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unk\excel\xls\Main\"/>
    </mc:Choice>
  </mc:AlternateContent>
  <xr:revisionPtr revIDLastSave="0" documentId="13_ncr:1_{F46BB986-6808-4590-823F-7188C057D155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奖励配置表" sheetId="1" r:id="rId1"/>
    <sheet name="#配表须知" sheetId="2" r:id="rId2"/>
    <sheet name="#TID_base_up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奖励配置表!$A$2:$AC$5163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36" i="1" l="1"/>
  <c r="D4550" i="1"/>
  <c r="E4653" i="1"/>
  <c r="E4658" i="1" s="1"/>
  <c r="E4663" i="1" s="1"/>
  <c r="E4668" i="1" s="1"/>
  <c r="E4673" i="1" s="1"/>
  <c r="E4654" i="1"/>
  <c r="E4659" i="1" s="1"/>
  <c r="E4664" i="1" s="1"/>
  <c r="E4669" i="1" s="1"/>
  <c r="E4674" i="1" s="1"/>
  <c r="E4655" i="1"/>
  <c r="E4660" i="1" s="1"/>
  <c r="E4665" i="1" s="1"/>
  <c r="E4670" i="1" s="1"/>
  <c r="E4675" i="1" s="1"/>
  <c r="E4652" i="1"/>
  <c r="E4657" i="1" s="1"/>
  <c r="E4662" i="1" s="1"/>
  <c r="E4667" i="1" s="1"/>
  <c r="E4672" i="1" s="1"/>
  <c r="E4755" i="1"/>
  <c r="E4758" i="1" s="1"/>
  <c r="E4814" i="1"/>
  <c r="E4819" i="1" s="1"/>
  <c r="E4824" i="1" s="1"/>
  <c r="E4829" i="1" s="1"/>
  <c r="E4834" i="1" s="1"/>
  <c r="E4839" i="1" s="1"/>
  <c r="E4844" i="1" s="1"/>
  <c r="E4849" i="1" s="1"/>
  <c r="E4854" i="1" s="1"/>
  <c r="E4859" i="1" s="1"/>
  <c r="E4864" i="1" s="1"/>
  <c r="E4869" i="1" s="1"/>
  <c r="E4874" i="1" s="1"/>
  <c r="E4879" i="1" s="1"/>
  <c r="E4884" i="1" s="1"/>
  <c r="E4889" i="1" s="1"/>
  <c r="E4894" i="1" s="1"/>
  <c r="E4899" i="1" s="1"/>
  <c r="E4904" i="1" s="1"/>
  <c r="E4909" i="1" s="1"/>
  <c r="E4914" i="1" s="1"/>
  <c r="E4919" i="1" s="1"/>
  <c r="E4924" i="1" s="1"/>
  <c r="E4929" i="1" s="1"/>
  <c r="E4934" i="1" s="1"/>
  <c r="E4939" i="1" s="1"/>
  <c r="E4944" i="1" s="1"/>
  <c r="E4949" i="1" s="1"/>
  <c r="E4954" i="1" s="1"/>
  <c r="E4959" i="1" s="1"/>
  <c r="E4964" i="1" s="1"/>
  <c r="E4969" i="1" s="1"/>
  <c r="E4974" i="1" s="1"/>
  <c r="E4979" i="1" s="1"/>
  <c r="E4984" i="1" s="1"/>
  <c r="E4989" i="1" s="1"/>
  <c r="E4994" i="1" s="1"/>
  <c r="E4999" i="1" s="1"/>
  <c r="E5004" i="1" s="1"/>
  <c r="E5009" i="1" s="1"/>
  <c r="E5014" i="1" s="1"/>
  <c r="E5019" i="1" s="1"/>
  <c r="E5024" i="1" s="1"/>
  <c r="E5029" i="1" s="1"/>
  <c r="E5034" i="1" s="1"/>
  <c r="E5039" i="1" s="1"/>
  <c r="E5044" i="1" s="1"/>
  <c r="E5049" i="1" s="1"/>
  <c r="E5054" i="1" s="1"/>
  <c r="E4815" i="1"/>
  <c r="E4820" i="1" s="1"/>
  <c r="E4825" i="1" s="1"/>
  <c r="E4830" i="1" s="1"/>
  <c r="E4835" i="1" s="1"/>
  <c r="E4840" i="1" s="1"/>
  <c r="E4845" i="1" s="1"/>
  <c r="E4850" i="1" s="1"/>
  <c r="E4855" i="1" s="1"/>
  <c r="E4860" i="1" s="1"/>
  <c r="E4865" i="1" s="1"/>
  <c r="E4870" i="1" s="1"/>
  <c r="E4875" i="1" s="1"/>
  <c r="E4880" i="1" s="1"/>
  <c r="E4885" i="1" s="1"/>
  <c r="E4890" i="1" s="1"/>
  <c r="E4895" i="1" s="1"/>
  <c r="E4900" i="1" s="1"/>
  <c r="E4905" i="1" s="1"/>
  <c r="E4910" i="1" s="1"/>
  <c r="E4915" i="1" s="1"/>
  <c r="E4920" i="1" s="1"/>
  <c r="E4925" i="1" s="1"/>
  <c r="E4930" i="1" s="1"/>
  <c r="E4935" i="1" s="1"/>
  <c r="E4940" i="1" s="1"/>
  <c r="E4945" i="1" s="1"/>
  <c r="E4950" i="1" s="1"/>
  <c r="E4955" i="1" s="1"/>
  <c r="E4960" i="1" s="1"/>
  <c r="E4965" i="1" s="1"/>
  <c r="E4970" i="1" s="1"/>
  <c r="E4975" i="1" s="1"/>
  <c r="E4980" i="1" s="1"/>
  <c r="E4985" i="1" s="1"/>
  <c r="E4990" i="1" s="1"/>
  <c r="E4995" i="1" s="1"/>
  <c r="E5000" i="1" s="1"/>
  <c r="E5005" i="1" s="1"/>
  <c r="E5010" i="1" s="1"/>
  <c r="E5015" i="1" s="1"/>
  <c r="E5020" i="1" s="1"/>
  <c r="E5025" i="1" s="1"/>
  <c r="E5030" i="1" s="1"/>
  <c r="E5035" i="1" s="1"/>
  <c r="E5040" i="1" s="1"/>
  <c r="E5045" i="1" s="1"/>
  <c r="E5050" i="1" s="1"/>
  <c r="E5055" i="1" s="1"/>
  <c r="E4817" i="1"/>
  <c r="E4822" i="1" s="1"/>
  <c r="E4827" i="1" s="1"/>
  <c r="E4832" i="1" s="1"/>
  <c r="E4837" i="1" s="1"/>
  <c r="E4842" i="1" s="1"/>
  <c r="E4847" i="1" s="1"/>
  <c r="E4852" i="1" s="1"/>
  <c r="E4857" i="1" s="1"/>
  <c r="E4862" i="1" s="1"/>
  <c r="E4867" i="1" s="1"/>
  <c r="E4872" i="1" s="1"/>
  <c r="E4877" i="1" s="1"/>
  <c r="E4882" i="1" s="1"/>
  <c r="E4887" i="1" s="1"/>
  <c r="E4892" i="1" s="1"/>
  <c r="E4897" i="1" s="1"/>
  <c r="E4902" i="1" s="1"/>
  <c r="E4907" i="1" s="1"/>
  <c r="E4912" i="1" s="1"/>
  <c r="E4917" i="1" s="1"/>
  <c r="E4922" i="1" s="1"/>
  <c r="E4927" i="1" s="1"/>
  <c r="E4932" i="1" s="1"/>
  <c r="E4937" i="1" s="1"/>
  <c r="E4942" i="1" s="1"/>
  <c r="E4947" i="1" s="1"/>
  <c r="E4952" i="1" s="1"/>
  <c r="E4957" i="1" s="1"/>
  <c r="E4962" i="1" s="1"/>
  <c r="E4967" i="1" s="1"/>
  <c r="E4972" i="1" s="1"/>
  <c r="E4977" i="1" s="1"/>
  <c r="E4982" i="1" s="1"/>
  <c r="E4987" i="1" s="1"/>
  <c r="E4992" i="1" s="1"/>
  <c r="E4997" i="1" s="1"/>
  <c r="E5002" i="1" s="1"/>
  <c r="E5007" i="1" s="1"/>
  <c r="E5012" i="1" s="1"/>
  <c r="E5017" i="1" s="1"/>
  <c r="E5022" i="1" s="1"/>
  <c r="E5027" i="1" s="1"/>
  <c r="E5032" i="1" s="1"/>
  <c r="E5037" i="1" s="1"/>
  <c r="E5042" i="1" s="1"/>
  <c r="E5047" i="1" s="1"/>
  <c r="E5052" i="1" s="1"/>
  <c r="E5057" i="1" s="1"/>
  <c r="E4821" i="1"/>
  <c r="E4831" i="1" s="1"/>
  <c r="E4841" i="1" s="1"/>
  <c r="E4851" i="1" s="1"/>
  <c r="E4861" i="1" s="1"/>
  <c r="E4826" i="1"/>
  <c r="E4836" i="1" s="1"/>
  <c r="E4846" i="1" s="1"/>
  <c r="E4856" i="1" s="1"/>
  <c r="E4866" i="1" s="1"/>
  <c r="E4881" i="1"/>
  <c r="E4891" i="1" s="1"/>
  <c r="E4901" i="1" s="1"/>
  <c r="E4886" i="1"/>
  <c r="E4896" i="1" s="1"/>
  <c r="E4921" i="1"/>
  <c r="E4926" i="1"/>
  <c r="E4941" i="1"/>
  <c r="E4951" i="1"/>
  <c r="E4956" i="1"/>
  <c r="E4961" i="1" s="1"/>
  <c r="E4976" i="1"/>
  <c r="E4986" i="1" s="1"/>
  <c r="E4981" i="1"/>
  <c r="E5001" i="1"/>
  <c r="E5031" i="1"/>
  <c r="E5041" i="1" s="1"/>
  <c r="E5051" i="1" s="1"/>
  <c r="E5036" i="1"/>
  <c r="E5046" i="1" s="1"/>
  <c r="E5056" i="1" s="1"/>
  <c r="D4575" i="1"/>
  <c r="D4574" i="1"/>
  <c r="D8" i="1"/>
  <c r="D5162" i="1"/>
  <c r="D5161" i="1"/>
  <c r="D5160" i="1"/>
  <c r="D5159" i="1"/>
  <c r="D5158" i="1"/>
  <c r="D5157" i="1"/>
  <c r="D5156" i="1"/>
  <c r="E4764" i="1" l="1"/>
  <c r="E4767" i="1" s="1"/>
  <c r="E4761" i="1"/>
  <c r="E4966" i="1"/>
  <c r="E4971" i="1"/>
  <c r="E4906" i="1"/>
  <c r="E4911" i="1"/>
  <c r="E4773" i="1"/>
  <c r="D5163" i="1"/>
  <c r="D5107" i="1"/>
  <c r="D5106" i="1"/>
  <c r="D5104" i="1"/>
  <c r="D5103" i="1"/>
  <c r="D5101" i="1"/>
  <c r="D5100" i="1"/>
  <c r="D5098" i="1"/>
  <c r="D5097" i="1"/>
  <c r="D5095" i="1"/>
  <c r="D5094" i="1"/>
  <c r="D5092" i="1"/>
  <c r="D5091" i="1"/>
  <c r="D5089" i="1"/>
  <c r="D5088" i="1"/>
  <c r="D5086" i="1"/>
  <c r="D5085" i="1"/>
  <c r="D5083" i="1"/>
  <c r="D5082" i="1"/>
  <c r="D5080" i="1"/>
  <c r="D5078" i="1"/>
  <c r="D5076" i="1"/>
  <c r="D5074" i="1"/>
  <c r="D5072" i="1"/>
  <c r="D5070" i="1"/>
  <c r="D5068" i="1"/>
  <c r="D5066" i="1"/>
  <c r="D5064" i="1"/>
  <c r="D5062" i="1"/>
  <c r="D5060" i="1"/>
  <c r="D5142" i="1"/>
  <c r="D5145" i="1"/>
  <c r="D5144" i="1"/>
  <c r="D5143" i="1"/>
  <c r="D5141" i="1"/>
  <c r="D5140" i="1"/>
  <c r="D5139" i="1"/>
  <c r="D5134" i="1"/>
  <c r="D5133" i="1"/>
  <c r="D5132" i="1"/>
  <c r="D5131" i="1"/>
  <c r="D5130" i="1"/>
  <c r="D5129" i="1"/>
  <c r="D5128" i="1"/>
  <c r="E4770" i="1" l="1"/>
  <c r="E4776" i="1"/>
  <c r="E4779" i="1"/>
  <c r="E4782" i="1"/>
  <c r="D5114" i="1"/>
  <c r="D5113" i="1"/>
  <c r="D5112" i="1"/>
  <c r="D5111" i="1"/>
  <c r="D5155" i="1"/>
  <c r="D5154" i="1"/>
  <c r="D5153" i="1"/>
  <c r="D5152" i="1"/>
  <c r="D5151" i="1"/>
  <c r="D5150" i="1"/>
  <c r="D5126" i="1"/>
  <c r="D5123" i="1"/>
  <c r="D5120" i="1"/>
  <c r="D5117" i="1"/>
  <c r="D5110" i="1"/>
  <c r="D5149" i="1"/>
  <c r="D5148" i="1"/>
  <c r="D5147" i="1"/>
  <c r="D5146" i="1"/>
  <c r="D5138" i="1"/>
  <c r="D5137" i="1"/>
  <c r="D5136" i="1"/>
  <c r="D5135" i="1"/>
  <c r="D5127" i="1"/>
  <c r="D5105" i="1"/>
  <c r="D5102" i="1"/>
  <c r="D5099" i="1"/>
  <c r="D5096" i="1"/>
  <c r="D5093" i="1"/>
  <c r="D5090" i="1"/>
  <c r="D5087" i="1"/>
  <c r="D5084" i="1"/>
  <c r="D5081" i="1"/>
  <c r="D5079" i="1"/>
  <c r="D5077" i="1"/>
  <c r="D5075" i="1"/>
  <c r="D5073" i="1"/>
  <c r="D5071" i="1"/>
  <c r="D5069" i="1"/>
  <c r="D5067" i="1"/>
  <c r="D5065" i="1"/>
  <c r="D5063" i="1"/>
  <c r="D5061" i="1"/>
  <c r="D5059" i="1"/>
  <c r="E4788" i="1" l="1"/>
  <c r="E4791" i="1"/>
  <c r="E4785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23" i="1"/>
  <c r="D5013" i="1"/>
  <c r="D4998" i="1"/>
  <c r="D4993" i="1"/>
  <c r="D5032" i="1"/>
  <c r="D5031" i="1"/>
  <c r="D5030" i="1"/>
  <c r="D5029" i="1"/>
  <c r="D5028" i="1"/>
  <c r="D5027" i="1"/>
  <c r="D5026" i="1"/>
  <c r="D5025" i="1"/>
  <c r="D5024" i="1"/>
  <c r="D5022" i="1"/>
  <c r="D5021" i="1"/>
  <c r="D5020" i="1"/>
  <c r="D5019" i="1"/>
  <c r="D5018" i="1"/>
  <c r="D5017" i="1"/>
  <c r="D5016" i="1"/>
  <c r="D5015" i="1"/>
  <c r="D5014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7" i="1"/>
  <c r="D4996" i="1"/>
  <c r="D4995" i="1"/>
  <c r="D4994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A4819" i="1"/>
  <c r="A4824" i="1" s="1"/>
  <c r="A4829" i="1" s="1"/>
  <c r="A4834" i="1" s="1"/>
  <c r="A4839" i="1" s="1"/>
  <c r="A4844" i="1" s="1"/>
  <c r="A4849" i="1" s="1"/>
  <c r="A4854" i="1" s="1"/>
  <c r="A4859" i="1" s="1"/>
  <c r="A4864" i="1" s="1"/>
  <c r="A4869" i="1" s="1"/>
  <c r="A4874" i="1" s="1"/>
  <c r="A4879" i="1" s="1"/>
  <c r="A4884" i="1" s="1"/>
  <c r="A4889" i="1" s="1"/>
  <c r="A4894" i="1" s="1"/>
  <c r="A4899" i="1" s="1"/>
  <c r="A4904" i="1" s="1"/>
  <c r="A4909" i="1" s="1"/>
  <c r="A4914" i="1" s="1"/>
  <c r="A4919" i="1" s="1"/>
  <c r="A4924" i="1" s="1"/>
  <c r="A4929" i="1" s="1"/>
  <c r="A4934" i="1" s="1"/>
  <c r="A4939" i="1" s="1"/>
  <c r="A4944" i="1" s="1"/>
  <c r="A4949" i="1" s="1"/>
  <c r="A4954" i="1" s="1"/>
  <c r="A4959" i="1" s="1"/>
  <c r="A4964" i="1" s="1"/>
  <c r="A4969" i="1" s="1"/>
  <c r="A4974" i="1" s="1"/>
  <c r="A4979" i="1" s="1"/>
  <c r="A4984" i="1" s="1"/>
  <c r="A4989" i="1" s="1"/>
  <c r="A4994" i="1" s="1"/>
  <c r="A4999" i="1" s="1"/>
  <c r="A5004" i="1" s="1"/>
  <c r="A5009" i="1" s="1"/>
  <c r="A5014" i="1" s="1"/>
  <c r="A5019" i="1" s="1"/>
  <c r="A5024" i="1" s="1"/>
  <c r="A5029" i="1" s="1"/>
  <c r="A5034" i="1" s="1"/>
  <c r="A5039" i="1" s="1"/>
  <c r="A5044" i="1" s="1"/>
  <c r="A5049" i="1" s="1"/>
  <c r="A5054" i="1" s="1"/>
  <c r="D4823" i="1"/>
  <c r="D4822" i="1"/>
  <c r="D4821" i="1"/>
  <c r="D4820" i="1"/>
  <c r="D4819" i="1"/>
  <c r="D4818" i="1"/>
  <c r="D4817" i="1"/>
  <c r="D4816" i="1"/>
  <c r="D4815" i="1"/>
  <c r="D4814" i="1"/>
  <c r="D4809" i="1"/>
  <c r="D4813" i="1"/>
  <c r="D4812" i="1"/>
  <c r="D4811" i="1"/>
  <c r="D4810" i="1"/>
  <c r="E4794" i="1" l="1"/>
  <c r="E4797" i="1"/>
  <c r="E4800" i="1"/>
  <c r="A5059" i="1"/>
  <c r="A5061" i="1" s="1"/>
  <c r="A5063" i="1" s="1"/>
  <c r="A5065" i="1" s="1"/>
  <c r="A5067" i="1" s="1"/>
  <c r="A5069" i="1" s="1"/>
  <c r="A5071" i="1" s="1"/>
  <c r="A5073" i="1" s="1"/>
  <c r="A5075" i="1" s="1"/>
  <c r="A5077" i="1" s="1"/>
  <c r="A5079" i="1" s="1"/>
  <c r="A5081" i="1" s="1"/>
  <c r="A5084" i="1" s="1"/>
  <c r="A5087" i="1" s="1"/>
  <c r="A5090" i="1" s="1"/>
  <c r="A5093" i="1" s="1"/>
  <c r="A5096" i="1" s="1"/>
  <c r="A5099" i="1" s="1"/>
  <c r="A5102" i="1" s="1"/>
  <c r="A5105" i="1" s="1"/>
  <c r="A5108" i="1" s="1"/>
  <c r="A5115" i="1" s="1"/>
  <c r="A5118" i="1" s="1"/>
  <c r="A5121" i="1" s="1"/>
  <c r="A5124" i="1" s="1"/>
  <c r="A5127" i="1" s="1"/>
  <c r="A5135" i="1" s="1"/>
  <c r="A5136" i="1" s="1"/>
  <c r="A5137" i="1" s="1"/>
  <c r="A5138" i="1" s="1"/>
  <c r="A5139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63" i="1" s="1"/>
  <c r="D4807" i="1"/>
  <c r="D4806" i="1"/>
  <c r="D4804" i="1"/>
  <c r="D4803" i="1"/>
  <c r="D4801" i="1"/>
  <c r="D4800" i="1"/>
  <c r="D4798" i="1"/>
  <c r="D4797" i="1"/>
  <c r="D4795" i="1"/>
  <c r="D4794" i="1"/>
  <c r="D4792" i="1"/>
  <c r="D4791" i="1"/>
  <c r="D4789" i="1"/>
  <c r="D4788" i="1"/>
  <c r="D4786" i="1"/>
  <c r="D4785" i="1"/>
  <c r="D4783" i="1"/>
  <c r="D4782" i="1"/>
  <c r="D4780" i="1"/>
  <c r="D4779" i="1"/>
  <c r="D4777" i="1"/>
  <c r="D4776" i="1"/>
  <c r="D4774" i="1"/>
  <c r="D4773" i="1"/>
  <c r="D4771" i="1"/>
  <c r="D4770" i="1"/>
  <c r="D4768" i="1"/>
  <c r="D4767" i="1"/>
  <c r="D4765" i="1"/>
  <c r="D4764" i="1"/>
  <c r="D4762" i="1"/>
  <c r="D4761" i="1"/>
  <c r="D4759" i="1"/>
  <c r="D4758" i="1"/>
  <c r="D4756" i="1"/>
  <c r="D4755" i="1"/>
  <c r="D4753" i="1"/>
  <c r="D4752" i="1"/>
  <c r="D4750" i="1"/>
  <c r="D4749" i="1"/>
  <c r="D4747" i="1"/>
  <c r="D4746" i="1"/>
  <c r="D4744" i="1"/>
  <c r="D4743" i="1"/>
  <c r="D4741" i="1"/>
  <c r="D4740" i="1"/>
  <c r="D4738" i="1"/>
  <c r="D4737" i="1"/>
  <c r="D4735" i="1"/>
  <c r="D4734" i="1"/>
  <c r="D4732" i="1"/>
  <c r="D4731" i="1"/>
  <c r="D4729" i="1"/>
  <c r="D4728" i="1"/>
  <c r="D4726" i="1"/>
  <c r="D4725" i="1"/>
  <c r="D4723" i="1"/>
  <c r="D4722" i="1"/>
  <c r="D4720" i="1"/>
  <c r="D4719" i="1"/>
  <c r="D4715" i="1"/>
  <c r="D4716" i="1"/>
  <c r="D4717" i="1"/>
  <c r="D4718" i="1"/>
  <c r="E4803" i="1" l="1"/>
  <c r="E4806" i="1"/>
  <c r="D4711" i="1"/>
  <c r="D4712" i="1"/>
  <c r="D4713" i="1"/>
  <c r="D4714" i="1"/>
  <c r="D4710" i="1"/>
  <c r="D4532" i="1" l="1"/>
  <c r="D4709" i="1"/>
  <c r="D4708" i="1"/>
  <c r="D4707" i="1"/>
  <c r="D4706" i="1"/>
  <c r="D4705" i="1"/>
  <c r="D4704" i="1"/>
  <c r="D4703" i="1"/>
  <c r="D4702" i="1"/>
  <c r="D4701" i="1"/>
  <c r="D4700" i="1" l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450" i="1"/>
  <c r="D4646" i="1"/>
  <c r="D4641" i="1"/>
  <c r="D4630" i="1"/>
  <c r="D4625" i="1"/>
  <c r="D4620" i="1"/>
  <c r="D4615" i="1"/>
  <c r="D4610" i="1"/>
  <c r="D4605" i="1"/>
  <c r="D4600" i="1"/>
  <c r="D4596" i="1"/>
  <c r="D4592" i="1"/>
  <c r="D4588" i="1"/>
  <c r="D4584" i="1"/>
  <c r="D4580" i="1"/>
  <c r="E1554" i="1"/>
  <c r="E1556" i="1" s="1"/>
  <c r="E1558" i="1" s="1"/>
  <c r="E1560" i="1" s="1"/>
  <c r="E1562" i="1" s="1"/>
  <c r="E1564" i="1" s="1"/>
  <c r="E1566" i="1" s="1"/>
  <c r="E1568" i="1" s="1"/>
  <c r="E1570" i="1" s="1"/>
  <c r="E1553" i="1"/>
  <c r="E1555" i="1" s="1"/>
  <c r="E1557" i="1" s="1"/>
  <c r="E1559" i="1" s="1"/>
  <c r="E1561" i="1" s="1"/>
  <c r="E1563" i="1" s="1"/>
  <c r="E1565" i="1" s="1"/>
  <c r="E1567" i="1" s="1"/>
  <c r="E1569" i="1" s="1"/>
  <c r="E1476" i="1"/>
  <c r="E1478" i="1" s="1"/>
  <c r="E1480" i="1" s="1"/>
  <c r="E1482" i="1" s="1"/>
  <c r="E1484" i="1" s="1"/>
  <c r="E1486" i="1" s="1"/>
  <c r="E1488" i="1" s="1"/>
  <c r="E1490" i="1" s="1"/>
  <c r="E1492" i="1" s="1"/>
  <c r="E1494" i="1" s="1"/>
  <c r="E1496" i="1" s="1"/>
  <c r="E1498" i="1" s="1"/>
  <c r="E1500" i="1" s="1"/>
  <c r="E1502" i="1" s="1"/>
  <c r="E1504" i="1" s="1"/>
  <c r="E1506" i="1" s="1"/>
  <c r="E1508" i="1" s="1"/>
  <c r="E1510" i="1" s="1"/>
  <c r="E1512" i="1" s="1"/>
  <c r="E1475" i="1"/>
  <c r="E1477" i="1" s="1"/>
  <c r="E1479" i="1" s="1"/>
  <c r="E1481" i="1" s="1"/>
  <c r="E1483" i="1" s="1"/>
  <c r="E1485" i="1" s="1"/>
  <c r="E1487" i="1" s="1"/>
  <c r="E1489" i="1" s="1"/>
  <c r="E1491" i="1" s="1"/>
  <c r="E1493" i="1" s="1"/>
  <c r="E1495" i="1" s="1"/>
  <c r="E1497" i="1" s="1"/>
  <c r="E1499" i="1" s="1"/>
  <c r="E1501" i="1" s="1"/>
  <c r="E1503" i="1" s="1"/>
  <c r="E1505" i="1" s="1"/>
  <c r="E1507" i="1" s="1"/>
  <c r="E1509" i="1" s="1"/>
  <c r="E1511" i="1" s="1"/>
  <c r="D1525" i="1"/>
  <c r="D4570" i="1"/>
  <c r="D4650" i="1"/>
  <c r="D4649" i="1"/>
  <c r="D4648" i="1"/>
  <c r="D4647" i="1"/>
  <c r="D4645" i="1"/>
  <c r="D4644" i="1"/>
  <c r="D4643" i="1"/>
  <c r="D4642" i="1"/>
  <c r="D4640" i="1"/>
  <c r="D4639" i="1"/>
  <c r="D4638" i="1"/>
  <c r="D4637" i="1"/>
  <c r="D4634" i="1"/>
  <c r="D4633" i="1"/>
  <c r="D4632" i="1"/>
  <c r="D4631" i="1"/>
  <c r="D4629" i="1"/>
  <c r="D4628" i="1"/>
  <c r="D4627" i="1"/>
  <c r="D4626" i="1"/>
  <c r="D4624" i="1"/>
  <c r="D4623" i="1"/>
  <c r="D4622" i="1"/>
  <c r="D4621" i="1"/>
  <c r="D4619" i="1"/>
  <c r="D4618" i="1"/>
  <c r="D4617" i="1"/>
  <c r="D4616" i="1"/>
  <c r="D4614" i="1"/>
  <c r="D4613" i="1"/>
  <c r="D4612" i="1"/>
  <c r="D4611" i="1"/>
  <c r="D4609" i="1"/>
  <c r="D4608" i="1"/>
  <c r="D4607" i="1"/>
  <c r="D4606" i="1"/>
  <c r="D4604" i="1"/>
  <c r="D4603" i="1"/>
  <c r="D4602" i="1"/>
  <c r="D4601" i="1"/>
  <c r="D4599" i="1"/>
  <c r="D4598" i="1"/>
  <c r="D4597" i="1"/>
  <c r="D4595" i="1"/>
  <c r="D4594" i="1"/>
  <c r="D4593" i="1"/>
  <c r="D4591" i="1"/>
  <c r="D4590" i="1"/>
  <c r="D4589" i="1"/>
  <c r="D4587" i="1"/>
  <c r="D4586" i="1"/>
  <c r="D4585" i="1"/>
  <c r="B4576" i="1"/>
  <c r="A4580" i="1"/>
  <c r="B4580" i="1" s="1"/>
  <c r="D4583" i="1"/>
  <c r="D4582" i="1"/>
  <c r="D4581" i="1"/>
  <c r="D4579" i="1"/>
  <c r="D4578" i="1"/>
  <c r="D4577" i="1"/>
  <c r="D4576" i="1"/>
  <c r="D4573" i="1"/>
  <c r="D4519" i="1"/>
  <c r="D4518" i="1"/>
  <c r="A4584" i="1" l="1"/>
  <c r="B4584" i="1" s="1"/>
  <c r="D4568" i="1"/>
  <c r="D4572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1" i="1"/>
  <c r="D4528" i="1"/>
  <c r="D4527" i="1"/>
  <c r="D4526" i="1"/>
  <c r="D4525" i="1"/>
  <c r="D4524" i="1"/>
  <c r="D4523" i="1"/>
  <c r="D4522" i="1"/>
  <c r="D4521" i="1"/>
  <c r="D4520" i="1"/>
  <c r="D4517" i="1"/>
  <c r="D4516" i="1"/>
  <c r="D4515" i="1"/>
  <c r="A4515" i="1"/>
  <c r="A4516" i="1" s="1"/>
  <c r="A4517" i="1" s="1"/>
  <c r="A4518" i="1" s="1"/>
  <c r="A4520" i="1" s="1"/>
  <c r="A4533" i="1" s="1"/>
  <c r="A4534" i="1" s="1"/>
  <c r="A4536" i="1" s="1"/>
  <c r="A4538" i="1" s="1"/>
  <c r="A4540" i="1" s="1"/>
  <c r="A4543" i="1" s="1"/>
  <c r="A4544" i="1" s="1"/>
  <c r="A4546" i="1" s="1"/>
  <c r="A4547" i="1" s="1"/>
  <c r="A4548" i="1" s="1"/>
  <c r="A4549" i="1" s="1"/>
  <c r="A4551" i="1" s="1"/>
  <c r="A4553" i="1" s="1"/>
  <c r="A4555" i="1" s="1"/>
  <c r="A4557" i="1" s="1"/>
  <c r="A4559" i="1" s="1"/>
  <c r="A4561" i="1" s="1"/>
  <c r="A4563" i="1" s="1"/>
  <c r="A4565" i="1" s="1"/>
  <c r="A4573" i="1" s="1"/>
  <c r="A4574" i="1" s="1"/>
  <c r="A4575" i="1" s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A4454" i="1"/>
  <c r="A4458" i="1" s="1"/>
  <c r="A4462" i="1" s="1"/>
  <c r="A4466" i="1" s="1"/>
  <c r="A4470" i="1" s="1"/>
  <c r="A4474" i="1" s="1"/>
  <c r="A4478" i="1" s="1"/>
  <c r="A4482" i="1" s="1"/>
  <c r="A4486" i="1" s="1"/>
  <c r="A4490" i="1" s="1"/>
  <c r="A4494" i="1" s="1"/>
  <c r="A4495" i="1" s="1"/>
  <c r="A4496" i="1" s="1"/>
  <c r="A4497" i="1" s="1"/>
  <c r="A4498" i="1" s="1"/>
  <c r="A4499" i="1" s="1"/>
  <c r="A4500" i="1" s="1"/>
  <c r="A4501" i="1" s="1"/>
  <c r="D4453" i="1"/>
  <c r="D4452" i="1"/>
  <c r="D4451" i="1"/>
  <c r="D4449" i="1"/>
  <c r="D4448" i="1"/>
  <c r="D4447" i="1"/>
  <c r="D4446" i="1"/>
  <c r="D4445" i="1"/>
  <c r="A4445" i="1"/>
  <c r="A4446" i="1" s="1"/>
  <c r="A4447" i="1" s="1"/>
  <c r="A4448" i="1" s="1"/>
  <c r="A4449" i="1" s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A4432" i="1"/>
  <c r="A4434" i="1" s="1"/>
  <c r="A4436" i="1" s="1"/>
  <c r="A4438" i="1" s="1"/>
  <c r="A4440" i="1" s="1"/>
  <c r="A4442" i="1" s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A4407" i="1"/>
  <c r="A4409" i="1" s="1"/>
  <c r="A4411" i="1" s="1"/>
  <c r="A4413" i="1" s="1"/>
  <c r="D4406" i="1"/>
  <c r="D4405" i="1"/>
  <c r="D4404" i="1"/>
  <c r="D4403" i="1"/>
  <c r="D4402" i="1"/>
  <c r="D4401" i="1"/>
  <c r="D4400" i="1"/>
  <c r="D4399" i="1"/>
  <c r="D4398" i="1"/>
  <c r="D4397" i="1"/>
  <c r="A4397" i="1"/>
  <c r="A4399" i="1" s="1"/>
  <c r="A4401" i="1" s="1"/>
  <c r="A4403" i="1" s="1"/>
  <c r="D4396" i="1"/>
  <c r="D4395" i="1"/>
  <c r="D4394" i="1"/>
  <c r="D4393" i="1"/>
  <c r="D4392" i="1"/>
  <c r="D4391" i="1"/>
  <c r="D4390" i="1"/>
  <c r="D4389" i="1"/>
  <c r="D4388" i="1"/>
  <c r="D4387" i="1"/>
  <c r="A4387" i="1"/>
  <c r="A4389" i="1" s="1"/>
  <c r="A4391" i="1" s="1"/>
  <c r="A4393" i="1" s="1"/>
  <c r="D4386" i="1"/>
  <c r="D4385" i="1"/>
  <c r="D4384" i="1"/>
  <c r="D4383" i="1"/>
  <c r="D4382" i="1"/>
  <c r="D4381" i="1"/>
  <c r="A4381" i="1"/>
  <c r="A4382" i="1" s="1"/>
  <c r="A4383" i="1" s="1"/>
  <c r="A4384" i="1" s="1"/>
  <c r="D4380" i="1"/>
  <c r="D4379" i="1"/>
  <c r="D4378" i="1"/>
  <c r="D4377" i="1"/>
  <c r="D4376" i="1"/>
  <c r="D4374" i="1"/>
  <c r="D4373" i="1"/>
  <c r="D4372" i="1"/>
  <c r="D4371" i="1"/>
  <c r="D4370" i="1"/>
  <c r="D4369" i="1"/>
  <c r="D4368" i="1"/>
  <c r="D4366" i="1"/>
  <c r="D4365" i="1"/>
  <c r="D4364" i="1"/>
  <c r="D4363" i="1"/>
  <c r="D4362" i="1"/>
  <c r="D4361" i="1"/>
  <c r="D4359" i="1"/>
  <c r="D4358" i="1"/>
  <c r="D4357" i="1"/>
  <c r="D4356" i="1"/>
  <c r="D4355" i="1"/>
  <c r="D4354" i="1"/>
  <c r="D4352" i="1"/>
  <c r="D4351" i="1"/>
  <c r="A4351" i="1"/>
  <c r="A4358" i="1" s="1"/>
  <c r="A4365" i="1" s="1"/>
  <c r="A4372" i="1" s="1"/>
  <c r="D4350" i="1"/>
  <c r="D4349" i="1"/>
  <c r="D4348" i="1"/>
  <c r="D4347" i="1"/>
  <c r="D4345" i="1"/>
  <c r="D4344" i="1"/>
  <c r="D4341" i="1"/>
  <c r="D4340" i="1"/>
  <c r="D4339" i="1"/>
  <c r="D4338" i="1"/>
  <c r="D4337" i="1"/>
  <c r="D4336" i="1"/>
  <c r="D4335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C3863" i="1"/>
  <c r="C3866" i="1" s="1"/>
  <c r="C3862" i="1"/>
  <c r="C3861" i="1"/>
  <c r="C3864" i="1" s="1"/>
  <c r="D3864" i="1" s="1"/>
  <c r="D3860" i="1"/>
  <c r="D3859" i="1"/>
  <c r="D3858" i="1"/>
  <c r="D3857" i="1"/>
  <c r="D3856" i="1"/>
  <c r="D3855" i="1"/>
  <c r="D3854" i="1"/>
  <c r="D3853" i="1"/>
  <c r="E3580" i="1"/>
  <c r="E3584" i="1" s="1"/>
  <c r="E3588" i="1" s="1"/>
  <c r="E3592" i="1" s="1"/>
  <c r="E3596" i="1" s="1"/>
  <c r="E3600" i="1" s="1"/>
  <c r="E3604" i="1" s="1"/>
  <c r="E3608" i="1" s="1"/>
  <c r="E3612" i="1" s="1"/>
  <c r="E3616" i="1" s="1"/>
  <c r="E3620" i="1" s="1"/>
  <c r="E3624" i="1" s="1"/>
  <c r="E3628" i="1" s="1"/>
  <c r="E3632" i="1" s="1"/>
  <c r="E3636" i="1" s="1"/>
  <c r="E3640" i="1" s="1"/>
  <c r="E3644" i="1" s="1"/>
  <c r="E3648" i="1" s="1"/>
  <c r="E3652" i="1" s="1"/>
  <c r="E3656" i="1" s="1"/>
  <c r="E3660" i="1" s="1"/>
  <c r="E3664" i="1" s="1"/>
  <c r="E3668" i="1" s="1"/>
  <c r="E3672" i="1" s="1"/>
  <c r="E3676" i="1" s="1"/>
  <c r="E3680" i="1" s="1"/>
  <c r="E3684" i="1" s="1"/>
  <c r="E3688" i="1" s="1"/>
  <c r="E3692" i="1" s="1"/>
  <c r="E3696" i="1" s="1"/>
  <c r="E3700" i="1" s="1"/>
  <c r="E3704" i="1" s="1"/>
  <c r="E3708" i="1" s="1"/>
  <c r="E3712" i="1" s="1"/>
  <c r="E3716" i="1" s="1"/>
  <c r="E3720" i="1" s="1"/>
  <c r="E3724" i="1" s="1"/>
  <c r="E3728" i="1" s="1"/>
  <c r="E3732" i="1" s="1"/>
  <c r="E3736" i="1" s="1"/>
  <c r="E3740" i="1" s="1"/>
  <c r="E3744" i="1" s="1"/>
  <c r="E3748" i="1" s="1"/>
  <c r="E3752" i="1" s="1"/>
  <c r="E3756" i="1" s="1"/>
  <c r="E3760" i="1" s="1"/>
  <c r="E3764" i="1" s="1"/>
  <c r="E3768" i="1" s="1"/>
  <c r="E3772" i="1" s="1"/>
  <c r="E3776" i="1" s="1"/>
  <c r="E3780" i="1" s="1"/>
  <c r="E3784" i="1" s="1"/>
  <c r="E3788" i="1" s="1"/>
  <c r="E3792" i="1" s="1"/>
  <c r="E3796" i="1" s="1"/>
  <c r="E3800" i="1" s="1"/>
  <c r="E3804" i="1" s="1"/>
  <c r="E3808" i="1" s="1"/>
  <c r="E3812" i="1" s="1"/>
  <c r="E3816" i="1" s="1"/>
  <c r="E3820" i="1" s="1"/>
  <c r="E3824" i="1" s="1"/>
  <c r="E3828" i="1" s="1"/>
  <c r="E3832" i="1" s="1"/>
  <c r="E3836" i="1" s="1"/>
  <c r="E3840" i="1" s="1"/>
  <c r="E3844" i="1" s="1"/>
  <c r="E3848" i="1" s="1"/>
  <c r="E3852" i="1" s="1"/>
  <c r="C3580" i="1"/>
  <c r="D3580" i="1" s="1"/>
  <c r="E3579" i="1"/>
  <c r="E3583" i="1" s="1"/>
  <c r="E3587" i="1" s="1"/>
  <c r="E3591" i="1" s="1"/>
  <c r="E3595" i="1" s="1"/>
  <c r="E3599" i="1" s="1"/>
  <c r="E3603" i="1" s="1"/>
  <c r="E3607" i="1" s="1"/>
  <c r="E3611" i="1" s="1"/>
  <c r="E3615" i="1" s="1"/>
  <c r="E3619" i="1" s="1"/>
  <c r="E3623" i="1" s="1"/>
  <c r="E3627" i="1" s="1"/>
  <c r="E3631" i="1" s="1"/>
  <c r="E3635" i="1" s="1"/>
  <c r="E3639" i="1" s="1"/>
  <c r="E3643" i="1" s="1"/>
  <c r="E3647" i="1" s="1"/>
  <c r="E3651" i="1" s="1"/>
  <c r="E3655" i="1" s="1"/>
  <c r="E3659" i="1" s="1"/>
  <c r="E3663" i="1" s="1"/>
  <c r="E3667" i="1" s="1"/>
  <c r="E3671" i="1" s="1"/>
  <c r="E3675" i="1" s="1"/>
  <c r="E3679" i="1" s="1"/>
  <c r="E3683" i="1" s="1"/>
  <c r="E3687" i="1" s="1"/>
  <c r="E3691" i="1" s="1"/>
  <c r="E3695" i="1" s="1"/>
  <c r="E3699" i="1" s="1"/>
  <c r="E3703" i="1" s="1"/>
  <c r="E3707" i="1" s="1"/>
  <c r="E3711" i="1" s="1"/>
  <c r="E3715" i="1" s="1"/>
  <c r="E3719" i="1" s="1"/>
  <c r="E3723" i="1" s="1"/>
  <c r="E3727" i="1" s="1"/>
  <c r="E3731" i="1" s="1"/>
  <c r="E3735" i="1" s="1"/>
  <c r="E3739" i="1" s="1"/>
  <c r="E3743" i="1" s="1"/>
  <c r="E3747" i="1" s="1"/>
  <c r="E3751" i="1" s="1"/>
  <c r="E3755" i="1" s="1"/>
  <c r="E3759" i="1" s="1"/>
  <c r="E3763" i="1" s="1"/>
  <c r="E3767" i="1" s="1"/>
  <c r="E3771" i="1" s="1"/>
  <c r="E3775" i="1" s="1"/>
  <c r="E3779" i="1" s="1"/>
  <c r="E3783" i="1" s="1"/>
  <c r="E3787" i="1" s="1"/>
  <c r="E3791" i="1" s="1"/>
  <c r="E3795" i="1" s="1"/>
  <c r="E3799" i="1" s="1"/>
  <c r="E3803" i="1" s="1"/>
  <c r="E3807" i="1" s="1"/>
  <c r="E3811" i="1" s="1"/>
  <c r="E3815" i="1" s="1"/>
  <c r="E3819" i="1" s="1"/>
  <c r="E3823" i="1" s="1"/>
  <c r="E3827" i="1" s="1"/>
  <c r="E3831" i="1" s="1"/>
  <c r="E3835" i="1" s="1"/>
  <c r="E3839" i="1" s="1"/>
  <c r="E3843" i="1" s="1"/>
  <c r="E3847" i="1" s="1"/>
  <c r="E3851" i="1" s="1"/>
  <c r="C3579" i="1"/>
  <c r="D3579" i="1" s="1"/>
  <c r="E3578" i="1"/>
  <c r="E3582" i="1" s="1"/>
  <c r="E3586" i="1" s="1"/>
  <c r="E3590" i="1" s="1"/>
  <c r="E3594" i="1" s="1"/>
  <c r="E3598" i="1" s="1"/>
  <c r="E3602" i="1" s="1"/>
  <c r="E3606" i="1" s="1"/>
  <c r="E3610" i="1" s="1"/>
  <c r="E3614" i="1" s="1"/>
  <c r="E3618" i="1" s="1"/>
  <c r="E3622" i="1" s="1"/>
  <c r="E3626" i="1" s="1"/>
  <c r="E3630" i="1" s="1"/>
  <c r="E3634" i="1" s="1"/>
  <c r="E3638" i="1" s="1"/>
  <c r="E3642" i="1" s="1"/>
  <c r="E3646" i="1" s="1"/>
  <c r="E3650" i="1" s="1"/>
  <c r="E3654" i="1" s="1"/>
  <c r="E3658" i="1" s="1"/>
  <c r="E3662" i="1" s="1"/>
  <c r="E3666" i="1" s="1"/>
  <c r="E3670" i="1" s="1"/>
  <c r="E3674" i="1" s="1"/>
  <c r="E3678" i="1" s="1"/>
  <c r="E3682" i="1" s="1"/>
  <c r="E3686" i="1" s="1"/>
  <c r="E3690" i="1" s="1"/>
  <c r="E3694" i="1" s="1"/>
  <c r="E3698" i="1" s="1"/>
  <c r="E3702" i="1" s="1"/>
  <c r="E3706" i="1" s="1"/>
  <c r="E3710" i="1" s="1"/>
  <c r="E3714" i="1" s="1"/>
  <c r="E3718" i="1" s="1"/>
  <c r="E3722" i="1" s="1"/>
  <c r="E3726" i="1" s="1"/>
  <c r="E3730" i="1" s="1"/>
  <c r="E3734" i="1" s="1"/>
  <c r="E3738" i="1" s="1"/>
  <c r="E3742" i="1" s="1"/>
  <c r="E3746" i="1" s="1"/>
  <c r="E3750" i="1" s="1"/>
  <c r="E3754" i="1" s="1"/>
  <c r="E3758" i="1" s="1"/>
  <c r="E3762" i="1" s="1"/>
  <c r="E3766" i="1" s="1"/>
  <c r="E3770" i="1" s="1"/>
  <c r="E3774" i="1" s="1"/>
  <c r="E3778" i="1" s="1"/>
  <c r="E3782" i="1" s="1"/>
  <c r="E3786" i="1" s="1"/>
  <c r="E3790" i="1" s="1"/>
  <c r="E3794" i="1" s="1"/>
  <c r="E3798" i="1" s="1"/>
  <c r="E3802" i="1" s="1"/>
  <c r="E3806" i="1" s="1"/>
  <c r="E3810" i="1" s="1"/>
  <c r="E3814" i="1" s="1"/>
  <c r="E3818" i="1" s="1"/>
  <c r="E3822" i="1" s="1"/>
  <c r="E3826" i="1" s="1"/>
  <c r="E3830" i="1" s="1"/>
  <c r="E3834" i="1" s="1"/>
  <c r="E3838" i="1" s="1"/>
  <c r="E3842" i="1" s="1"/>
  <c r="E3846" i="1" s="1"/>
  <c r="E3850" i="1" s="1"/>
  <c r="C3578" i="1"/>
  <c r="D3578" i="1" s="1"/>
  <c r="E3577" i="1"/>
  <c r="E3581" i="1" s="1"/>
  <c r="E3585" i="1" s="1"/>
  <c r="E3589" i="1" s="1"/>
  <c r="E3593" i="1" s="1"/>
  <c r="E3597" i="1" s="1"/>
  <c r="E3601" i="1" s="1"/>
  <c r="E3605" i="1" s="1"/>
  <c r="E3609" i="1" s="1"/>
  <c r="E3613" i="1" s="1"/>
  <c r="E3617" i="1" s="1"/>
  <c r="E3621" i="1" s="1"/>
  <c r="E3625" i="1" s="1"/>
  <c r="E3629" i="1" s="1"/>
  <c r="E3633" i="1" s="1"/>
  <c r="E3637" i="1" s="1"/>
  <c r="E3641" i="1" s="1"/>
  <c r="E3645" i="1" s="1"/>
  <c r="E3649" i="1" s="1"/>
  <c r="E3653" i="1" s="1"/>
  <c r="E3657" i="1" s="1"/>
  <c r="E3661" i="1" s="1"/>
  <c r="E3665" i="1" s="1"/>
  <c r="E3669" i="1" s="1"/>
  <c r="E3673" i="1" s="1"/>
  <c r="E3677" i="1" s="1"/>
  <c r="E3681" i="1" s="1"/>
  <c r="E3685" i="1" s="1"/>
  <c r="E3689" i="1" s="1"/>
  <c r="E3693" i="1" s="1"/>
  <c r="E3697" i="1" s="1"/>
  <c r="E3701" i="1" s="1"/>
  <c r="E3705" i="1" s="1"/>
  <c r="E3709" i="1" s="1"/>
  <c r="E3713" i="1" s="1"/>
  <c r="E3717" i="1" s="1"/>
  <c r="E3721" i="1" s="1"/>
  <c r="E3725" i="1" s="1"/>
  <c r="E3729" i="1" s="1"/>
  <c r="E3733" i="1" s="1"/>
  <c r="E3737" i="1" s="1"/>
  <c r="E3741" i="1" s="1"/>
  <c r="E3745" i="1" s="1"/>
  <c r="E3749" i="1" s="1"/>
  <c r="E3753" i="1" s="1"/>
  <c r="E3757" i="1" s="1"/>
  <c r="E3761" i="1" s="1"/>
  <c r="E3765" i="1" s="1"/>
  <c r="E3769" i="1" s="1"/>
  <c r="E3773" i="1" s="1"/>
  <c r="E3777" i="1" s="1"/>
  <c r="E3781" i="1" s="1"/>
  <c r="E3785" i="1" s="1"/>
  <c r="E3789" i="1" s="1"/>
  <c r="E3793" i="1" s="1"/>
  <c r="E3797" i="1" s="1"/>
  <c r="E3801" i="1" s="1"/>
  <c r="E3805" i="1" s="1"/>
  <c r="E3809" i="1" s="1"/>
  <c r="E3813" i="1" s="1"/>
  <c r="E3817" i="1" s="1"/>
  <c r="E3821" i="1" s="1"/>
  <c r="E3825" i="1" s="1"/>
  <c r="E3829" i="1" s="1"/>
  <c r="E3833" i="1" s="1"/>
  <c r="E3837" i="1" s="1"/>
  <c r="E3841" i="1" s="1"/>
  <c r="E3845" i="1" s="1"/>
  <c r="E3849" i="1" s="1"/>
  <c r="C3577" i="1"/>
  <c r="C3581" i="1" s="1"/>
  <c r="C3585" i="1" s="1"/>
  <c r="A3577" i="1"/>
  <c r="A3581" i="1" s="1"/>
  <c r="B3581" i="1" s="1"/>
  <c r="D3576" i="1"/>
  <c r="D3575" i="1"/>
  <c r="D3574" i="1"/>
  <c r="D3573" i="1"/>
  <c r="B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4" i="1"/>
  <c r="D3503" i="1"/>
  <c r="D3502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4" i="1"/>
  <c r="D3413" i="1"/>
  <c r="D3411" i="1"/>
  <c r="D3410" i="1"/>
  <c r="D3408" i="1"/>
  <c r="D3407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0" i="1"/>
  <c r="D3389" i="1"/>
  <c r="D3387" i="1"/>
  <c r="D3386" i="1"/>
  <c r="D3384" i="1"/>
  <c r="D3383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6" i="1"/>
  <c r="D3365" i="1"/>
  <c r="D3363" i="1"/>
  <c r="D3362" i="1"/>
  <c r="D3360" i="1"/>
  <c r="D3359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2" i="1"/>
  <c r="D3341" i="1"/>
  <c r="D3339" i="1"/>
  <c r="D3338" i="1"/>
  <c r="D3336" i="1"/>
  <c r="D3335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3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6" i="1"/>
  <c r="D2854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B2799" i="1"/>
  <c r="D2798" i="1"/>
  <c r="D2797" i="1"/>
  <c r="D2796" i="1"/>
  <c r="D2795" i="1"/>
  <c r="B2795" i="1"/>
  <c r="D2794" i="1"/>
  <c r="D2793" i="1"/>
  <c r="D2792" i="1"/>
  <c r="D2791" i="1"/>
  <c r="D2790" i="1"/>
  <c r="B2790" i="1"/>
  <c r="D2789" i="1"/>
  <c r="D2788" i="1"/>
  <c r="D2787" i="1"/>
  <c r="D2786" i="1"/>
  <c r="B2786" i="1"/>
  <c r="D2785" i="1"/>
  <c r="D2784" i="1"/>
  <c r="D2783" i="1"/>
  <c r="D2782" i="1"/>
  <c r="D2781" i="1"/>
  <c r="B2781" i="1"/>
  <c r="D2780" i="1"/>
  <c r="D2779" i="1"/>
  <c r="D2778" i="1"/>
  <c r="D2777" i="1"/>
  <c r="B2777" i="1"/>
  <c r="D2776" i="1"/>
  <c r="D2775" i="1"/>
  <c r="D2774" i="1"/>
  <c r="D2773" i="1"/>
  <c r="D2772" i="1"/>
  <c r="B2772" i="1"/>
  <c r="D2771" i="1"/>
  <c r="D2770" i="1"/>
  <c r="D2769" i="1"/>
  <c r="D2768" i="1"/>
  <c r="B2768" i="1"/>
  <c r="D2767" i="1"/>
  <c r="D2766" i="1"/>
  <c r="D2765" i="1"/>
  <c r="D2764" i="1"/>
  <c r="D2763" i="1"/>
  <c r="B2763" i="1"/>
  <c r="D2762" i="1"/>
  <c r="D2761" i="1"/>
  <c r="D2760" i="1"/>
  <c r="D2759" i="1"/>
  <c r="B2759" i="1"/>
  <c r="D2758" i="1"/>
  <c r="D2757" i="1"/>
  <c r="D2756" i="1"/>
  <c r="D2755" i="1"/>
  <c r="D2754" i="1"/>
  <c r="B2754" i="1"/>
  <c r="D2753" i="1"/>
  <c r="D2752" i="1"/>
  <c r="D2751" i="1"/>
  <c r="D2750" i="1"/>
  <c r="B2750" i="1"/>
  <c r="D2749" i="1"/>
  <c r="D2748" i="1"/>
  <c r="D2747" i="1"/>
  <c r="D2746" i="1"/>
  <c r="D2745" i="1"/>
  <c r="B2745" i="1"/>
  <c r="D2744" i="1"/>
  <c r="D2743" i="1"/>
  <c r="D2742" i="1"/>
  <c r="D2741" i="1"/>
  <c r="B2741" i="1"/>
  <c r="D2740" i="1"/>
  <c r="D2739" i="1"/>
  <c r="D2738" i="1"/>
  <c r="D2737" i="1"/>
  <c r="D2736" i="1"/>
  <c r="B2736" i="1"/>
  <c r="D2735" i="1"/>
  <c r="D2734" i="1"/>
  <c r="D2733" i="1"/>
  <c r="D2732" i="1"/>
  <c r="B2732" i="1"/>
  <c r="D2731" i="1"/>
  <c r="D2730" i="1"/>
  <c r="D2729" i="1"/>
  <c r="D2728" i="1"/>
  <c r="D2727" i="1"/>
  <c r="B2727" i="1"/>
  <c r="D2726" i="1"/>
  <c r="D2725" i="1"/>
  <c r="D2724" i="1"/>
  <c r="D2723" i="1"/>
  <c r="B2723" i="1"/>
  <c r="D2722" i="1"/>
  <c r="D2721" i="1"/>
  <c r="D2720" i="1"/>
  <c r="D2719" i="1"/>
  <c r="D2718" i="1"/>
  <c r="B2718" i="1"/>
  <c r="D2717" i="1"/>
  <c r="D2716" i="1"/>
  <c r="D2715" i="1"/>
  <c r="D2714" i="1"/>
  <c r="B2714" i="1"/>
  <c r="D2713" i="1"/>
  <c r="D2712" i="1"/>
  <c r="D2711" i="1"/>
  <c r="D2710" i="1"/>
  <c r="D2709" i="1"/>
  <c r="B2709" i="1"/>
  <c r="D2708" i="1"/>
  <c r="D2707" i="1"/>
  <c r="D2706" i="1"/>
  <c r="D2705" i="1"/>
  <c r="B2705" i="1"/>
  <c r="D2704" i="1"/>
  <c r="D2703" i="1"/>
  <c r="D2702" i="1"/>
  <c r="D2701" i="1"/>
  <c r="D2700" i="1"/>
  <c r="B2700" i="1"/>
  <c r="D2699" i="1"/>
  <c r="D2698" i="1"/>
  <c r="D2697" i="1"/>
  <c r="D2696" i="1"/>
  <c r="B2696" i="1"/>
  <c r="D2695" i="1"/>
  <c r="D2694" i="1"/>
  <c r="D2693" i="1"/>
  <c r="D2692" i="1"/>
  <c r="D2691" i="1"/>
  <c r="B2691" i="1"/>
  <c r="D2690" i="1"/>
  <c r="D2689" i="1"/>
  <c r="D2688" i="1"/>
  <c r="D2687" i="1"/>
  <c r="B2687" i="1"/>
  <c r="D2686" i="1"/>
  <c r="D2685" i="1"/>
  <c r="D2684" i="1"/>
  <c r="D2683" i="1"/>
  <c r="D2682" i="1"/>
  <c r="B2682" i="1"/>
  <c r="D2681" i="1"/>
  <c r="D2680" i="1"/>
  <c r="D2679" i="1"/>
  <c r="D2678" i="1"/>
  <c r="B2678" i="1"/>
  <c r="D2677" i="1"/>
  <c r="D2676" i="1"/>
  <c r="D2675" i="1"/>
  <c r="D2674" i="1"/>
  <c r="D2673" i="1"/>
  <c r="B2673" i="1"/>
  <c r="D2672" i="1"/>
  <c r="D2671" i="1"/>
  <c r="D2670" i="1"/>
  <c r="D2669" i="1"/>
  <c r="B2669" i="1"/>
  <c r="D2668" i="1"/>
  <c r="D2667" i="1"/>
  <c r="D2666" i="1"/>
  <c r="D2665" i="1"/>
  <c r="D2664" i="1"/>
  <c r="B2664" i="1"/>
  <c r="D2663" i="1"/>
  <c r="D2662" i="1"/>
  <c r="D2661" i="1"/>
  <c r="D2660" i="1"/>
  <c r="B2660" i="1"/>
  <c r="D2659" i="1"/>
  <c r="D2658" i="1"/>
  <c r="D2657" i="1"/>
  <c r="D2656" i="1"/>
  <c r="D2655" i="1"/>
  <c r="B2655" i="1"/>
  <c r="D2654" i="1"/>
  <c r="D2653" i="1"/>
  <c r="D2652" i="1"/>
  <c r="D2651" i="1"/>
  <c r="B2651" i="1"/>
  <c r="D2650" i="1"/>
  <c r="D2649" i="1"/>
  <c r="D2648" i="1"/>
  <c r="D2647" i="1"/>
  <c r="D2646" i="1"/>
  <c r="B2646" i="1"/>
  <c r="D2645" i="1"/>
  <c r="D2644" i="1"/>
  <c r="D2643" i="1"/>
  <c r="D2642" i="1"/>
  <c r="B2642" i="1"/>
  <c r="D2641" i="1"/>
  <c r="D2640" i="1"/>
  <c r="D2639" i="1"/>
  <c r="D2638" i="1"/>
  <c r="D2637" i="1"/>
  <c r="B2637" i="1"/>
  <c r="D2636" i="1"/>
  <c r="D2635" i="1"/>
  <c r="D2634" i="1"/>
  <c r="D2633" i="1"/>
  <c r="B2633" i="1"/>
  <c r="D2632" i="1"/>
  <c r="D2631" i="1"/>
  <c r="D2630" i="1"/>
  <c r="D2629" i="1"/>
  <c r="D2628" i="1"/>
  <c r="B2628" i="1"/>
  <c r="D2627" i="1"/>
  <c r="D2626" i="1"/>
  <c r="D2625" i="1"/>
  <c r="D2624" i="1"/>
  <c r="B2624" i="1"/>
  <c r="D2623" i="1"/>
  <c r="D2622" i="1"/>
  <c r="D2621" i="1"/>
  <c r="D2620" i="1"/>
  <c r="D2619" i="1"/>
  <c r="B2619" i="1"/>
  <c r="D2618" i="1"/>
  <c r="D2617" i="1"/>
  <c r="D2616" i="1"/>
  <c r="D2615" i="1"/>
  <c r="B2615" i="1"/>
  <c r="D2614" i="1"/>
  <c r="D2613" i="1"/>
  <c r="D2612" i="1"/>
  <c r="D2611" i="1"/>
  <c r="D2610" i="1"/>
  <c r="B2610" i="1"/>
  <c r="D2609" i="1"/>
  <c r="D2608" i="1"/>
  <c r="D2607" i="1"/>
  <c r="D2606" i="1"/>
  <c r="B2606" i="1"/>
  <c r="D2605" i="1"/>
  <c r="D2604" i="1"/>
  <c r="D2603" i="1"/>
  <c r="D2602" i="1"/>
  <c r="D2601" i="1"/>
  <c r="B2601" i="1"/>
  <c r="D2600" i="1"/>
  <c r="D2599" i="1"/>
  <c r="D2598" i="1"/>
  <c r="D2597" i="1"/>
  <c r="B2597" i="1"/>
  <c r="D2596" i="1"/>
  <c r="D2595" i="1"/>
  <c r="D2594" i="1"/>
  <c r="D2593" i="1"/>
  <c r="D2592" i="1"/>
  <c r="B2592" i="1"/>
  <c r="D2591" i="1"/>
  <c r="D2590" i="1"/>
  <c r="D2589" i="1"/>
  <c r="D2588" i="1"/>
  <c r="B2588" i="1"/>
  <c r="D2587" i="1"/>
  <c r="D2586" i="1"/>
  <c r="D2585" i="1"/>
  <c r="D2584" i="1"/>
  <c r="D2583" i="1"/>
  <c r="B2583" i="1"/>
  <c r="D2582" i="1"/>
  <c r="D2581" i="1"/>
  <c r="D2580" i="1"/>
  <c r="D2579" i="1"/>
  <c r="B2579" i="1"/>
  <c r="D2578" i="1"/>
  <c r="D2577" i="1"/>
  <c r="D2576" i="1"/>
  <c r="D2575" i="1"/>
  <c r="D2574" i="1"/>
  <c r="B2574" i="1"/>
  <c r="D2573" i="1"/>
  <c r="D2572" i="1"/>
  <c r="D2571" i="1"/>
  <c r="D2570" i="1"/>
  <c r="B2570" i="1"/>
  <c r="D2569" i="1"/>
  <c r="D2568" i="1"/>
  <c r="D2567" i="1"/>
  <c r="D2566" i="1"/>
  <c r="D2565" i="1"/>
  <c r="B2565" i="1"/>
  <c r="D2564" i="1"/>
  <c r="D2563" i="1"/>
  <c r="D2562" i="1"/>
  <c r="D2561" i="1"/>
  <c r="B2561" i="1"/>
  <c r="D2560" i="1"/>
  <c r="D2559" i="1"/>
  <c r="D2558" i="1"/>
  <c r="D2557" i="1"/>
  <c r="D2556" i="1"/>
  <c r="B2556" i="1"/>
  <c r="D2555" i="1"/>
  <c r="D2554" i="1"/>
  <c r="D2553" i="1"/>
  <c r="D2552" i="1"/>
  <c r="B2552" i="1"/>
  <c r="D2551" i="1"/>
  <c r="D2550" i="1"/>
  <c r="D2549" i="1"/>
  <c r="D2548" i="1"/>
  <c r="D2547" i="1"/>
  <c r="B2547" i="1"/>
  <c r="D2546" i="1"/>
  <c r="D2545" i="1"/>
  <c r="D2544" i="1"/>
  <c r="D2543" i="1"/>
  <c r="B2543" i="1"/>
  <c r="D2542" i="1"/>
  <c r="D2541" i="1"/>
  <c r="D2540" i="1"/>
  <c r="D2539" i="1"/>
  <c r="D2538" i="1"/>
  <c r="B2538" i="1"/>
  <c r="D2537" i="1"/>
  <c r="D2536" i="1"/>
  <c r="D2535" i="1"/>
  <c r="D2534" i="1"/>
  <c r="B2534" i="1"/>
  <c r="D2533" i="1"/>
  <c r="D2532" i="1"/>
  <c r="D2531" i="1"/>
  <c r="D2530" i="1"/>
  <c r="D2529" i="1"/>
  <c r="B2529" i="1"/>
  <c r="D2528" i="1"/>
  <c r="D2527" i="1"/>
  <c r="D2526" i="1"/>
  <c r="D2525" i="1"/>
  <c r="B2525" i="1"/>
  <c r="D2524" i="1"/>
  <c r="D2523" i="1"/>
  <c r="D2522" i="1"/>
  <c r="D2521" i="1"/>
  <c r="D2520" i="1"/>
  <c r="B2520" i="1"/>
  <c r="D2519" i="1"/>
  <c r="D2518" i="1"/>
  <c r="D2517" i="1"/>
  <c r="D2516" i="1"/>
  <c r="B2516" i="1"/>
  <c r="D2515" i="1"/>
  <c r="D2514" i="1"/>
  <c r="D2513" i="1"/>
  <c r="D2512" i="1"/>
  <c r="D2511" i="1"/>
  <c r="B2511" i="1"/>
  <c r="D2510" i="1"/>
  <c r="D2509" i="1"/>
  <c r="D2508" i="1"/>
  <c r="D2507" i="1"/>
  <c r="B2507" i="1"/>
  <c r="D2506" i="1"/>
  <c r="D2505" i="1"/>
  <c r="D2504" i="1"/>
  <c r="D2503" i="1"/>
  <c r="D2502" i="1"/>
  <c r="B2502" i="1"/>
  <c r="D2501" i="1"/>
  <c r="D2500" i="1"/>
  <c r="D2499" i="1"/>
  <c r="D2498" i="1"/>
  <c r="B2498" i="1"/>
  <c r="D2497" i="1"/>
  <c r="D2496" i="1"/>
  <c r="D2495" i="1"/>
  <c r="D2494" i="1"/>
  <c r="D2493" i="1"/>
  <c r="B2493" i="1"/>
  <c r="D2492" i="1"/>
  <c r="D2491" i="1"/>
  <c r="D2490" i="1"/>
  <c r="D2489" i="1"/>
  <c r="B2489" i="1"/>
  <c r="D2488" i="1"/>
  <c r="D2487" i="1"/>
  <c r="D2486" i="1"/>
  <c r="D2485" i="1"/>
  <c r="D2484" i="1"/>
  <c r="B2484" i="1"/>
  <c r="D2483" i="1"/>
  <c r="D2482" i="1"/>
  <c r="D2481" i="1"/>
  <c r="D2480" i="1"/>
  <c r="B2480" i="1"/>
  <c r="D2479" i="1"/>
  <c r="D2478" i="1"/>
  <c r="D2477" i="1"/>
  <c r="D2476" i="1"/>
  <c r="D2475" i="1"/>
  <c r="B2475" i="1"/>
  <c r="D2474" i="1"/>
  <c r="D2473" i="1"/>
  <c r="D2472" i="1"/>
  <c r="D2471" i="1"/>
  <c r="B2471" i="1"/>
  <c r="D2470" i="1"/>
  <c r="D2469" i="1"/>
  <c r="D2468" i="1"/>
  <c r="D2467" i="1"/>
  <c r="D2466" i="1"/>
  <c r="B2466" i="1"/>
  <c r="D2465" i="1"/>
  <c r="D2464" i="1"/>
  <c r="D2463" i="1"/>
  <c r="D2462" i="1"/>
  <c r="B2462" i="1"/>
  <c r="D2461" i="1"/>
  <c r="D2460" i="1"/>
  <c r="D2459" i="1"/>
  <c r="D2458" i="1"/>
  <c r="D2457" i="1"/>
  <c r="B2457" i="1"/>
  <c r="D2456" i="1"/>
  <c r="D2455" i="1"/>
  <c r="D2454" i="1"/>
  <c r="D2453" i="1"/>
  <c r="B2453" i="1"/>
  <c r="D2452" i="1"/>
  <c r="D2451" i="1"/>
  <c r="D2450" i="1"/>
  <c r="D2449" i="1"/>
  <c r="D2448" i="1"/>
  <c r="B2448" i="1"/>
  <c r="D2447" i="1"/>
  <c r="D2446" i="1"/>
  <c r="D2445" i="1"/>
  <c r="D2444" i="1"/>
  <c r="B2444" i="1"/>
  <c r="D2443" i="1"/>
  <c r="D2442" i="1"/>
  <c r="D2441" i="1"/>
  <c r="D2440" i="1"/>
  <c r="D2439" i="1"/>
  <c r="B2439" i="1"/>
  <c r="D2438" i="1"/>
  <c r="D2437" i="1"/>
  <c r="D2436" i="1"/>
  <c r="D2435" i="1"/>
  <c r="B2435" i="1"/>
  <c r="D2434" i="1"/>
  <c r="D2433" i="1"/>
  <c r="D2432" i="1"/>
  <c r="D2431" i="1"/>
  <c r="D2430" i="1"/>
  <c r="B2430" i="1"/>
  <c r="D2429" i="1"/>
  <c r="D2428" i="1"/>
  <c r="D2427" i="1"/>
  <c r="D2426" i="1"/>
  <c r="B2426" i="1"/>
  <c r="D2425" i="1"/>
  <c r="D2424" i="1"/>
  <c r="D2423" i="1"/>
  <c r="D2422" i="1"/>
  <c r="D2421" i="1"/>
  <c r="B2421" i="1"/>
  <c r="D2420" i="1"/>
  <c r="D2419" i="1"/>
  <c r="D2418" i="1"/>
  <c r="D2417" i="1"/>
  <c r="B2417" i="1"/>
  <c r="D2416" i="1"/>
  <c r="D2415" i="1"/>
  <c r="D2414" i="1"/>
  <c r="D2413" i="1"/>
  <c r="D2412" i="1"/>
  <c r="B2412" i="1"/>
  <c r="D2411" i="1"/>
  <c r="D2410" i="1"/>
  <c r="D2409" i="1"/>
  <c r="D2408" i="1"/>
  <c r="B2408" i="1"/>
  <c r="D2407" i="1"/>
  <c r="D2406" i="1"/>
  <c r="D2405" i="1"/>
  <c r="D2404" i="1"/>
  <c r="D2403" i="1"/>
  <c r="B2403" i="1"/>
  <c r="D2402" i="1"/>
  <c r="D2401" i="1"/>
  <c r="D2400" i="1"/>
  <c r="D2399" i="1"/>
  <c r="B2399" i="1"/>
  <c r="D2398" i="1"/>
  <c r="D2397" i="1"/>
  <c r="D2396" i="1"/>
  <c r="D2395" i="1"/>
  <c r="D2394" i="1"/>
  <c r="B2394" i="1"/>
  <c r="D2393" i="1"/>
  <c r="D2392" i="1"/>
  <c r="D2391" i="1"/>
  <c r="D2390" i="1"/>
  <c r="B2390" i="1"/>
  <c r="D2389" i="1"/>
  <c r="D2388" i="1"/>
  <c r="D2387" i="1"/>
  <c r="D2386" i="1"/>
  <c r="D2385" i="1"/>
  <c r="B2385" i="1"/>
  <c r="D2384" i="1"/>
  <c r="D2383" i="1"/>
  <c r="D2382" i="1"/>
  <c r="D2381" i="1"/>
  <c r="B2381" i="1"/>
  <c r="D2380" i="1"/>
  <c r="D2379" i="1"/>
  <c r="D2378" i="1"/>
  <c r="D2377" i="1"/>
  <c r="D2376" i="1"/>
  <c r="B2376" i="1"/>
  <c r="D2375" i="1"/>
  <c r="D2374" i="1"/>
  <c r="D2373" i="1"/>
  <c r="D2372" i="1"/>
  <c r="B2372" i="1"/>
  <c r="D2371" i="1"/>
  <c r="D2370" i="1"/>
  <c r="D2369" i="1"/>
  <c r="D2368" i="1"/>
  <c r="D2367" i="1"/>
  <c r="B2367" i="1"/>
  <c r="D2366" i="1"/>
  <c r="D2365" i="1"/>
  <c r="D2364" i="1"/>
  <c r="D2363" i="1"/>
  <c r="B2363" i="1"/>
  <c r="D2362" i="1"/>
  <c r="D2361" i="1"/>
  <c r="D2360" i="1"/>
  <c r="D2359" i="1"/>
  <c r="D2358" i="1"/>
  <c r="B2358" i="1"/>
  <c r="D2357" i="1"/>
  <c r="D2356" i="1"/>
  <c r="D2355" i="1"/>
  <c r="D2354" i="1"/>
  <c r="B2354" i="1"/>
  <c r="D2353" i="1"/>
  <c r="D2352" i="1"/>
  <c r="D2351" i="1"/>
  <c r="D2350" i="1"/>
  <c r="D2349" i="1"/>
  <c r="B2349" i="1"/>
  <c r="D2348" i="1"/>
  <c r="D2347" i="1"/>
  <c r="D2346" i="1"/>
  <c r="D2345" i="1"/>
  <c r="B2345" i="1"/>
  <c r="D2344" i="1"/>
  <c r="D2343" i="1"/>
  <c r="D2342" i="1"/>
  <c r="D2341" i="1"/>
  <c r="D2340" i="1"/>
  <c r="B2340" i="1"/>
  <c r="D2339" i="1"/>
  <c r="D2338" i="1"/>
  <c r="D2337" i="1"/>
  <c r="D2336" i="1"/>
  <c r="B2336" i="1"/>
  <c r="D2335" i="1"/>
  <c r="D2334" i="1"/>
  <c r="D2333" i="1"/>
  <c r="D2332" i="1"/>
  <c r="D2331" i="1"/>
  <c r="B2331" i="1"/>
  <c r="D2330" i="1"/>
  <c r="D2329" i="1"/>
  <c r="D2328" i="1"/>
  <c r="D2327" i="1"/>
  <c r="B2327" i="1"/>
  <c r="D2326" i="1"/>
  <c r="D2325" i="1"/>
  <c r="D2324" i="1"/>
  <c r="D2323" i="1"/>
  <c r="D2322" i="1"/>
  <c r="B2322" i="1"/>
  <c r="D2321" i="1"/>
  <c r="D2320" i="1"/>
  <c r="D2319" i="1"/>
  <c r="D2318" i="1"/>
  <c r="B2318" i="1"/>
  <c r="D2317" i="1"/>
  <c r="D2316" i="1"/>
  <c r="D2315" i="1"/>
  <c r="D2314" i="1"/>
  <c r="D2313" i="1"/>
  <c r="B2313" i="1"/>
  <c r="D2312" i="1"/>
  <c r="D2311" i="1"/>
  <c r="D2310" i="1"/>
  <c r="D2309" i="1"/>
  <c r="B2309" i="1"/>
  <c r="D2308" i="1"/>
  <c r="D2307" i="1"/>
  <c r="D2306" i="1"/>
  <c r="D2305" i="1"/>
  <c r="D2304" i="1"/>
  <c r="B2304" i="1"/>
  <c r="D2303" i="1"/>
  <c r="D2302" i="1"/>
  <c r="D2301" i="1"/>
  <c r="D2300" i="1"/>
  <c r="B2300" i="1"/>
  <c r="D2299" i="1"/>
  <c r="D2298" i="1"/>
  <c r="D2297" i="1"/>
  <c r="D2296" i="1"/>
  <c r="D2295" i="1"/>
  <c r="B2295" i="1"/>
  <c r="D2294" i="1"/>
  <c r="D2293" i="1"/>
  <c r="D2292" i="1"/>
  <c r="D2291" i="1"/>
  <c r="B2291" i="1"/>
  <c r="D2290" i="1"/>
  <c r="D2289" i="1"/>
  <c r="D2288" i="1"/>
  <c r="D2287" i="1"/>
  <c r="D2286" i="1"/>
  <c r="B2286" i="1"/>
  <c r="D2285" i="1"/>
  <c r="D2284" i="1"/>
  <c r="D2283" i="1"/>
  <c r="D2282" i="1"/>
  <c r="B2282" i="1"/>
  <c r="D2281" i="1"/>
  <c r="D2280" i="1"/>
  <c r="D2279" i="1"/>
  <c r="D2278" i="1"/>
  <c r="D2277" i="1"/>
  <c r="B2277" i="1"/>
  <c r="D2276" i="1"/>
  <c r="D2275" i="1"/>
  <c r="D2274" i="1"/>
  <c r="D2273" i="1"/>
  <c r="B2273" i="1"/>
  <c r="D2272" i="1"/>
  <c r="D2271" i="1"/>
  <c r="D2270" i="1"/>
  <c r="D2269" i="1"/>
  <c r="D2268" i="1"/>
  <c r="B2268" i="1"/>
  <c r="D2267" i="1"/>
  <c r="D2266" i="1"/>
  <c r="D2265" i="1"/>
  <c r="D2264" i="1"/>
  <c r="B2264" i="1"/>
  <c r="D2263" i="1"/>
  <c r="D2262" i="1"/>
  <c r="D2261" i="1"/>
  <c r="D2260" i="1"/>
  <c r="D2259" i="1"/>
  <c r="B2259" i="1"/>
  <c r="D2258" i="1"/>
  <c r="D2257" i="1"/>
  <c r="D2256" i="1"/>
  <c r="D2255" i="1"/>
  <c r="B2255" i="1"/>
  <c r="D2254" i="1"/>
  <c r="D2253" i="1"/>
  <c r="D2252" i="1"/>
  <c r="D2251" i="1"/>
  <c r="D2250" i="1"/>
  <c r="B2250" i="1"/>
  <c r="D2249" i="1"/>
  <c r="D2248" i="1"/>
  <c r="D2247" i="1"/>
  <c r="D2246" i="1"/>
  <c r="B2246" i="1"/>
  <c r="D2245" i="1"/>
  <c r="D2244" i="1"/>
  <c r="D2243" i="1"/>
  <c r="D2242" i="1"/>
  <c r="D2241" i="1"/>
  <c r="B2241" i="1"/>
  <c r="D2240" i="1"/>
  <c r="D2239" i="1"/>
  <c r="D2238" i="1"/>
  <c r="D2237" i="1"/>
  <c r="B2237" i="1"/>
  <c r="D2236" i="1"/>
  <c r="D2235" i="1"/>
  <c r="D2234" i="1"/>
  <c r="D2233" i="1"/>
  <c r="D2232" i="1"/>
  <c r="B2232" i="1"/>
  <c r="D2231" i="1"/>
  <c r="D2230" i="1"/>
  <c r="D2229" i="1"/>
  <c r="D2228" i="1"/>
  <c r="B2228" i="1"/>
  <c r="D2227" i="1"/>
  <c r="D2226" i="1"/>
  <c r="D2225" i="1"/>
  <c r="D2224" i="1"/>
  <c r="D2223" i="1"/>
  <c r="B2223" i="1"/>
  <c r="D2222" i="1"/>
  <c r="D2221" i="1"/>
  <c r="D2220" i="1"/>
  <c r="D2219" i="1"/>
  <c r="B2219" i="1"/>
  <c r="D2218" i="1"/>
  <c r="D2217" i="1"/>
  <c r="D2216" i="1"/>
  <c r="D2215" i="1"/>
  <c r="D2214" i="1"/>
  <c r="B2214" i="1"/>
  <c r="D2213" i="1"/>
  <c r="D2212" i="1"/>
  <c r="D2211" i="1"/>
  <c r="D2210" i="1"/>
  <c r="B2210" i="1"/>
  <c r="D2209" i="1"/>
  <c r="D2208" i="1"/>
  <c r="D2207" i="1"/>
  <c r="D2206" i="1"/>
  <c r="D2205" i="1"/>
  <c r="B2205" i="1"/>
  <c r="D2204" i="1"/>
  <c r="D2203" i="1"/>
  <c r="D2202" i="1"/>
  <c r="D2201" i="1"/>
  <c r="B2201" i="1"/>
  <c r="D2200" i="1"/>
  <c r="D2199" i="1"/>
  <c r="D2198" i="1"/>
  <c r="D2197" i="1"/>
  <c r="D2196" i="1"/>
  <c r="B2196" i="1"/>
  <c r="D2195" i="1"/>
  <c r="D2194" i="1"/>
  <c r="D2193" i="1"/>
  <c r="D2192" i="1"/>
  <c r="B2192" i="1"/>
  <c r="D2191" i="1"/>
  <c r="D2190" i="1"/>
  <c r="D2189" i="1"/>
  <c r="D2188" i="1"/>
  <c r="D2187" i="1"/>
  <c r="B2187" i="1"/>
  <c r="D2186" i="1"/>
  <c r="D2185" i="1"/>
  <c r="D2184" i="1"/>
  <c r="D2183" i="1"/>
  <c r="B2183" i="1"/>
  <c r="D2182" i="1"/>
  <c r="D2181" i="1"/>
  <c r="D2180" i="1"/>
  <c r="D2179" i="1"/>
  <c r="D2178" i="1"/>
  <c r="B2178" i="1"/>
  <c r="D2177" i="1"/>
  <c r="D2176" i="1"/>
  <c r="D2175" i="1"/>
  <c r="D2174" i="1"/>
  <c r="B2174" i="1"/>
  <c r="D2173" i="1"/>
  <c r="D2172" i="1"/>
  <c r="D2171" i="1"/>
  <c r="D2170" i="1"/>
  <c r="D2169" i="1"/>
  <c r="B2169" i="1"/>
  <c r="D2168" i="1"/>
  <c r="D2167" i="1"/>
  <c r="D2166" i="1"/>
  <c r="D2165" i="1"/>
  <c r="B2165" i="1"/>
  <c r="D2164" i="1"/>
  <c r="D2163" i="1"/>
  <c r="D2162" i="1"/>
  <c r="D2161" i="1"/>
  <c r="D2160" i="1"/>
  <c r="B2160" i="1"/>
  <c r="D2159" i="1"/>
  <c r="D2158" i="1"/>
  <c r="D2157" i="1"/>
  <c r="D2156" i="1"/>
  <c r="B2156" i="1"/>
  <c r="D2155" i="1"/>
  <c r="D2154" i="1"/>
  <c r="D2153" i="1"/>
  <c r="D2152" i="1"/>
  <c r="D2151" i="1"/>
  <c r="B2151" i="1"/>
  <c r="D2150" i="1"/>
  <c r="D2149" i="1"/>
  <c r="D2148" i="1"/>
  <c r="D2147" i="1"/>
  <c r="B2147" i="1"/>
  <c r="D2146" i="1"/>
  <c r="D2145" i="1"/>
  <c r="D2144" i="1"/>
  <c r="D2143" i="1"/>
  <c r="D2142" i="1"/>
  <c r="B2142" i="1"/>
  <c r="D2141" i="1"/>
  <c r="D2140" i="1"/>
  <c r="D2139" i="1"/>
  <c r="D2138" i="1"/>
  <c r="B2138" i="1"/>
  <c r="D2137" i="1"/>
  <c r="D2136" i="1"/>
  <c r="D2135" i="1"/>
  <c r="D2134" i="1"/>
  <c r="D2133" i="1"/>
  <c r="B2133" i="1"/>
  <c r="D2132" i="1"/>
  <c r="D2131" i="1"/>
  <c r="D2130" i="1"/>
  <c r="D2129" i="1"/>
  <c r="B2129" i="1"/>
  <c r="D2128" i="1"/>
  <c r="D2127" i="1"/>
  <c r="D2126" i="1"/>
  <c r="D2125" i="1"/>
  <c r="D2124" i="1"/>
  <c r="B2124" i="1"/>
  <c r="D2123" i="1"/>
  <c r="D2122" i="1"/>
  <c r="D2121" i="1"/>
  <c r="D2120" i="1"/>
  <c r="B2120" i="1"/>
  <c r="D2119" i="1"/>
  <c r="D2118" i="1"/>
  <c r="D2117" i="1"/>
  <c r="D2116" i="1"/>
  <c r="D2115" i="1"/>
  <c r="B2115" i="1"/>
  <c r="D2114" i="1"/>
  <c r="D2113" i="1"/>
  <c r="D2112" i="1"/>
  <c r="D2111" i="1"/>
  <c r="B2111" i="1"/>
  <c r="D2110" i="1"/>
  <c r="D2109" i="1"/>
  <c r="D2108" i="1"/>
  <c r="D2107" i="1"/>
  <c r="D2106" i="1"/>
  <c r="B2106" i="1"/>
  <c r="D2105" i="1"/>
  <c r="D2104" i="1"/>
  <c r="D2103" i="1"/>
  <c r="D2102" i="1"/>
  <c r="B2102" i="1"/>
  <c r="D2101" i="1"/>
  <c r="D2100" i="1"/>
  <c r="D2099" i="1"/>
  <c r="D2098" i="1"/>
  <c r="D2097" i="1"/>
  <c r="B2097" i="1"/>
  <c r="D2096" i="1"/>
  <c r="D2095" i="1"/>
  <c r="D2094" i="1"/>
  <c r="D2093" i="1"/>
  <c r="B2093" i="1"/>
  <c r="D2092" i="1"/>
  <c r="D2091" i="1"/>
  <c r="D2090" i="1"/>
  <c r="D2089" i="1"/>
  <c r="D2088" i="1"/>
  <c r="B2088" i="1"/>
  <c r="D2087" i="1"/>
  <c r="D2086" i="1"/>
  <c r="D2085" i="1"/>
  <c r="D2084" i="1"/>
  <c r="B2084" i="1"/>
  <c r="D2083" i="1"/>
  <c r="D2082" i="1"/>
  <c r="D2081" i="1"/>
  <c r="D2080" i="1"/>
  <c r="D2079" i="1"/>
  <c r="B2079" i="1"/>
  <c r="D2078" i="1"/>
  <c r="D2077" i="1"/>
  <c r="D2076" i="1"/>
  <c r="D2075" i="1"/>
  <c r="B2075" i="1"/>
  <c r="D2074" i="1"/>
  <c r="D2073" i="1"/>
  <c r="D2072" i="1"/>
  <c r="D2071" i="1"/>
  <c r="D2070" i="1"/>
  <c r="B2070" i="1"/>
  <c r="D2069" i="1"/>
  <c r="D2068" i="1"/>
  <c r="D2067" i="1"/>
  <c r="D2066" i="1"/>
  <c r="B2066" i="1"/>
  <c r="D2065" i="1"/>
  <c r="D2064" i="1"/>
  <c r="D2063" i="1"/>
  <c r="D2062" i="1"/>
  <c r="D2061" i="1"/>
  <c r="B2061" i="1"/>
  <c r="D2060" i="1"/>
  <c r="D2059" i="1"/>
  <c r="D2058" i="1"/>
  <c r="D2057" i="1"/>
  <c r="B2057" i="1"/>
  <c r="D2056" i="1"/>
  <c r="D2055" i="1"/>
  <c r="D2054" i="1"/>
  <c r="D2053" i="1"/>
  <c r="D2052" i="1"/>
  <c r="B2052" i="1"/>
  <c r="D2051" i="1"/>
  <c r="D2050" i="1"/>
  <c r="D2049" i="1"/>
  <c r="D2048" i="1"/>
  <c r="B2048" i="1"/>
  <c r="D2047" i="1"/>
  <c r="D2046" i="1"/>
  <c r="D2045" i="1"/>
  <c r="D2044" i="1"/>
  <c r="D2043" i="1"/>
  <c r="B2043" i="1"/>
  <c r="D2042" i="1"/>
  <c r="D2041" i="1"/>
  <c r="D2040" i="1"/>
  <c r="D2039" i="1"/>
  <c r="B2039" i="1"/>
  <c r="D2038" i="1"/>
  <c r="D2037" i="1"/>
  <c r="D2036" i="1"/>
  <c r="D2035" i="1"/>
  <c r="D2034" i="1"/>
  <c r="B2034" i="1"/>
  <c r="D2033" i="1"/>
  <c r="D2032" i="1"/>
  <c r="D2031" i="1"/>
  <c r="D2030" i="1"/>
  <c r="B2030" i="1"/>
  <c r="D2029" i="1"/>
  <c r="D2028" i="1"/>
  <c r="D2027" i="1"/>
  <c r="D2026" i="1"/>
  <c r="D2025" i="1"/>
  <c r="B2025" i="1"/>
  <c r="D2024" i="1"/>
  <c r="D2023" i="1"/>
  <c r="D2022" i="1"/>
  <c r="D2021" i="1"/>
  <c r="B2021" i="1"/>
  <c r="D2020" i="1"/>
  <c r="D2019" i="1"/>
  <c r="D2018" i="1"/>
  <c r="D2017" i="1"/>
  <c r="D2016" i="1"/>
  <c r="B2016" i="1"/>
  <c r="D2015" i="1"/>
  <c r="D2014" i="1"/>
  <c r="D2013" i="1"/>
  <c r="D2012" i="1"/>
  <c r="B2012" i="1"/>
  <c r="D2011" i="1"/>
  <c r="D2010" i="1"/>
  <c r="D2009" i="1"/>
  <c r="D2008" i="1"/>
  <c r="D2007" i="1"/>
  <c r="B2007" i="1"/>
  <c r="D2006" i="1"/>
  <c r="D2005" i="1"/>
  <c r="D2004" i="1"/>
  <c r="D2003" i="1"/>
  <c r="B2003" i="1"/>
  <c r="D2002" i="1"/>
  <c r="D2001" i="1"/>
  <c r="D2000" i="1"/>
  <c r="D1999" i="1"/>
  <c r="D1998" i="1"/>
  <c r="B1998" i="1"/>
  <c r="D1997" i="1"/>
  <c r="D1996" i="1"/>
  <c r="D1995" i="1"/>
  <c r="D1994" i="1"/>
  <c r="B1994" i="1"/>
  <c r="D1993" i="1"/>
  <c r="D1992" i="1"/>
  <c r="D1991" i="1"/>
  <c r="D1990" i="1"/>
  <c r="D1989" i="1"/>
  <c r="B1989" i="1"/>
  <c r="D1988" i="1"/>
  <c r="D1987" i="1"/>
  <c r="D1986" i="1"/>
  <c r="D1985" i="1"/>
  <c r="B1985" i="1"/>
  <c r="D1984" i="1"/>
  <c r="D1983" i="1"/>
  <c r="D1982" i="1"/>
  <c r="D1981" i="1"/>
  <c r="D1980" i="1"/>
  <c r="B1980" i="1"/>
  <c r="D1979" i="1"/>
  <c r="D1978" i="1"/>
  <c r="D1977" i="1"/>
  <c r="D1976" i="1"/>
  <c r="B1976" i="1"/>
  <c r="D1975" i="1"/>
  <c r="D1974" i="1"/>
  <c r="D1973" i="1"/>
  <c r="D1972" i="1"/>
  <c r="D1971" i="1"/>
  <c r="B1971" i="1"/>
  <c r="D1970" i="1"/>
  <c r="D1969" i="1"/>
  <c r="D1968" i="1"/>
  <c r="D1967" i="1"/>
  <c r="B1967" i="1"/>
  <c r="D1966" i="1"/>
  <c r="D1965" i="1"/>
  <c r="D1964" i="1"/>
  <c r="D1963" i="1"/>
  <c r="D1962" i="1"/>
  <c r="B1962" i="1"/>
  <c r="D1961" i="1"/>
  <c r="D1960" i="1"/>
  <c r="D1959" i="1"/>
  <c r="D1958" i="1"/>
  <c r="B1958" i="1"/>
  <c r="D1957" i="1"/>
  <c r="D1956" i="1"/>
  <c r="D1955" i="1"/>
  <c r="D1954" i="1"/>
  <c r="D1953" i="1"/>
  <c r="B1953" i="1"/>
  <c r="D1952" i="1"/>
  <c r="D1951" i="1"/>
  <c r="D1950" i="1"/>
  <c r="D1949" i="1"/>
  <c r="B1949" i="1"/>
  <c r="D1948" i="1"/>
  <c r="D1947" i="1"/>
  <c r="D1946" i="1"/>
  <c r="D1945" i="1"/>
  <c r="D1944" i="1"/>
  <c r="B1944" i="1"/>
  <c r="D1943" i="1"/>
  <c r="D1942" i="1"/>
  <c r="D1941" i="1"/>
  <c r="D1940" i="1"/>
  <c r="B1940" i="1"/>
  <c r="D1939" i="1"/>
  <c r="D1938" i="1"/>
  <c r="D1937" i="1"/>
  <c r="D1936" i="1"/>
  <c r="D1935" i="1"/>
  <c r="B1935" i="1"/>
  <c r="D1934" i="1"/>
  <c r="D1933" i="1"/>
  <c r="D1932" i="1"/>
  <c r="D1931" i="1"/>
  <c r="B1931" i="1"/>
  <c r="D1930" i="1"/>
  <c r="D1929" i="1"/>
  <c r="D1928" i="1"/>
  <c r="D1927" i="1"/>
  <c r="D1926" i="1"/>
  <c r="B1926" i="1"/>
  <c r="D1925" i="1"/>
  <c r="D1924" i="1"/>
  <c r="D1923" i="1"/>
  <c r="D1922" i="1"/>
  <c r="B1922" i="1"/>
  <c r="D1921" i="1"/>
  <c r="D1920" i="1"/>
  <c r="D1919" i="1"/>
  <c r="D1918" i="1"/>
  <c r="D1917" i="1"/>
  <c r="B1917" i="1"/>
  <c r="D1916" i="1"/>
  <c r="D1915" i="1"/>
  <c r="D1914" i="1"/>
  <c r="D1913" i="1"/>
  <c r="B1913" i="1"/>
  <c r="D1912" i="1"/>
  <c r="D1911" i="1"/>
  <c r="D1910" i="1"/>
  <c r="D1909" i="1"/>
  <c r="D1908" i="1"/>
  <c r="B1908" i="1"/>
  <c r="D1907" i="1"/>
  <c r="D1906" i="1"/>
  <c r="D1905" i="1"/>
  <c r="D1904" i="1"/>
  <c r="B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E1820" i="1"/>
  <c r="D1820" i="1"/>
  <c r="D1819" i="1"/>
  <c r="D1818" i="1"/>
  <c r="D1817" i="1"/>
  <c r="E1816" i="1"/>
  <c r="D1816" i="1"/>
  <c r="D1815" i="1"/>
  <c r="D1814" i="1"/>
  <c r="D1813" i="1"/>
  <c r="D1812" i="1"/>
  <c r="D1811" i="1"/>
  <c r="D1810" i="1"/>
  <c r="D1809" i="1"/>
  <c r="D1808" i="1"/>
  <c r="D1807" i="1"/>
  <c r="D1806" i="1"/>
  <c r="E1805" i="1"/>
  <c r="D1805" i="1"/>
  <c r="E1804" i="1"/>
  <c r="E1814" i="1" s="1"/>
  <c r="D1804" i="1"/>
  <c r="E1803" i="1"/>
  <c r="E1808" i="1" s="1"/>
  <c r="E1818" i="1" s="1"/>
  <c r="D1803" i="1"/>
  <c r="E1802" i="1"/>
  <c r="E1812" i="1" s="1"/>
  <c r="D1802" i="1"/>
  <c r="E1801" i="1"/>
  <c r="D1801" i="1"/>
  <c r="D1800" i="1"/>
  <c r="D1799" i="1"/>
  <c r="D1798" i="1"/>
  <c r="D1797" i="1"/>
  <c r="D1796" i="1"/>
  <c r="D1794" i="1"/>
  <c r="D1792" i="1"/>
  <c r="D1790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B1579" i="1"/>
  <c r="B1577" i="1"/>
  <c r="B1575" i="1"/>
  <c r="B1573" i="1"/>
  <c r="B1571" i="1"/>
  <c r="B1569" i="1"/>
  <c r="B1567" i="1"/>
  <c r="B1565" i="1"/>
  <c r="B1563" i="1"/>
  <c r="B1561" i="1"/>
  <c r="B1559" i="1"/>
  <c r="B1557" i="1"/>
  <c r="B1555" i="1"/>
  <c r="C1553" i="1"/>
  <c r="C1555" i="1" s="1"/>
  <c r="B1553" i="1"/>
  <c r="D1551" i="1"/>
  <c r="B1551" i="1"/>
  <c r="D1550" i="1"/>
  <c r="D1549" i="1"/>
  <c r="B1549" i="1"/>
  <c r="D1548" i="1"/>
  <c r="D1547" i="1"/>
  <c r="B1547" i="1"/>
  <c r="D1546" i="1"/>
  <c r="D1545" i="1"/>
  <c r="B1545" i="1"/>
  <c r="D1544" i="1"/>
  <c r="D1543" i="1"/>
  <c r="B1543" i="1"/>
  <c r="D1542" i="1"/>
  <c r="D1541" i="1"/>
  <c r="B1541" i="1"/>
  <c r="D1540" i="1"/>
  <c r="D1539" i="1"/>
  <c r="B1539" i="1"/>
  <c r="D1538" i="1"/>
  <c r="D1537" i="1"/>
  <c r="B1537" i="1"/>
  <c r="D1536" i="1"/>
  <c r="D1535" i="1"/>
  <c r="B1535" i="1"/>
  <c r="D1534" i="1"/>
  <c r="B1534" i="1"/>
  <c r="D1533" i="1"/>
  <c r="D1532" i="1"/>
  <c r="B1532" i="1"/>
  <c r="D1531" i="1"/>
  <c r="D1530" i="1"/>
  <c r="B1530" i="1"/>
  <c r="D1529" i="1"/>
  <c r="D1528" i="1"/>
  <c r="B1528" i="1"/>
  <c r="D1527" i="1"/>
  <c r="D1526" i="1"/>
  <c r="B1526" i="1"/>
  <c r="D1524" i="1"/>
  <c r="B1524" i="1"/>
  <c r="D1523" i="1"/>
  <c r="B1523" i="1"/>
  <c r="D1522" i="1"/>
  <c r="D1521" i="1"/>
  <c r="B1521" i="1"/>
  <c r="D1520" i="1"/>
  <c r="D1519" i="1"/>
  <c r="B1519" i="1"/>
  <c r="D1518" i="1"/>
  <c r="D1517" i="1"/>
  <c r="B1517" i="1"/>
  <c r="D1516" i="1"/>
  <c r="D1515" i="1"/>
  <c r="B1515" i="1"/>
  <c r="D1514" i="1"/>
  <c r="D1513" i="1"/>
  <c r="B1513" i="1"/>
  <c r="B1511" i="1"/>
  <c r="B1509" i="1"/>
  <c r="B1507" i="1"/>
  <c r="B1505" i="1"/>
  <c r="B1503" i="1"/>
  <c r="B1501" i="1"/>
  <c r="B1499" i="1"/>
  <c r="B1497" i="1"/>
  <c r="B1495" i="1"/>
  <c r="B1493" i="1"/>
  <c r="B1491" i="1"/>
  <c r="B1489" i="1"/>
  <c r="B1487" i="1"/>
  <c r="B1485" i="1"/>
  <c r="B1483" i="1"/>
  <c r="B1481" i="1"/>
  <c r="B1479" i="1"/>
  <c r="B1477" i="1"/>
  <c r="C1475" i="1"/>
  <c r="C1477" i="1" s="1"/>
  <c r="B1475" i="1"/>
  <c r="D1473" i="1"/>
  <c r="B1473" i="1"/>
  <c r="D1472" i="1"/>
  <c r="D1471" i="1"/>
  <c r="D1470" i="1"/>
  <c r="D1469" i="1"/>
  <c r="D1467" i="1"/>
  <c r="D1466" i="1"/>
  <c r="B1466" i="1"/>
  <c r="D1465" i="1"/>
  <c r="D1464" i="1"/>
  <c r="D1463" i="1"/>
  <c r="D1462" i="1"/>
  <c r="D1460" i="1"/>
  <c r="D1459" i="1"/>
  <c r="B1459" i="1"/>
  <c r="D1458" i="1"/>
  <c r="D1457" i="1"/>
  <c r="D1456" i="1"/>
  <c r="D1455" i="1"/>
  <c r="D1453" i="1"/>
  <c r="D1452" i="1"/>
  <c r="B1452" i="1"/>
  <c r="D1451" i="1"/>
  <c r="D1450" i="1"/>
  <c r="D1449" i="1"/>
  <c r="D1448" i="1"/>
  <c r="D1446" i="1"/>
  <c r="D1445" i="1"/>
  <c r="B1445" i="1"/>
  <c r="D1444" i="1"/>
  <c r="D1443" i="1"/>
  <c r="D1442" i="1"/>
  <c r="D1441" i="1"/>
  <c r="D1439" i="1"/>
  <c r="D1438" i="1"/>
  <c r="B1438" i="1"/>
  <c r="D1437" i="1"/>
  <c r="D1436" i="1"/>
  <c r="D1435" i="1"/>
  <c r="D1434" i="1"/>
  <c r="D1432" i="1"/>
  <c r="D1431" i="1"/>
  <c r="B1431" i="1"/>
  <c r="D1430" i="1"/>
  <c r="D1429" i="1"/>
  <c r="D1428" i="1"/>
  <c r="D1427" i="1"/>
  <c r="D1425" i="1"/>
  <c r="D1424" i="1"/>
  <c r="B1424" i="1"/>
  <c r="D1423" i="1"/>
  <c r="D1422" i="1"/>
  <c r="D1421" i="1"/>
  <c r="D1420" i="1"/>
  <c r="D1418" i="1"/>
  <c r="D1417" i="1"/>
  <c r="B1417" i="1"/>
  <c r="D1416" i="1"/>
  <c r="D1415" i="1"/>
  <c r="D1414" i="1"/>
  <c r="D1413" i="1"/>
  <c r="D1411" i="1"/>
  <c r="D1410" i="1"/>
  <c r="B1410" i="1"/>
  <c r="D1409" i="1"/>
  <c r="D1408" i="1"/>
  <c r="D1407" i="1"/>
  <c r="D1406" i="1"/>
  <c r="D1404" i="1"/>
  <c r="D1403" i="1"/>
  <c r="B1403" i="1"/>
  <c r="D1402" i="1"/>
  <c r="D1401" i="1"/>
  <c r="D1400" i="1"/>
  <c r="D1399" i="1"/>
  <c r="D1397" i="1"/>
  <c r="D1396" i="1"/>
  <c r="B1396" i="1"/>
  <c r="D1395" i="1"/>
  <c r="D1394" i="1"/>
  <c r="D1393" i="1"/>
  <c r="D1392" i="1"/>
  <c r="D1390" i="1"/>
  <c r="D1389" i="1"/>
  <c r="B1389" i="1"/>
  <c r="D1388" i="1"/>
  <c r="D1387" i="1"/>
  <c r="D1386" i="1"/>
  <c r="D1385" i="1"/>
  <c r="D1383" i="1"/>
  <c r="D1382" i="1"/>
  <c r="D1381" i="1"/>
  <c r="B1381" i="1"/>
  <c r="D1380" i="1"/>
  <c r="D1379" i="1"/>
  <c r="D1378" i="1"/>
  <c r="D1377" i="1"/>
  <c r="D1375" i="1"/>
  <c r="D1374" i="1"/>
  <c r="B1374" i="1"/>
  <c r="D1373" i="1"/>
  <c r="D1372" i="1"/>
  <c r="D1371" i="1"/>
  <c r="D1370" i="1"/>
  <c r="D1368" i="1"/>
  <c r="D1367" i="1"/>
  <c r="B1367" i="1"/>
  <c r="D1366" i="1"/>
  <c r="D1365" i="1"/>
  <c r="D1364" i="1"/>
  <c r="D1363" i="1"/>
  <c r="D1361" i="1"/>
  <c r="D1360" i="1"/>
  <c r="B1360" i="1"/>
  <c r="D1359" i="1"/>
  <c r="D1358" i="1"/>
  <c r="D1357" i="1"/>
  <c r="D1356" i="1"/>
  <c r="D1354" i="1"/>
  <c r="D1353" i="1"/>
  <c r="B1353" i="1"/>
  <c r="D1352" i="1"/>
  <c r="D1351" i="1"/>
  <c r="D1350" i="1"/>
  <c r="D1349" i="1"/>
  <c r="D1347" i="1"/>
  <c r="D1346" i="1"/>
  <c r="B1346" i="1"/>
  <c r="D1345" i="1"/>
  <c r="D1344" i="1"/>
  <c r="D1343" i="1"/>
  <c r="D1342" i="1"/>
  <c r="D1340" i="1"/>
  <c r="D1339" i="1"/>
  <c r="B1339" i="1"/>
  <c r="D1338" i="1"/>
  <c r="D1337" i="1"/>
  <c r="D1336" i="1"/>
  <c r="D1335" i="1"/>
  <c r="D1333" i="1"/>
  <c r="D1332" i="1"/>
  <c r="B1332" i="1"/>
  <c r="D1331" i="1"/>
  <c r="D1330" i="1"/>
  <c r="D1329" i="1"/>
  <c r="D1328" i="1"/>
  <c r="D1326" i="1"/>
  <c r="D1325" i="1"/>
  <c r="B1325" i="1"/>
  <c r="D1324" i="1"/>
  <c r="D1323" i="1"/>
  <c r="D1322" i="1"/>
  <c r="D1321" i="1"/>
  <c r="D1319" i="1"/>
  <c r="D1318" i="1"/>
  <c r="B1318" i="1"/>
  <c r="D1316" i="1"/>
  <c r="D1315" i="1"/>
  <c r="D1314" i="1"/>
  <c r="D1313" i="1"/>
  <c r="D1312" i="1"/>
  <c r="D1311" i="1"/>
  <c r="B1311" i="1"/>
  <c r="D1310" i="1"/>
  <c r="D1309" i="1"/>
  <c r="D1308" i="1"/>
  <c r="D1307" i="1"/>
  <c r="D1305" i="1"/>
  <c r="D1304" i="1"/>
  <c r="B1304" i="1"/>
  <c r="D1303" i="1"/>
  <c r="D1302" i="1"/>
  <c r="D1301" i="1"/>
  <c r="D1300" i="1"/>
  <c r="D1299" i="1"/>
  <c r="D1298" i="1"/>
  <c r="B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A989" i="1"/>
  <c r="A992" i="1" s="1"/>
  <c r="A995" i="1" s="1"/>
  <c r="A998" i="1" s="1"/>
  <c r="A1002" i="1" s="1"/>
  <c r="A1006" i="1" s="1"/>
  <c r="A1010" i="1" s="1"/>
  <c r="A1014" i="1" s="1"/>
  <c r="A1018" i="1" s="1"/>
  <c r="A1022" i="1" s="1"/>
  <c r="A1026" i="1" s="1"/>
  <c r="A1030" i="1" s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C778" i="1"/>
  <c r="C783" i="1" s="1"/>
  <c r="C777" i="1"/>
  <c r="C782" i="1" s="1"/>
  <c r="C776" i="1"/>
  <c r="D776" i="1" s="1"/>
  <c r="C775" i="1"/>
  <c r="C780" i="1" s="1"/>
  <c r="C774" i="1"/>
  <c r="C779" i="1" s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67" i="1"/>
  <c r="D566" i="1"/>
  <c r="D558" i="1"/>
  <c r="D557" i="1"/>
  <c r="D549" i="1"/>
  <c r="D548" i="1"/>
  <c r="D540" i="1"/>
  <c r="D539" i="1"/>
  <c r="D531" i="1"/>
  <c r="D530" i="1"/>
  <c r="D522" i="1"/>
  <c r="D521" i="1"/>
  <c r="D513" i="1"/>
  <c r="D512" i="1"/>
  <c r="D504" i="1"/>
  <c r="D503" i="1"/>
  <c r="D495" i="1"/>
  <c r="D494" i="1"/>
  <c r="D486" i="1"/>
  <c r="D485" i="1"/>
  <c r="D477" i="1"/>
  <c r="D476" i="1"/>
  <c r="D468" i="1"/>
  <c r="D467" i="1"/>
  <c r="D459" i="1"/>
  <c r="D458" i="1"/>
  <c r="D450" i="1"/>
  <c r="D449" i="1"/>
  <c r="C442" i="1"/>
  <c r="D442" i="1" s="1"/>
  <c r="D441" i="1"/>
  <c r="D440" i="1"/>
  <c r="D439" i="1"/>
  <c r="C129" i="1"/>
  <c r="C132" i="1" s="1"/>
  <c r="C128" i="1"/>
  <c r="C131" i="1" s="1"/>
  <c r="C127" i="1"/>
  <c r="D127" i="1" s="1"/>
  <c r="D126" i="1"/>
  <c r="D125" i="1"/>
  <c r="D12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863" i="1" l="1"/>
  <c r="A4588" i="1"/>
  <c r="B4588" i="1" s="1"/>
  <c r="E1813" i="1"/>
  <c r="D3577" i="1"/>
  <c r="B3577" i="1"/>
  <c r="C3583" i="1"/>
  <c r="D3583" i="1" s="1"/>
  <c r="C3869" i="1"/>
  <c r="C3872" i="1" s="1"/>
  <c r="D3866" i="1"/>
  <c r="D4571" i="1"/>
  <c r="D4569" i="1"/>
  <c r="D129" i="1"/>
  <c r="D132" i="1"/>
  <c r="C135" i="1"/>
  <c r="D135" i="1" s="1"/>
  <c r="C1557" i="1"/>
  <c r="C1559" i="1" s="1"/>
  <c r="D1555" i="1"/>
  <c r="D780" i="1"/>
  <c r="C785" i="1"/>
  <c r="C790" i="1" s="1"/>
  <c r="C795" i="1" s="1"/>
  <c r="C130" i="1"/>
  <c r="D3861" i="1"/>
  <c r="D775" i="1"/>
  <c r="D1553" i="1"/>
  <c r="A3585" i="1"/>
  <c r="C781" i="1"/>
  <c r="C786" i="1" s="1"/>
  <c r="C791" i="1" s="1"/>
  <c r="C134" i="1"/>
  <c r="D131" i="1"/>
  <c r="D128" i="1"/>
  <c r="C787" i="1"/>
  <c r="D782" i="1"/>
  <c r="C788" i="1"/>
  <c r="D783" i="1"/>
  <c r="C443" i="1"/>
  <c r="C784" i="1"/>
  <c r="D779" i="1"/>
  <c r="D1477" i="1"/>
  <c r="C1479" i="1"/>
  <c r="D777" i="1"/>
  <c r="D1475" i="1"/>
  <c r="D774" i="1"/>
  <c r="D778" i="1"/>
  <c r="D3585" i="1"/>
  <c r="C3589" i="1"/>
  <c r="E1809" i="1"/>
  <c r="E1819" i="1" s="1"/>
  <c r="C3584" i="1"/>
  <c r="D3581" i="1"/>
  <c r="C3582" i="1"/>
  <c r="E1807" i="1"/>
  <c r="E1817" i="1" s="1"/>
  <c r="C3865" i="1"/>
  <c r="D3862" i="1"/>
  <c r="C3867" i="1"/>
  <c r="A4592" i="1" l="1"/>
  <c r="B4592" i="1" s="1"/>
  <c r="D3869" i="1"/>
  <c r="D781" i="1"/>
  <c r="C3587" i="1"/>
  <c r="C3591" i="1" s="1"/>
  <c r="C3595" i="1" s="1"/>
  <c r="C3599" i="1" s="1"/>
  <c r="D785" i="1"/>
  <c r="C138" i="1"/>
  <c r="C141" i="1" s="1"/>
  <c r="D790" i="1"/>
  <c r="D786" i="1"/>
  <c r="C133" i="1"/>
  <c r="D130" i="1"/>
  <c r="A3589" i="1"/>
  <c r="B3585" i="1"/>
  <c r="D1557" i="1"/>
  <c r="C3593" i="1"/>
  <c r="D3589" i="1"/>
  <c r="D3867" i="1"/>
  <c r="C3870" i="1"/>
  <c r="D3872" i="1"/>
  <c r="C3875" i="1"/>
  <c r="C3588" i="1"/>
  <c r="D3584" i="1"/>
  <c r="C444" i="1"/>
  <c r="D443" i="1"/>
  <c r="C3868" i="1"/>
  <c r="D3865" i="1"/>
  <c r="C1561" i="1"/>
  <c r="D1559" i="1"/>
  <c r="C800" i="1"/>
  <c r="D795" i="1"/>
  <c r="C796" i="1"/>
  <c r="D791" i="1"/>
  <c r="C792" i="1"/>
  <c r="D787" i="1"/>
  <c r="D1479" i="1"/>
  <c r="C1481" i="1"/>
  <c r="C3586" i="1"/>
  <c r="D3582" i="1"/>
  <c r="C793" i="1"/>
  <c r="D788" i="1"/>
  <c r="C789" i="1"/>
  <c r="D784" i="1"/>
  <c r="C137" i="1"/>
  <c r="D134" i="1"/>
  <c r="A4596" i="1" l="1"/>
  <c r="A4600" i="1" s="1"/>
  <c r="D3595" i="1"/>
  <c r="D3591" i="1"/>
  <c r="D3587" i="1"/>
  <c r="D138" i="1"/>
  <c r="A3593" i="1"/>
  <c r="B3589" i="1"/>
  <c r="C136" i="1"/>
  <c r="D133" i="1"/>
  <c r="C794" i="1"/>
  <c r="D789" i="1"/>
  <c r="D141" i="1"/>
  <c r="C144" i="1"/>
  <c r="C140" i="1"/>
  <c r="D137" i="1"/>
  <c r="C3590" i="1"/>
  <c r="D3586" i="1"/>
  <c r="C797" i="1"/>
  <c r="D792" i="1"/>
  <c r="D1561" i="1"/>
  <c r="C1563" i="1"/>
  <c r="D3588" i="1"/>
  <c r="C3592" i="1"/>
  <c r="C3878" i="1"/>
  <c r="D3875" i="1"/>
  <c r="C3603" i="1"/>
  <c r="D3599" i="1"/>
  <c r="C801" i="1"/>
  <c r="D796" i="1"/>
  <c r="D3868" i="1"/>
  <c r="C3871" i="1"/>
  <c r="C798" i="1"/>
  <c r="D793" i="1"/>
  <c r="C805" i="1"/>
  <c r="D800" i="1"/>
  <c r="C445" i="1"/>
  <c r="D444" i="1"/>
  <c r="C3597" i="1"/>
  <c r="D3593" i="1"/>
  <c r="C3873" i="1"/>
  <c r="D3870" i="1"/>
  <c r="C1483" i="1"/>
  <c r="D1481" i="1"/>
  <c r="B4596" i="1" l="1"/>
  <c r="B4600" i="1"/>
  <c r="A4605" i="1"/>
  <c r="D136" i="1"/>
  <c r="C139" i="1"/>
  <c r="A3597" i="1"/>
  <c r="B3593" i="1"/>
  <c r="D1483" i="1"/>
  <c r="C1485" i="1"/>
  <c r="C3601" i="1"/>
  <c r="D3597" i="1"/>
  <c r="C802" i="1"/>
  <c r="D797" i="1"/>
  <c r="C799" i="1"/>
  <c r="D794" i="1"/>
  <c r="D445" i="1"/>
  <c r="C446" i="1"/>
  <c r="C1565" i="1"/>
  <c r="D1563" i="1"/>
  <c r="D144" i="1"/>
  <c r="C147" i="1"/>
  <c r="D3873" i="1"/>
  <c r="C3876" i="1"/>
  <c r="C803" i="1"/>
  <c r="D798" i="1"/>
  <c r="C3881" i="1"/>
  <c r="D3878" i="1"/>
  <c r="C806" i="1"/>
  <c r="D801" i="1"/>
  <c r="D3590" i="1"/>
  <c r="C3594" i="1"/>
  <c r="C3596" i="1"/>
  <c r="D3592" i="1"/>
  <c r="C810" i="1"/>
  <c r="D805" i="1"/>
  <c r="C3607" i="1"/>
  <c r="D3603" i="1"/>
  <c r="C143" i="1"/>
  <c r="D140" i="1"/>
  <c r="C3874" i="1"/>
  <c r="D3871" i="1"/>
  <c r="B4605" i="1" l="1"/>
  <c r="A4610" i="1"/>
  <c r="A3601" i="1"/>
  <c r="B3597" i="1"/>
  <c r="C142" i="1"/>
  <c r="D139" i="1"/>
  <c r="C808" i="1"/>
  <c r="D803" i="1"/>
  <c r="C3598" i="1"/>
  <c r="D3594" i="1"/>
  <c r="C3879" i="1"/>
  <c r="D3876" i="1"/>
  <c r="C3877" i="1"/>
  <c r="D3874" i="1"/>
  <c r="D3596" i="1"/>
  <c r="C3600" i="1"/>
  <c r="C3884" i="1"/>
  <c r="D3881" i="1"/>
  <c r="D1565" i="1"/>
  <c r="C1567" i="1"/>
  <c r="C807" i="1"/>
  <c r="D802" i="1"/>
  <c r="D446" i="1"/>
  <c r="C447" i="1"/>
  <c r="D3601" i="1"/>
  <c r="C3605" i="1"/>
  <c r="C150" i="1"/>
  <c r="D147" i="1"/>
  <c r="C815" i="1"/>
  <c r="D810" i="1"/>
  <c r="C811" i="1"/>
  <c r="D806" i="1"/>
  <c r="C804" i="1"/>
  <c r="D799" i="1"/>
  <c r="C146" i="1"/>
  <c r="D143" i="1"/>
  <c r="C3611" i="1"/>
  <c r="D3607" i="1"/>
  <c r="C1487" i="1"/>
  <c r="D1485" i="1"/>
  <c r="A4615" i="1" l="1"/>
  <c r="B4610" i="1"/>
  <c r="B3601" i="1"/>
  <c r="A3605" i="1"/>
  <c r="C145" i="1"/>
  <c r="D142" i="1"/>
  <c r="C816" i="1"/>
  <c r="D811" i="1"/>
  <c r="C448" i="1"/>
  <c r="D447" i="1"/>
  <c r="D3611" i="1"/>
  <c r="C3615" i="1"/>
  <c r="D3877" i="1"/>
  <c r="C3880" i="1"/>
  <c r="C820" i="1"/>
  <c r="D820" i="1" s="1"/>
  <c r="D815" i="1"/>
  <c r="C153" i="1"/>
  <c r="D150" i="1"/>
  <c r="C3887" i="1"/>
  <c r="D3884" i="1"/>
  <c r="D3598" i="1"/>
  <c r="C3602" i="1"/>
  <c r="C3882" i="1"/>
  <c r="D3879" i="1"/>
  <c r="C3609" i="1"/>
  <c r="D3605" i="1"/>
  <c r="C3604" i="1"/>
  <c r="D3600" i="1"/>
  <c r="C812" i="1"/>
  <c r="D807" i="1"/>
  <c r="D1567" i="1"/>
  <c r="C1569" i="1"/>
  <c r="C149" i="1"/>
  <c r="D146" i="1"/>
  <c r="C1489" i="1"/>
  <c r="D1487" i="1"/>
  <c r="C809" i="1"/>
  <c r="D804" i="1"/>
  <c r="C813" i="1"/>
  <c r="D808" i="1"/>
  <c r="B4615" i="1" l="1"/>
  <c r="A4620" i="1"/>
  <c r="D145" i="1"/>
  <c r="C148" i="1"/>
  <c r="A3609" i="1"/>
  <c r="B3605" i="1"/>
  <c r="C1571" i="1"/>
  <c r="D1569" i="1"/>
  <c r="C3883" i="1"/>
  <c r="D3880" i="1"/>
  <c r="C3613" i="1"/>
  <c r="D3609" i="1"/>
  <c r="C3619" i="1"/>
  <c r="D3615" i="1"/>
  <c r="C814" i="1"/>
  <c r="D809" i="1"/>
  <c r="D1489" i="1"/>
  <c r="C1491" i="1"/>
  <c r="C817" i="1"/>
  <c r="D812" i="1"/>
  <c r="D3882" i="1"/>
  <c r="C3885" i="1"/>
  <c r="D153" i="1"/>
  <c r="C156" i="1"/>
  <c r="D3604" i="1"/>
  <c r="C3608" i="1"/>
  <c r="D448" i="1"/>
  <c r="C451" i="1"/>
  <c r="C3606" i="1"/>
  <c r="D3602" i="1"/>
  <c r="C818" i="1"/>
  <c r="D813" i="1"/>
  <c r="D149" i="1"/>
  <c r="C152" i="1"/>
  <c r="C3890" i="1"/>
  <c r="D3887" i="1"/>
  <c r="C821" i="1"/>
  <c r="D821" i="1" s="1"/>
  <c r="D816" i="1"/>
  <c r="B4620" i="1" l="1"/>
  <c r="A4625" i="1"/>
  <c r="B3609" i="1"/>
  <c r="A3613" i="1"/>
  <c r="D148" i="1"/>
  <c r="C151" i="1"/>
  <c r="C3612" i="1"/>
  <c r="D3608" i="1"/>
  <c r="C823" i="1"/>
  <c r="D823" i="1" s="1"/>
  <c r="D818" i="1"/>
  <c r="C822" i="1"/>
  <c r="D822" i="1" s="1"/>
  <c r="D817" i="1"/>
  <c r="C3617" i="1"/>
  <c r="D3613" i="1"/>
  <c r="C1493" i="1"/>
  <c r="D1491" i="1"/>
  <c r="C3893" i="1"/>
  <c r="D3890" i="1"/>
  <c r="D3606" i="1"/>
  <c r="C3610" i="1"/>
  <c r="D3883" i="1"/>
  <c r="C3886" i="1"/>
  <c r="C819" i="1"/>
  <c r="D819" i="1" s="1"/>
  <c r="D814" i="1"/>
  <c r="C155" i="1"/>
  <c r="D152" i="1"/>
  <c r="D3885" i="1"/>
  <c r="C3888" i="1"/>
  <c r="D451" i="1"/>
  <c r="C452" i="1"/>
  <c r="C159" i="1"/>
  <c r="D156" i="1"/>
  <c r="C3623" i="1"/>
  <c r="D3619" i="1"/>
  <c r="C1573" i="1"/>
  <c r="D1571" i="1"/>
  <c r="A4630" i="1" l="1"/>
  <c r="B4625" i="1"/>
  <c r="C154" i="1"/>
  <c r="D151" i="1"/>
  <c r="A3617" i="1"/>
  <c r="B3613" i="1"/>
  <c r="C453" i="1"/>
  <c r="D452" i="1"/>
  <c r="C3621" i="1"/>
  <c r="D3617" i="1"/>
  <c r="C1575" i="1"/>
  <c r="D1573" i="1"/>
  <c r="C3891" i="1"/>
  <c r="D3888" i="1"/>
  <c r="C3614" i="1"/>
  <c r="D3610" i="1"/>
  <c r="C3627" i="1"/>
  <c r="D3623" i="1"/>
  <c r="D3893" i="1"/>
  <c r="C3896" i="1"/>
  <c r="C3889" i="1"/>
  <c r="D3886" i="1"/>
  <c r="D159" i="1"/>
  <c r="C162" i="1"/>
  <c r="C158" i="1"/>
  <c r="D155" i="1"/>
  <c r="D1493" i="1"/>
  <c r="C1495" i="1"/>
  <c r="D3612" i="1"/>
  <c r="C3616" i="1"/>
  <c r="B4630" i="1" l="1"/>
  <c r="A4635" i="1"/>
  <c r="C157" i="1"/>
  <c r="D154" i="1"/>
  <c r="B3617" i="1"/>
  <c r="A3621" i="1"/>
  <c r="D3614" i="1"/>
  <c r="C3618" i="1"/>
  <c r="D3621" i="1"/>
  <c r="C3625" i="1"/>
  <c r="C165" i="1"/>
  <c r="D162" i="1"/>
  <c r="D1495" i="1"/>
  <c r="C1497" i="1"/>
  <c r="C3894" i="1"/>
  <c r="D3891" i="1"/>
  <c r="C3620" i="1"/>
  <c r="D3616" i="1"/>
  <c r="C3892" i="1"/>
  <c r="D3889" i="1"/>
  <c r="C3899" i="1"/>
  <c r="D3896" i="1"/>
  <c r="C161" i="1"/>
  <c r="D158" i="1"/>
  <c r="C3631" i="1"/>
  <c r="D3627" i="1"/>
  <c r="C1577" i="1"/>
  <c r="D1577" i="1" s="1"/>
  <c r="D1575" i="1"/>
  <c r="C454" i="1"/>
  <c r="D453" i="1"/>
  <c r="B4635" i="1" l="1"/>
  <c r="A4641" i="1"/>
  <c r="D157" i="1"/>
  <c r="C160" i="1"/>
  <c r="B3621" i="1"/>
  <c r="A3625" i="1"/>
  <c r="C164" i="1"/>
  <c r="D161" i="1"/>
  <c r="C168" i="1"/>
  <c r="D165" i="1"/>
  <c r="D454" i="1"/>
  <c r="C455" i="1"/>
  <c r="D3899" i="1"/>
  <c r="C3902" i="1"/>
  <c r="D3894" i="1"/>
  <c r="C3897" i="1"/>
  <c r="C1499" i="1"/>
  <c r="D1497" i="1"/>
  <c r="C3629" i="1"/>
  <c r="D3625" i="1"/>
  <c r="C3895" i="1"/>
  <c r="D3892" i="1"/>
  <c r="C3622" i="1"/>
  <c r="D3618" i="1"/>
  <c r="C3635" i="1"/>
  <c r="D3631" i="1"/>
  <c r="D3620" i="1"/>
  <c r="C3624" i="1"/>
  <c r="B4641" i="1" l="1"/>
  <c r="A4646" i="1"/>
  <c r="A3629" i="1"/>
  <c r="B3625" i="1"/>
  <c r="C163" i="1"/>
  <c r="D160" i="1"/>
  <c r="D455" i="1"/>
  <c r="C456" i="1"/>
  <c r="D1499" i="1"/>
  <c r="C1501" i="1"/>
  <c r="C3639" i="1"/>
  <c r="D3635" i="1"/>
  <c r="D3622" i="1"/>
  <c r="C3626" i="1"/>
  <c r="D168" i="1"/>
  <c r="C171" i="1"/>
  <c r="C3900" i="1"/>
  <c r="D3897" i="1"/>
  <c r="C3898" i="1"/>
  <c r="D3895" i="1"/>
  <c r="D164" i="1"/>
  <c r="C167" i="1"/>
  <c r="C3905" i="1"/>
  <c r="D3902" i="1"/>
  <c r="D3624" i="1"/>
  <c r="C3628" i="1"/>
  <c r="D3629" i="1"/>
  <c r="C3633" i="1"/>
  <c r="B4646" i="1" l="1"/>
  <c r="A4651" i="1"/>
  <c r="D163" i="1"/>
  <c r="C166" i="1"/>
  <c r="A3633" i="1"/>
  <c r="B3629" i="1"/>
  <c r="C3632" i="1"/>
  <c r="D3628" i="1"/>
  <c r="C3908" i="1"/>
  <c r="D3905" i="1"/>
  <c r="C3903" i="1"/>
  <c r="D3900" i="1"/>
  <c r="C3643" i="1"/>
  <c r="D3639" i="1"/>
  <c r="D167" i="1"/>
  <c r="C170" i="1"/>
  <c r="D171" i="1"/>
  <c r="C174" i="1"/>
  <c r="C3637" i="1"/>
  <c r="D3633" i="1"/>
  <c r="C3630" i="1"/>
  <c r="D3626" i="1"/>
  <c r="C457" i="1"/>
  <c r="D456" i="1"/>
  <c r="C1503" i="1"/>
  <c r="D1501" i="1"/>
  <c r="D3898" i="1"/>
  <c r="C3901" i="1"/>
  <c r="B4651" i="1" l="1"/>
  <c r="A4656" i="1"/>
  <c r="B3633" i="1"/>
  <c r="A3637" i="1"/>
  <c r="C169" i="1"/>
  <c r="D166" i="1"/>
  <c r="C177" i="1"/>
  <c r="D174" i="1"/>
  <c r="C3911" i="1"/>
  <c r="D3908" i="1"/>
  <c r="C173" i="1"/>
  <c r="D170" i="1"/>
  <c r="D457" i="1"/>
  <c r="C460" i="1"/>
  <c r="D3632" i="1"/>
  <c r="C3636" i="1"/>
  <c r="C3634" i="1"/>
  <c r="D3630" i="1"/>
  <c r="D3643" i="1"/>
  <c r="C3647" i="1"/>
  <c r="C3904" i="1"/>
  <c r="D3901" i="1"/>
  <c r="C1505" i="1"/>
  <c r="D1503" i="1"/>
  <c r="D3637" i="1"/>
  <c r="C3641" i="1"/>
  <c r="D3903" i="1"/>
  <c r="C3906" i="1"/>
  <c r="A4661" i="1" l="1"/>
  <c r="B4656" i="1"/>
  <c r="A3641" i="1"/>
  <c r="B3637" i="1"/>
  <c r="D169" i="1"/>
  <c r="C172" i="1"/>
  <c r="C3651" i="1"/>
  <c r="D3647" i="1"/>
  <c r="D173" i="1"/>
  <c r="C176" i="1"/>
  <c r="D1505" i="1"/>
  <c r="C1507" i="1"/>
  <c r="D3634" i="1"/>
  <c r="C3638" i="1"/>
  <c r="C3645" i="1"/>
  <c r="D3641" i="1"/>
  <c r="D3636" i="1"/>
  <c r="C3640" i="1"/>
  <c r="C3907" i="1"/>
  <c r="D3904" i="1"/>
  <c r="C3914" i="1"/>
  <c r="D3911" i="1"/>
  <c r="C3909" i="1"/>
  <c r="D3906" i="1"/>
  <c r="D460" i="1"/>
  <c r="C461" i="1"/>
  <c r="C180" i="1"/>
  <c r="D177" i="1"/>
  <c r="A4666" i="1" l="1"/>
  <c r="B4661" i="1"/>
  <c r="C175" i="1"/>
  <c r="D172" i="1"/>
  <c r="B3641" i="1"/>
  <c r="A3645" i="1"/>
  <c r="C3644" i="1"/>
  <c r="D3640" i="1"/>
  <c r="C1509" i="1"/>
  <c r="D1507" i="1"/>
  <c r="D3909" i="1"/>
  <c r="C3912" i="1"/>
  <c r="C179" i="1"/>
  <c r="D176" i="1"/>
  <c r="D180" i="1"/>
  <c r="C183" i="1"/>
  <c r="D3914" i="1"/>
  <c r="C3917" i="1"/>
  <c r="C3649" i="1"/>
  <c r="D3645" i="1"/>
  <c r="D3638" i="1"/>
  <c r="C3642" i="1"/>
  <c r="C462" i="1"/>
  <c r="D461" i="1"/>
  <c r="C3910" i="1"/>
  <c r="D3907" i="1"/>
  <c r="C3655" i="1"/>
  <c r="D3651" i="1"/>
  <c r="B4666" i="1" l="1"/>
  <c r="A4671" i="1"/>
  <c r="B3645" i="1"/>
  <c r="A3649" i="1"/>
  <c r="D175" i="1"/>
  <c r="C178" i="1"/>
  <c r="D3917" i="1"/>
  <c r="C3920" i="1"/>
  <c r="C463" i="1"/>
  <c r="D462" i="1"/>
  <c r="D3642" i="1"/>
  <c r="C3646" i="1"/>
  <c r="D183" i="1"/>
  <c r="C186" i="1"/>
  <c r="C3915" i="1"/>
  <c r="D3912" i="1"/>
  <c r="C3659" i="1"/>
  <c r="D3655" i="1"/>
  <c r="D179" i="1"/>
  <c r="C182" i="1"/>
  <c r="D1509" i="1"/>
  <c r="C1511" i="1"/>
  <c r="D1511" i="1" s="1"/>
  <c r="C3913" i="1"/>
  <c r="D3910" i="1"/>
  <c r="D3649" i="1"/>
  <c r="C3653" i="1"/>
  <c r="C3648" i="1"/>
  <c r="D3644" i="1"/>
  <c r="A4676" i="1" l="1"/>
  <c r="B4671" i="1"/>
  <c r="C181" i="1"/>
  <c r="D178" i="1"/>
  <c r="B3649" i="1"/>
  <c r="A3653" i="1"/>
  <c r="D3646" i="1"/>
  <c r="C3650" i="1"/>
  <c r="C3663" i="1"/>
  <c r="D3659" i="1"/>
  <c r="D463" i="1"/>
  <c r="C464" i="1"/>
  <c r="C3923" i="1"/>
  <c r="D3920" i="1"/>
  <c r="D3913" i="1"/>
  <c r="C3916" i="1"/>
  <c r="C3652" i="1"/>
  <c r="D3648" i="1"/>
  <c r="D3915" i="1"/>
  <c r="C3918" i="1"/>
  <c r="C3657" i="1"/>
  <c r="D3653" i="1"/>
  <c r="C185" i="1"/>
  <c r="D182" i="1"/>
  <c r="C189" i="1"/>
  <c r="D186" i="1"/>
  <c r="B4676" i="1" l="1"/>
  <c r="A4681" i="1"/>
  <c r="A3657" i="1"/>
  <c r="B3653" i="1"/>
  <c r="C184" i="1"/>
  <c r="D181" i="1"/>
  <c r="D189" i="1"/>
  <c r="C192" i="1"/>
  <c r="D3652" i="1"/>
  <c r="C3656" i="1"/>
  <c r="D3663" i="1"/>
  <c r="C3667" i="1"/>
  <c r="C3919" i="1"/>
  <c r="D3916" i="1"/>
  <c r="D185" i="1"/>
  <c r="C188" i="1"/>
  <c r="C3661" i="1"/>
  <c r="D3657" i="1"/>
  <c r="D3923" i="1"/>
  <c r="C3926" i="1"/>
  <c r="D3918" i="1"/>
  <c r="C3921" i="1"/>
  <c r="D464" i="1"/>
  <c r="C465" i="1"/>
  <c r="D3650" i="1"/>
  <c r="C3654" i="1"/>
  <c r="A4686" i="1" l="1"/>
  <c r="B4681" i="1"/>
  <c r="C187" i="1"/>
  <c r="D184" i="1"/>
  <c r="A3661" i="1"/>
  <c r="B3657" i="1"/>
  <c r="C3922" i="1"/>
  <c r="D3919" i="1"/>
  <c r="C3671" i="1"/>
  <c r="D3667" i="1"/>
  <c r="D3926" i="1"/>
  <c r="C3929" i="1"/>
  <c r="C466" i="1"/>
  <c r="D465" i="1"/>
  <c r="C3924" i="1"/>
  <c r="D3921" i="1"/>
  <c r="C3660" i="1"/>
  <c r="D3656" i="1"/>
  <c r="D3654" i="1"/>
  <c r="C3658" i="1"/>
  <c r="C191" i="1"/>
  <c r="D188" i="1"/>
  <c r="C195" i="1"/>
  <c r="D192" i="1"/>
  <c r="D3661" i="1"/>
  <c r="C3665" i="1"/>
  <c r="A4691" i="1" l="1"/>
  <c r="B4686" i="1"/>
  <c r="A3665" i="1"/>
  <c r="B3661" i="1"/>
  <c r="D187" i="1"/>
  <c r="C190" i="1"/>
  <c r="D466" i="1"/>
  <c r="C469" i="1"/>
  <c r="C3932" i="1"/>
  <c r="D3929" i="1"/>
  <c r="D3658" i="1"/>
  <c r="C3662" i="1"/>
  <c r="D195" i="1"/>
  <c r="C198" i="1"/>
  <c r="C3664" i="1"/>
  <c r="D3660" i="1"/>
  <c r="C3675" i="1"/>
  <c r="D3671" i="1"/>
  <c r="C3669" i="1"/>
  <c r="D3665" i="1"/>
  <c r="D191" i="1"/>
  <c r="C194" i="1"/>
  <c r="C3927" i="1"/>
  <c r="D3924" i="1"/>
  <c r="C3925" i="1"/>
  <c r="D3922" i="1"/>
  <c r="B4691" i="1" l="1"/>
  <c r="A4696" i="1"/>
  <c r="D190" i="1"/>
  <c r="C193" i="1"/>
  <c r="A3669" i="1"/>
  <c r="B3665" i="1"/>
  <c r="C3666" i="1"/>
  <c r="D3662" i="1"/>
  <c r="D3927" i="1"/>
  <c r="C3930" i="1"/>
  <c r="C3679" i="1"/>
  <c r="D3675" i="1"/>
  <c r="C3935" i="1"/>
  <c r="D3932" i="1"/>
  <c r="D3664" i="1"/>
  <c r="C3668" i="1"/>
  <c r="D3925" i="1"/>
  <c r="C3928" i="1"/>
  <c r="C197" i="1"/>
  <c r="D194" i="1"/>
  <c r="C201" i="1"/>
  <c r="D198" i="1"/>
  <c r="D469" i="1"/>
  <c r="C470" i="1"/>
  <c r="D3669" i="1"/>
  <c r="C3673" i="1"/>
  <c r="B4696" i="1" l="1"/>
  <c r="A4701" i="1"/>
  <c r="A4704" i="1" s="1"/>
  <c r="A4705" i="1" s="1"/>
  <c r="A4706" i="1" s="1"/>
  <c r="A4708" i="1" s="1"/>
  <c r="A4711" i="1" s="1"/>
  <c r="A3673" i="1"/>
  <c r="B3669" i="1"/>
  <c r="D193" i="1"/>
  <c r="C196" i="1"/>
  <c r="D3935" i="1"/>
  <c r="C3938" i="1"/>
  <c r="C3677" i="1"/>
  <c r="D3673" i="1"/>
  <c r="C3683" i="1"/>
  <c r="D3679" i="1"/>
  <c r="D3668" i="1"/>
  <c r="C3672" i="1"/>
  <c r="D3930" i="1"/>
  <c r="C3933" i="1"/>
  <c r="C471" i="1"/>
  <c r="D470" i="1"/>
  <c r="D201" i="1"/>
  <c r="C204" i="1"/>
  <c r="C3931" i="1"/>
  <c r="D3928" i="1"/>
  <c r="C200" i="1"/>
  <c r="D197" i="1"/>
  <c r="C3670" i="1"/>
  <c r="D3666" i="1"/>
  <c r="D196" i="1" l="1"/>
  <c r="C199" i="1"/>
  <c r="A3677" i="1"/>
  <c r="B3673" i="1"/>
  <c r="D3670" i="1"/>
  <c r="C3674" i="1"/>
  <c r="C3687" i="1"/>
  <c r="D3683" i="1"/>
  <c r="D200" i="1"/>
  <c r="C203" i="1"/>
  <c r="C472" i="1"/>
  <c r="D471" i="1"/>
  <c r="D3677" i="1"/>
  <c r="C3681" i="1"/>
  <c r="C3936" i="1"/>
  <c r="D3933" i="1"/>
  <c r="C3941" i="1"/>
  <c r="D3938" i="1"/>
  <c r="D3931" i="1"/>
  <c r="C3934" i="1"/>
  <c r="D3672" i="1"/>
  <c r="C3676" i="1"/>
  <c r="C207" i="1"/>
  <c r="D204" i="1"/>
  <c r="A3681" i="1" l="1"/>
  <c r="B3677" i="1"/>
  <c r="D199" i="1"/>
  <c r="C202" i="1"/>
  <c r="D472" i="1"/>
  <c r="C473" i="1"/>
  <c r="D203" i="1"/>
  <c r="C206" i="1"/>
  <c r="C3937" i="1"/>
  <c r="D3934" i="1"/>
  <c r="D207" i="1"/>
  <c r="C210" i="1"/>
  <c r="C3939" i="1"/>
  <c r="D3936" i="1"/>
  <c r="C3691" i="1"/>
  <c r="D3687" i="1"/>
  <c r="C3944" i="1"/>
  <c r="D3941" i="1"/>
  <c r="C3680" i="1"/>
  <c r="D3676" i="1"/>
  <c r="D3681" i="1"/>
  <c r="C3685" i="1"/>
  <c r="C3678" i="1"/>
  <c r="D3674" i="1"/>
  <c r="C205" i="1" l="1"/>
  <c r="D202" i="1"/>
  <c r="A3685" i="1"/>
  <c r="B3681" i="1"/>
  <c r="C3695" i="1"/>
  <c r="D3691" i="1"/>
  <c r="D3937" i="1"/>
  <c r="C3940" i="1"/>
  <c r="D3939" i="1"/>
  <c r="C3942" i="1"/>
  <c r="C213" i="1"/>
  <c r="D210" i="1"/>
  <c r="C209" i="1"/>
  <c r="D206" i="1"/>
  <c r="D3680" i="1"/>
  <c r="C3684" i="1"/>
  <c r="C3682" i="1"/>
  <c r="D3678" i="1"/>
  <c r="D473" i="1"/>
  <c r="C474" i="1"/>
  <c r="C3689" i="1"/>
  <c r="D3685" i="1"/>
  <c r="C3947" i="1"/>
  <c r="D3944" i="1"/>
  <c r="A3689" i="1" l="1"/>
  <c r="B3685" i="1"/>
  <c r="D205" i="1"/>
  <c r="C208" i="1"/>
  <c r="C3686" i="1"/>
  <c r="D3682" i="1"/>
  <c r="D3684" i="1"/>
  <c r="C3688" i="1"/>
  <c r="D3942" i="1"/>
  <c r="C3945" i="1"/>
  <c r="C3943" i="1"/>
  <c r="D3940" i="1"/>
  <c r="C3693" i="1"/>
  <c r="D3689" i="1"/>
  <c r="D3947" i="1"/>
  <c r="C3950" i="1"/>
  <c r="D209" i="1"/>
  <c r="C212" i="1"/>
  <c r="C475" i="1"/>
  <c r="D474" i="1"/>
  <c r="C216" i="1"/>
  <c r="D213" i="1"/>
  <c r="C3699" i="1"/>
  <c r="D3695" i="1"/>
  <c r="C211" i="1" l="1"/>
  <c r="D208" i="1"/>
  <c r="A3693" i="1"/>
  <c r="B3689" i="1"/>
  <c r="C3953" i="1"/>
  <c r="D3950" i="1"/>
  <c r="C3948" i="1"/>
  <c r="D3945" i="1"/>
  <c r="C3692" i="1"/>
  <c r="D3688" i="1"/>
  <c r="C3703" i="1"/>
  <c r="D3699" i="1"/>
  <c r="D216" i="1"/>
  <c r="C219" i="1"/>
  <c r="D475" i="1"/>
  <c r="C478" i="1"/>
  <c r="C3697" i="1"/>
  <c r="D3693" i="1"/>
  <c r="D212" i="1"/>
  <c r="C215" i="1"/>
  <c r="D3943" i="1"/>
  <c r="C3946" i="1"/>
  <c r="D3686" i="1"/>
  <c r="C3690" i="1"/>
  <c r="B3693" i="1" l="1"/>
  <c r="A3697" i="1"/>
  <c r="D211" i="1"/>
  <c r="C214" i="1"/>
  <c r="C3707" i="1"/>
  <c r="D3703" i="1"/>
  <c r="D3692" i="1"/>
  <c r="C3696" i="1"/>
  <c r="D3690" i="1"/>
  <c r="C3694" i="1"/>
  <c r="D215" i="1"/>
  <c r="C218" i="1"/>
  <c r="D219" i="1"/>
  <c r="C222" i="1"/>
  <c r="C3951" i="1"/>
  <c r="D3948" i="1"/>
  <c r="D478" i="1"/>
  <c r="C479" i="1"/>
  <c r="C3949" i="1"/>
  <c r="D3946" i="1"/>
  <c r="C3701" i="1"/>
  <c r="D3697" i="1"/>
  <c r="D3953" i="1"/>
  <c r="C3956" i="1"/>
  <c r="C217" i="1" l="1"/>
  <c r="D214" i="1"/>
  <c r="A3701" i="1"/>
  <c r="B3697" i="1"/>
  <c r="C3959" i="1"/>
  <c r="D3956" i="1"/>
  <c r="C480" i="1"/>
  <c r="D479" i="1"/>
  <c r="C221" i="1"/>
  <c r="D218" i="1"/>
  <c r="C3698" i="1"/>
  <c r="D3694" i="1"/>
  <c r="C225" i="1"/>
  <c r="D222" i="1"/>
  <c r="C3700" i="1"/>
  <c r="D3696" i="1"/>
  <c r="D3951" i="1"/>
  <c r="C3954" i="1"/>
  <c r="C3705" i="1"/>
  <c r="D3701" i="1"/>
  <c r="D3949" i="1"/>
  <c r="C3952" i="1"/>
  <c r="C3711" i="1"/>
  <c r="D3707" i="1"/>
  <c r="A3705" i="1" l="1"/>
  <c r="B3701" i="1"/>
  <c r="D217" i="1"/>
  <c r="C220" i="1"/>
  <c r="D3698" i="1"/>
  <c r="C3702" i="1"/>
  <c r="D221" i="1"/>
  <c r="C224" i="1"/>
  <c r="D3954" i="1"/>
  <c r="C3957" i="1"/>
  <c r="C3955" i="1"/>
  <c r="D3952" i="1"/>
  <c r="D3711" i="1"/>
  <c r="C3715" i="1"/>
  <c r="D3700" i="1"/>
  <c r="C3704" i="1"/>
  <c r="C481" i="1"/>
  <c r="D480" i="1"/>
  <c r="C3709" i="1"/>
  <c r="D3705" i="1"/>
  <c r="C228" i="1"/>
  <c r="D225" i="1"/>
  <c r="D3959" i="1"/>
  <c r="C3962" i="1"/>
  <c r="D220" i="1" l="1"/>
  <c r="C223" i="1"/>
  <c r="A3709" i="1"/>
  <c r="B3705" i="1"/>
  <c r="D3962" i="1"/>
  <c r="C3965" i="1"/>
  <c r="C3708" i="1"/>
  <c r="D3704" i="1"/>
  <c r="C3960" i="1"/>
  <c r="D3957" i="1"/>
  <c r="C227" i="1"/>
  <c r="D224" i="1"/>
  <c r="C3719" i="1"/>
  <c r="D3715" i="1"/>
  <c r="D228" i="1"/>
  <c r="C231" i="1"/>
  <c r="D3709" i="1"/>
  <c r="C3713" i="1"/>
  <c r="D3702" i="1"/>
  <c r="C3706" i="1"/>
  <c r="D481" i="1"/>
  <c r="C482" i="1"/>
  <c r="D3955" i="1"/>
  <c r="C3958" i="1"/>
  <c r="A3713" i="1" l="1"/>
  <c r="B3709" i="1"/>
  <c r="D223" i="1"/>
  <c r="C226" i="1"/>
  <c r="D227" i="1"/>
  <c r="C230" i="1"/>
  <c r="D482" i="1"/>
  <c r="C483" i="1"/>
  <c r="C3963" i="1"/>
  <c r="D3960" i="1"/>
  <c r="C3712" i="1"/>
  <c r="D3708" i="1"/>
  <c r="D231" i="1"/>
  <c r="C234" i="1"/>
  <c r="C3717" i="1"/>
  <c r="D3713" i="1"/>
  <c r="C3968" i="1"/>
  <c r="D3965" i="1"/>
  <c r="D3958" i="1"/>
  <c r="C3961" i="1"/>
  <c r="C3710" i="1"/>
  <c r="D3706" i="1"/>
  <c r="C3723" i="1"/>
  <c r="D3719" i="1"/>
  <c r="C229" i="1" l="1"/>
  <c r="D226" i="1"/>
  <c r="A3717" i="1"/>
  <c r="B3713" i="1"/>
  <c r="C3971" i="1"/>
  <c r="D3968" i="1"/>
  <c r="D3963" i="1"/>
  <c r="C3966" i="1"/>
  <c r="C484" i="1"/>
  <c r="D483" i="1"/>
  <c r="C3727" i="1"/>
  <c r="D3723" i="1"/>
  <c r="C237" i="1"/>
  <c r="D234" i="1"/>
  <c r="C233" i="1"/>
  <c r="D230" i="1"/>
  <c r="D3710" i="1"/>
  <c r="C3714" i="1"/>
  <c r="D3961" i="1"/>
  <c r="C3964" i="1"/>
  <c r="C3721" i="1"/>
  <c r="D3717" i="1"/>
  <c r="C3716" i="1"/>
  <c r="D3712" i="1"/>
  <c r="A3721" i="1" l="1"/>
  <c r="B3717" i="1"/>
  <c r="D229" i="1"/>
  <c r="C232" i="1"/>
  <c r="C3731" i="1"/>
  <c r="D3727" i="1"/>
  <c r="D484" i="1"/>
  <c r="C487" i="1"/>
  <c r="C3969" i="1"/>
  <c r="D3966" i="1"/>
  <c r="D3716" i="1"/>
  <c r="C3720" i="1"/>
  <c r="C3718" i="1"/>
  <c r="D3714" i="1"/>
  <c r="C3725" i="1"/>
  <c r="D3721" i="1"/>
  <c r="D233" i="1"/>
  <c r="C236" i="1"/>
  <c r="C3967" i="1"/>
  <c r="D3964" i="1"/>
  <c r="D237" i="1"/>
  <c r="C240" i="1"/>
  <c r="D3971" i="1"/>
  <c r="C3974" i="1"/>
  <c r="D232" i="1" l="1"/>
  <c r="C235" i="1"/>
  <c r="B3721" i="1"/>
  <c r="A3725" i="1"/>
  <c r="C3977" i="1"/>
  <c r="D3974" i="1"/>
  <c r="C3729" i="1"/>
  <c r="D3725" i="1"/>
  <c r="C3972" i="1"/>
  <c r="D3969" i="1"/>
  <c r="D487" i="1"/>
  <c r="C488" i="1"/>
  <c r="C243" i="1"/>
  <c r="D240" i="1"/>
  <c r="D3718" i="1"/>
  <c r="C3722" i="1"/>
  <c r="D3967" i="1"/>
  <c r="C3970" i="1"/>
  <c r="C239" i="1"/>
  <c r="D236" i="1"/>
  <c r="C3724" i="1"/>
  <c r="D3720" i="1"/>
  <c r="D3731" i="1"/>
  <c r="C3735" i="1"/>
  <c r="A3729" i="1" l="1"/>
  <c r="B3725" i="1"/>
  <c r="D235" i="1"/>
  <c r="C238" i="1"/>
  <c r="D3729" i="1"/>
  <c r="C3733" i="1"/>
  <c r="C3739" i="1"/>
  <c r="D3735" i="1"/>
  <c r="C3726" i="1"/>
  <c r="D3722" i="1"/>
  <c r="D243" i="1"/>
  <c r="C246" i="1"/>
  <c r="C3728" i="1"/>
  <c r="D3724" i="1"/>
  <c r="C489" i="1"/>
  <c r="D488" i="1"/>
  <c r="D239" i="1"/>
  <c r="C242" i="1"/>
  <c r="C3973" i="1"/>
  <c r="D3970" i="1"/>
  <c r="C3975" i="1"/>
  <c r="D3972" i="1"/>
  <c r="C3980" i="1"/>
  <c r="D3977" i="1"/>
  <c r="C241" i="1" l="1"/>
  <c r="D238" i="1"/>
  <c r="A3733" i="1"/>
  <c r="B3729" i="1"/>
  <c r="C249" i="1"/>
  <c r="D246" i="1"/>
  <c r="D3975" i="1"/>
  <c r="C3978" i="1"/>
  <c r="C3732" i="1"/>
  <c r="D3728" i="1"/>
  <c r="C3730" i="1"/>
  <c r="D3726" i="1"/>
  <c r="C3983" i="1"/>
  <c r="D3980" i="1"/>
  <c r="C490" i="1"/>
  <c r="D489" i="1"/>
  <c r="D3739" i="1"/>
  <c r="C3743" i="1"/>
  <c r="C3976" i="1"/>
  <c r="D3973" i="1"/>
  <c r="C245" i="1"/>
  <c r="D242" i="1"/>
  <c r="C3737" i="1"/>
  <c r="D3733" i="1"/>
  <c r="B3733" i="1" l="1"/>
  <c r="A3737" i="1"/>
  <c r="D241" i="1"/>
  <c r="C244" i="1"/>
  <c r="D3730" i="1"/>
  <c r="C3734" i="1"/>
  <c r="D3743" i="1"/>
  <c r="C3747" i="1"/>
  <c r="D3732" i="1"/>
  <c r="C3736" i="1"/>
  <c r="C3741" i="1"/>
  <c r="D3737" i="1"/>
  <c r="C3981" i="1"/>
  <c r="D3978" i="1"/>
  <c r="C248" i="1"/>
  <c r="D245" i="1"/>
  <c r="D490" i="1"/>
  <c r="C491" i="1"/>
  <c r="C3979" i="1"/>
  <c r="D3976" i="1"/>
  <c r="D3983" i="1"/>
  <c r="C3986" i="1"/>
  <c r="D249" i="1"/>
  <c r="C252" i="1"/>
  <c r="C247" i="1" l="1"/>
  <c r="D244" i="1"/>
  <c r="A3741" i="1"/>
  <c r="B3737" i="1"/>
  <c r="C3989" i="1"/>
  <c r="D3986" i="1"/>
  <c r="C255" i="1"/>
  <c r="D252" i="1"/>
  <c r="D491" i="1"/>
  <c r="C492" i="1"/>
  <c r="C3740" i="1"/>
  <c r="D3736" i="1"/>
  <c r="C3751" i="1"/>
  <c r="D3747" i="1"/>
  <c r="C3984" i="1"/>
  <c r="D3981" i="1"/>
  <c r="D3734" i="1"/>
  <c r="C3738" i="1"/>
  <c r="D248" i="1"/>
  <c r="C251" i="1"/>
  <c r="D3979" i="1"/>
  <c r="C3982" i="1"/>
  <c r="C3745" i="1"/>
  <c r="D3741" i="1"/>
  <c r="A3745" i="1" l="1"/>
  <c r="B3741" i="1"/>
  <c r="D247" i="1"/>
  <c r="C250" i="1"/>
  <c r="C3742" i="1"/>
  <c r="D3738" i="1"/>
  <c r="D3745" i="1"/>
  <c r="C3749" i="1"/>
  <c r="C493" i="1"/>
  <c r="D492" i="1"/>
  <c r="D3982" i="1"/>
  <c r="C3985" i="1"/>
  <c r="C3755" i="1"/>
  <c r="D3751" i="1"/>
  <c r="D255" i="1"/>
  <c r="C258" i="1"/>
  <c r="C3987" i="1"/>
  <c r="D3984" i="1"/>
  <c r="D251" i="1"/>
  <c r="C254" i="1"/>
  <c r="D3740" i="1"/>
  <c r="C3744" i="1"/>
  <c r="C3992" i="1"/>
  <c r="D3989" i="1"/>
  <c r="C253" i="1" l="1"/>
  <c r="D250" i="1"/>
  <c r="A3749" i="1"/>
  <c r="B3745" i="1"/>
  <c r="C3995" i="1"/>
  <c r="D3992" i="1"/>
  <c r="D493" i="1"/>
  <c r="C496" i="1"/>
  <c r="C261" i="1"/>
  <c r="D258" i="1"/>
  <c r="D3749" i="1"/>
  <c r="C3753" i="1"/>
  <c r="C257" i="1"/>
  <c r="D254" i="1"/>
  <c r="D3755" i="1"/>
  <c r="C3759" i="1"/>
  <c r="C3988" i="1"/>
  <c r="D3985" i="1"/>
  <c r="C3748" i="1"/>
  <c r="D3744" i="1"/>
  <c r="D3987" i="1"/>
  <c r="C3990" i="1"/>
  <c r="C3746" i="1"/>
  <c r="D3742" i="1"/>
  <c r="A3753" i="1" l="1"/>
  <c r="B3749" i="1"/>
  <c r="D253" i="1"/>
  <c r="C256" i="1"/>
  <c r="C264" i="1"/>
  <c r="D261" i="1"/>
  <c r="D496" i="1"/>
  <c r="C497" i="1"/>
  <c r="C3757" i="1"/>
  <c r="D3753" i="1"/>
  <c r="D3759" i="1"/>
  <c r="C3763" i="1"/>
  <c r="C3750" i="1"/>
  <c r="D3746" i="1"/>
  <c r="D3990" i="1"/>
  <c r="C3993" i="1"/>
  <c r="C260" i="1"/>
  <c r="D257" i="1"/>
  <c r="D3748" i="1"/>
  <c r="C3752" i="1"/>
  <c r="C3991" i="1"/>
  <c r="D3988" i="1"/>
  <c r="D3995" i="1"/>
  <c r="C3998" i="1"/>
  <c r="D256" i="1" l="1"/>
  <c r="C259" i="1"/>
  <c r="A3757" i="1"/>
  <c r="B3753" i="1"/>
  <c r="D260" i="1"/>
  <c r="C263" i="1"/>
  <c r="C3761" i="1"/>
  <c r="D3757" i="1"/>
  <c r="C498" i="1"/>
  <c r="D497" i="1"/>
  <c r="D3750" i="1"/>
  <c r="C3754" i="1"/>
  <c r="D3991" i="1"/>
  <c r="C3994" i="1"/>
  <c r="D3752" i="1"/>
  <c r="C3756" i="1"/>
  <c r="D3763" i="1"/>
  <c r="C3767" i="1"/>
  <c r="D3998" i="1"/>
  <c r="C4001" i="1"/>
  <c r="C3996" i="1"/>
  <c r="D3993" i="1"/>
  <c r="D264" i="1"/>
  <c r="C267" i="1"/>
  <c r="B3757" i="1" l="1"/>
  <c r="A3761" i="1"/>
  <c r="D259" i="1"/>
  <c r="C262" i="1"/>
  <c r="C499" i="1"/>
  <c r="D498" i="1"/>
  <c r="D3761" i="1"/>
  <c r="C3765" i="1"/>
  <c r="D3756" i="1"/>
  <c r="C3760" i="1"/>
  <c r="C3999" i="1"/>
  <c r="D3996" i="1"/>
  <c r="C3997" i="1"/>
  <c r="D3994" i="1"/>
  <c r="D3767" i="1"/>
  <c r="C3771" i="1"/>
  <c r="D4001" i="1"/>
  <c r="C4004" i="1"/>
  <c r="C3758" i="1"/>
  <c r="D3754" i="1"/>
  <c r="D263" i="1"/>
  <c r="C266" i="1"/>
  <c r="D267" i="1"/>
  <c r="C270" i="1"/>
  <c r="C265" i="1" l="1"/>
  <c r="D262" i="1"/>
  <c r="B3761" i="1"/>
  <c r="A3765" i="1"/>
  <c r="D3999" i="1"/>
  <c r="C4002" i="1"/>
  <c r="C3764" i="1"/>
  <c r="D3760" i="1"/>
  <c r="C273" i="1"/>
  <c r="D270" i="1"/>
  <c r="C3769" i="1"/>
  <c r="D3765" i="1"/>
  <c r="C4000" i="1"/>
  <c r="D3997" i="1"/>
  <c r="D3771" i="1"/>
  <c r="C3775" i="1"/>
  <c r="C269" i="1"/>
  <c r="D266" i="1"/>
  <c r="D3758" i="1"/>
  <c r="C3762" i="1"/>
  <c r="C4007" i="1"/>
  <c r="D4004" i="1"/>
  <c r="C500" i="1"/>
  <c r="D499" i="1"/>
  <c r="A3769" i="1" l="1"/>
  <c r="B3765" i="1"/>
  <c r="D265" i="1"/>
  <c r="C268" i="1"/>
  <c r="D500" i="1"/>
  <c r="C501" i="1"/>
  <c r="D3769" i="1"/>
  <c r="C3773" i="1"/>
  <c r="D269" i="1"/>
  <c r="C272" i="1"/>
  <c r="C276" i="1"/>
  <c r="D273" i="1"/>
  <c r="D4007" i="1"/>
  <c r="C4010" i="1"/>
  <c r="C3768" i="1"/>
  <c r="D3764" i="1"/>
  <c r="C3779" i="1"/>
  <c r="D3775" i="1"/>
  <c r="C3766" i="1"/>
  <c r="D3762" i="1"/>
  <c r="D4002" i="1"/>
  <c r="C4005" i="1"/>
  <c r="C4003" i="1"/>
  <c r="D4000" i="1"/>
  <c r="C271" i="1" l="1"/>
  <c r="D268" i="1"/>
  <c r="B3769" i="1"/>
  <c r="A3773" i="1"/>
  <c r="D276" i="1"/>
  <c r="C279" i="1"/>
  <c r="C275" i="1"/>
  <c r="D272" i="1"/>
  <c r="D4003" i="1"/>
  <c r="C4006" i="1"/>
  <c r="D3773" i="1"/>
  <c r="C3777" i="1"/>
  <c r="D4005" i="1"/>
  <c r="C4008" i="1"/>
  <c r="D3768" i="1"/>
  <c r="C3772" i="1"/>
  <c r="C3770" i="1"/>
  <c r="D3766" i="1"/>
  <c r="D4010" i="1"/>
  <c r="C4013" i="1"/>
  <c r="C502" i="1"/>
  <c r="D501" i="1"/>
  <c r="D3779" i="1"/>
  <c r="C3783" i="1"/>
  <c r="A3777" i="1" l="1"/>
  <c r="B3773" i="1"/>
  <c r="D271" i="1"/>
  <c r="C274" i="1"/>
  <c r="C3787" i="1"/>
  <c r="D3783" i="1"/>
  <c r="D3772" i="1"/>
  <c r="C3776" i="1"/>
  <c r="D4006" i="1"/>
  <c r="C4009" i="1"/>
  <c r="D275" i="1"/>
  <c r="C278" i="1"/>
  <c r="C505" i="1"/>
  <c r="D502" i="1"/>
  <c r="D4013" i="1"/>
  <c r="C4016" i="1"/>
  <c r="C4011" i="1"/>
  <c r="D4008" i="1"/>
  <c r="D279" i="1"/>
  <c r="C282" i="1"/>
  <c r="D3777" i="1"/>
  <c r="C3781" i="1"/>
  <c r="C3774" i="1"/>
  <c r="D3770" i="1"/>
  <c r="C277" i="1" l="1"/>
  <c r="D274" i="1"/>
  <c r="B3777" i="1"/>
  <c r="A3781" i="1"/>
  <c r="C4019" i="1"/>
  <c r="D4016" i="1"/>
  <c r="D4009" i="1"/>
  <c r="C4012" i="1"/>
  <c r="D3776" i="1"/>
  <c r="C3780" i="1"/>
  <c r="D3774" i="1"/>
  <c r="C3778" i="1"/>
  <c r="D4011" i="1"/>
  <c r="C4014" i="1"/>
  <c r="D3781" i="1"/>
  <c r="C3785" i="1"/>
  <c r="D505" i="1"/>
  <c r="C506" i="1"/>
  <c r="C285" i="1"/>
  <c r="D282" i="1"/>
  <c r="C281" i="1"/>
  <c r="D278" i="1"/>
  <c r="D3787" i="1"/>
  <c r="C3791" i="1"/>
  <c r="A3785" i="1" l="1"/>
  <c r="B3781" i="1"/>
  <c r="C280" i="1"/>
  <c r="D277" i="1"/>
  <c r="C3795" i="1"/>
  <c r="D3791" i="1"/>
  <c r="D3785" i="1"/>
  <c r="C3789" i="1"/>
  <c r="C3784" i="1"/>
  <c r="D3780" i="1"/>
  <c r="C4015" i="1"/>
  <c r="D4012" i="1"/>
  <c r="D281" i="1"/>
  <c r="C284" i="1"/>
  <c r="D4019" i="1"/>
  <c r="C4022" i="1"/>
  <c r="D4014" i="1"/>
  <c r="C4017" i="1"/>
  <c r="D285" i="1"/>
  <c r="C288" i="1"/>
  <c r="C507" i="1"/>
  <c r="D506" i="1"/>
  <c r="C3782" i="1"/>
  <c r="D3778" i="1"/>
  <c r="D280" i="1" l="1"/>
  <c r="C283" i="1"/>
  <c r="B3785" i="1"/>
  <c r="A3789" i="1"/>
  <c r="D4017" i="1"/>
  <c r="C4020" i="1"/>
  <c r="C3788" i="1"/>
  <c r="D3784" i="1"/>
  <c r="C287" i="1"/>
  <c r="D284" i="1"/>
  <c r="D3789" i="1"/>
  <c r="C3793" i="1"/>
  <c r="C4025" i="1"/>
  <c r="D4022" i="1"/>
  <c r="C3786" i="1"/>
  <c r="D3782" i="1"/>
  <c r="C508" i="1"/>
  <c r="D507" i="1"/>
  <c r="C291" i="1"/>
  <c r="D288" i="1"/>
  <c r="D4015" i="1"/>
  <c r="C4018" i="1"/>
  <c r="D3795" i="1"/>
  <c r="C3799" i="1"/>
  <c r="A3793" i="1" l="1"/>
  <c r="B3789" i="1"/>
  <c r="D283" i="1"/>
  <c r="C286" i="1"/>
  <c r="D3786" i="1"/>
  <c r="C3790" i="1"/>
  <c r="D3788" i="1"/>
  <c r="C3792" i="1"/>
  <c r="C3797" i="1"/>
  <c r="D3793" i="1"/>
  <c r="D4025" i="1"/>
  <c r="C4028" i="1"/>
  <c r="D291" i="1"/>
  <c r="C294" i="1"/>
  <c r="C4023" i="1"/>
  <c r="D4020" i="1"/>
  <c r="C3803" i="1"/>
  <c r="D3799" i="1"/>
  <c r="D4018" i="1"/>
  <c r="C4021" i="1"/>
  <c r="C509" i="1"/>
  <c r="D508" i="1"/>
  <c r="D287" i="1"/>
  <c r="C290" i="1"/>
  <c r="C289" i="1" l="1"/>
  <c r="D286" i="1"/>
  <c r="B3793" i="1"/>
  <c r="A3797" i="1"/>
  <c r="D4023" i="1"/>
  <c r="C4026" i="1"/>
  <c r="D3797" i="1"/>
  <c r="C3801" i="1"/>
  <c r="C297" i="1"/>
  <c r="D294" i="1"/>
  <c r="D509" i="1"/>
  <c r="C510" i="1"/>
  <c r="D4021" i="1"/>
  <c r="C4024" i="1"/>
  <c r="C4031" i="1"/>
  <c r="D4028" i="1"/>
  <c r="D3792" i="1"/>
  <c r="C3796" i="1"/>
  <c r="D3790" i="1"/>
  <c r="C3794" i="1"/>
  <c r="C293" i="1"/>
  <c r="D290" i="1"/>
  <c r="D3803" i="1"/>
  <c r="C3807" i="1"/>
  <c r="B3797" i="1" l="1"/>
  <c r="A3801" i="1"/>
  <c r="D289" i="1"/>
  <c r="C292" i="1"/>
  <c r="C3800" i="1"/>
  <c r="D3796" i="1"/>
  <c r="D4031" i="1"/>
  <c r="C4034" i="1"/>
  <c r="D297" i="1"/>
  <c r="C300" i="1"/>
  <c r="C4027" i="1"/>
  <c r="D4024" i="1"/>
  <c r="C3805" i="1"/>
  <c r="D3801" i="1"/>
  <c r="C296" i="1"/>
  <c r="D293" i="1"/>
  <c r="C3811" i="1"/>
  <c r="D3807" i="1"/>
  <c r="D3794" i="1"/>
  <c r="C3798" i="1"/>
  <c r="C511" i="1"/>
  <c r="D510" i="1"/>
  <c r="D4026" i="1"/>
  <c r="C4029" i="1"/>
  <c r="D292" i="1" l="1"/>
  <c r="C295" i="1"/>
  <c r="B3801" i="1"/>
  <c r="A3805" i="1"/>
  <c r="D4034" i="1"/>
  <c r="C4037" i="1"/>
  <c r="D4029" i="1"/>
  <c r="C4032" i="1"/>
  <c r="C514" i="1"/>
  <c r="D511" i="1"/>
  <c r="D3805" i="1"/>
  <c r="C3809" i="1"/>
  <c r="D4027" i="1"/>
  <c r="C4030" i="1"/>
  <c r="D3800" i="1"/>
  <c r="C3804" i="1"/>
  <c r="D296" i="1"/>
  <c r="C299" i="1"/>
  <c r="C303" i="1"/>
  <c r="D300" i="1"/>
  <c r="C3802" i="1"/>
  <c r="D3798" i="1"/>
  <c r="D3811" i="1"/>
  <c r="C3815" i="1"/>
  <c r="B3805" i="1" l="1"/>
  <c r="A3809" i="1"/>
  <c r="D295" i="1"/>
  <c r="C298" i="1"/>
  <c r="D514" i="1"/>
  <c r="C515" i="1"/>
  <c r="D3815" i="1"/>
  <c r="C3819" i="1"/>
  <c r="C3808" i="1"/>
  <c r="D3804" i="1"/>
  <c r="C4035" i="1"/>
  <c r="D4032" i="1"/>
  <c r="C4033" i="1"/>
  <c r="D4030" i="1"/>
  <c r="D299" i="1"/>
  <c r="C302" i="1"/>
  <c r="C3813" i="1"/>
  <c r="D3809" i="1"/>
  <c r="D4037" i="1"/>
  <c r="C4040" i="1"/>
  <c r="C3806" i="1"/>
  <c r="D3802" i="1"/>
  <c r="D303" i="1"/>
  <c r="C306" i="1"/>
  <c r="C301" i="1" l="1"/>
  <c r="D298" i="1"/>
  <c r="B3809" i="1"/>
  <c r="A3813" i="1"/>
  <c r="D4035" i="1"/>
  <c r="C4038" i="1"/>
  <c r="D3808" i="1"/>
  <c r="C3812" i="1"/>
  <c r="C3823" i="1"/>
  <c r="D3819" i="1"/>
  <c r="D3806" i="1"/>
  <c r="C3810" i="1"/>
  <c r="C4043" i="1"/>
  <c r="D4040" i="1"/>
  <c r="D4033" i="1"/>
  <c r="C4036" i="1"/>
  <c r="C516" i="1"/>
  <c r="D515" i="1"/>
  <c r="C309" i="1"/>
  <c r="D306" i="1"/>
  <c r="C305" i="1"/>
  <c r="D302" i="1"/>
  <c r="D3813" i="1"/>
  <c r="C3817" i="1"/>
  <c r="B3813" i="1" l="1"/>
  <c r="A3817" i="1"/>
  <c r="D301" i="1"/>
  <c r="C304" i="1"/>
  <c r="D3810" i="1"/>
  <c r="C3814" i="1"/>
  <c r="C517" i="1"/>
  <c r="D516" i="1"/>
  <c r="D3823" i="1"/>
  <c r="C3827" i="1"/>
  <c r="C4039" i="1"/>
  <c r="D4036" i="1"/>
  <c r="C3816" i="1"/>
  <c r="D3812" i="1"/>
  <c r="C312" i="1"/>
  <c r="D309" i="1"/>
  <c r="C4041" i="1"/>
  <c r="D4038" i="1"/>
  <c r="C3821" i="1"/>
  <c r="D3817" i="1"/>
  <c r="C308" i="1"/>
  <c r="D305" i="1"/>
  <c r="D4043" i="1"/>
  <c r="C4046" i="1"/>
  <c r="C307" i="1" l="1"/>
  <c r="D304" i="1"/>
  <c r="B3817" i="1"/>
  <c r="A3821" i="1"/>
  <c r="D3827" i="1"/>
  <c r="C3831" i="1"/>
  <c r="D308" i="1"/>
  <c r="C311" i="1"/>
  <c r="D312" i="1"/>
  <c r="C315" i="1"/>
  <c r="C3825" i="1"/>
  <c r="D3821" i="1"/>
  <c r="D3816" i="1"/>
  <c r="C3820" i="1"/>
  <c r="C518" i="1"/>
  <c r="D517" i="1"/>
  <c r="C4049" i="1"/>
  <c r="D4046" i="1"/>
  <c r="C3818" i="1"/>
  <c r="D3814" i="1"/>
  <c r="D4041" i="1"/>
  <c r="C4044" i="1"/>
  <c r="D4039" i="1"/>
  <c r="C4042" i="1"/>
  <c r="B3821" i="1" l="1"/>
  <c r="A3825" i="1"/>
  <c r="D307" i="1"/>
  <c r="C310" i="1"/>
  <c r="D315" i="1"/>
  <c r="C318" i="1"/>
  <c r="D311" i="1"/>
  <c r="C314" i="1"/>
  <c r="D518" i="1"/>
  <c r="C519" i="1"/>
  <c r="C3824" i="1"/>
  <c r="D3820" i="1"/>
  <c r="D3831" i="1"/>
  <c r="C3835" i="1"/>
  <c r="D4042" i="1"/>
  <c r="C4045" i="1"/>
  <c r="D4049" i="1"/>
  <c r="C4052" i="1"/>
  <c r="C4047" i="1"/>
  <c r="D4044" i="1"/>
  <c r="D3818" i="1"/>
  <c r="C3822" i="1"/>
  <c r="C3829" i="1"/>
  <c r="D3825" i="1"/>
  <c r="C313" i="1" l="1"/>
  <c r="D310" i="1"/>
  <c r="B3825" i="1"/>
  <c r="A3829" i="1"/>
  <c r="D3829" i="1"/>
  <c r="C3833" i="1"/>
  <c r="C3826" i="1"/>
  <c r="D3822" i="1"/>
  <c r="D4045" i="1"/>
  <c r="C4048" i="1"/>
  <c r="C520" i="1"/>
  <c r="D519" i="1"/>
  <c r="C3839" i="1"/>
  <c r="D3835" i="1"/>
  <c r="C317" i="1"/>
  <c r="D314" i="1"/>
  <c r="D4047" i="1"/>
  <c r="C4050" i="1"/>
  <c r="C4055" i="1"/>
  <c r="D4052" i="1"/>
  <c r="C321" i="1"/>
  <c r="D318" i="1"/>
  <c r="D3824" i="1"/>
  <c r="C3828" i="1"/>
  <c r="B3829" i="1" l="1"/>
  <c r="A3833" i="1"/>
  <c r="D313" i="1"/>
  <c r="C316" i="1"/>
  <c r="C4051" i="1"/>
  <c r="D4048" i="1"/>
  <c r="C324" i="1"/>
  <c r="D321" i="1"/>
  <c r="D3839" i="1"/>
  <c r="C3843" i="1"/>
  <c r="D3826" i="1"/>
  <c r="C3830" i="1"/>
  <c r="C3832" i="1"/>
  <c r="D3828" i="1"/>
  <c r="D317" i="1"/>
  <c r="C320" i="1"/>
  <c r="D3833" i="1"/>
  <c r="C3837" i="1"/>
  <c r="D4055" i="1"/>
  <c r="C4058" i="1"/>
  <c r="D4050" i="1"/>
  <c r="C4053" i="1"/>
  <c r="C523" i="1"/>
  <c r="D520" i="1"/>
  <c r="C319" i="1" l="1"/>
  <c r="D316" i="1"/>
  <c r="A3837" i="1"/>
  <c r="B3833" i="1"/>
  <c r="D4058" i="1"/>
  <c r="C4061" i="1"/>
  <c r="C3834" i="1"/>
  <c r="D3830" i="1"/>
  <c r="C3841" i="1"/>
  <c r="D3837" i="1"/>
  <c r="D3843" i="1"/>
  <c r="C3847" i="1"/>
  <c r="D523" i="1"/>
  <c r="C524" i="1"/>
  <c r="C323" i="1"/>
  <c r="D320" i="1"/>
  <c r="D324" i="1"/>
  <c r="C327" i="1"/>
  <c r="D4053" i="1"/>
  <c r="C4056" i="1"/>
  <c r="C3836" i="1"/>
  <c r="D3832" i="1"/>
  <c r="D4051" i="1"/>
  <c r="C4054" i="1"/>
  <c r="B3837" i="1" l="1"/>
  <c r="A3841" i="1"/>
  <c r="D319" i="1"/>
  <c r="C322" i="1"/>
  <c r="C4057" i="1"/>
  <c r="D4054" i="1"/>
  <c r="D327" i="1"/>
  <c r="C330" i="1"/>
  <c r="C3851" i="1"/>
  <c r="D3851" i="1" s="1"/>
  <c r="D3847" i="1"/>
  <c r="C3840" i="1"/>
  <c r="D3836" i="1"/>
  <c r="D323" i="1"/>
  <c r="C326" i="1"/>
  <c r="C3845" i="1"/>
  <c r="D3841" i="1"/>
  <c r="C3838" i="1"/>
  <c r="D3834" i="1"/>
  <c r="C525" i="1"/>
  <c r="D524" i="1"/>
  <c r="C4059" i="1"/>
  <c r="D4056" i="1"/>
  <c r="D4061" i="1"/>
  <c r="C4064" i="1"/>
  <c r="C325" i="1" l="1"/>
  <c r="D322" i="1"/>
  <c r="B3841" i="1"/>
  <c r="A3845" i="1"/>
  <c r="C526" i="1"/>
  <c r="D525" i="1"/>
  <c r="D3840" i="1"/>
  <c r="C3844" i="1"/>
  <c r="C333" i="1"/>
  <c r="D330" i="1"/>
  <c r="C3842" i="1"/>
  <c r="D3838" i="1"/>
  <c r="C4067" i="1"/>
  <c r="D4064" i="1"/>
  <c r="D3845" i="1"/>
  <c r="C3849" i="1"/>
  <c r="D3849" i="1" s="1"/>
  <c r="C329" i="1"/>
  <c r="D326" i="1"/>
  <c r="D4059" i="1"/>
  <c r="C4062" i="1"/>
  <c r="D4057" i="1"/>
  <c r="C4060" i="1"/>
  <c r="A3849" i="1" l="1"/>
  <c r="B3849" i="1" s="1"/>
  <c r="B3845" i="1"/>
  <c r="C328" i="1"/>
  <c r="D325" i="1"/>
  <c r="D329" i="1"/>
  <c r="C332" i="1"/>
  <c r="C336" i="1"/>
  <c r="D333" i="1"/>
  <c r="C3848" i="1"/>
  <c r="D3844" i="1"/>
  <c r="C4063" i="1"/>
  <c r="D4060" i="1"/>
  <c r="D4067" i="1"/>
  <c r="C4070" i="1"/>
  <c r="D4062" i="1"/>
  <c r="C4065" i="1"/>
  <c r="C3846" i="1"/>
  <c r="D3842" i="1"/>
  <c r="C527" i="1"/>
  <c r="D526" i="1"/>
  <c r="D328" i="1" l="1"/>
  <c r="C331" i="1"/>
  <c r="D3848" i="1"/>
  <c r="C3852" i="1"/>
  <c r="D3852" i="1" s="1"/>
  <c r="C339" i="1"/>
  <c r="D336" i="1"/>
  <c r="C3850" i="1"/>
  <c r="D3850" i="1" s="1"/>
  <c r="D3846" i="1"/>
  <c r="D4065" i="1"/>
  <c r="C4068" i="1"/>
  <c r="D4070" i="1"/>
  <c r="C4073" i="1"/>
  <c r="C335" i="1"/>
  <c r="D332" i="1"/>
  <c r="D527" i="1"/>
  <c r="C528" i="1"/>
  <c r="D4063" i="1"/>
  <c r="C4066" i="1"/>
  <c r="D331" i="1" l="1"/>
  <c r="C334" i="1"/>
  <c r="D335" i="1"/>
  <c r="C338" i="1"/>
  <c r="D339" i="1"/>
  <c r="C342" i="1"/>
  <c r="C529" i="1"/>
  <c r="D528" i="1"/>
  <c r="D4073" i="1"/>
  <c r="C4076" i="1"/>
  <c r="D4066" i="1"/>
  <c r="C4069" i="1"/>
  <c r="C4071" i="1"/>
  <c r="D4068" i="1"/>
  <c r="C337" i="1" l="1"/>
  <c r="D334" i="1"/>
  <c r="D4071" i="1"/>
  <c r="C4074" i="1"/>
  <c r="C532" i="1"/>
  <c r="D529" i="1"/>
  <c r="D4069" i="1"/>
  <c r="C4072" i="1"/>
  <c r="C345" i="1"/>
  <c r="D342" i="1"/>
  <c r="C4079" i="1"/>
  <c r="D4076" i="1"/>
  <c r="C341" i="1"/>
  <c r="D338" i="1"/>
  <c r="C340" i="1" l="1"/>
  <c r="D337" i="1"/>
  <c r="C4075" i="1"/>
  <c r="D4072" i="1"/>
  <c r="D532" i="1"/>
  <c r="C533" i="1"/>
  <c r="D4074" i="1"/>
  <c r="C4077" i="1"/>
  <c r="D341" i="1"/>
  <c r="C344" i="1"/>
  <c r="D4079" i="1"/>
  <c r="C4082" i="1"/>
  <c r="C348" i="1"/>
  <c r="D345" i="1"/>
  <c r="C343" i="1" l="1"/>
  <c r="D340" i="1"/>
  <c r="D4077" i="1"/>
  <c r="C4080" i="1"/>
  <c r="D4082" i="1"/>
  <c r="C4085" i="1"/>
  <c r="C534" i="1"/>
  <c r="D533" i="1"/>
  <c r="C351" i="1"/>
  <c r="D348" i="1"/>
  <c r="C347" i="1"/>
  <c r="D344" i="1"/>
  <c r="D4075" i="1"/>
  <c r="C4078" i="1"/>
  <c r="D343" i="1" l="1"/>
  <c r="C346" i="1"/>
  <c r="D4085" i="1"/>
  <c r="C4088" i="1"/>
  <c r="D347" i="1"/>
  <c r="C350" i="1"/>
  <c r="C4083" i="1"/>
  <c r="D4080" i="1"/>
  <c r="C535" i="1"/>
  <c r="D534" i="1"/>
  <c r="D4078" i="1"/>
  <c r="C4081" i="1"/>
  <c r="D351" i="1"/>
  <c r="C354" i="1"/>
  <c r="C349" i="1" l="1"/>
  <c r="D346" i="1"/>
  <c r="D4083" i="1"/>
  <c r="C4086" i="1"/>
  <c r="C357" i="1"/>
  <c r="D354" i="1"/>
  <c r="D4081" i="1"/>
  <c r="C4084" i="1"/>
  <c r="C353" i="1"/>
  <c r="D350" i="1"/>
  <c r="C4091" i="1"/>
  <c r="D4088" i="1"/>
  <c r="C536" i="1"/>
  <c r="D535" i="1"/>
  <c r="C352" i="1" l="1"/>
  <c r="D349" i="1"/>
  <c r="D536" i="1"/>
  <c r="C537" i="1"/>
  <c r="C360" i="1"/>
  <c r="D357" i="1"/>
  <c r="C4087" i="1"/>
  <c r="D4084" i="1"/>
  <c r="C4089" i="1"/>
  <c r="D4086" i="1"/>
  <c r="D4091" i="1"/>
  <c r="C4094" i="1"/>
  <c r="D353" i="1"/>
  <c r="C356" i="1"/>
  <c r="C355" i="1" l="1"/>
  <c r="D352" i="1"/>
  <c r="C359" i="1"/>
  <c r="D356" i="1"/>
  <c r="C363" i="1"/>
  <c r="D360" i="1"/>
  <c r="D4087" i="1"/>
  <c r="C4090" i="1"/>
  <c r="C538" i="1"/>
  <c r="D537" i="1"/>
  <c r="C4097" i="1"/>
  <c r="D4094" i="1"/>
  <c r="D4089" i="1"/>
  <c r="C4092" i="1"/>
  <c r="D355" i="1" l="1"/>
  <c r="C358" i="1"/>
  <c r="D4090" i="1"/>
  <c r="C4093" i="1"/>
  <c r="D363" i="1"/>
  <c r="C366" i="1"/>
  <c r="D4097" i="1"/>
  <c r="C4100" i="1"/>
  <c r="C4095" i="1"/>
  <c r="D4092" i="1"/>
  <c r="C541" i="1"/>
  <c r="D538" i="1"/>
  <c r="D359" i="1"/>
  <c r="C362" i="1"/>
  <c r="C361" i="1" l="1"/>
  <c r="D358" i="1"/>
  <c r="C365" i="1"/>
  <c r="D362" i="1"/>
  <c r="C369" i="1"/>
  <c r="D366" i="1"/>
  <c r="C4103" i="1"/>
  <c r="D4100" i="1"/>
  <c r="D4093" i="1"/>
  <c r="C4096" i="1"/>
  <c r="D541" i="1"/>
  <c r="C542" i="1"/>
  <c r="D4095" i="1"/>
  <c r="C4098" i="1"/>
  <c r="D361" i="1" l="1"/>
  <c r="C364" i="1"/>
  <c r="D4098" i="1"/>
  <c r="C4101" i="1"/>
  <c r="C372" i="1"/>
  <c r="D369" i="1"/>
  <c r="C543" i="1"/>
  <c r="D542" i="1"/>
  <c r="D4103" i="1"/>
  <c r="C4106" i="1"/>
  <c r="C4099" i="1"/>
  <c r="D4096" i="1"/>
  <c r="C368" i="1"/>
  <c r="D365" i="1"/>
  <c r="C367" i="1" l="1"/>
  <c r="D364" i="1"/>
  <c r="C371" i="1"/>
  <c r="D368" i="1"/>
  <c r="C544" i="1"/>
  <c r="D543" i="1"/>
  <c r="C375" i="1"/>
  <c r="D372" i="1"/>
  <c r="D4099" i="1"/>
  <c r="C4102" i="1"/>
  <c r="D4106" i="1"/>
  <c r="C4109" i="1"/>
  <c r="D4101" i="1"/>
  <c r="C4104" i="1"/>
  <c r="D367" i="1" l="1"/>
  <c r="C370" i="1"/>
  <c r="C4107" i="1"/>
  <c r="D4104" i="1"/>
  <c r="C545" i="1"/>
  <c r="D544" i="1"/>
  <c r="D4109" i="1"/>
  <c r="C4112" i="1"/>
  <c r="D371" i="1"/>
  <c r="C374" i="1"/>
  <c r="C4105" i="1"/>
  <c r="D4102" i="1"/>
  <c r="D375" i="1"/>
  <c r="C378" i="1"/>
  <c r="C373" i="1" l="1"/>
  <c r="D370" i="1"/>
  <c r="C377" i="1"/>
  <c r="D374" i="1"/>
  <c r="C4115" i="1"/>
  <c r="D4112" i="1"/>
  <c r="D545" i="1"/>
  <c r="C546" i="1"/>
  <c r="C381" i="1"/>
  <c r="D378" i="1"/>
  <c r="D4105" i="1"/>
  <c r="C4108" i="1"/>
  <c r="D4107" i="1"/>
  <c r="C4110" i="1"/>
  <c r="D373" i="1" l="1"/>
  <c r="C376" i="1"/>
  <c r="C547" i="1"/>
  <c r="D546" i="1"/>
  <c r="D4115" i="1"/>
  <c r="C4118" i="1"/>
  <c r="C4113" i="1"/>
  <c r="D4110" i="1"/>
  <c r="C4111" i="1"/>
  <c r="D4108" i="1"/>
  <c r="C384" i="1"/>
  <c r="D381" i="1"/>
  <c r="C380" i="1"/>
  <c r="D377" i="1"/>
  <c r="C379" i="1" l="1"/>
  <c r="D376" i="1"/>
  <c r="C387" i="1"/>
  <c r="D384" i="1"/>
  <c r="C4121" i="1"/>
  <c r="D4118" i="1"/>
  <c r="D4113" i="1"/>
  <c r="C4116" i="1"/>
  <c r="C383" i="1"/>
  <c r="D380" i="1"/>
  <c r="D4111" i="1"/>
  <c r="C4114" i="1"/>
  <c r="C550" i="1"/>
  <c r="D547" i="1"/>
  <c r="D379" i="1" l="1"/>
  <c r="C382" i="1"/>
  <c r="C4119" i="1"/>
  <c r="D4116" i="1"/>
  <c r="D550" i="1"/>
  <c r="C551" i="1"/>
  <c r="D4121" i="1"/>
  <c r="C4124" i="1"/>
  <c r="D4114" i="1"/>
  <c r="C4117" i="1"/>
  <c r="D383" i="1"/>
  <c r="C386" i="1"/>
  <c r="D387" i="1"/>
  <c r="C390" i="1"/>
  <c r="C385" i="1" l="1"/>
  <c r="D382" i="1"/>
  <c r="C393" i="1"/>
  <c r="D390" i="1"/>
  <c r="C389" i="1"/>
  <c r="D386" i="1"/>
  <c r="C552" i="1"/>
  <c r="D551" i="1"/>
  <c r="C4127" i="1"/>
  <c r="D4124" i="1"/>
  <c r="D4117" i="1"/>
  <c r="C4120" i="1"/>
  <c r="D4119" i="1"/>
  <c r="C4122" i="1"/>
  <c r="D385" i="1" l="1"/>
  <c r="C388" i="1"/>
  <c r="D4122" i="1"/>
  <c r="C4125" i="1"/>
  <c r="C553" i="1"/>
  <c r="D552" i="1"/>
  <c r="C392" i="1"/>
  <c r="D389" i="1"/>
  <c r="C4123" i="1"/>
  <c r="D4120" i="1"/>
  <c r="D4127" i="1"/>
  <c r="C4130" i="1"/>
  <c r="D393" i="1"/>
  <c r="C396" i="1"/>
  <c r="C391" i="1" l="1"/>
  <c r="D388" i="1"/>
  <c r="C399" i="1"/>
  <c r="D396" i="1"/>
  <c r="C395" i="1"/>
  <c r="D392" i="1"/>
  <c r="C554" i="1"/>
  <c r="D553" i="1"/>
  <c r="D4130" i="1"/>
  <c r="C4133" i="1"/>
  <c r="D4125" i="1"/>
  <c r="C4128" i="1"/>
  <c r="D4123" i="1"/>
  <c r="C4126" i="1"/>
  <c r="D391" i="1" l="1"/>
  <c r="C394" i="1"/>
  <c r="D4133" i="1"/>
  <c r="C4136" i="1"/>
  <c r="D554" i="1"/>
  <c r="C555" i="1"/>
  <c r="D395" i="1"/>
  <c r="C398" i="1"/>
  <c r="D4126" i="1"/>
  <c r="C4129" i="1"/>
  <c r="C4131" i="1"/>
  <c r="D4128" i="1"/>
  <c r="D399" i="1"/>
  <c r="C402" i="1"/>
  <c r="C397" i="1" l="1"/>
  <c r="D394" i="1"/>
  <c r="C401" i="1"/>
  <c r="D398" i="1"/>
  <c r="C556" i="1"/>
  <c r="D555" i="1"/>
  <c r="D4131" i="1"/>
  <c r="C4134" i="1"/>
  <c r="D4129" i="1"/>
  <c r="C4132" i="1"/>
  <c r="D4136" i="1"/>
  <c r="C4139" i="1"/>
  <c r="C405" i="1"/>
  <c r="D402" i="1"/>
  <c r="C400" i="1" l="1"/>
  <c r="D397" i="1"/>
  <c r="D4132" i="1"/>
  <c r="C4135" i="1"/>
  <c r="C4137" i="1"/>
  <c r="D4134" i="1"/>
  <c r="C559" i="1"/>
  <c r="D556" i="1"/>
  <c r="D405" i="1"/>
  <c r="C408" i="1"/>
  <c r="D4139" i="1"/>
  <c r="C4142" i="1"/>
  <c r="C404" i="1"/>
  <c r="D401" i="1"/>
  <c r="C403" i="1" l="1"/>
  <c r="D400" i="1"/>
  <c r="C411" i="1"/>
  <c r="D408" i="1"/>
  <c r="D559" i="1"/>
  <c r="C560" i="1"/>
  <c r="D4137" i="1"/>
  <c r="C4140" i="1"/>
  <c r="D4135" i="1"/>
  <c r="C4138" i="1"/>
  <c r="C407" i="1"/>
  <c r="D404" i="1"/>
  <c r="C4145" i="1"/>
  <c r="D4142" i="1"/>
  <c r="D403" i="1" l="1"/>
  <c r="C406" i="1"/>
  <c r="D4138" i="1"/>
  <c r="C4141" i="1"/>
  <c r="C561" i="1"/>
  <c r="D560" i="1"/>
  <c r="D4140" i="1"/>
  <c r="C4143" i="1"/>
  <c r="D4145" i="1"/>
  <c r="C4148" i="1"/>
  <c r="D407" i="1"/>
  <c r="C410" i="1"/>
  <c r="D411" i="1"/>
  <c r="C414" i="1"/>
  <c r="C409" i="1" l="1"/>
  <c r="D406" i="1"/>
  <c r="D4143" i="1"/>
  <c r="C4146" i="1"/>
  <c r="C413" i="1"/>
  <c r="D410" i="1"/>
  <c r="C562" i="1"/>
  <c r="D561" i="1"/>
  <c r="D4148" i="1"/>
  <c r="C4151" i="1"/>
  <c r="D4141" i="1"/>
  <c r="C4144" i="1"/>
  <c r="C417" i="1"/>
  <c r="D414" i="1"/>
  <c r="C412" i="1" l="1"/>
  <c r="D409" i="1"/>
  <c r="C563" i="1"/>
  <c r="D562" i="1"/>
  <c r="D417" i="1"/>
  <c r="C420" i="1"/>
  <c r="C416" i="1"/>
  <c r="D413" i="1"/>
  <c r="D4144" i="1"/>
  <c r="C4147" i="1"/>
  <c r="C4149" i="1"/>
  <c r="D4146" i="1"/>
  <c r="D4151" i="1"/>
  <c r="C4154" i="1"/>
  <c r="C415" i="1" l="1"/>
  <c r="D412" i="1"/>
  <c r="D4147" i="1"/>
  <c r="C4150" i="1"/>
  <c r="C419" i="1"/>
  <c r="D416" i="1"/>
  <c r="C4157" i="1"/>
  <c r="D4154" i="1"/>
  <c r="C423" i="1"/>
  <c r="D420" i="1"/>
  <c r="D4149" i="1"/>
  <c r="C4152" i="1"/>
  <c r="D563" i="1"/>
  <c r="C564" i="1"/>
  <c r="D415" i="1" l="1"/>
  <c r="C418" i="1"/>
  <c r="C565" i="1"/>
  <c r="D564" i="1"/>
  <c r="D4157" i="1"/>
  <c r="C4160" i="1"/>
  <c r="D419" i="1"/>
  <c r="C422" i="1"/>
  <c r="D423" i="1"/>
  <c r="C426" i="1"/>
  <c r="C4153" i="1"/>
  <c r="D4150" i="1"/>
  <c r="D4152" i="1"/>
  <c r="C4155" i="1"/>
  <c r="C421" i="1" l="1"/>
  <c r="D418" i="1"/>
  <c r="C429" i="1"/>
  <c r="D426" i="1"/>
  <c r="C425" i="1"/>
  <c r="D422" i="1"/>
  <c r="D4155" i="1"/>
  <c r="C4158" i="1"/>
  <c r="D4160" i="1"/>
  <c r="C4163" i="1"/>
  <c r="D4153" i="1"/>
  <c r="C4156" i="1"/>
  <c r="C568" i="1"/>
  <c r="D565" i="1"/>
  <c r="C424" i="1" l="1"/>
  <c r="D421" i="1"/>
  <c r="D4163" i="1"/>
  <c r="C4166" i="1"/>
  <c r="C4161" i="1"/>
  <c r="D4158" i="1"/>
  <c r="D425" i="1"/>
  <c r="C428" i="1"/>
  <c r="D568" i="1"/>
  <c r="C569" i="1"/>
  <c r="D4156" i="1"/>
  <c r="C4159" i="1"/>
  <c r="C432" i="1"/>
  <c r="D429" i="1"/>
  <c r="C427" i="1" l="1"/>
  <c r="D424" i="1"/>
  <c r="C570" i="1"/>
  <c r="D569" i="1"/>
  <c r="C431" i="1"/>
  <c r="D428" i="1"/>
  <c r="C435" i="1"/>
  <c r="D432" i="1"/>
  <c r="D4161" i="1"/>
  <c r="C4164" i="1"/>
  <c r="D4159" i="1"/>
  <c r="C4162" i="1"/>
  <c r="C4169" i="1"/>
  <c r="D4166" i="1"/>
  <c r="D427" i="1" l="1"/>
  <c r="C430" i="1"/>
  <c r="D4164" i="1"/>
  <c r="C4167" i="1"/>
  <c r="D435" i="1"/>
  <c r="C438" i="1"/>
  <c r="D438" i="1" s="1"/>
  <c r="D431" i="1"/>
  <c r="C434" i="1"/>
  <c r="D4169" i="1"/>
  <c r="C4172" i="1"/>
  <c r="D4172" i="1" s="1"/>
  <c r="D4162" i="1"/>
  <c r="C4165" i="1"/>
  <c r="C571" i="1"/>
  <c r="D570" i="1"/>
  <c r="C433" i="1" l="1"/>
  <c r="D430" i="1"/>
  <c r="C572" i="1"/>
  <c r="D571" i="1"/>
  <c r="D4165" i="1"/>
  <c r="C4168" i="1"/>
  <c r="D4167" i="1"/>
  <c r="C4170" i="1"/>
  <c r="D4170" i="1" s="1"/>
  <c r="C437" i="1"/>
  <c r="D437" i="1" s="1"/>
  <c r="D434" i="1"/>
  <c r="C436" i="1" l="1"/>
  <c r="D436" i="1" s="1"/>
  <c r="D433" i="1"/>
  <c r="D4168" i="1"/>
  <c r="C4171" i="1"/>
  <c r="D4171" i="1" s="1"/>
  <c r="D572" i="1"/>
  <c r="C573" i="1"/>
  <c r="D573" i="1" s="1"/>
  <c r="D5109" i="1" l="1"/>
  <c r="D5115" i="1"/>
  <c r="D5116" i="1"/>
  <c r="D5118" i="1"/>
  <c r="D5119" i="1"/>
  <c r="D5121" i="1"/>
  <c r="D5122" i="1"/>
  <c r="D5124" i="1"/>
  <c r="D5125" i="1"/>
  <c r="D5108" i="1"/>
  <c r="D4796" i="1"/>
  <c r="D4733" i="1"/>
  <c r="D4772" i="1"/>
  <c r="D4748" i="1"/>
  <c r="D4757" i="1"/>
  <c r="D4778" i="1"/>
  <c r="D4763" i="1"/>
  <c r="D4736" i="1"/>
  <c r="D4793" i="1"/>
  <c r="D4730" i="1"/>
  <c r="D4739" i="1"/>
  <c r="D4808" i="1"/>
  <c r="D4745" i="1"/>
  <c r="D4799" i="1"/>
  <c r="D4775" i="1"/>
  <c r="D4760" i="1"/>
  <c r="D4790" i="1"/>
  <c r="D4727" i="1"/>
  <c r="D4802" i="1"/>
  <c r="D4805" i="1"/>
  <c r="D4742" i="1"/>
  <c r="D4787" i="1"/>
  <c r="D4724" i="1"/>
  <c r="D4769" i="1"/>
  <c r="D4754" i="1"/>
  <c r="D4784" i="1"/>
  <c r="D4721" i="1"/>
  <c r="D4781" i="1"/>
  <c r="D4766" i="1"/>
  <c r="D4751" i="1"/>
  <c r="D4529" i="1"/>
  <c r="D45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chuckcgchen(陈长阁)</author>
    <author>Tencent_Go</author>
  </authors>
  <commentList>
    <comment ref="F2" authorId="0" shapeId="0" xr:uid="{00000000-0006-0000-0000-000001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与【相对权重】一起确定随机出几项道具
</t>
        </r>
      </text>
    </comment>
    <comment ref="H2" authorId="0" shapeId="0" xr:uid="{00000000-0006-0000-0000-000002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从最大数量最小数量里选择一个的权重</t>
        </r>
      </text>
    </comment>
    <comment ref="I2" authorId="0" shapeId="0" xr:uid="{00000000-0006-0000-0000-000003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包内物体统一计算权重</t>
        </r>
      </text>
    </comment>
    <comment ref="J2" authorId="0" shapeId="0" xr:uid="{00000000-0006-0000-0000-000004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单独概率值，和其他物品无关
</t>
        </r>
      </text>
    </comment>
    <comment ref="L2" authorId="0" shapeId="0" xr:uid="{00000000-0006-0000-0000-000005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是否使用本表id列顺序作为显示顺序
bool值 true或false
</t>
        </r>
      </text>
    </comment>
    <comment ref="K3" authorId="1" shapeId="0" xr:uid="{00000000-0006-0000-0000-000006000000}">
      <text>
        <r>
          <rPr>
            <sz val="11"/>
            <color theme="1"/>
            <rFont val="宋体"/>
            <family val="3"/>
            <charset val="134"/>
            <scheme val="minor"/>
          </rPr>
          <t>Tencent_Go:
失效</t>
        </r>
      </text>
    </comment>
  </commentList>
</comments>
</file>

<file path=xl/sharedStrings.xml><?xml version="1.0" encoding="utf-8"?>
<sst xmlns="http://schemas.openxmlformats.org/spreadsheetml/2006/main" count="1608" uniqueCount="1432">
  <si>
    <t>convert(ResReward.proto, table_RewardConfData, RewardConfData_7.pbin)</t>
  </si>
  <si>
    <t>相对随机配置</t>
  </si>
  <si>
    <t>奖励ID</t>
  </si>
  <si>
    <t>策划描述</t>
  </si>
  <si>
    <t>道具id</t>
  </si>
  <si>
    <t>道具名称</t>
  </si>
  <si>
    <t>道具数量</t>
  </si>
  <si>
    <t>相对权重最小个数</t>
  </si>
  <si>
    <t>相对权重最大个数</t>
  </si>
  <si>
    <t>数量权重</t>
  </si>
  <si>
    <t>相对权重（整数）</t>
  </si>
  <si>
    <t>绝对概率[0,1]</t>
  </si>
  <si>
    <t>过期时间</t>
  </si>
  <si>
    <t>自定义顺序</t>
  </si>
  <si>
    <t>可选数量</t>
  </si>
  <si>
    <t>id</t>
  </si>
  <si>
    <t>item.id</t>
  </si>
  <si>
    <t>item.num</t>
  </si>
  <si>
    <t>minNum</t>
  </si>
  <si>
    <t>maxNum</t>
  </si>
  <si>
    <t>numWeight[;]</t>
  </si>
  <si>
    <t>item.relativeWeight</t>
  </si>
  <si>
    <t>item.absoluteProbability</t>
  </si>
  <si>
    <t>item.expire</t>
  </si>
  <si>
    <t>customizedOrder</t>
  </si>
  <si>
    <t>chooseNum</t>
  </si>
  <si>
    <t>序章-章节</t>
  </si>
  <si>
    <t>好友赠礼</t>
  </si>
  <si>
    <t>序章-小节</t>
  </si>
  <si>
    <t>好友赠礼-回归玩家</t>
  </si>
  <si>
    <t>捕鱼抽奖宝箱</t>
  </si>
  <si>
    <t>捕鱼排名1</t>
  </si>
  <si>
    <t>捕鱼排名2</t>
  </si>
  <si>
    <t>捕鱼排名3</t>
  </si>
  <si>
    <t>捕鱼排名4~6</t>
  </si>
  <si>
    <t>捕鱼排名7~10</t>
  </si>
  <si>
    <t>捕鱼排名11~20</t>
  </si>
  <si>
    <t>捕鱼排名21~30</t>
  </si>
  <si>
    <t>捕鱼排名31~50</t>
  </si>
  <si>
    <t>捕鱼排名51~100</t>
  </si>
  <si>
    <t>捕鱼排名100~200</t>
  </si>
  <si>
    <t>资源（木、粮）</t>
  </si>
  <si>
    <t>资源（木、粮、石头）</t>
  </si>
  <si>
    <t>资源（木、粮、石头、黄金）</t>
  </si>
  <si>
    <t>100知识卷轴</t>
  </si>
  <si>
    <t>1级野怪99%-100%奖励- 稀有野</t>
  </si>
  <si>
    <t>1级野怪80%-99%奖励- 稀有野</t>
  </si>
  <si>
    <t>1级野怪60%-80%奖励- 稀有野</t>
  </si>
  <si>
    <t>1级野怪40%-60%奖励- 稀有野</t>
  </si>
  <si>
    <t>1级野怪20%-40%奖励- 稀有野</t>
  </si>
  <si>
    <t>1级野怪1%-20%奖励- 稀有野</t>
  </si>
  <si>
    <t>1级野怪0%-1%奖励- 稀有野</t>
  </si>
  <si>
    <t>2级野怪99%-100%奖励- 稀有野</t>
  </si>
  <si>
    <t>2级野怪80%-99%奖励- 稀有野</t>
  </si>
  <si>
    <t>2级野怪60%-80%奖励- 稀有野</t>
  </si>
  <si>
    <t>2级野怪40%-60%奖励- 稀有野</t>
  </si>
  <si>
    <t>2级野怪20%-40%奖励- 稀有野</t>
  </si>
  <si>
    <t>2级野怪1%-20%奖励- 稀有野</t>
  </si>
  <si>
    <t>2级野怪0%-1%奖励- 稀有野</t>
  </si>
  <si>
    <t>3级野怪99%-100%奖励- 稀有野</t>
  </si>
  <si>
    <t>3级野怪80%-99%奖励- 稀有野</t>
  </si>
  <si>
    <t>3级野怪60%-80%奖励- 稀有野</t>
  </si>
  <si>
    <t>3级野怪40%-60%奖励- 稀有野</t>
  </si>
  <si>
    <t>3级野怪20%-40%奖励- 稀有野</t>
  </si>
  <si>
    <t>3级野怪1%-20%奖励- 稀有野</t>
  </si>
  <si>
    <t>3级野怪0%-1%奖励- 稀有野</t>
  </si>
  <si>
    <t>4级野怪99%-100%奖励- 稀有野</t>
  </si>
  <si>
    <t>4级野怪80%-99%奖励- 稀有野</t>
  </si>
  <si>
    <t>4级野怪60%-80%奖励- 稀有野</t>
  </si>
  <si>
    <t>4级野怪40%-60%奖励- 稀有野</t>
  </si>
  <si>
    <t>4级野怪20%-40%奖励- 稀有野</t>
  </si>
  <si>
    <t>4级野怪1%-20%奖励- 稀有野</t>
  </si>
  <si>
    <t>4级野怪0%-1%奖励- 稀有野</t>
  </si>
  <si>
    <t>5级野怪99%-100%奖励- 稀有野</t>
  </si>
  <si>
    <t>5级野怪80%-99%奖励- 稀有野</t>
  </si>
  <si>
    <t>5级野怪60%-80%奖励- 稀有野</t>
  </si>
  <si>
    <t>5级野怪40%-60%奖励- 稀有野</t>
  </si>
  <si>
    <t>5级野怪20%-40%奖励- 稀有野</t>
  </si>
  <si>
    <t>5级野怪1%-20%奖励- 稀有野</t>
  </si>
  <si>
    <t>5级野怪0%-1%奖励- 稀有野</t>
  </si>
  <si>
    <t>6级野怪99%-100%奖励- 稀有野</t>
  </si>
  <si>
    <t>6级野怪80%-99%奖励- 稀有野</t>
  </si>
  <si>
    <t>6级野怪60%-80%奖励- 稀有野</t>
  </si>
  <si>
    <t>6级野怪40%-60%奖励- 稀有野</t>
  </si>
  <si>
    <t>6级野怪20%-40%奖励- 稀有野</t>
  </si>
  <si>
    <t>6级野怪1%-20%奖励- 稀有野</t>
  </si>
  <si>
    <t>6级野怪0%-1%奖励- 稀有野</t>
  </si>
  <si>
    <t>7级野怪99%-100%奖励- 稀有野</t>
  </si>
  <si>
    <t>7级野怪80%-99%奖励- 稀有野</t>
  </si>
  <si>
    <t>7级野怪60%-80%奖励- 稀有野</t>
  </si>
  <si>
    <t>7级野怪40%-60%奖励- 稀有野</t>
  </si>
  <si>
    <t>7级野怪20%-40%奖励- 稀有野</t>
  </si>
  <si>
    <t>7级野怪1%-20%奖励- 稀有野</t>
  </si>
  <si>
    <t>7级野怪0%-1%奖励- 稀有野</t>
  </si>
  <si>
    <t>8级野怪99%-100%奖励- 稀有野</t>
  </si>
  <si>
    <t>8级野怪80%-99%奖励- 稀有野</t>
  </si>
  <si>
    <t>8级野怪60%-80%奖励- 稀有野</t>
  </si>
  <si>
    <t>8级野怪40%-60%奖励- 稀有野</t>
  </si>
  <si>
    <t>8级野怪20%-40%奖励- 稀有野</t>
  </si>
  <si>
    <t>8级野怪1%-20%奖励- 稀有野</t>
  </si>
  <si>
    <t>8级野怪0%-1%奖励- 稀有野</t>
  </si>
  <si>
    <t>9级野怪99%-100%奖励- 稀有野</t>
  </si>
  <si>
    <t>9级野怪80%-99%奖励- 稀有野</t>
  </si>
  <si>
    <t>9级野怪60%-80%奖励- 稀有野</t>
  </si>
  <si>
    <t>9级野怪40%-60%奖励- 稀有野</t>
  </si>
  <si>
    <t>9级野怪20%-40%奖励- 稀有野</t>
  </si>
  <si>
    <t>9级野怪1%-20%奖励- 稀有野</t>
  </si>
  <si>
    <t>9级野怪0%-1%奖励- 稀有野</t>
  </si>
  <si>
    <t>10级野怪99%-100%奖励- 稀有野</t>
  </si>
  <si>
    <t>10级野怪80%-99%奖励- 稀有野</t>
  </si>
  <si>
    <t>10级野怪60%-80%奖励- 稀有野</t>
  </si>
  <si>
    <t>10级野怪40%-60%奖励- 稀有野</t>
  </si>
  <si>
    <t>10级野怪20%-40%奖励- 稀有野</t>
  </si>
  <si>
    <t>10级野怪1%-20%奖励- 稀有野</t>
  </si>
  <si>
    <t>10级野怪0%-1%奖励- 稀有野</t>
  </si>
  <si>
    <t>11级野怪99%-100%奖励- 稀有野</t>
  </si>
  <si>
    <t>11级野怪80%-99%奖励- 稀有野</t>
  </si>
  <si>
    <t>11级野怪60%-80%奖励- 稀有野</t>
  </si>
  <si>
    <t>11级野怪40%-60%奖励- 稀有野</t>
  </si>
  <si>
    <t>11级野怪20%-40%奖励- 稀有野</t>
  </si>
  <si>
    <t>11级野怪1%-20%奖励- 稀有野</t>
  </si>
  <si>
    <t>11级野怪0%-1%奖励- 稀有野</t>
  </si>
  <si>
    <t>12级野怪99%-100%奖励- 稀有野</t>
  </si>
  <si>
    <t>12级野怪80%-99%奖励- 稀有野</t>
  </si>
  <si>
    <t>12级野怪60%-80%奖励- 稀有野</t>
  </si>
  <si>
    <t>12级野怪40%-60%奖励- 稀有野</t>
  </si>
  <si>
    <t>12级野怪20%-40%奖励- 稀有野</t>
  </si>
  <si>
    <t>12级野怪1%-20%奖励- 稀有野</t>
  </si>
  <si>
    <t>12级野怪0%-1%奖励- 稀有野</t>
  </si>
  <si>
    <t>13级野怪99%-100%奖励- 稀有野</t>
  </si>
  <si>
    <t>13级野怪80%-99%奖励- 稀有野</t>
  </si>
  <si>
    <t>13级野怪60%-80%奖励- 稀有野</t>
  </si>
  <si>
    <t>13级野怪40%-60%奖励- 稀有野</t>
  </si>
  <si>
    <t>13级野怪20%-40%奖励- 稀有野</t>
  </si>
  <si>
    <t>13级野怪1%-20%奖励- 稀有野</t>
  </si>
  <si>
    <t>13级野怪0%-1%奖励- 稀有野</t>
  </si>
  <si>
    <t>14级野怪99%-100%奖励- 稀有野</t>
  </si>
  <si>
    <t>14级野怪80%-99%奖励- 稀有野</t>
  </si>
  <si>
    <t>14级野怪60%-80%奖励- 稀有野</t>
  </si>
  <si>
    <t>14级野怪40%-60%奖励- 稀有野</t>
  </si>
  <si>
    <t>14级野怪20%-40%奖励- 稀有野</t>
  </si>
  <si>
    <t>14级野怪1%-20%奖励- 稀有野</t>
  </si>
  <si>
    <t>14级野怪0%-1%奖励- 稀有野</t>
  </si>
  <si>
    <t>15级野怪99%-100%奖励- 稀有野</t>
  </si>
  <si>
    <t>15级野怪80%-99%奖励- 稀有野</t>
  </si>
  <si>
    <t>15级野怪60%-80%奖励- 稀有野</t>
  </si>
  <si>
    <t>15级野怪40%-60%奖励- 稀有野</t>
  </si>
  <si>
    <t>15级野怪20%-40%奖励- 稀有野</t>
  </si>
  <si>
    <t>15级野怪1%-20%奖励- 稀有野</t>
  </si>
  <si>
    <t>15级野怪0%-1%奖励- 稀有野</t>
  </si>
  <si>
    <t>1级野怪99%-100%奖励- 普通野</t>
  </si>
  <si>
    <t>8;2</t>
  </si>
  <si>
    <t>1级野怪80%-99%奖励- 普通野</t>
  </si>
  <si>
    <t>1级野怪60%-80%奖励- 普通野</t>
  </si>
  <si>
    <t>1级野怪40%-60%奖励- 普通野</t>
  </si>
  <si>
    <t>1级野怪20%-40%奖励- 普通野</t>
  </si>
  <si>
    <t>1级野怪1%-20%奖励- 普通野</t>
  </si>
  <si>
    <t>1级野怪0%-1%奖励- 普通野</t>
  </si>
  <si>
    <t>2级野怪99%-100%奖励- 普通野</t>
  </si>
  <si>
    <t>2级野怪80%-99%奖励- 普通野</t>
  </si>
  <si>
    <t>2级野怪60%-80%奖励- 普通野</t>
  </si>
  <si>
    <t>2级野怪40%-60%奖励- 普通野</t>
  </si>
  <si>
    <t>2级野怪20%-40%奖励- 普通野</t>
  </si>
  <si>
    <t>2级野怪1%-20%奖励- 普通野</t>
  </si>
  <si>
    <t>2级野怪0%-1%奖励- 普通野</t>
  </si>
  <si>
    <t>3级野怪99%-100%奖励- 普通野</t>
  </si>
  <si>
    <t>3级野怪80%-99%奖励- 普通野</t>
  </si>
  <si>
    <t>3级野怪60%-80%奖励- 普通野</t>
  </si>
  <si>
    <t>3级野怪40%-60%奖励- 普通野</t>
  </si>
  <si>
    <t>3级野怪20%-40%奖励- 普通野</t>
  </si>
  <si>
    <t>3级野怪1%-20%奖励- 普通野</t>
  </si>
  <si>
    <t>3级野怪0%-1%奖励- 普通野</t>
  </si>
  <si>
    <t>4级野怪99%-100%奖励- 普通野</t>
  </si>
  <si>
    <t>4级野怪80%-99%奖励- 普通野</t>
  </si>
  <si>
    <t>4级野怪60%-80%奖励- 普通野</t>
  </si>
  <si>
    <t>4级野怪40%-60%奖励- 普通野</t>
  </si>
  <si>
    <t>4级野怪20%-40%奖励- 普通野</t>
  </si>
  <si>
    <t>4级野怪1%-20%奖励- 普通野</t>
  </si>
  <si>
    <t>4级野怪0%-1%奖励- 普通野</t>
  </si>
  <si>
    <t>5级野怪99%-100%奖励- 普通野</t>
  </si>
  <si>
    <t>5级野怪80%-99%奖励- 普通野</t>
  </si>
  <si>
    <t>5级野怪60%-80%奖励- 普通野</t>
  </si>
  <si>
    <t>5级野怪40%-60%奖励- 普通野</t>
  </si>
  <si>
    <t>5级野怪20%-40%奖励- 普通野</t>
  </si>
  <si>
    <t>5级野怪1%-20%奖励- 普通野</t>
  </si>
  <si>
    <t>5级野怪0%-1%奖励- 普通野</t>
  </si>
  <si>
    <t>6级野怪99%-100%奖励- 普通野</t>
  </si>
  <si>
    <t>6级野怪80%-99%奖励- 普通野</t>
  </si>
  <si>
    <t>6级野怪60%-80%奖励- 普通野</t>
  </si>
  <si>
    <t>6级野怪40%-60%奖励- 普通野</t>
  </si>
  <si>
    <t>6级野怪20%-40%奖励- 普通野</t>
  </si>
  <si>
    <t>6级野怪1%-20%奖励- 普通野</t>
  </si>
  <si>
    <t>6级野怪0%-1%奖励- 普通野</t>
  </si>
  <si>
    <t>7级野怪99%-100%奖励- 普通野</t>
  </si>
  <si>
    <t>7级野怪80%-99%奖励- 普通野</t>
  </si>
  <si>
    <t>7级野怪60%-80%奖励- 普通野</t>
  </si>
  <si>
    <t>7级野怪40%-60%奖励- 普通野</t>
  </si>
  <si>
    <t>7级野怪20%-40%奖励- 普通野</t>
  </si>
  <si>
    <t>7级野怪1%-20%奖励- 普通野</t>
  </si>
  <si>
    <t>7级野怪0%-1%奖励- 普通野</t>
  </si>
  <si>
    <t>8级野怪99%-100%奖励- 普通野</t>
  </si>
  <si>
    <t>8级野怪80%-99%奖励- 普通野</t>
  </si>
  <si>
    <t>8级野怪60%-80%奖励- 普通野</t>
  </si>
  <si>
    <t>8级野怪40%-60%奖励- 普通野</t>
  </si>
  <si>
    <t>8级野怪20%-40%奖励- 普通野</t>
  </si>
  <si>
    <t>8级野怪1%-20%奖励- 普通野</t>
  </si>
  <si>
    <t>8级野怪0%-1%奖励- 普通野</t>
  </si>
  <si>
    <t>9级野怪99%-100%奖励- 普通野</t>
  </si>
  <si>
    <t>9级野怪80%-99%奖励- 普通野</t>
  </si>
  <si>
    <t>9级野怪60%-80%奖励- 普通野</t>
  </si>
  <si>
    <t>9级野怪40%-60%奖励- 普通野</t>
  </si>
  <si>
    <t>9级野怪20%-40%奖励- 普通野</t>
  </si>
  <si>
    <t>9级野怪1%-20%奖励- 普通野</t>
  </si>
  <si>
    <t>9级野怪0%-1%奖励- 普通野</t>
  </si>
  <si>
    <t>10级野怪99%-100%奖励- 普通野</t>
  </si>
  <si>
    <t>10级野怪80%-99%奖励- 普通野</t>
  </si>
  <si>
    <t>10级野怪60%-80%奖励- 普通野</t>
  </si>
  <si>
    <t>10级野怪40%-60%奖励- 普通野</t>
  </si>
  <si>
    <t>10级野怪20%-40%奖励- 普通野</t>
  </si>
  <si>
    <t>10级野怪1%-20%奖励- 普通野</t>
  </si>
  <si>
    <t>10级野怪0%-1%奖励- 普通野</t>
  </si>
  <si>
    <t>11级野怪99%-100%奖励- 普通野</t>
  </si>
  <si>
    <t>11级野怪80%-99%奖励- 普通野</t>
  </si>
  <si>
    <t>11级野怪60%-80%奖励- 普通野</t>
  </si>
  <si>
    <t>11级野怪40%-60%奖励- 普通野</t>
  </si>
  <si>
    <t>11级野怪20%-40%奖励- 普通野</t>
  </si>
  <si>
    <t>11级野怪1%-20%奖励- 普通野</t>
  </si>
  <si>
    <t>11级野怪0%-1%奖励- 普通野</t>
  </si>
  <si>
    <t>12级野怪99%-100%奖励- 普通野</t>
  </si>
  <si>
    <t>12级野怪80%-99%奖励- 普通野</t>
  </si>
  <si>
    <t>12级野怪60%-80%奖励- 普通野</t>
  </si>
  <si>
    <t>12级野怪40%-60%奖励- 普通野</t>
  </si>
  <si>
    <t>12级野怪20%-40%奖励- 普通野</t>
  </si>
  <si>
    <t>12级野怪1%-20%奖励- 普通野</t>
  </si>
  <si>
    <t>12级野怪0%-1%奖励- 普通野</t>
  </si>
  <si>
    <t>13级野怪99%-100%奖励- 普通野</t>
  </si>
  <si>
    <t>13级野怪80%-99%奖励- 普通野</t>
  </si>
  <si>
    <t>13级野怪60%-80%奖励- 普通野</t>
  </si>
  <si>
    <t>13级野怪40%-60%奖励- 普通野</t>
  </si>
  <si>
    <t>13级野怪20%-40%奖励- 普通野</t>
  </si>
  <si>
    <t>13级野怪1%-20%奖励- 普通野</t>
  </si>
  <si>
    <t>13级野怪0%-1%奖励- 普通野</t>
  </si>
  <si>
    <t>14级野怪99%-100%奖励- 普通野</t>
  </si>
  <si>
    <t>14级野怪80%-99%奖励- 普通野</t>
  </si>
  <si>
    <t>14级野怪60%-80%奖励- 普通野</t>
  </si>
  <si>
    <t>14级野怪40%-60%奖励- 普通野</t>
  </si>
  <si>
    <t>14级野怪20%-40%奖励- 普通野</t>
  </si>
  <si>
    <t>14级野怪1%-20%奖励- 普通野</t>
  </si>
  <si>
    <t>14级野怪0%-1%奖励- 普通野</t>
  </si>
  <si>
    <t>15级野怪99%-100%奖励- 普通野</t>
  </si>
  <si>
    <t>15级野怪80%-99%奖励- 普通野</t>
  </si>
  <si>
    <t>15级野怪60%-80%奖励- 普通野</t>
  </si>
  <si>
    <t>15级野怪40%-60%奖励- 普通野</t>
  </si>
  <si>
    <t>15级野怪20%-40%奖励- 普通野</t>
  </si>
  <si>
    <t>15级野怪1%-20%奖励- 普通野</t>
  </si>
  <si>
    <t>15级野怪0%-1%奖励- 普通野</t>
  </si>
  <si>
    <t>10级野怪90%-100%奖励- 精英野</t>
  </si>
  <si>
    <t>10级野怪70%-90%奖励- 精英野</t>
  </si>
  <si>
    <t>10级野怪50%-70%奖励- 精英野</t>
  </si>
  <si>
    <t>10级野怪40%-50%奖励- 精英野</t>
  </si>
  <si>
    <t>10级野怪30%-40%奖励- 精英野</t>
  </si>
  <si>
    <t>10级野怪20%-30%奖励- 精英野</t>
  </si>
  <si>
    <t>10级野怪15%-20%奖励- 精英野</t>
  </si>
  <si>
    <t>10级野怪10%-15%奖励- 精英野</t>
  </si>
  <si>
    <t>10级野怪8%-10%奖励- 精英野</t>
  </si>
  <si>
    <t>10级野怪6%-8%奖励- 精英野</t>
  </si>
  <si>
    <t>10级野怪4%-6%奖励- 精英野</t>
  </si>
  <si>
    <t>10级野怪2%-4%奖励- 精英野</t>
  </si>
  <si>
    <t>10级野怪0%-2%奖励- 精英野</t>
  </si>
  <si>
    <t>11级野怪90%-100%奖励- 精英野</t>
  </si>
  <si>
    <t>11级野怪70%-90%奖励- 精英野</t>
  </si>
  <si>
    <t>11级野怪50%-70%奖励- 精英野</t>
  </si>
  <si>
    <t>11级野怪40%-50%奖励- 精英野</t>
  </si>
  <si>
    <t>11级野怪30%-40%奖励- 精英野</t>
  </si>
  <si>
    <t>11级野怪20%-30%奖励- 精英野</t>
  </si>
  <si>
    <t>11级野怪15%-20%奖励- 精英野</t>
  </si>
  <si>
    <t>11级野怪10%-15%奖励- 精英野</t>
  </si>
  <si>
    <t>11级野怪8%-10%奖励- 精英野</t>
  </si>
  <si>
    <t>11级野怪6%-8%奖励- 精英野</t>
  </si>
  <si>
    <t>11级野怪4%-6%奖励- 精英野</t>
  </si>
  <si>
    <t>11级野怪2%-4%奖励- 精英野</t>
  </si>
  <si>
    <t>11级野怪0%-2%奖励- 精英野</t>
  </si>
  <si>
    <t>12级野怪90%-100%奖励- 精英野</t>
  </si>
  <si>
    <t>12级野怪70%-90%奖励- 精英野</t>
  </si>
  <si>
    <t>12级野怪50%-70%奖励- 精英野</t>
  </si>
  <si>
    <t>12级野怪40%-50%奖励- 精英野</t>
  </si>
  <si>
    <t>12级野怪30%-40%奖励- 精英野</t>
  </si>
  <si>
    <t>12级野怪20%-30%奖励- 精英野</t>
  </si>
  <si>
    <t>12级野怪15%-20%奖励- 精英野</t>
  </si>
  <si>
    <t>12级野怪10%-15%奖励- 精英野</t>
  </si>
  <si>
    <t>12级野怪8%-10%奖励- 精英野</t>
  </si>
  <si>
    <t>12级野怪6%-8%奖励- 精英野</t>
  </si>
  <si>
    <t>12级野怪4%-6%奖励- 精英野</t>
  </si>
  <si>
    <t>12级野怪2%-4%奖励- 精英野</t>
  </si>
  <si>
    <t>12级野怪0%-2%奖励- 精英野</t>
  </si>
  <si>
    <t>13级野怪90%-100%奖励- 精英野</t>
  </si>
  <si>
    <t>13级野怪70%-90%奖励- 精英野</t>
  </si>
  <si>
    <t>13级野怪50%-70%奖励- 精英野</t>
  </si>
  <si>
    <t>13级野怪40%-50%奖励- 精英野</t>
  </si>
  <si>
    <t>13级野怪30%-40%奖励- 精英野</t>
  </si>
  <si>
    <t>13级野怪20%-30%奖励- 精英野</t>
  </si>
  <si>
    <t>13级野怪15%-20%奖励- 精英野</t>
  </si>
  <si>
    <t>13级野怪10%-15%奖励- 精英野</t>
  </si>
  <si>
    <t>13级野怪8%-10%奖励- 精英野</t>
  </si>
  <si>
    <t>13级野怪6%-8%奖励- 精英野</t>
  </si>
  <si>
    <t>13级野怪4%-6%奖励- 精英野</t>
  </si>
  <si>
    <t>13级野怪2%-4%奖励- 精英野</t>
  </si>
  <si>
    <t>13级野怪0%-2%奖励- 精英野</t>
  </si>
  <si>
    <t>14级野怪90%-100%奖励- 精英野</t>
  </si>
  <si>
    <t>14级野怪70%-90%奖励- 精英野</t>
  </si>
  <si>
    <t>14级野怪50%-70%奖励- 精英野</t>
  </si>
  <si>
    <t>14级野怪40%-50%奖励- 精英野</t>
  </si>
  <si>
    <t>14级野怪30%-40%奖励- 精英野</t>
  </si>
  <si>
    <t>14级野怪20%-30%奖励- 精英野</t>
  </si>
  <si>
    <t>14级野怪15%-20%奖励- 精英野</t>
  </si>
  <si>
    <t>14级野怪10%-15%奖励- 精英野</t>
  </si>
  <si>
    <t>14级野怪8%-10%奖励- 精英野</t>
  </si>
  <si>
    <t>14级野怪6%-8%奖励- 精英野</t>
  </si>
  <si>
    <t>14级野怪4%-6%奖励- 精英野</t>
  </si>
  <si>
    <t>14级野怪2%-4%奖励- 精英野</t>
  </si>
  <si>
    <t>14级野怪0%-2%奖励- 精英野</t>
  </si>
  <si>
    <t>15级野怪90%-100%奖励- 精英野</t>
  </si>
  <si>
    <t>15级野怪70%-90%奖励- 精英野</t>
  </si>
  <si>
    <t>15级野怪50%-70%奖励- 精英野</t>
  </si>
  <si>
    <t>15级野怪40%-50%奖励- 精英野</t>
  </si>
  <si>
    <t>15级野怪30%-40%奖励- 精英野</t>
  </si>
  <si>
    <t>15级野怪20%-30%奖励- 精英野</t>
  </si>
  <si>
    <t>15级野怪15%-20%奖励- 精英野</t>
  </si>
  <si>
    <t>15级野怪10%-15%奖励- 精英野</t>
  </si>
  <si>
    <t>15级野怪8%-10%奖励- 精英野</t>
  </si>
  <si>
    <t>15级野怪6%-8%奖励- 精英野</t>
  </si>
  <si>
    <t>15级野怪4%-6%奖励- 精英野</t>
  </si>
  <si>
    <t>15级野怪2%-4%奖励- 精英野</t>
  </si>
  <si>
    <t>15级野怪0%-2%奖励- 精英野</t>
  </si>
  <si>
    <t>稀有野怪民心</t>
  </si>
  <si>
    <t>1级精英野怪民心</t>
  </si>
  <si>
    <t>2级精英野怪民心</t>
  </si>
  <si>
    <t>3级精英野怪民心</t>
  </si>
  <si>
    <t>4级精英野怪民心</t>
  </si>
  <si>
    <t>5级精英野怪民心</t>
  </si>
  <si>
    <t>1级地块首杀</t>
  </si>
  <si>
    <t>2级地块首杀</t>
  </si>
  <si>
    <t>3级地块首杀</t>
  </si>
  <si>
    <t>4级地块首杀</t>
  </si>
  <si>
    <t>5级地块首杀</t>
  </si>
  <si>
    <t>6级地块首杀</t>
  </si>
  <si>
    <t>7级地块首杀</t>
  </si>
  <si>
    <t>8级地块首杀</t>
  </si>
  <si>
    <t>9级地块首杀</t>
  </si>
  <si>
    <t>10级地块首杀</t>
  </si>
  <si>
    <t>11级地块首杀</t>
  </si>
  <si>
    <t>12级地块首杀</t>
  </si>
  <si>
    <t>13级地块首杀</t>
  </si>
  <si>
    <t>14级地块首杀</t>
  </si>
  <si>
    <t>15级地块首杀</t>
  </si>
  <si>
    <t>16级地块首杀</t>
  </si>
  <si>
    <t>1级野怪首杀</t>
  </si>
  <si>
    <t>2级野怪首杀</t>
  </si>
  <si>
    <t>3级野怪首杀</t>
  </si>
  <si>
    <t>4级野怪首杀</t>
  </si>
  <si>
    <t>5级野怪首杀</t>
  </si>
  <si>
    <t>6级野怪首杀</t>
  </si>
  <si>
    <t>7级野怪首杀</t>
  </si>
  <si>
    <t>8级野怪首杀</t>
  </si>
  <si>
    <t>9级野怪首杀</t>
  </si>
  <si>
    <t>10级野怪首杀</t>
  </si>
  <si>
    <t>11级野怪首杀</t>
  </si>
  <si>
    <t>12级野怪首杀</t>
  </si>
  <si>
    <t>13级野怪首杀</t>
  </si>
  <si>
    <t>14级野怪首杀</t>
  </si>
  <si>
    <t>15级野怪首杀</t>
  </si>
  <si>
    <t>挑衅野怪-5.1级</t>
  </si>
  <si>
    <t>挑衅野怪-5.2级</t>
  </si>
  <si>
    <t>挑衅野怪-6.2级</t>
  </si>
  <si>
    <t>主线1-1</t>
  </si>
  <si>
    <t>主线2-1</t>
  </si>
  <si>
    <t>主线3-1</t>
  </si>
  <si>
    <t>主线4-1</t>
  </si>
  <si>
    <t>主线5-1</t>
  </si>
  <si>
    <t>主线6-1</t>
  </si>
  <si>
    <t>主线7-1</t>
  </si>
  <si>
    <t>主线8-1</t>
  </si>
  <si>
    <t>主线9-1</t>
  </si>
  <si>
    <t>主线10-1</t>
  </si>
  <si>
    <t>主线11-1</t>
  </si>
  <si>
    <t>主线12-1</t>
  </si>
  <si>
    <t>主线13-1</t>
  </si>
  <si>
    <t>主线14-1</t>
  </si>
  <si>
    <t>主线15-1</t>
  </si>
  <si>
    <t>主线16-1</t>
  </si>
  <si>
    <t>主线17-1</t>
  </si>
  <si>
    <t>主线18-1</t>
  </si>
  <si>
    <t>主线19-1</t>
  </si>
  <si>
    <t>主线20-1</t>
  </si>
  <si>
    <t>主线21-1</t>
  </si>
  <si>
    <t>主线22-1</t>
  </si>
  <si>
    <t>主线23-1</t>
  </si>
  <si>
    <t>主线24-1</t>
  </si>
  <si>
    <t>主线25-1</t>
  </si>
  <si>
    <t>ABTest主线1-1</t>
  </si>
  <si>
    <t>ABTest主线2-1</t>
  </si>
  <si>
    <t>ABTest主线3-1</t>
  </si>
  <si>
    <t>ABTest主线4-1</t>
  </si>
  <si>
    <t>ABTest主线5-1</t>
  </si>
  <si>
    <t>ABTest主线6-1</t>
  </si>
  <si>
    <t>ABTest主线7-1</t>
  </si>
  <si>
    <t>ABTest主线8-1</t>
  </si>
  <si>
    <t>ABTest主线9-1</t>
  </si>
  <si>
    <t>ABTest主线10-1</t>
  </si>
  <si>
    <t>ABTest主线11-1</t>
  </si>
  <si>
    <t>ABTest主线12-1</t>
  </si>
  <si>
    <t>ABTest主线13-1</t>
  </si>
  <si>
    <t>支线-教学第6章</t>
  </si>
  <si>
    <t>支线-教学第9章</t>
  </si>
  <si>
    <t>支线-教学第10章</t>
  </si>
  <si>
    <t>支线-侦查1</t>
  </si>
  <si>
    <t>支线-侦查2</t>
  </si>
  <si>
    <t>支线-侦查3</t>
  </si>
  <si>
    <t>支线-联盟礼物1</t>
  </si>
  <si>
    <t>支线-联盟礼物2</t>
  </si>
  <si>
    <t>支线-联盟礼物3</t>
  </si>
  <si>
    <t>支线-联盟礼物4</t>
  </si>
  <si>
    <t>支线-联盟礼物5</t>
  </si>
  <si>
    <t>支线-联盟礼物6</t>
  </si>
  <si>
    <t>支线-联盟礼物7</t>
  </si>
  <si>
    <t>支线-盟友加速1</t>
  </si>
  <si>
    <t>支线-盟友加速2</t>
  </si>
  <si>
    <t>支线-盟友加速3</t>
  </si>
  <si>
    <t>支线-盟友加速4</t>
  </si>
  <si>
    <t>支线-盟友加速5</t>
  </si>
  <si>
    <t>支线-盟友加速6</t>
  </si>
  <si>
    <t>支线-盟友加速7</t>
  </si>
  <si>
    <t>支线-普通野怪首次1</t>
  </si>
  <si>
    <t>支线-普通野怪首次2</t>
  </si>
  <si>
    <t>支线-普通野怪首次3</t>
  </si>
  <si>
    <t>支线-普通野怪首次4</t>
  </si>
  <si>
    <t>支线-普通野怪首次5</t>
  </si>
  <si>
    <t>支线-普通野怪首次6</t>
  </si>
  <si>
    <t>支线-普通野怪首次7</t>
  </si>
  <si>
    <t>支线-普通野怪首次8</t>
  </si>
  <si>
    <t>支线-普通野怪首次9</t>
  </si>
  <si>
    <t>支线-普通野怪首次10</t>
  </si>
  <si>
    <t>支线-普通野怪首次11</t>
  </si>
  <si>
    <t>支线-普通野怪首次12</t>
  </si>
  <si>
    <t>支线-普通野怪首次13</t>
  </si>
  <si>
    <t>支线-普通野怪首次14</t>
  </si>
  <si>
    <t>支线-普通野怪首次15</t>
  </si>
  <si>
    <t>支线-普通野怪累计击杀1</t>
  </si>
  <si>
    <t>支线-普通野怪累计击杀2</t>
  </si>
  <si>
    <t>支线-普通野怪累计击杀3</t>
  </si>
  <si>
    <t>支线-普通野怪累计击杀4</t>
  </si>
  <si>
    <t>支线-普通野怪累计击杀5</t>
  </si>
  <si>
    <t>支线-普通野怪累计击杀6</t>
  </si>
  <si>
    <t>支线-普通野怪累计击杀7</t>
  </si>
  <si>
    <t>支线-普通野怪累计击杀8</t>
  </si>
  <si>
    <t>支线-普通野怪累计击杀9</t>
  </si>
  <si>
    <t>支线-普通野怪累计击杀10</t>
  </si>
  <si>
    <t>支线-普通野怪累计击杀11</t>
  </si>
  <si>
    <t>支线-普通野怪累计击杀12</t>
  </si>
  <si>
    <t>支线-稀有野怪首次1</t>
  </si>
  <si>
    <t>支线-稀有野怪首次2</t>
  </si>
  <si>
    <t>支线-稀有野怪首次3</t>
  </si>
  <si>
    <t>支线-稀有野怪首次4</t>
  </si>
  <si>
    <t>支线-稀有野怪首次5</t>
  </si>
  <si>
    <t>支线-稀有野怪首次6</t>
  </si>
  <si>
    <t>支线-稀有野怪首次7</t>
  </si>
  <si>
    <t>支线-稀有野怪首次8</t>
  </si>
  <si>
    <t>支线-稀有野怪首次9</t>
  </si>
  <si>
    <t>支线-稀有野怪首次10</t>
  </si>
  <si>
    <t>支线-稀有野怪首次11</t>
  </si>
  <si>
    <t>支线-稀有野怪首次12</t>
  </si>
  <si>
    <t>支线-稀有野怪首次13</t>
  </si>
  <si>
    <t>支线-稀有野怪首次14</t>
  </si>
  <si>
    <t>支线-稀有野怪首次15</t>
  </si>
  <si>
    <t>支线-稀有野怪累计击杀1</t>
  </si>
  <si>
    <t>支线-稀有野怪累计击杀2</t>
  </si>
  <si>
    <t>支线-稀有野怪累计击杀3</t>
  </si>
  <si>
    <t>支线-稀有野怪累计击杀4</t>
  </si>
  <si>
    <t>支线-稀有野怪累计击杀5</t>
  </si>
  <si>
    <t>支线-稀有野怪累计击杀6</t>
  </si>
  <si>
    <t>支线-稀有野怪累计击杀7</t>
  </si>
  <si>
    <t>支线-稀有野怪累计击杀8</t>
  </si>
  <si>
    <t>支线-稀有野怪累计击杀9</t>
  </si>
  <si>
    <t>支线-稀有野怪累计击杀10</t>
  </si>
  <si>
    <t>支线-稀有野怪累计击杀11</t>
  </si>
  <si>
    <t>支线-稀有野怪累计击杀12</t>
  </si>
  <si>
    <t>支线-稀有野怪累计击杀13</t>
  </si>
  <si>
    <t>支线-爬塔1关</t>
  </si>
  <si>
    <t>支线-爬塔1层</t>
  </si>
  <si>
    <t>支线-爬塔5层</t>
  </si>
  <si>
    <t>支线-爬塔10层</t>
  </si>
  <si>
    <t>支线-爬塔15层</t>
  </si>
  <si>
    <t>支线-爬塔20层</t>
  </si>
  <si>
    <t>支线-爬塔25层</t>
  </si>
  <si>
    <t>支线-爬塔30层</t>
  </si>
  <si>
    <t>支线-爬塔35层</t>
  </si>
  <si>
    <t>支线-爬塔40层</t>
  </si>
  <si>
    <t>支线-爬塔45层</t>
  </si>
  <si>
    <t>支线-爬塔50层</t>
  </si>
  <si>
    <t>里程碑-全服挑战-3-2</t>
  </si>
  <si>
    <t>里程碑-联盟挑战-12-2个8级城</t>
  </si>
  <si>
    <t>里程碑-联盟挑战-07-势力值2000</t>
  </si>
  <si>
    <t>里程碑-联盟挑战-12-势力值5000</t>
  </si>
  <si>
    <t>S2里程碑-联盟挑战-07-势力值2000</t>
  </si>
  <si>
    <t>日常任务-高级招募武将2次</t>
  </si>
  <si>
    <t>日常任务-进行2次征税</t>
  </si>
  <si>
    <t>日常任务-击败4个稀有野怪</t>
  </si>
  <si>
    <t>日常任务-铜币招募武将10次</t>
  </si>
  <si>
    <t>日常任务-联盟帮助20次</t>
  </si>
  <si>
    <t>日常任务-联盟科技捐献20次</t>
  </si>
  <si>
    <t>日常任务-训练任意士兵200人</t>
  </si>
  <si>
    <t>日常任务-完成3次捕鱼游戏</t>
  </si>
  <si>
    <t>日常任务-击败6个普通野怪</t>
  </si>
  <si>
    <t>日常任务-治疗1次伤兵</t>
  </si>
  <si>
    <t>日常任务-进行1次屯田</t>
  </si>
  <si>
    <t>日常任务-进行3次奇遇</t>
  </si>
  <si>
    <t>日常任务-建筑升级1级</t>
  </si>
  <si>
    <t>日常任务-科技研究1级</t>
  </si>
  <si>
    <t>日常任务-酒馆寻访5次</t>
  </si>
  <si>
    <t>日常任务-进行2次冒险</t>
  </si>
  <si>
    <t>1-9日常任务-第1档</t>
  </si>
  <si>
    <t>1-9 日常任务-第2档</t>
  </si>
  <si>
    <t>1-9 日常任务-第3档</t>
  </si>
  <si>
    <t>1-9 日常任务-第4档</t>
  </si>
  <si>
    <t>10-14 日常任务-第1档</t>
  </si>
  <si>
    <t>10-14 日常任务-第2档</t>
  </si>
  <si>
    <t>10-14 日常任务-第3档</t>
  </si>
  <si>
    <t>10-14 日常任务-第4档</t>
  </si>
  <si>
    <t>15-19 日常任务-第1档</t>
  </si>
  <si>
    <t>15-19 日常任务-第2档</t>
  </si>
  <si>
    <t>15-19 日常任务-第3档</t>
  </si>
  <si>
    <t>15-19 日常任务-第4档</t>
  </si>
  <si>
    <t>20+ 日常任务-第1档</t>
  </si>
  <si>
    <t>20+ 日常任务-第2档</t>
  </si>
  <si>
    <t>20+ 日常任务-第3档</t>
  </si>
  <si>
    <t>20+ 日常任务-第4档</t>
  </si>
  <si>
    <t>联盟势力值奖励1</t>
  </si>
  <si>
    <t>联盟势力值奖励2</t>
  </si>
  <si>
    <t>联盟势力值奖励3</t>
  </si>
  <si>
    <t>联盟势力值奖励4</t>
  </si>
  <si>
    <t>联盟势力值奖励5</t>
  </si>
  <si>
    <t>联盟势力值奖励6</t>
  </si>
  <si>
    <t>联盟势力值奖励7</t>
  </si>
  <si>
    <t>1档普通礼物</t>
  </si>
  <si>
    <t>2档普通礼物</t>
  </si>
  <si>
    <t>3档普通礼物</t>
  </si>
  <si>
    <t>充值高级礼物-1档</t>
  </si>
  <si>
    <t>充值高级礼物-2档</t>
  </si>
  <si>
    <t>1档普通礼物-回流专属</t>
  </si>
  <si>
    <t>2档普通礼物-回流专属</t>
  </si>
  <si>
    <t>3档普通礼物-回流专属</t>
  </si>
  <si>
    <t>充值高级礼物-1档-回流专属</t>
  </si>
  <si>
    <t>充值高级礼物-2档-回流专属</t>
  </si>
  <si>
    <t>1级联盟宝箱</t>
  </si>
  <si>
    <t>2级联盟宝箱</t>
  </si>
  <si>
    <t>3级联盟宝箱</t>
  </si>
  <si>
    <t>4级联盟宝箱</t>
  </si>
  <si>
    <t>5级联盟宝箱</t>
  </si>
  <si>
    <t>6级联盟宝箱</t>
  </si>
  <si>
    <t>赛季结算问鼎盟主级道具</t>
  </si>
  <si>
    <t>赛季结算问鼎官员级道具</t>
  </si>
  <si>
    <t>赛季结算问鼎成员级道具</t>
  </si>
  <si>
    <t>赛季结算割据I盟主级道具</t>
  </si>
  <si>
    <t>赛季结算割据I官员级道具</t>
  </si>
  <si>
    <t>赛季结算割据I成员级道具</t>
  </si>
  <si>
    <t>赛季结算割据II盟主级道具</t>
  </si>
  <si>
    <t>赛季结算割据II官员级道具</t>
  </si>
  <si>
    <t>赛季结算割据II成员级道具</t>
  </si>
  <si>
    <t>赛季结算割据II群雄任意成员道具</t>
  </si>
  <si>
    <t>蛮族集结-1级野怪</t>
  </si>
  <si>
    <t>蛮族集结-2级野怪</t>
  </si>
  <si>
    <t>蛮族集结-3级野怪</t>
  </si>
  <si>
    <t>蛮族集结-4级野怪</t>
  </si>
  <si>
    <t>蛮族集结-5级野怪</t>
  </si>
  <si>
    <t>蛮族集结-联盟-1阶段-1档</t>
  </si>
  <si>
    <t>蛮族集结-联盟-1阶段-2档</t>
  </si>
  <si>
    <t>蛮族集结-联盟-1阶段-3档</t>
  </si>
  <si>
    <t>蛮族集结-联盟-1阶段-4档</t>
  </si>
  <si>
    <t>蛮族集结-联盟-1阶段-5档</t>
  </si>
  <si>
    <t>蛮族集结-联盟-2阶段-1档</t>
  </si>
  <si>
    <t>蛮族集结-联盟-2阶段-2档</t>
  </si>
  <si>
    <t>蛮族集结-联盟-2阶段-3档</t>
  </si>
  <si>
    <t>蛮族集结-联盟-2阶段-4档</t>
  </si>
  <si>
    <t>蛮族集结-联盟-2阶段-5档</t>
  </si>
  <si>
    <t>蛮族集结-联盟-3阶段-1档</t>
  </si>
  <si>
    <t>蛮族集结-联盟-3阶段-2档</t>
  </si>
  <si>
    <t>蛮族集结-联盟-3阶段-3档</t>
  </si>
  <si>
    <t>蛮族集结-联盟-3阶段-4档</t>
  </si>
  <si>
    <t>蛮族集结-联盟-3阶段-5档</t>
  </si>
  <si>
    <t>蛮族集结-联盟-4阶段-1档</t>
  </si>
  <si>
    <t>蛮族集结-联盟-4阶段-2档</t>
  </si>
  <si>
    <t>蛮族集结-联盟-4阶段-3档</t>
  </si>
  <si>
    <t>蛮族集结-联盟-4阶段-4档</t>
  </si>
  <si>
    <t>蛮族集结-联盟-4阶段-5档</t>
  </si>
  <si>
    <t>蛮族集结-联盟-5阶段-1档</t>
  </si>
  <si>
    <t>蛮族集结-联盟-5阶段-2档</t>
  </si>
  <si>
    <t>蛮族集结-联盟-5阶段-3档</t>
  </si>
  <si>
    <t>蛮族集结-联盟-5阶段-4档</t>
  </si>
  <si>
    <t>蛮族集结-联盟-5阶段-5档</t>
  </si>
  <si>
    <t>势力值目标1</t>
  </si>
  <si>
    <t>势力值目标2</t>
  </si>
  <si>
    <t>势力值目标3</t>
  </si>
  <si>
    <t>势力值目标4</t>
  </si>
  <si>
    <t>势力值目标5</t>
  </si>
  <si>
    <t>势力值目标6</t>
  </si>
  <si>
    <t>势力值目标7</t>
  </si>
  <si>
    <t>势力值目标8</t>
  </si>
  <si>
    <t>势力值目标9</t>
  </si>
  <si>
    <t>势力值目标10</t>
  </si>
  <si>
    <t>势力值目标11</t>
  </si>
  <si>
    <t>势力值目标12</t>
  </si>
  <si>
    <t>势力值目标13</t>
  </si>
  <si>
    <t>势力值目标14</t>
  </si>
  <si>
    <t>势力值目标15</t>
  </si>
  <si>
    <t>势力值目标16</t>
  </si>
  <si>
    <t>势力值目标17</t>
  </si>
  <si>
    <t>势力值目标18</t>
  </si>
  <si>
    <t>势力值目标19</t>
  </si>
  <si>
    <t>势力值目标20</t>
  </si>
  <si>
    <t>势力值目标21</t>
  </si>
  <si>
    <t>势力值目标22</t>
  </si>
  <si>
    <t>势力值目标23</t>
  </si>
  <si>
    <t>势力值目标24</t>
  </si>
  <si>
    <t>势力值目标25</t>
  </si>
  <si>
    <t>联盟荣耀1-基础</t>
  </si>
  <si>
    <t>联盟荣耀1-官员额外</t>
  </si>
  <si>
    <t>联盟荣耀1-盟主额外</t>
  </si>
  <si>
    <t>联盟荣耀2-基础</t>
  </si>
  <si>
    <t>联盟荣耀2-官员额外</t>
  </si>
  <si>
    <t>联盟荣耀2-盟主额外</t>
  </si>
  <si>
    <t>联盟荣耀3-基础</t>
  </si>
  <si>
    <t>联盟荣耀3-官员额外</t>
  </si>
  <si>
    <t>联盟荣耀3-盟主额外</t>
  </si>
  <si>
    <t>联盟荣耀4-基础</t>
  </si>
  <si>
    <t>联盟荣耀4-官员额外</t>
  </si>
  <si>
    <t>联盟荣耀4-盟主额外</t>
  </si>
  <si>
    <t>联盟荣耀5-基础</t>
  </si>
  <si>
    <t>联盟荣耀5-官员额外</t>
  </si>
  <si>
    <t>联盟荣耀5-盟主额外</t>
  </si>
  <si>
    <t>联盟荣耀6-基础</t>
  </si>
  <si>
    <t>联盟荣耀6-官员额外</t>
  </si>
  <si>
    <t>联盟荣耀6-盟主额外</t>
  </si>
  <si>
    <t>联盟荣耀7-基础</t>
  </si>
  <si>
    <t>联盟荣耀7-官员额外</t>
  </si>
  <si>
    <t>联盟荣耀7-盟主额外</t>
  </si>
  <si>
    <t>联盟荣耀8-基础</t>
  </si>
  <si>
    <t>联盟荣耀8-官员额外</t>
  </si>
  <si>
    <t>联盟荣耀8-盟主额外</t>
  </si>
  <si>
    <t>联盟荣耀9-基础</t>
  </si>
  <si>
    <t>联盟荣耀9-官员额外</t>
  </si>
  <si>
    <t>联盟荣耀9-盟主额外</t>
  </si>
  <si>
    <t>联盟荣耀10-基础</t>
  </si>
  <si>
    <t>联盟荣耀10-官员额外</t>
  </si>
  <si>
    <t>联盟荣耀10-盟主额外</t>
  </si>
  <si>
    <t>联盟荣耀11-基础</t>
  </si>
  <si>
    <t>联盟荣耀11-官员额外</t>
  </si>
  <si>
    <t>联盟荣耀11-盟主额外</t>
  </si>
  <si>
    <t>联盟荣耀12-基础</t>
  </si>
  <si>
    <t>联盟荣耀12-官员额外</t>
  </si>
  <si>
    <t>联盟荣耀12-盟主额外</t>
  </si>
  <si>
    <t>联盟荣耀13-基础</t>
  </si>
  <si>
    <t>联盟荣耀13-官员额外</t>
  </si>
  <si>
    <t>联盟荣耀13-盟主额外</t>
  </si>
  <si>
    <t>联盟荣耀14-基础</t>
  </si>
  <si>
    <t>联盟荣耀14-官员额外</t>
  </si>
  <si>
    <t>联盟荣耀14-盟主额外</t>
  </si>
  <si>
    <t>联盟荣耀-观看视频奖励</t>
  </si>
  <si>
    <t>功能教学通用奖励</t>
  </si>
  <si>
    <t>第5章主线任务英雄2选1</t>
  </si>
  <si>
    <t>爬塔每日奖励-第一关</t>
  </si>
  <si>
    <t>爬塔每日奖励2-9层</t>
  </si>
  <si>
    <t>爬塔每日奖励</t>
  </si>
  <si>
    <t>爬塔借英雄奖励</t>
  </si>
  <si>
    <t>民心投票奖励</t>
  </si>
  <si>
    <t>民心1级每日</t>
  </si>
  <si>
    <t>民心2级每日</t>
  </si>
  <si>
    <t>民心3级每日</t>
  </si>
  <si>
    <t>民心4级每日</t>
  </si>
  <si>
    <t>民心5级每日</t>
  </si>
  <si>
    <t>民心6级每日</t>
  </si>
  <si>
    <t>民心7级每日</t>
  </si>
  <si>
    <t>民心8级每日</t>
  </si>
  <si>
    <t>民心9级每日</t>
  </si>
  <si>
    <t>民心1级一次性礼包</t>
  </si>
  <si>
    <t>民心2级一次性礼包</t>
  </si>
  <si>
    <t>民心3级一次性礼包</t>
  </si>
  <si>
    <t>民心4级一次性礼包</t>
  </si>
  <si>
    <t>民心5级一次性礼包</t>
  </si>
  <si>
    <t>民心6级一次性礼包</t>
  </si>
  <si>
    <t>民心7级一次性礼包</t>
  </si>
  <si>
    <t>民心8级一次性礼包</t>
  </si>
  <si>
    <t>民心9级一次性礼包</t>
  </si>
  <si>
    <t>打城市BOSS奖励</t>
  </si>
  <si>
    <t>关怀-主城6级</t>
  </si>
  <si>
    <t>关怀-主城7级</t>
  </si>
  <si>
    <t>关怀-主城8级</t>
  </si>
  <si>
    <t>关怀-主城9级</t>
  </si>
  <si>
    <t>关怀-主城10级</t>
  </si>
  <si>
    <t>关怀-占领4级田</t>
  </si>
  <si>
    <t>关怀-占领5级田</t>
  </si>
  <si>
    <t>关怀-占领6级田</t>
  </si>
  <si>
    <t>关怀-启蒙时代</t>
  </si>
  <si>
    <t>关怀-普通野5次</t>
  </si>
  <si>
    <t>关怀-稀有野3次</t>
  </si>
  <si>
    <t>关怀-资源田5次</t>
  </si>
  <si>
    <t>关怀-训练士兵2000个</t>
  </si>
  <si>
    <t>关怀-科技研究1次</t>
  </si>
  <si>
    <t>5级高级哨塔联盟币</t>
  </si>
  <si>
    <t>6级高级哨塔联盟币</t>
  </si>
  <si>
    <t>7级高级哨塔联盟币</t>
  </si>
  <si>
    <t>8级高级哨塔联盟币</t>
  </si>
  <si>
    <t>9级高级哨塔联盟币</t>
  </si>
  <si>
    <t>10级高级哨塔联盟币</t>
  </si>
  <si>
    <t>5级低级哨塔联盟币</t>
  </si>
  <si>
    <t>6级低级哨塔联盟币</t>
  </si>
  <si>
    <t>7级低级哨塔联盟币</t>
  </si>
  <si>
    <t>8级低级哨塔联盟币</t>
  </si>
  <si>
    <t>9级低级哨塔联盟币</t>
  </si>
  <si>
    <t>10级低级哨塔联盟币</t>
  </si>
  <si>
    <t>5级城内建筑联盟币</t>
  </si>
  <si>
    <t>6级城内建筑联盟币</t>
  </si>
  <si>
    <t>7级城内建筑联盟币</t>
  </si>
  <si>
    <t>8级城内建筑联盟币</t>
  </si>
  <si>
    <t>9级城内建筑联盟币</t>
  </si>
  <si>
    <t>10级城内建筑联盟币</t>
  </si>
  <si>
    <t>4级名城-城外-野怪联盟币</t>
  </si>
  <si>
    <t>5级名城-城外-野怪联盟币</t>
  </si>
  <si>
    <t>6级名城-城外-野怪联盟币</t>
  </si>
  <si>
    <t>7级名城-城外-野怪联盟币</t>
  </si>
  <si>
    <t>8级名城-城外-野怪联盟币</t>
  </si>
  <si>
    <t>9级名城-城外-野怪联盟币</t>
  </si>
  <si>
    <t>10级名城-城外-野怪联盟币</t>
  </si>
  <si>
    <t>11级名城-城外-野怪联盟币</t>
  </si>
  <si>
    <t>5级名城-城内-野怪联盟币-低</t>
  </si>
  <si>
    <t>5级名城-城内-野怪联盟币-高</t>
  </si>
  <si>
    <t>6级名城-城内-野怪联盟币-低</t>
  </si>
  <si>
    <t>6级名城-城内-野怪联盟币-高</t>
  </si>
  <si>
    <t>7级名城-城内-野怪联盟币-低</t>
  </si>
  <si>
    <t>7级名城-城内-野怪联盟币-高</t>
  </si>
  <si>
    <t>8级名城-城内-野怪联盟币-低</t>
  </si>
  <si>
    <t>8级名城-城内-野怪联盟币-高</t>
  </si>
  <si>
    <t>9级名城-城内-野怪联盟币-低</t>
  </si>
  <si>
    <t>9级名城-城内-野怪联盟币-高</t>
  </si>
  <si>
    <t>10级名城-城内-野怪联盟币-低</t>
  </si>
  <si>
    <t>10级名城-城内-野怪联盟币-高</t>
  </si>
  <si>
    <t>世界BOSS-联盟奖励-外圈-小</t>
  </si>
  <si>
    <t>世界BOSS-联盟奖励-外圈-大</t>
  </si>
  <si>
    <t>世界BOSS-联盟奖励-中圈-小</t>
  </si>
  <si>
    <t>世界BOSS-联盟奖励-中圈-大</t>
  </si>
  <si>
    <t>世界BOSS-联盟奖励-内圈-小</t>
  </si>
  <si>
    <t>世界BOSS-联盟奖励-内圈-大</t>
  </si>
  <si>
    <t>世界BOSS-联盟奖励-外圈-小-未参与60%</t>
  </si>
  <si>
    <t>世界BOSS-联盟奖励-外圈-大-未参与60%</t>
  </si>
  <si>
    <t>世界BOSS-联盟奖励-中圈-小-未参与60%</t>
  </si>
  <si>
    <t>世界BOSS-联盟奖励-中圈-大-未参与60%</t>
  </si>
  <si>
    <t>世界BOSS-联盟奖励-内圈-小-未参与60%</t>
  </si>
  <si>
    <t>世界BOSS-联盟奖励-内圈-大-未参与60%</t>
  </si>
  <si>
    <t>世界BOSS-排名-外圈-小-10%+</t>
  </si>
  <si>
    <t>世界BOSS-排名-外圈-小-9%</t>
  </si>
  <si>
    <t>世界BOSS-排名-外圈-小-8%</t>
  </si>
  <si>
    <t>世界BOSS-排名-外圈-小-7%</t>
  </si>
  <si>
    <t>世界BOSS-排名-外圈-小-6%</t>
  </si>
  <si>
    <t>世界BOSS-排名-外圈-小-5%</t>
  </si>
  <si>
    <t>世界BOSS-排名-外圈-小-4%</t>
  </si>
  <si>
    <t>世界BOSS-排名-外圈-小-3%</t>
  </si>
  <si>
    <t>世界BOSS-排名-外圈-小-2%</t>
  </si>
  <si>
    <t>世界BOSS-排名-外圈-小-1%</t>
  </si>
  <si>
    <t>世界BOSS-排名-外圈-小-0%+</t>
  </si>
  <si>
    <t>世界BOSS-排名-外圈-大-10%+</t>
  </si>
  <si>
    <t>世界BOSS-排名-外圈-大-9%</t>
  </si>
  <si>
    <t>世界BOSS-排名-外圈-大-8%</t>
  </si>
  <si>
    <t>世界BOSS-排名-外圈-大-7%</t>
  </si>
  <si>
    <t>世界BOSS-排名-外圈-大-6%</t>
  </si>
  <si>
    <t>世界BOSS-排名-外圈-大-5%</t>
  </si>
  <si>
    <t>世界BOSS-排名-外圈-大-4%</t>
  </si>
  <si>
    <t>世界BOSS-排名-外圈-大-3%</t>
  </si>
  <si>
    <t>世界BOSS-排名-外圈-大-2%</t>
  </si>
  <si>
    <t>世界BOSS-排名-外圈-大-1%</t>
  </si>
  <si>
    <t>世界BOSS-排名-外圈-大-0%+</t>
  </si>
  <si>
    <t>世界BOSS-排名-中圈-小-10%+</t>
  </si>
  <si>
    <t>世界BOSS-排名-中圈-小-9%</t>
  </si>
  <si>
    <t>世界BOSS-排名-中圈-小-8%</t>
  </si>
  <si>
    <t>世界BOSS-排名-中圈-小-7%</t>
  </si>
  <si>
    <t>世界BOSS-排名-中圈-小-6%</t>
  </si>
  <si>
    <t>世界BOSS-排名-中圈-小-5%</t>
  </si>
  <si>
    <t>世界BOSS-排名-中圈-小-4%</t>
  </si>
  <si>
    <t>世界BOSS-排名-中圈-小-3%</t>
  </si>
  <si>
    <t>世界BOSS-排名-中圈-小-2%</t>
  </si>
  <si>
    <t>世界BOSS-排名-中圈-小-1%</t>
  </si>
  <si>
    <t>世界BOSS-排名-中圈-小-0%+</t>
  </si>
  <si>
    <t>世界BOSS-排名-中圈-大-10%+</t>
  </si>
  <si>
    <t>世界BOSS-排名-中圈-大-9%</t>
  </si>
  <si>
    <t>世界BOSS-排名-中圈-大-8%</t>
  </si>
  <si>
    <t>世界BOSS-排名-中圈-大-7%</t>
  </si>
  <si>
    <t>世界BOSS-排名-中圈-大-6%</t>
  </si>
  <si>
    <t>世界BOSS-排名-中圈-大-5%</t>
  </si>
  <si>
    <t>世界BOSS-排名-中圈-大-4%</t>
  </si>
  <si>
    <t>世界BOSS-排名-中圈-大-3%</t>
  </si>
  <si>
    <t>世界BOSS-排名-中圈-大-2%</t>
  </si>
  <si>
    <t>世界BOSS-排名-中圈-大-1%</t>
  </si>
  <si>
    <t>世界BOSS-排名-中圈-大-0%+</t>
  </si>
  <si>
    <t>世界BOSS-排名-内圈-小-10%+</t>
  </si>
  <si>
    <t>世界BOSS-排名-内圈-小-9%</t>
  </si>
  <si>
    <t>世界BOSS-排名-内圈-小-8%</t>
  </si>
  <si>
    <t>世界BOSS-排名-内圈-小-7%</t>
  </si>
  <si>
    <t>世界BOSS-排名-内圈-小-6%</t>
  </si>
  <si>
    <t>世界BOSS-排名-内圈-小-5%</t>
  </si>
  <si>
    <t>世界BOSS-排名-内圈-小-4%</t>
  </si>
  <si>
    <t>世界BOSS-排名-内圈-小-3%</t>
  </si>
  <si>
    <t>世界BOSS-排名-内圈-小-2%</t>
  </si>
  <si>
    <t>世界BOSS-排名-内圈-小-1%</t>
  </si>
  <si>
    <t>世界BOSS-排名-内圈-小-0%+</t>
  </si>
  <si>
    <t>世界BOSS-排名-内圈-大-10%+</t>
  </si>
  <si>
    <t>世界BOSS-排名-内圈-大-9%</t>
  </si>
  <si>
    <t>世界BOSS-排名-内圈-大-8%</t>
  </si>
  <si>
    <t>世界BOSS-排名-内圈-大-7%</t>
  </si>
  <si>
    <t>世界BOSS-排名-内圈-大-6%</t>
  </si>
  <si>
    <t>世界BOSS-排名-内圈-大-5%</t>
  </si>
  <si>
    <t>世界BOSS-排名-内圈-大-4%</t>
  </si>
  <si>
    <t>世界BOSS-排名-内圈-大-3%</t>
  </si>
  <si>
    <t>世界BOSS-排名-内圈-大-2%</t>
  </si>
  <si>
    <t>世界BOSS-排名-内圈-大-1%</t>
  </si>
  <si>
    <t>世界BOSS-排名-内圈-大-0%+</t>
  </si>
  <si>
    <t>盟主手册1-1</t>
  </si>
  <si>
    <t>盟主手册1-2</t>
  </si>
  <si>
    <t>盟主手册1-3</t>
  </si>
  <si>
    <t>盟主手册1-4</t>
  </si>
  <si>
    <t>盟主手册1-5</t>
  </si>
  <si>
    <t>盟主手册2-1</t>
  </si>
  <si>
    <t>盟主手册2-2</t>
  </si>
  <si>
    <t>盟主手册2-3</t>
  </si>
  <si>
    <t>盟主手册2-4</t>
  </si>
  <si>
    <t>盟主手册2-5</t>
  </si>
  <si>
    <t>盟主手册3-1</t>
  </si>
  <si>
    <t>盟主手册3-2</t>
  </si>
  <si>
    <t>盟主手册3-3</t>
  </si>
  <si>
    <t>盟主手册3-4</t>
  </si>
  <si>
    <t>盟主手册3-5</t>
  </si>
  <si>
    <t>盟主手册3-6</t>
  </si>
  <si>
    <t>盟主手册4-1</t>
  </si>
  <si>
    <t>盟主手册4-2</t>
  </si>
  <si>
    <t>盟主手册4-3</t>
  </si>
  <si>
    <t>盟主手册4-4</t>
  </si>
  <si>
    <t>盟主手册4-5</t>
  </si>
  <si>
    <t>盟主手册4-6</t>
  </si>
  <si>
    <t>盟主手册4-7</t>
  </si>
  <si>
    <t>盟主手册5-1</t>
  </si>
  <si>
    <t>盟主手册5-2</t>
  </si>
  <si>
    <t>盟主手册5-3</t>
  </si>
  <si>
    <t>盟主手册5-4</t>
  </si>
  <si>
    <t>盟主手册5-5</t>
  </si>
  <si>
    <t>盟主手册5-6</t>
  </si>
  <si>
    <t>盟主手册5-7</t>
  </si>
  <si>
    <t>盟主手册6-1</t>
  </si>
  <si>
    <t>盟主手册6-2</t>
  </si>
  <si>
    <t>盟主手册6-3</t>
  </si>
  <si>
    <t>盟主手册6-4</t>
  </si>
  <si>
    <t>盟主手册6-5</t>
  </si>
  <si>
    <t>盟主手册6-6</t>
  </si>
  <si>
    <t>盟主手册-第1章</t>
  </si>
  <si>
    <t>盟主手册-第2章</t>
  </si>
  <si>
    <t>盟主手册-第3章</t>
  </si>
  <si>
    <t>盟主手册-第4章</t>
  </si>
  <si>
    <t>盟主手册-第5章</t>
  </si>
  <si>
    <t>盟主手册-第6章</t>
  </si>
  <si>
    <t>回流任务-回流玩家-主城8级</t>
  </si>
  <si>
    <t>回流任务-回流玩家-主城10级</t>
  </si>
  <si>
    <t>回流任务-回流玩家-主城12级</t>
  </si>
  <si>
    <t>回流任务-回流玩家-主城13级</t>
  </si>
  <si>
    <t>回流任务-回流玩家-资源田4级</t>
  </si>
  <si>
    <t>回流任务-回流玩家-资源田5级</t>
  </si>
  <si>
    <t>回流任务-回流玩家-资源田6级</t>
  </si>
  <si>
    <t>回流任务-回流玩家-资源田8级</t>
  </si>
  <si>
    <t>回流任务-回流玩家-累计登录1天</t>
  </si>
  <si>
    <t>回流任务-回流玩家-累计登录2天</t>
  </si>
  <si>
    <t>回流任务-回流玩家-累计登录3天</t>
  </si>
  <si>
    <t>回流任务-回流玩家-累计登录4天</t>
  </si>
  <si>
    <t>回流任务-回流玩家-普通野5级</t>
  </si>
  <si>
    <t>回流任务-回流玩家-普通野6级</t>
  </si>
  <si>
    <t>回流任务-回流玩家-稀有野5级</t>
  </si>
  <si>
    <t>回流任务-回流玩家-稀有野6级</t>
  </si>
  <si>
    <t>回流任务-非主流玩家-主城8级</t>
  </si>
  <si>
    <t>回流任务-非主流玩家-主城10级</t>
  </si>
  <si>
    <t>回流任务-非主流玩家-主城12级</t>
  </si>
  <si>
    <t>回流任务-非主流玩家-主城13级</t>
  </si>
  <si>
    <t>回流任务-非主流玩家-资源田4级</t>
  </si>
  <si>
    <t>回流任务-非主流玩家-资源田5级</t>
  </si>
  <si>
    <t>回流任务-非主流玩家-资源田6级</t>
  </si>
  <si>
    <t>回流任务-非主流玩家-资源田8级</t>
  </si>
  <si>
    <t>回流任务-非主流玩家-累计登录1天</t>
  </si>
  <si>
    <t>回流任务-非主流玩家-累计登录2天</t>
  </si>
  <si>
    <t>回流任务-非主流玩家-累计登录3天</t>
  </si>
  <si>
    <t>回流任务-非主流玩家-累计登录4天</t>
  </si>
  <si>
    <t>回流任务-非主流玩家-普通野5级</t>
  </si>
  <si>
    <t>回流任务-非主流玩家-普通野6级</t>
  </si>
  <si>
    <t>回流任务-非主流玩家-稀有野5级</t>
  </si>
  <si>
    <t>回流任务-非主流玩家-稀有野6级</t>
  </si>
  <si>
    <t>回流任务-兑换-影舞者</t>
  </si>
  <si>
    <t>回流任务-兑换-秦琼</t>
  </si>
  <si>
    <t>回流任务-兑换-琼恩</t>
  </si>
  <si>
    <t>回流任务-兑换-亨利</t>
  </si>
  <si>
    <t>回流任务-兑换-康斯坦丁</t>
  </si>
  <si>
    <t>前3天打野额外掉落-1级</t>
  </si>
  <si>
    <t>95;5</t>
  </si>
  <si>
    <t>前3天打野额外掉落-2级</t>
  </si>
  <si>
    <t>前3天打野额外掉落-3级</t>
  </si>
  <si>
    <t>前3天打野额外掉落-4级</t>
  </si>
  <si>
    <t>前3天打野额外掉落-5级</t>
  </si>
  <si>
    <t>前3天打野额外掉落-6级</t>
  </si>
  <si>
    <t>前3天打野额外掉落-7级</t>
  </si>
  <si>
    <t>前3天打野额外掉落-8级</t>
  </si>
  <si>
    <t>前3天打野额外掉落-9级</t>
  </si>
  <si>
    <t>前3天打野额外掉落-10级</t>
  </si>
  <si>
    <t>前3天打野额外掉落-11级</t>
  </si>
  <si>
    <t>前3天打野额外掉落-12级</t>
  </si>
  <si>
    <t>前3天打野额外掉落-13级</t>
  </si>
  <si>
    <t>前3天打野额外掉落-14级</t>
  </si>
  <si>
    <t>前3天打野额外掉落-15级</t>
  </si>
  <si>
    <t>前3天打野-档次1</t>
  </si>
  <si>
    <t>前3天打野-档次2</t>
  </si>
  <si>
    <t>前3天打野-档次3</t>
  </si>
  <si>
    <t>前3天打野-档次4</t>
  </si>
  <si>
    <t>前3天打野-档次5</t>
  </si>
  <si>
    <t>前3天打野-档次6</t>
  </si>
  <si>
    <t>前3天打野-档次7</t>
  </si>
  <si>
    <t>前3天打野-档次8</t>
  </si>
  <si>
    <t>奇迹赛季-第一档问鼎额外盟主奖励</t>
  </si>
  <si>
    <t>奇迹赛季-第一档问鼎额外官员奖励</t>
  </si>
  <si>
    <t>奇迹赛季-第一档问鼎额外成员奖励</t>
  </si>
  <si>
    <t>奇迹赛季-第一档割据1额外盟主奖励</t>
  </si>
  <si>
    <t>奇迹赛季-第一档割据1额外官员奖励</t>
  </si>
  <si>
    <t>奇迹赛季-第一档割据1额外成员奖励</t>
  </si>
  <si>
    <t>奇迹赛季-第一档割据2额外盟主奖励</t>
  </si>
  <si>
    <t>奇迹赛季-第一档割据2额外官员奖励</t>
  </si>
  <si>
    <t>奇迹赛季-第一档割据2额外成员奖励</t>
  </si>
  <si>
    <t>奇迹赛季-第一档群雄额外成员奖励</t>
  </si>
  <si>
    <t>奇迹赛季-第二档问鼎额外盟主奖励</t>
  </si>
  <si>
    <t>奇迹赛季-第二档问鼎额外官员奖励</t>
  </si>
  <si>
    <t>奇迹赛季-第二档问鼎额外成员奖励</t>
  </si>
  <si>
    <t>奇迹赛季-第二档割据1额外盟主奖励</t>
  </si>
  <si>
    <t>奇迹赛季-第二档割据1额外官员奖励</t>
  </si>
  <si>
    <t>奇迹赛季-第二档割据1额外成员奖励</t>
  </si>
  <si>
    <t>奇迹赛季-第二档割据2额外盟主奖励</t>
  </si>
  <si>
    <t>奇迹赛季-第二档割据2额外官员奖励</t>
  </si>
  <si>
    <t>奇迹赛季-第二档割据2额外成员奖励</t>
  </si>
  <si>
    <t>奇迹赛季-第二档群雄额外成员奖励</t>
  </si>
  <si>
    <t>奇迹赛季-第三档问鼎额外盟主奖励</t>
  </si>
  <si>
    <t>奇迹赛季-第三档问鼎额外官员奖励</t>
  </si>
  <si>
    <t>奇迹赛季-第三档问鼎额外成员奖励</t>
  </si>
  <si>
    <t>奇迹赛季-第三档割据1额外盟主奖励</t>
  </si>
  <si>
    <t>奇迹赛季-第三档割据1额外官员奖励</t>
  </si>
  <si>
    <t>奇迹赛季-第三档割据1额外成员奖励</t>
  </si>
  <si>
    <t>奇迹赛季-第三档割据2额外盟主奖励</t>
  </si>
  <si>
    <t>奇迹赛季-第三档割据2额外官员奖励</t>
  </si>
  <si>
    <t>奇迹赛季-第三档割据2额外成员奖励</t>
  </si>
  <si>
    <t>奇迹赛季-第三档群雄额外成员奖励</t>
  </si>
  <si>
    <t>军演S2-每日军演币第1关</t>
  </si>
  <si>
    <t>军演S2-每日军演币2-20关</t>
  </si>
  <si>
    <t>军演S2-每日军演币21-40关</t>
  </si>
  <si>
    <t>军演S2-每日军演币41-60关</t>
  </si>
  <si>
    <t>军演S2-每日军演币61-70关</t>
  </si>
  <si>
    <t>1级野怪99%-100%奖励- 稀有野-S2</t>
  </si>
  <si>
    <t>1级野怪80%-99%奖励- 稀有野-S2</t>
  </si>
  <si>
    <t>1级野怪60%-80%奖励- 稀有野-S2</t>
  </si>
  <si>
    <t>1级野怪40%-60%奖励- 稀有野-S2</t>
  </si>
  <si>
    <t>1级野怪20%-40%奖励- 稀有野-S2</t>
  </si>
  <si>
    <t>1级野怪1%-20%奖励- 稀有野-S2</t>
  </si>
  <si>
    <t>1级野怪0%-1%奖励- 稀有野-S2</t>
  </si>
  <si>
    <t>2级野怪99%-100%奖励- 稀有野-S2</t>
  </si>
  <si>
    <t>2级野怪80%-99%奖励- 稀有野-S2</t>
  </si>
  <si>
    <t>2级野怪60%-80%奖励- 稀有野-S2</t>
  </si>
  <si>
    <t>2级野怪40%-60%奖励- 稀有野-S2</t>
  </si>
  <si>
    <t>2级野怪20%-40%奖励- 稀有野-S2</t>
  </si>
  <si>
    <t>2级野怪1%-20%奖励- 稀有野-S2</t>
  </si>
  <si>
    <t>2级野怪0%-1%奖励- 稀有野-S2</t>
  </si>
  <si>
    <t>3级野怪99%-100%奖励- 稀有野-S2</t>
  </si>
  <si>
    <t>3级野怪80%-99%奖励- 稀有野-S2</t>
  </si>
  <si>
    <t>3级野怪60%-80%奖励- 稀有野-S2</t>
  </si>
  <si>
    <t>3级野怪40%-60%奖励- 稀有野-S2</t>
  </si>
  <si>
    <t>3级野怪20%-40%奖励- 稀有野-S2</t>
  </si>
  <si>
    <t>3级野怪1%-20%奖励- 稀有野-S2</t>
  </si>
  <si>
    <t>3级野怪0%-1%奖励- 稀有野-S2</t>
  </si>
  <si>
    <t>4级野怪99%-100%奖励- 稀有野-S2</t>
  </si>
  <si>
    <t>4级野怪80%-99%奖励- 稀有野-S2</t>
  </si>
  <si>
    <t>4级野怪60%-80%奖励- 稀有野-S2</t>
  </si>
  <si>
    <t>4级野怪40%-60%奖励- 稀有野-S2</t>
  </si>
  <si>
    <t>4级野怪20%-40%奖励- 稀有野-S2</t>
  </si>
  <si>
    <t>4级野怪1%-20%奖励- 稀有野-S2</t>
  </si>
  <si>
    <t>4级野怪0%-1%奖励- 稀有野-S2</t>
  </si>
  <si>
    <t>5级野怪99%-100%奖励- 稀有野-S2</t>
  </si>
  <si>
    <t>5级野怪80%-99%奖励- 稀有野-S2</t>
  </si>
  <si>
    <t>5级野怪60%-80%奖励- 稀有野-S2</t>
  </si>
  <si>
    <t>5级野怪40%-60%奖励- 稀有野-S2</t>
  </si>
  <si>
    <t>5级野怪20%-40%奖励- 稀有野-S2</t>
  </si>
  <si>
    <t>5级野怪1%-20%奖励- 稀有野-S2</t>
  </si>
  <si>
    <t>5级野怪0%-1%奖励- 稀有野-S2</t>
  </si>
  <si>
    <t>6级野怪99%-100%奖励- 稀有野-S2</t>
  </si>
  <si>
    <t>6级野怪80%-99%奖励- 稀有野-S2</t>
  </si>
  <si>
    <t>6级野怪60%-80%奖励- 稀有野-S2</t>
  </si>
  <si>
    <t>6级野怪40%-60%奖励- 稀有野-S2</t>
  </si>
  <si>
    <t>6级野怪20%-40%奖励- 稀有野-S2</t>
  </si>
  <si>
    <t>6级野怪1%-20%奖励- 稀有野-S2</t>
  </si>
  <si>
    <t>6级野怪0%-1%奖励- 稀有野-S2</t>
  </si>
  <si>
    <t>7级野怪99%-100%奖励- 稀有野-S2</t>
  </si>
  <si>
    <t>7级野怪80%-99%奖励- 稀有野-S2</t>
  </si>
  <si>
    <t>7级野怪60%-80%奖励- 稀有野-S2</t>
  </si>
  <si>
    <t>7级野怪40%-60%奖励- 稀有野-S2</t>
  </si>
  <si>
    <t>7级野怪20%-40%奖励- 稀有野-S2</t>
  </si>
  <si>
    <t>7级野怪1%-20%奖励- 稀有野-S2</t>
  </si>
  <si>
    <t>7级野怪0%-1%奖励- 稀有野-S2</t>
  </si>
  <si>
    <t>8级野怪99%-100%奖励- 稀有野-S2</t>
  </si>
  <si>
    <t>8级野怪80%-99%奖励- 稀有野-S2</t>
  </si>
  <si>
    <t>8级野怪60%-80%奖励- 稀有野-S2</t>
  </si>
  <si>
    <t>8级野怪40%-60%奖励- 稀有野-S2</t>
  </si>
  <si>
    <t>8级野怪20%-40%奖励- 稀有野-S2</t>
  </si>
  <si>
    <t>8级野怪1%-20%奖励- 稀有野-S2</t>
  </si>
  <si>
    <t>8级野怪0%-1%奖励- 稀有野-S2</t>
  </si>
  <si>
    <t>9级野怪99%-100%奖励- 稀有野-S2</t>
  </si>
  <si>
    <t>9级野怪80%-99%奖励- 稀有野-S2</t>
  </si>
  <si>
    <t>9级野怪60%-80%奖励- 稀有野-S2</t>
  </si>
  <si>
    <t>9级野怪40%-60%奖励- 稀有野-S2</t>
  </si>
  <si>
    <t>9级野怪20%-40%奖励- 稀有野-S2</t>
  </si>
  <si>
    <t>9级野怪1%-20%奖励- 稀有野-S2</t>
  </si>
  <si>
    <t>9级野怪0%-1%奖励- 稀有野-S2</t>
  </si>
  <si>
    <t>10级野怪99%-100%奖励- 稀有野-S2</t>
  </si>
  <si>
    <t>10级野怪80%-99%奖励- 稀有野-S2</t>
  </si>
  <si>
    <t>10级野怪60%-80%奖励- 稀有野-S2</t>
  </si>
  <si>
    <t>10级野怪40%-60%奖励- 稀有野-S2</t>
  </si>
  <si>
    <t>10级野怪20%-40%奖励- 稀有野-S2</t>
  </si>
  <si>
    <t>10级野怪1%-20%奖励- 稀有野-S2</t>
  </si>
  <si>
    <t>10级野怪0%-1%奖励- 稀有野-S2</t>
  </si>
  <si>
    <t>11级野怪99%-100%奖励- 稀有野-S2</t>
  </si>
  <si>
    <t>11级野怪80%-99%奖励- 稀有野-S2</t>
  </si>
  <si>
    <t>11级野怪60%-80%奖励- 稀有野-S2</t>
  </si>
  <si>
    <t>11级野怪40%-60%奖励- 稀有野-S2</t>
  </si>
  <si>
    <t>11级野怪20%-40%奖励- 稀有野-S2</t>
  </si>
  <si>
    <t>11级野怪1%-20%奖励- 稀有野-S2</t>
  </si>
  <si>
    <t>11级野怪0%-1%奖励- 稀有野-S2</t>
  </si>
  <si>
    <t>12级野怪99%-100%奖励- 稀有野-S2</t>
  </si>
  <si>
    <t>12级野怪80%-99%奖励- 稀有野-S2</t>
  </si>
  <si>
    <t>12级野怪60%-80%奖励- 稀有野-S2</t>
  </si>
  <si>
    <t>12级野怪40%-60%奖励- 稀有野-S2</t>
  </si>
  <si>
    <t>12级野怪20%-40%奖励- 稀有野-S2</t>
  </si>
  <si>
    <t>12级野怪1%-20%奖励- 稀有野-S2</t>
  </si>
  <si>
    <t>12级野怪0%-1%奖励- 稀有野-S2</t>
  </si>
  <si>
    <t>13级野怪99%-100%奖励- 稀有野-S2</t>
  </si>
  <si>
    <t>13级野怪80%-99%奖励- 稀有野-S2</t>
  </si>
  <si>
    <t>13级野怪60%-80%奖励- 稀有野-S2</t>
  </si>
  <si>
    <t>13级野怪40%-60%奖励- 稀有野-S2</t>
  </si>
  <si>
    <t>13级野怪20%-40%奖励- 稀有野-S2</t>
  </si>
  <si>
    <t>13级野怪1%-20%奖励- 稀有野-S2</t>
  </si>
  <si>
    <t>13级野怪0%-1%奖励- 稀有野-S2</t>
  </si>
  <si>
    <t>14级野怪99%-100%奖励- 稀有野-S2</t>
  </si>
  <si>
    <t>14级野怪80%-99%奖励- 稀有野-S2</t>
  </si>
  <si>
    <t>14级野怪60%-80%奖励- 稀有野-S2</t>
  </si>
  <si>
    <t>14级野怪40%-60%奖励- 稀有野-S2</t>
  </si>
  <si>
    <t>14级野怪20%-40%奖励- 稀有野-S2</t>
  </si>
  <si>
    <t>14级野怪1%-20%奖励- 稀有野-S2</t>
  </si>
  <si>
    <t>14级野怪0%-1%奖励- 稀有野-S2</t>
  </si>
  <si>
    <t>15级野怪99%-100%奖励- 稀有野-S2</t>
  </si>
  <si>
    <t>15级野怪80%-99%奖励- 稀有野-S2</t>
  </si>
  <si>
    <t>15级野怪60%-80%奖励- 稀有野-S2</t>
  </si>
  <si>
    <t>15级野怪40%-60%奖励- 稀有野-S2</t>
  </si>
  <si>
    <t>15级野怪20%-40%奖励- 稀有野-S2</t>
  </si>
  <si>
    <t>15级野怪1%-20%奖励- 稀有野-S2</t>
  </si>
  <si>
    <t>15级野怪0%-1%奖励- 稀有野-S2</t>
  </si>
  <si>
    <t>1-9日常任务-第1档-S2</t>
  </si>
  <si>
    <t>1-9 日常任务-第2档-S2</t>
  </si>
  <si>
    <t>1-9 日常任务-第3档-S2</t>
  </si>
  <si>
    <t>1-9 日常任务-第4档-S2</t>
  </si>
  <si>
    <t>10-14 日常任务-第1档-S2</t>
  </si>
  <si>
    <t>10-14 日常任务-第2档-S2</t>
  </si>
  <si>
    <t>10-14 日常任务-第3档-S2</t>
  </si>
  <si>
    <t>10-14 日常任务-第4档-S2</t>
  </si>
  <si>
    <t>15-19 日常任务-第1档-S2</t>
  </si>
  <si>
    <t>15-19 日常任务-第2档-S2</t>
  </si>
  <si>
    <t>15-19 日常任务-第3档-S2</t>
  </si>
  <si>
    <t>15-19 日常任务-第4档-S2</t>
  </si>
  <si>
    <t>20+ 日常任务-第1档-S2</t>
  </si>
  <si>
    <t>20+ 日常任务-第2档-S2</t>
  </si>
  <si>
    <t>20+ 日常任务-第3档-S2</t>
  </si>
  <si>
    <t>20+ 日常任务-第4档-S2</t>
  </si>
  <si>
    <t>S2奇迹赛季结算奖励1</t>
  </si>
  <si>
    <t>S2奇迹赛季结算奖励2</t>
  </si>
  <si>
    <t>S2奇迹赛季结算奖励3</t>
  </si>
  <si>
    <t>S2奇迹赛季结算奖励4</t>
  </si>
  <si>
    <t>S2奇迹赛季结算奖励5</t>
  </si>
  <si>
    <t>S2奇迹赛季结算奖励6</t>
  </si>
  <si>
    <t>S2奇迹成就-奇迹故事1</t>
  </si>
  <si>
    <t>S2奇迹成就-奇迹故事2</t>
  </si>
  <si>
    <t>S2奇迹成就-奇迹故事3</t>
  </si>
  <si>
    <t>S2奇迹成就-奇迹博览1</t>
  </si>
  <si>
    <t>S2奇迹成就-奇迹博览2</t>
  </si>
  <si>
    <t>S2奇迹成就-奇迹博览3</t>
  </si>
  <si>
    <t>S2奇迹成就-奇迹规则1</t>
  </si>
  <si>
    <t>S2奇迹成就-奇迹规则2</t>
  </si>
  <si>
    <t>S2奇迹成就-奇迹规则3</t>
  </si>
  <si>
    <t>奇迹-军团1</t>
  </si>
  <si>
    <t>奇迹-军团2</t>
  </si>
  <si>
    <t>奇迹-军团3</t>
  </si>
  <si>
    <t>奇迹-军团4</t>
  </si>
  <si>
    <t>奇迹-军团5</t>
  </si>
  <si>
    <t>奇迹-军团6</t>
  </si>
  <si>
    <t>奇迹-军团7</t>
  </si>
  <si>
    <t>奇迹-军团8</t>
  </si>
  <si>
    <t>奇迹发育BOSS伤害10%+</t>
  </si>
  <si>
    <t>奇迹发育BOSS伤害9%</t>
  </si>
  <si>
    <t>奇迹发育BOSS伤害8%</t>
  </si>
  <si>
    <t>奇迹发育BOSS伤害7%</t>
  </si>
  <si>
    <t>奇迹发育BOSS伤害6%</t>
  </si>
  <si>
    <t>奇迹发育BOSS伤害5%</t>
  </si>
  <si>
    <t>奇迹发育BOSS伤害4%</t>
  </si>
  <si>
    <t>奇迹发育BOSS伤害3%</t>
  </si>
  <si>
    <t>奇迹发育BOSS伤害2%</t>
  </si>
  <si>
    <t>奇迹发育BOSS伤害1%</t>
  </si>
  <si>
    <t>奇迹发育BOSS伤害0%~1%</t>
  </si>
  <si>
    <t>奇迹发育-普通野怪</t>
  </si>
  <si>
    <t>奇迹发育-稀有野怪</t>
  </si>
  <si>
    <t>奇迹发育捡宝箱</t>
  </si>
  <si>
    <t>奇迹建造奖励</t>
  </si>
  <si>
    <t>奇迹首次建造奖励</t>
  </si>
  <si>
    <t>新S1章节奖励9</t>
  </si>
  <si>
    <t>新S1章节奖励10</t>
  </si>
  <si>
    <t>新S1章节奖励11</t>
  </si>
  <si>
    <t>新S1章节奖励12</t>
  </si>
  <si>
    <t>新S1章节奖励13</t>
  </si>
  <si>
    <t>英雄成就进度1</t>
  </si>
  <si>
    <t>英雄成就进度2</t>
  </si>
  <si>
    <t>英雄成就进度3</t>
  </si>
  <si>
    <t>英雄成就进度4</t>
  </si>
  <si>
    <t>英雄成就进度5</t>
  </si>
  <si>
    <t>英雄成就-蓝色任务1</t>
  </si>
  <si>
    <t>英雄成就-蓝色任务2</t>
  </si>
  <si>
    <t>英雄成就-蓝色任务3</t>
  </si>
  <si>
    <t>英雄成就-蓝色任务4</t>
  </si>
  <si>
    <t>英雄成就-蓝色任务5</t>
  </si>
  <si>
    <t>英雄成就-紫色任务1</t>
  </si>
  <si>
    <t>英雄成就-紫色任务2</t>
  </si>
  <si>
    <t>英雄成就-紫色任务3</t>
  </si>
  <si>
    <t>英雄成就-紫色任务4</t>
  </si>
  <si>
    <t>英雄成就-紫色任务5</t>
  </si>
  <si>
    <t>英雄成就-橙色任务1</t>
  </si>
  <si>
    <t>英雄成就-橙色任务2</t>
  </si>
  <si>
    <t>英雄成就-橙色任务3</t>
  </si>
  <si>
    <t>英雄成就-橙色任务4</t>
  </si>
  <si>
    <t>英雄成就-橙色任务5</t>
  </si>
  <si>
    <t>自选紫技能宝箱1</t>
  </si>
  <si>
    <t>自选紫技能宝箱2</t>
  </si>
  <si>
    <t>押镖小队排名1</t>
  </si>
  <si>
    <t>押镖小队排名2~3</t>
  </si>
  <si>
    <t>押镖小队排名4~10</t>
  </si>
  <si>
    <t>押镖小队排名11~20</t>
  </si>
  <si>
    <t>押镖小队排名21~50</t>
  </si>
  <si>
    <t>押镖小队排名51~100</t>
  </si>
  <si>
    <t>押镖小队排名100+</t>
  </si>
  <si>
    <t>押镖-联盟排名-1</t>
  </si>
  <si>
    <t>押镖-联盟排名-2</t>
  </si>
  <si>
    <t>押镖-联盟排名-3</t>
  </si>
  <si>
    <t>押镖-联盟排名-4~6</t>
  </si>
  <si>
    <t>押镖-联盟排名-7~10</t>
  </si>
  <si>
    <t>押镖-联盟排名-10+</t>
  </si>
  <si>
    <t>个人积分区间1</t>
  </si>
  <si>
    <t>个人积分区间2</t>
  </si>
  <si>
    <t>个人积分区间3</t>
  </si>
  <si>
    <t>个人积分区间4</t>
  </si>
  <si>
    <t>个人积分区间5</t>
  </si>
  <si>
    <t>个人积分区间6</t>
  </si>
  <si>
    <t>个人积分区间7</t>
  </si>
  <si>
    <t>个人积分区间8</t>
  </si>
  <si>
    <t>个人积分区间9</t>
  </si>
  <si>
    <t>个人积分区间10</t>
  </si>
  <si>
    <t>个人积分区间11</t>
  </si>
  <si>
    <t>纯食物1-海外前10分钟用</t>
  </si>
  <si>
    <t>纯木材1-海外前10分钟用</t>
  </si>
  <si>
    <t>纯石头1</t>
  </si>
  <si>
    <t>纯金子1</t>
  </si>
  <si>
    <t>名将笔记</t>
  </si>
  <si>
    <t>城外地区垃圾-木材</t>
  </si>
  <si>
    <t>帝国币宝箱</t>
  </si>
  <si>
    <t>城外地区垃圾-食物</t>
  </si>
  <si>
    <t>海外主线667310</t>
  </si>
  <si>
    <t>海外主线667610</t>
  </si>
  <si>
    <t>海外主线667810</t>
  </si>
  <si>
    <t>海外主线668010</t>
  </si>
  <si>
    <t>海外主线668210</t>
  </si>
  <si>
    <t>海外主线668310</t>
  </si>
  <si>
    <t>海外新手前10分钟狩猎用——食物1</t>
  </si>
  <si>
    <t>海外新手前10分钟狩猎用——食物2</t>
  </si>
  <si>
    <t>海外新手前10分钟狩猎用——食物3</t>
  </si>
  <si>
    <t>海外主线666910</t>
  </si>
  <si>
    <t>海外主线668410</t>
  </si>
  <si>
    <t>海外新手10分钟后掉落500木材</t>
  </si>
  <si>
    <t>入侵城镇中心的蛮族资源</t>
  </si>
  <si>
    <t>沙滩上的蛮族资源</t>
  </si>
  <si>
    <t>运输队蛮族资源</t>
  </si>
  <si>
    <t>蒙杜克的资源</t>
  </si>
  <si>
    <t>保底资源</t>
  </si>
  <si>
    <t>蛮族仓库</t>
  </si>
  <si>
    <t>食物-海外10-25分钟用</t>
  </si>
  <si>
    <t>木材-海外10-25分钟用</t>
  </si>
  <si>
    <t>食物-海外10-25分钟大象用</t>
  </si>
  <si>
    <t>分表须知</t>
  </si>
  <si>
    <t>* 每个策划占用10万ID段</t>
  </si>
  <si>
    <t>* 新增xlsx后需要将新表第一行pb名字和分表配置里对应起来(参考已有分表A1单元格的写法)</t>
  </si>
  <si>
    <t>* 告知服务器同学添加加载新分表的代码（ResMapAllServerLite.java.conv）</t>
  </si>
  <si>
    <t>* 新增分表后需转《奖励分表配置》并提交，后续只需要修改自己的分表即可</t>
  </si>
  <si>
    <t>奖励随机流程</t>
  </si>
  <si>
    <t>1. 产出【绝对概率】道具</t>
  </si>
  <si>
    <t>2. 产出【相对权重】道具</t>
  </si>
  <si>
    <t>3. 将第1步，第2步随机结果合并返回</t>
  </si>
  <si>
    <t>1.1对每个绝对概率道具进行一次随机，决定出不出</t>
  </si>
  <si>
    <t>2.1 将所有配置了相对权重的道具组建一个随机池子</t>
  </si>
  <si>
    <t>1.2 绝对概率配置范围为【0, 1】，配1必出，配置0必不出（用于预配置）</t>
  </si>
  <si>
    <t>2.2 如果配置了二项权重，则从最大最小两个数字中随机选一个数字n</t>
  </si>
  <si>
    <t>2.3 如果没配置二项权重，从最小最大数量范围中随机一个数字</t>
  </si>
  <si>
    <t>2.4 随机数为0不进行相对权重随机，随机数大于池子大小全出</t>
  </si>
  <si>
    <t>旧Key</t>
  </si>
  <si>
    <t>新Key</t>
  </si>
  <si>
    <t>文本</t>
  </si>
  <si>
    <t>食物-海外训练村民用</t>
    <phoneticPr fontId="1" type="noConversion"/>
  </si>
  <si>
    <t>希望的家园</t>
    <phoneticPr fontId="1" type="noConversion"/>
  </si>
  <si>
    <t>旗帜下的少女</t>
    <phoneticPr fontId="1" type="noConversion"/>
  </si>
  <si>
    <t>蛮族的蹄声</t>
    <phoneticPr fontId="1" type="noConversion"/>
  </si>
  <si>
    <t>寂静之地</t>
    <phoneticPr fontId="1" type="noConversion"/>
  </si>
  <si>
    <t>巨龙之喉</t>
    <phoneticPr fontId="1" type="noConversion"/>
  </si>
  <si>
    <t>英雄与凡人</t>
    <phoneticPr fontId="1" type="noConversion"/>
  </si>
  <si>
    <t>历史的结局</t>
    <phoneticPr fontId="1" type="noConversion"/>
  </si>
  <si>
    <t>新的时代</t>
    <phoneticPr fontId="1" type="noConversion"/>
  </si>
  <si>
    <t>海外新手-训练300剑士用的保底肉</t>
    <phoneticPr fontId="1" type="noConversion"/>
  </si>
  <si>
    <t>海外10-30分钟子任务奖励</t>
    <phoneticPr fontId="1" type="noConversion"/>
  </si>
  <si>
    <t>海外新版采集物奖励——木材</t>
    <phoneticPr fontId="1" type="noConversion"/>
  </si>
  <si>
    <t>海外新版采集物奖励——浆果</t>
    <phoneticPr fontId="1" type="noConversion"/>
  </si>
  <si>
    <t>海外新手限时任务奖励1</t>
    <phoneticPr fontId="1" type="noConversion"/>
  </si>
  <si>
    <t>海外新手限时任务奖励2</t>
    <phoneticPr fontId="1" type="noConversion"/>
  </si>
  <si>
    <t>海外新手限时任务奖励3</t>
    <phoneticPr fontId="1" type="noConversion"/>
  </si>
  <si>
    <t>60分钟科技加速</t>
    <phoneticPr fontId="1" type="noConversion"/>
  </si>
  <si>
    <t>5分钟科技加速</t>
    <phoneticPr fontId="1" type="noConversion"/>
  </si>
  <si>
    <t>60分钟训练加速</t>
    <phoneticPr fontId="1" type="noConversion"/>
  </si>
  <si>
    <t>5分钟训练加速</t>
    <phoneticPr fontId="1" type="noConversion"/>
  </si>
  <si>
    <t>1万资源自选宝箱</t>
    <phoneticPr fontId="1" type="noConversion"/>
  </si>
  <si>
    <t>1万木材</t>
  </si>
  <si>
    <t>1万食物</t>
  </si>
  <si>
    <t>1万石头</t>
  </si>
  <si>
    <t>1万黄金</t>
  </si>
  <si>
    <t>1千资源自选宝箱</t>
    <phoneticPr fontId="1" type="noConversion"/>
  </si>
  <si>
    <t>1千木材</t>
  </si>
  <si>
    <t>1千食物</t>
  </si>
  <si>
    <t>1千石头</t>
  </si>
  <si>
    <t>1千黄金</t>
  </si>
  <si>
    <t>5万木材</t>
  </si>
  <si>
    <t>5万食物</t>
  </si>
  <si>
    <t>5万石头</t>
  </si>
  <si>
    <t>5万黄金</t>
  </si>
  <si>
    <t>10万木材</t>
  </si>
  <si>
    <t>10万食物</t>
  </si>
  <si>
    <t>10万石头</t>
  </si>
  <si>
    <t>10万黄金</t>
  </si>
  <si>
    <t>20万木材</t>
  </si>
  <si>
    <t>20万食物</t>
  </si>
  <si>
    <t>20万石头</t>
  </si>
  <si>
    <t>20万黄金</t>
  </si>
  <si>
    <t>50万食物</t>
  </si>
  <si>
    <t>50万黄金</t>
  </si>
  <si>
    <t>100万木材</t>
  </si>
  <si>
    <t>100万食物</t>
  </si>
  <si>
    <t>100万石头</t>
  </si>
  <si>
    <t>100万黄金</t>
  </si>
  <si>
    <t>200万木材</t>
  </si>
  <si>
    <t>200万食物</t>
  </si>
  <si>
    <t>200万石头</t>
  </si>
  <si>
    <t>200万黄金</t>
  </si>
  <si>
    <t>500万木材</t>
  </si>
  <si>
    <t>500万食物</t>
  </si>
  <si>
    <t>500万石头</t>
  </si>
  <si>
    <t>500万黄金</t>
  </si>
  <si>
    <t>1000万木材</t>
  </si>
  <si>
    <t>1000万食物</t>
  </si>
  <si>
    <t>1000万石头</t>
  </si>
  <si>
    <t>1000万黄金</t>
  </si>
  <si>
    <t>5万资源自选宝箱</t>
  </si>
  <si>
    <t>10万资源自选宝箱</t>
  </si>
  <si>
    <t>20万资源自选宝箱</t>
  </si>
  <si>
    <t>50万资源自选宝箱</t>
  </si>
  <si>
    <t>100万资源自选宝箱</t>
  </si>
  <si>
    <t>200万资源自选宝箱</t>
  </si>
  <si>
    <t>500万资源自选宝箱</t>
  </si>
  <si>
    <t>1000万资源自选宝箱</t>
  </si>
  <si>
    <t>副玩法章节奖励-1-1</t>
    <phoneticPr fontId="1" type="noConversion"/>
  </si>
  <si>
    <t>副玩法章节奖励-1-2</t>
    <phoneticPr fontId="1" type="noConversion"/>
  </si>
  <si>
    <t>副玩法章节奖励-1-3</t>
    <phoneticPr fontId="1" type="noConversion"/>
  </si>
  <si>
    <t>副玩法章节奖励-2-1</t>
    <phoneticPr fontId="1" type="noConversion"/>
  </si>
  <si>
    <t>副玩法章节奖励-2-2</t>
    <phoneticPr fontId="1" type="noConversion"/>
  </si>
  <si>
    <t>副玩法章节奖励-2-3</t>
    <phoneticPr fontId="1" type="noConversion"/>
  </si>
  <si>
    <t>副玩法章节奖励-3-1</t>
    <phoneticPr fontId="1" type="noConversion"/>
  </si>
  <si>
    <t>副玩法章节奖励-3-2</t>
    <phoneticPr fontId="1" type="noConversion"/>
  </si>
  <si>
    <t>副玩法章节奖励-3-3</t>
    <phoneticPr fontId="1" type="noConversion"/>
  </si>
  <si>
    <t>副玩法章节奖励-4-1</t>
    <phoneticPr fontId="1" type="noConversion"/>
  </si>
  <si>
    <t>副玩法章节奖励-4-2</t>
    <phoneticPr fontId="1" type="noConversion"/>
  </si>
  <si>
    <t>副玩法章节奖励-4-3</t>
    <phoneticPr fontId="1" type="noConversion"/>
  </si>
  <si>
    <t>副玩法章节奖励-5-1</t>
    <phoneticPr fontId="1" type="noConversion"/>
  </si>
  <si>
    <t>副玩法章节奖励-5-2</t>
    <phoneticPr fontId="1" type="noConversion"/>
  </si>
  <si>
    <t>副玩法章节奖励-5-3</t>
    <phoneticPr fontId="1" type="noConversion"/>
  </si>
  <si>
    <t>副玩法章节奖励-6-1</t>
    <phoneticPr fontId="1" type="noConversion"/>
  </si>
  <si>
    <t>副玩法章节奖励-6-2</t>
    <phoneticPr fontId="1" type="noConversion"/>
  </si>
  <si>
    <t>副玩法章节奖励-6-3</t>
    <phoneticPr fontId="1" type="noConversion"/>
  </si>
  <si>
    <t>副玩法章节奖励-7-1</t>
    <phoneticPr fontId="1" type="noConversion"/>
  </si>
  <si>
    <t>副玩法章节奖励-7-2</t>
    <phoneticPr fontId="1" type="noConversion"/>
  </si>
  <si>
    <t>副玩法章节奖励-7-3</t>
    <phoneticPr fontId="1" type="noConversion"/>
  </si>
  <si>
    <t>副玩法章节奖励-8-1</t>
    <phoneticPr fontId="1" type="noConversion"/>
  </si>
  <si>
    <t>副玩法章节奖励-8-2</t>
    <phoneticPr fontId="1" type="noConversion"/>
  </si>
  <si>
    <t>副玩法章节奖励-8-3</t>
    <phoneticPr fontId="1" type="noConversion"/>
  </si>
  <si>
    <t>副玩法章节奖励-9-1</t>
    <phoneticPr fontId="1" type="noConversion"/>
  </si>
  <si>
    <t>副玩法章节奖励-9-2</t>
    <phoneticPr fontId="1" type="noConversion"/>
  </si>
  <si>
    <t>副玩法章节奖励-9-3</t>
    <phoneticPr fontId="1" type="noConversion"/>
  </si>
  <si>
    <t>副玩法章节奖励-10-1</t>
    <phoneticPr fontId="1" type="noConversion"/>
  </si>
  <si>
    <t>副玩法章节奖励-10-2</t>
    <phoneticPr fontId="1" type="noConversion"/>
  </si>
  <si>
    <t>副玩法章节奖励-10-3</t>
    <phoneticPr fontId="1" type="noConversion"/>
  </si>
  <si>
    <t>副玩法通关奖励-自选资源</t>
    <phoneticPr fontId="1" type="noConversion"/>
  </si>
  <si>
    <t>副玩法通关奖励-通用加速</t>
    <phoneticPr fontId="1" type="noConversion"/>
  </si>
  <si>
    <t>副玩法通关奖励-英雄经验</t>
    <phoneticPr fontId="1" type="noConversion"/>
  </si>
  <si>
    <t>副玩法通关奖励-铜币卡池招募券</t>
    <phoneticPr fontId="1" type="noConversion"/>
  </si>
  <si>
    <t>副玩法通关奖励1</t>
    <phoneticPr fontId="1" type="noConversion"/>
  </si>
  <si>
    <t>副玩法通关奖励2</t>
    <phoneticPr fontId="1" type="noConversion"/>
  </si>
  <si>
    <t>副玩法通关奖励3</t>
    <phoneticPr fontId="1" type="noConversion"/>
  </si>
  <si>
    <t>副玩法通关奖励4</t>
    <phoneticPr fontId="1" type="noConversion"/>
  </si>
  <si>
    <t>副玩法通关奖励5</t>
    <phoneticPr fontId="1" type="noConversion"/>
  </si>
  <si>
    <t>副玩法通关奖励6</t>
    <phoneticPr fontId="1" type="noConversion"/>
  </si>
  <si>
    <t>副玩法通关奖励7</t>
    <phoneticPr fontId="1" type="noConversion"/>
  </si>
  <si>
    <t>副玩法通关奖励8</t>
    <phoneticPr fontId="1" type="noConversion"/>
  </si>
  <si>
    <t>副玩法通关奖励9</t>
    <phoneticPr fontId="1" type="noConversion"/>
  </si>
  <si>
    <t>副玩法通关奖励10</t>
    <phoneticPr fontId="1" type="noConversion"/>
  </si>
  <si>
    <t>副玩法通关奖励11</t>
    <phoneticPr fontId="1" type="noConversion"/>
  </si>
  <si>
    <t>副玩法通关奖励12</t>
    <phoneticPr fontId="1" type="noConversion"/>
  </si>
  <si>
    <t>副玩法通关奖励13</t>
    <phoneticPr fontId="1" type="noConversion"/>
  </si>
  <si>
    <t>副玩法通关奖励14</t>
    <phoneticPr fontId="1" type="noConversion"/>
  </si>
  <si>
    <t>副玩法通关奖励15</t>
    <phoneticPr fontId="1" type="noConversion"/>
  </si>
  <si>
    <t>副玩法通关奖励16</t>
    <phoneticPr fontId="1" type="noConversion"/>
  </si>
  <si>
    <t>副玩法通关奖励17</t>
    <phoneticPr fontId="1" type="noConversion"/>
  </si>
  <si>
    <t>副玩法通关奖励18</t>
    <phoneticPr fontId="1" type="noConversion"/>
  </si>
  <si>
    <t>副玩法通关奖励19</t>
    <phoneticPr fontId="1" type="noConversion"/>
  </si>
  <si>
    <t>副玩法通关奖励20</t>
    <phoneticPr fontId="1" type="noConversion"/>
  </si>
  <si>
    <t>副玩法通关奖励21</t>
    <phoneticPr fontId="1" type="noConversion"/>
  </si>
  <si>
    <t>副玩法通关奖励22</t>
    <phoneticPr fontId="1" type="noConversion"/>
  </si>
  <si>
    <t>副玩法通关奖励23</t>
    <phoneticPr fontId="1" type="noConversion"/>
  </si>
  <si>
    <t>副玩法通关奖励24</t>
    <phoneticPr fontId="1" type="noConversion"/>
  </si>
  <si>
    <t>副玩法通关奖励25</t>
    <phoneticPr fontId="1" type="noConversion"/>
  </si>
  <si>
    <t>副玩法通关奖励26</t>
    <phoneticPr fontId="1" type="noConversion"/>
  </si>
  <si>
    <t>副玩法通关奖励27</t>
    <phoneticPr fontId="1" type="noConversion"/>
  </si>
  <si>
    <t>副玩法通关奖励28</t>
    <phoneticPr fontId="1" type="noConversion"/>
  </si>
  <si>
    <t>副玩法通关奖励29</t>
    <phoneticPr fontId="1" type="noConversion"/>
  </si>
  <si>
    <t>副玩法通关奖励30</t>
    <phoneticPr fontId="1" type="noConversion"/>
  </si>
  <si>
    <t>副玩法通关奖励31</t>
    <phoneticPr fontId="1" type="noConversion"/>
  </si>
  <si>
    <t>副玩法通关奖励32</t>
    <phoneticPr fontId="1" type="noConversion"/>
  </si>
  <si>
    <t>副玩法通关奖励33</t>
    <phoneticPr fontId="1" type="noConversion"/>
  </si>
  <si>
    <t>副玩法通关奖励34</t>
    <phoneticPr fontId="1" type="noConversion"/>
  </si>
  <si>
    <t>副玩法通关奖励35</t>
    <phoneticPr fontId="1" type="noConversion"/>
  </si>
  <si>
    <t>副玩法通关奖励36</t>
    <phoneticPr fontId="1" type="noConversion"/>
  </si>
  <si>
    <t>副玩法通关奖励37</t>
    <phoneticPr fontId="1" type="noConversion"/>
  </si>
  <si>
    <t>副玩法通关奖励38</t>
    <phoneticPr fontId="1" type="noConversion"/>
  </si>
  <si>
    <t>副玩法通关奖励39</t>
    <phoneticPr fontId="1" type="noConversion"/>
  </si>
  <si>
    <t>副玩法通关奖励40</t>
    <phoneticPr fontId="1" type="noConversion"/>
  </si>
  <si>
    <t>副玩法通关奖励41</t>
    <phoneticPr fontId="1" type="noConversion"/>
  </si>
  <si>
    <t>副玩法通关奖励42</t>
    <phoneticPr fontId="1" type="noConversion"/>
  </si>
  <si>
    <t>副玩法通关奖励43</t>
    <phoneticPr fontId="1" type="noConversion"/>
  </si>
  <si>
    <t>副玩法通关奖励44</t>
    <phoneticPr fontId="1" type="noConversion"/>
  </si>
  <si>
    <t>副玩法通关奖励45</t>
    <phoneticPr fontId="1" type="noConversion"/>
  </si>
  <si>
    <t>副玩法通关奖励46</t>
    <phoneticPr fontId="1" type="noConversion"/>
  </si>
  <si>
    <t>副玩法通关奖励47</t>
    <phoneticPr fontId="1" type="noConversion"/>
  </si>
  <si>
    <t>副玩法通关奖励48</t>
    <phoneticPr fontId="1" type="noConversion"/>
  </si>
  <si>
    <t>副玩法通关奖励49</t>
    <phoneticPr fontId="1" type="noConversion"/>
  </si>
  <si>
    <t>副玩法通关奖励50</t>
    <phoneticPr fontId="1" type="noConversion"/>
  </si>
  <si>
    <t>异步竞技场单次胜利奖励</t>
    <phoneticPr fontId="1" type="noConversion"/>
  </si>
  <si>
    <t>异步竞技场单次失败奖励</t>
    <phoneticPr fontId="1" type="noConversion"/>
  </si>
  <si>
    <t>日结算奖励第1</t>
    <phoneticPr fontId="1" type="noConversion"/>
  </si>
  <si>
    <t>日结算奖励第2</t>
  </si>
  <si>
    <t>日结算奖励第3</t>
  </si>
  <si>
    <t>日结算奖励第4-5</t>
    <phoneticPr fontId="1" type="noConversion"/>
  </si>
  <si>
    <t>日结算奖励第6-10</t>
    <phoneticPr fontId="1" type="noConversion"/>
  </si>
  <si>
    <t>日结算奖励第11-50</t>
    <phoneticPr fontId="1" type="noConversion"/>
  </si>
  <si>
    <t>日结算奖励第51-100</t>
    <phoneticPr fontId="1" type="noConversion"/>
  </si>
  <si>
    <t>日结算奖励第101-500</t>
    <phoneticPr fontId="1" type="noConversion"/>
  </si>
  <si>
    <t>日结算奖励第500+</t>
    <phoneticPr fontId="1" type="noConversion"/>
  </si>
  <si>
    <t>周期结算奖励第1</t>
  </si>
  <si>
    <t>周期结算奖励第2</t>
  </si>
  <si>
    <t>周期结算奖励第3</t>
  </si>
  <si>
    <t>周期结算奖励第4-5</t>
  </si>
  <si>
    <t>周期结算奖励第6-10</t>
  </si>
  <si>
    <t>周期结算奖励第11-50</t>
  </si>
  <si>
    <t>周期结算奖励第51-100</t>
  </si>
  <si>
    <t>周期结算奖励第101-500</t>
  </si>
  <si>
    <t>周期结算奖励第500+</t>
  </si>
  <si>
    <t>巨人的咆哮掉落1，每周宝箱开启奖励包</t>
    <phoneticPr fontId="1" type="noConversion"/>
  </si>
  <si>
    <t>巨人的咆哮掉落2，每周宝箱开启奖励包</t>
    <phoneticPr fontId="1" type="noConversion"/>
  </si>
  <si>
    <t>巨人的咆哮掉落3，每周宝箱开启奖励包</t>
    <phoneticPr fontId="1" type="noConversion"/>
  </si>
  <si>
    <t>巨人的咆哮掉落4，每周宝箱开启奖励包</t>
    <phoneticPr fontId="1" type="noConversion"/>
  </si>
  <si>
    <t>巨人的咆哮掉落5，每周宝箱开启奖励包</t>
    <phoneticPr fontId="1" type="noConversion"/>
  </si>
  <si>
    <t>巨人掉落包1</t>
    <phoneticPr fontId="1" type="noConversion"/>
  </si>
  <si>
    <t>巨人掉落包2</t>
  </si>
  <si>
    <t>巨人掉落包3</t>
  </si>
  <si>
    <t>巨人掉落包4</t>
  </si>
  <si>
    <t>巨人掉落包5</t>
  </si>
  <si>
    <t>副将掉落包1</t>
    <phoneticPr fontId="1" type="noConversion"/>
  </si>
  <si>
    <t>副将掉落包2</t>
  </si>
  <si>
    <t>副将掉落包3</t>
  </si>
  <si>
    <t>副将掉落包4</t>
  </si>
  <si>
    <t>副将掉落包5</t>
  </si>
  <si>
    <t>集结任务奖励，大卫王碎片</t>
    <phoneticPr fontId="1" type="noConversion"/>
  </si>
  <si>
    <t>巨人的咆哮掉落1</t>
  </si>
  <si>
    <t>巨人的咆哮掉落2</t>
  </si>
  <si>
    <t>巨人的咆哮掉落3</t>
  </si>
  <si>
    <t>巨人的咆哮掉落4</t>
  </si>
  <si>
    <t>巨人的咆哮掉落5</t>
  </si>
  <si>
    <t>10;10</t>
    <phoneticPr fontId="1" type="noConversion"/>
  </si>
  <si>
    <t>50万木材</t>
    <phoneticPr fontId="1" type="noConversion"/>
  </si>
  <si>
    <t>50万石头</t>
    <phoneticPr fontId="1" type="noConversion"/>
  </si>
  <si>
    <t>遗失的军需</t>
    <phoneticPr fontId="1" type="noConversion"/>
  </si>
  <si>
    <t>遗失的军需掉落包</t>
    <phoneticPr fontId="1" type="noConversion"/>
  </si>
  <si>
    <t>石头-海外10-25分钟用</t>
    <phoneticPr fontId="1" type="noConversion"/>
  </si>
  <si>
    <t>金矿-海外10-25分钟用</t>
    <phoneticPr fontId="1" type="noConversion"/>
  </si>
  <si>
    <t>1千资源自选宝箱（安全）</t>
  </si>
  <si>
    <t>1万资源自选宝箱（安全）</t>
  </si>
  <si>
    <t>5万资源自选宝箱（安全）</t>
  </si>
  <si>
    <t>10万资源自选宝箱（安全）</t>
  </si>
  <si>
    <t>20万资源自选宝箱（安全）</t>
  </si>
  <si>
    <t>50万资源自选宝箱（安全）</t>
  </si>
  <si>
    <t>100万资源自选宝箱（安全）</t>
  </si>
  <si>
    <t>200万资源自选宝箱（安全）</t>
  </si>
  <si>
    <t>500万资源自选宝箱（安全）</t>
  </si>
  <si>
    <t>1000万资源自选宝箱（安全）</t>
  </si>
  <si>
    <t>5分钟建造加速</t>
  </si>
  <si>
    <t>30分钟建造加速</t>
  </si>
  <si>
    <t>战略宝石-兵种攻击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</si>
</sst>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_);[Red]\(0\)"/>
  </numFmts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i/>
      <sz val="9"/>
      <color theme="1"/>
      <name val="微软雅黑"/>
      <family val="2"/>
      <charset val="134"/>
    </font>
    <font>
      <i/>
      <sz val="9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i/>
      <sz val="12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76"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176" fontId="2" fillId="0" borderId="0" xfId="1" applyNumberFormat="1" applyAlignment="1">
      <alignment vertical="center" wrapText="1"/>
    </xf>
    <xf numFmtId="177" fontId="2" fillId="0" borderId="0" xfId="1" applyNumberFormat="1" applyAlignment="1">
      <alignment vertical="center"/>
    </xf>
    <xf numFmtId="176" fontId="2" fillId="3" borderId="0" xfId="1" applyNumberFormat="1" applyFill="1" applyAlignment="1">
      <alignment vertical="center" wrapText="1"/>
    </xf>
    <xf numFmtId="176" fontId="2" fillId="4" borderId="0" xfId="1" applyNumberFormat="1" applyFill="1" applyAlignment="1">
      <alignment vertical="center" wrapText="1"/>
    </xf>
    <xf numFmtId="176" fontId="2" fillId="5" borderId="0" xfId="1" applyNumberForma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35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meDesigner\common\excel\xls\Main\D_&#36947;&#20855;&#37197;&#3262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meDesigner\common\excel\xls\Main\D_&#36947;&#20855;&#37197;&#32622;G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OEMM_RELEASE20220921/excel/xls_global/Main/D_&#36947;&#20855;&#37197;&#32622;G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OE-releasedev\common\excel\xls_global\Main\D_&#36947;&#20855;&#37197;&#32622;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道具配置表"/>
      <sheetName val="科技道具组"/>
      <sheetName val="道具合成表"/>
      <sheetName val="#旧道具备份"/>
      <sheetName val="#配表须知"/>
    </sheetNames>
    <sheetDataSet>
      <sheetData sheetId="0" refreshError="1">
        <row r="1">
          <cell r="A1" t="str">
            <v>convert(ResItem.proto, table_ItemConfData, ItemConfData.pbin)</v>
          </cell>
          <cell r="B1"/>
          <cell r="C1"/>
          <cell r="D1"/>
        </row>
        <row r="2">
          <cell r="A2" t="str">
            <v>道具ID</v>
          </cell>
          <cell r="B2" t="str">
            <v>商城商品ID</v>
          </cell>
          <cell r="C2" t="str">
            <v>策划</v>
          </cell>
          <cell r="D2" t="str">
            <v>备注</v>
          </cell>
        </row>
        <row r="3">
          <cell r="A3" t="str">
            <v>id</v>
          </cell>
          <cell r="B3" t="str">
            <v>commodityID</v>
          </cell>
          <cell r="C3"/>
          <cell r="D3"/>
        </row>
        <row r="4">
          <cell r="A4">
            <v>101</v>
          </cell>
          <cell r="B4"/>
          <cell r="C4" t="str">
            <v>teysosui</v>
          </cell>
          <cell r="D4" t="str">
            <v>1木材</v>
          </cell>
        </row>
        <row r="5">
          <cell r="A5">
            <v>102</v>
          </cell>
          <cell r="B5"/>
          <cell r="C5" t="str">
            <v>teysosui</v>
          </cell>
          <cell r="D5" t="str">
            <v>1食物</v>
          </cell>
        </row>
        <row r="6">
          <cell r="A6">
            <v>103</v>
          </cell>
          <cell r="B6"/>
          <cell r="C6" t="str">
            <v>teysosui</v>
          </cell>
          <cell r="D6" t="str">
            <v>1石头</v>
          </cell>
        </row>
        <row r="7">
          <cell r="A7">
            <v>104</v>
          </cell>
          <cell r="B7"/>
          <cell r="C7" t="str">
            <v>teysosui</v>
          </cell>
          <cell r="D7" t="str">
            <v>1黄金</v>
          </cell>
        </row>
        <row r="8">
          <cell r="A8">
            <v>111</v>
          </cell>
          <cell r="B8"/>
          <cell r="C8" t="str">
            <v>chuckiecui</v>
          </cell>
          <cell r="D8" t="str">
            <v>1千木材</v>
          </cell>
        </row>
        <row r="9">
          <cell r="A9">
            <v>112</v>
          </cell>
          <cell r="B9"/>
          <cell r="C9" t="str">
            <v>chuckiecui</v>
          </cell>
          <cell r="D9" t="str">
            <v>1千食物</v>
          </cell>
        </row>
        <row r="10">
          <cell r="A10">
            <v>113</v>
          </cell>
          <cell r="B10"/>
          <cell r="C10" t="str">
            <v>chuckiecui</v>
          </cell>
          <cell r="D10" t="str">
            <v>1千石头</v>
          </cell>
        </row>
        <row r="11">
          <cell r="A11">
            <v>114</v>
          </cell>
          <cell r="B11"/>
          <cell r="C11" t="str">
            <v>chuckiecui</v>
          </cell>
          <cell r="D11" t="str">
            <v>1千黄金</v>
          </cell>
        </row>
        <row r="12">
          <cell r="A12">
            <v>121</v>
          </cell>
          <cell r="B12"/>
          <cell r="C12" t="str">
            <v>teysosui</v>
          </cell>
          <cell r="D12" t="str">
            <v>1万木材</v>
          </cell>
        </row>
        <row r="13">
          <cell r="A13">
            <v>122</v>
          </cell>
          <cell r="B13"/>
          <cell r="C13" t="str">
            <v>teysosui</v>
          </cell>
          <cell r="D13" t="str">
            <v>1万食物</v>
          </cell>
        </row>
        <row r="14">
          <cell r="A14">
            <v>123</v>
          </cell>
          <cell r="B14"/>
          <cell r="C14" t="str">
            <v>teysosui</v>
          </cell>
          <cell r="D14" t="str">
            <v>1万石头</v>
          </cell>
        </row>
        <row r="15">
          <cell r="A15">
            <v>124</v>
          </cell>
          <cell r="B15"/>
          <cell r="C15" t="str">
            <v>teysosui</v>
          </cell>
          <cell r="D15" t="str">
            <v>1万黄金</v>
          </cell>
        </row>
        <row r="16">
          <cell r="A16">
            <v>131</v>
          </cell>
          <cell r="B16"/>
          <cell r="C16" t="str">
            <v>lotxu</v>
          </cell>
          <cell r="D16" t="str">
            <v>5万木材</v>
          </cell>
        </row>
        <row r="17">
          <cell r="A17">
            <v>132</v>
          </cell>
          <cell r="B17"/>
          <cell r="C17" t="str">
            <v>lotxu</v>
          </cell>
          <cell r="D17" t="str">
            <v>5万食物</v>
          </cell>
        </row>
        <row r="18">
          <cell r="A18">
            <v>133</v>
          </cell>
          <cell r="B18"/>
          <cell r="C18" t="str">
            <v>lotxu</v>
          </cell>
          <cell r="D18" t="str">
            <v>5万石头</v>
          </cell>
        </row>
        <row r="19">
          <cell r="A19">
            <v>134</v>
          </cell>
          <cell r="B19"/>
          <cell r="C19" t="str">
            <v>lotxu</v>
          </cell>
          <cell r="D19" t="str">
            <v>5万黄金</v>
          </cell>
        </row>
        <row r="20">
          <cell r="A20">
            <v>141</v>
          </cell>
          <cell r="B20"/>
          <cell r="C20" t="str">
            <v>lotxu</v>
          </cell>
          <cell r="D20" t="str">
            <v>10万木材</v>
          </cell>
        </row>
        <row r="21">
          <cell r="A21">
            <v>142</v>
          </cell>
          <cell r="B21"/>
          <cell r="C21" t="str">
            <v>lotxu</v>
          </cell>
          <cell r="D21" t="str">
            <v>10万食物</v>
          </cell>
        </row>
        <row r="22">
          <cell r="A22">
            <v>143</v>
          </cell>
          <cell r="B22"/>
          <cell r="C22" t="str">
            <v>lotxu</v>
          </cell>
          <cell r="D22" t="str">
            <v>10万石头</v>
          </cell>
        </row>
        <row r="23">
          <cell r="A23">
            <v>144</v>
          </cell>
          <cell r="B23"/>
          <cell r="C23" t="str">
            <v>lotxu</v>
          </cell>
          <cell r="D23" t="str">
            <v>10万黄金</v>
          </cell>
        </row>
        <row r="24">
          <cell r="A24">
            <v>151</v>
          </cell>
          <cell r="B24"/>
          <cell r="C24" t="str">
            <v>lotxu</v>
          </cell>
          <cell r="D24" t="str">
            <v>20万木材</v>
          </cell>
        </row>
        <row r="25">
          <cell r="A25">
            <v>152</v>
          </cell>
          <cell r="B25"/>
          <cell r="C25" t="str">
            <v>lotxu</v>
          </cell>
          <cell r="D25" t="str">
            <v>20万食物</v>
          </cell>
        </row>
        <row r="26">
          <cell r="A26">
            <v>153</v>
          </cell>
          <cell r="B26"/>
          <cell r="C26" t="str">
            <v>lotxu</v>
          </cell>
          <cell r="D26" t="str">
            <v>20万石头</v>
          </cell>
        </row>
        <row r="27">
          <cell r="A27">
            <v>154</v>
          </cell>
          <cell r="B27"/>
          <cell r="C27" t="str">
            <v>lotxu</v>
          </cell>
          <cell r="D27" t="str">
            <v>20万黄金</v>
          </cell>
        </row>
        <row r="28">
          <cell r="A28">
            <v>157</v>
          </cell>
          <cell r="B28"/>
          <cell r="C28" t="str">
            <v>lotxu</v>
          </cell>
          <cell r="D28" t="str">
            <v>50万食物</v>
          </cell>
        </row>
        <row r="29">
          <cell r="A29">
            <v>161</v>
          </cell>
          <cell r="B29"/>
          <cell r="C29" t="str">
            <v>lotxu</v>
          </cell>
          <cell r="D29" t="str">
            <v>100万木材</v>
          </cell>
        </row>
        <row r="30">
          <cell r="A30">
            <v>162</v>
          </cell>
          <cell r="B30"/>
          <cell r="C30" t="str">
            <v>lotxu</v>
          </cell>
          <cell r="D30" t="str">
            <v>100万食物</v>
          </cell>
        </row>
        <row r="31">
          <cell r="A31">
            <v>163</v>
          </cell>
          <cell r="B31"/>
          <cell r="C31" t="str">
            <v>lotxu</v>
          </cell>
          <cell r="D31" t="str">
            <v>100万石头</v>
          </cell>
        </row>
        <row r="32">
          <cell r="A32">
            <v>164</v>
          </cell>
          <cell r="B32"/>
          <cell r="C32" t="str">
            <v>lotxu</v>
          </cell>
          <cell r="D32" t="str">
            <v>100万黄金</v>
          </cell>
        </row>
        <row r="33">
          <cell r="A33">
            <v>201</v>
          </cell>
          <cell r="B33"/>
          <cell r="C33" t="str">
            <v>lotxu</v>
          </cell>
          <cell r="D33" t="str">
            <v>1级资源宝箱2千（木材、食物）</v>
          </cell>
        </row>
        <row r="34">
          <cell r="A34">
            <v>202</v>
          </cell>
          <cell r="B34"/>
          <cell r="C34" t="str">
            <v>lotxu</v>
          </cell>
          <cell r="D34" t="str">
            <v>2级资源宝箱3千（木材、食物、石头）</v>
          </cell>
        </row>
        <row r="35">
          <cell r="A35">
            <v>203</v>
          </cell>
          <cell r="B35"/>
          <cell r="C35" t="str">
            <v>lotxu</v>
          </cell>
          <cell r="D35" t="str">
            <v>3级资源宝箱4千（木材、食物、石头、黄金）</v>
          </cell>
        </row>
        <row r="36">
          <cell r="A36">
            <v>1001</v>
          </cell>
          <cell r="B36"/>
          <cell r="C36" t="str">
            <v>jianzili</v>
          </cell>
          <cell r="D36" t="str">
            <v>琼恩</v>
          </cell>
        </row>
        <row r="37">
          <cell r="A37">
            <v>1002</v>
          </cell>
          <cell r="B37"/>
          <cell r="C37" t="str">
            <v>jianzili</v>
          </cell>
          <cell r="D37" t="str">
            <v>影武者</v>
          </cell>
        </row>
        <row r="38">
          <cell r="A38">
            <v>1003</v>
          </cell>
          <cell r="B38"/>
          <cell r="C38" t="str">
            <v>jianzili</v>
          </cell>
          <cell r="D38" t="str">
            <v>尤里乌斯</v>
          </cell>
        </row>
        <row r="39">
          <cell r="A39">
            <v>1004</v>
          </cell>
          <cell r="B39"/>
          <cell r="C39" t="str">
            <v>jianzili</v>
          </cell>
          <cell r="D39" t="str">
            <v>艳后</v>
          </cell>
        </row>
        <row r="40">
          <cell r="A40">
            <v>1005</v>
          </cell>
          <cell r="B40"/>
          <cell r="C40" t="str">
            <v>jianzili</v>
          </cell>
          <cell r="D40" t="str">
            <v>关羽</v>
          </cell>
        </row>
        <row r="41">
          <cell r="A41">
            <v>1006</v>
          </cell>
          <cell r="B41"/>
          <cell r="C41" t="str">
            <v>jianzili</v>
          </cell>
          <cell r="D41" t="str">
            <v>亨利</v>
          </cell>
        </row>
        <row r="42">
          <cell r="A42">
            <v>1007</v>
          </cell>
          <cell r="B42"/>
          <cell r="C42" t="str">
            <v>jianzili</v>
          </cell>
          <cell r="D42" t="str">
            <v>项楚</v>
          </cell>
        </row>
        <row r="43">
          <cell r="A43">
            <v>1008</v>
          </cell>
          <cell r="B43"/>
          <cell r="C43" t="str">
            <v>jianzili</v>
          </cell>
          <cell r="D43" t="str">
            <v>康斯坦丁</v>
          </cell>
        </row>
        <row r="44">
          <cell r="A44">
            <v>1009</v>
          </cell>
          <cell r="B44"/>
          <cell r="C44" t="str">
            <v>jianzili</v>
          </cell>
          <cell r="D44" t="str">
            <v>魏兰</v>
          </cell>
        </row>
        <row r="45">
          <cell r="A45">
            <v>1010</v>
          </cell>
          <cell r="B45"/>
          <cell r="C45" t="str">
            <v>jianzili</v>
          </cell>
          <cell r="D45" t="str">
            <v>查士丁尼</v>
          </cell>
        </row>
        <row r="46">
          <cell r="A46">
            <v>1011</v>
          </cell>
          <cell r="B46"/>
          <cell r="C46" t="str">
            <v>jianzili</v>
          </cell>
          <cell r="D46" t="str">
            <v>布狄卡</v>
          </cell>
        </row>
        <row r="47">
          <cell r="A47">
            <v>1012</v>
          </cell>
          <cell r="B47"/>
          <cell r="C47" t="str">
            <v>jianzili</v>
          </cell>
          <cell r="D47" t="str">
            <v>萨拉丁</v>
          </cell>
        </row>
        <row r="48">
          <cell r="A48">
            <v>1013</v>
          </cell>
          <cell r="B48"/>
          <cell r="C48" t="str">
            <v>jianzili</v>
          </cell>
          <cell r="D48" t="str">
            <v>列奥尼达</v>
          </cell>
        </row>
        <row r="49">
          <cell r="A49">
            <v>1014</v>
          </cell>
          <cell r="B49"/>
          <cell r="C49" t="str">
            <v>jianzili</v>
          </cell>
          <cell r="D49" t="str">
            <v>孙武</v>
          </cell>
        </row>
        <row r="50">
          <cell r="A50">
            <v>1015</v>
          </cell>
          <cell r="B50"/>
          <cell r="C50" t="str">
            <v>jianzili</v>
          </cell>
          <cell r="D50" t="str">
            <v>女帝</v>
          </cell>
        </row>
        <row r="51">
          <cell r="A51">
            <v>1016</v>
          </cell>
          <cell r="B51"/>
          <cell r="C51" t="str">
            <v>jianzili</v>
          </cell>
          <cell r="D51" t="str">
            <v>腓力四世</v>
          </cell>
        </row>
        <row r="52">
          <cell r="A52">
            <v>1017</v>
          </cell>
          <cell r="B52"/>
          <cell r="C52" t="str">
            <v>jianzili</v>
          </cell>
          <cell r="D52" t="str">
            <v>弗德里希</v>
          </cell>
        </row>
        <row r="53">
          <cell r="A53">
            <v>1018</v>
          </cell>
          <cell r="B53"/>
          <cell r="C53" t="str">
            <v>jianzili</v>
          </cell>
          <cell r="D53" t="str">
            <v>曹操</v>
          </cell>
        </row>
        <row r="54">
          <cell r="A54">
            <v>1019</v>
          </cell>
          <cell r="B54"/>
          <cell r="C54" t="str">
            <v>jianzili</v>
          </cell>
          <cell r="D54" t="str">
            <v>大流士一世</v>
          </cell>
        </row>
        <row r="55">
          <cell r="A55">
            <v>1020</v>
          </cell>
          <cell r="B55"/>
          <cell r="C55" t="str">
            <v>jianzili</v>
          </cell>
          <cell r="D55" t="str">
            <v>李舜臣</v>
          </cell>
        </row>
        <row r="56">
          <cell r="A56">
            <v>1021</v>
          </cell>
          <cell r="B56"/>
          <cell r="C56" t="str">
            <v>jianzili</v>
          </cell>
          <cell r="D56" t="str">
            <v>亚瑟王</v>
          </cell>
        </row>
        <row r="57">
          <cell r="A57">
            <v>1022</v>
          </cell>
          <cell r="B57"/>
          <cell r="C57" t="str">
            <v>jianzili</v>
          </cell>
          <cell r="D57" t="str">
            <v>亚历山大</v>
          </cell>
        </row>
        <row r="58">
          <cell r="A58">
            <v>1023</v>
          </cell>
          <cell r="B58"/>
          <cell r="C58" t="str">
            <v>jianzili</v>
          </cell>
          <cell r="D58" t="str">
            <v>汉尼拔</v>
          </cell>
        </row>
        <row r="59">
          <cell r="A59">
            <v>1024</v>
          </cell>
          <cell r="B59"/>
          <cell r="C59" t="str">
            <v>waaaghwang</v>
          </cell>
          <cell r="D59" t="str">
            <v>黄月英</v>
          </cell>
        </row>
        <row r="60">
          <cell r="A60">
            <v>1025</v>
          </cell>
          <cell r="B60"/>
          <cell r="C60" t="str">
            <v>waaaghwang</v>
          </cell>
          <cell r="D60" t="str">
            <v>穆桂英</v>
          </cell>
        </row>
        <row r="61">
          <cell r="A61">
            <v>1026</v>
          </cell>
          <cell r="B61"/>
          <cell r="C61" t="str">
            <v>waaaghwang</v>
          </cell>
          <cell r="D61" t="str">
            <v>赵云</v>
          </cell>
        </row>
        <row r="62">
          <cell r="A62">
            <v>1027</v>
          </cell>
          <cell r="B62"/>
          <cell r="C62" t="str">
            <v>waaaghwang</v>
          </cell>
          <cell r="D62" t="str">
            <v>兰陵王</v>
          </cell>
        </row>
        <row r="63">
          <cell r="A63">
            <v>1028</v>
          </cell>
          <cell r="B63"/>
          <cell r="C63" t="str">
            <v>waaaghwang</v>
          </cell>
          <cell r="D63" t="str">
            <v>虞姬</v>
          </cell>
        </row>
        <row r="64">
          <cell r="A64">
            <v>1029</v>
          </cell>
          <cell r="B64"/>
          <cell r="C64" t="str">
            <v>doublehwang</v>
          </cell>
          <cell r="D64" t="str">
            <v>白起</v>
          </cell>
        </row>
        <row r="65">
          <cell r="A65">
            <v>1030</v>
          </cell>
          <cell r="B65"/>
          <cell r="C65" t="str">
            <v>doublehwang</v>
          </cell>
          <cell r="D65" t="str">
            <v>秦叔宝</v>
          </cell>
        </row>
        <row r="66">
          <cell r="A66">
            <v>1031</v>
          </cell>
          <cell r="B66"/>
          <cell r="C66" t="str">
            <v>doublehwang</v>
          </cell>
          <cell r="D66" t="str">
            <v>尉迟恭</v>
          </cell>
        </row>
        <row r="67">
          <cell r="A67">
            <v>1032</v>
          </cell>
          <cell r="B67"/>
          <cell r="C67" t="str">
            <v>waaaghwang</v>
          </cell>
          <cell r="D67" t="str">
            <v>阿提拉</v>
          </cell>
        </row>
        <row r="68">
          <cell r="A68">
            <v>1033</v>
          </cell>
          <cell r="B68"/>
          <cell r="C68" t="str">
            <v>waaaghwang</v>
          </cell>
          <cell r="D68" t="str">
            <v>诸葛亮</v>
          </cell>
        </row>
        <row r="69">
          <cell r="A69">
            <v>1034</v>
          </cell>
          <cell r="B69"/>
          <cell r="C69" t="str">
            <v>waaaghwang</v>
          </cell>
          <cell r="D69" t="str">
            <v>屋大维</v>
          </cell>
        </row>
        <row r="70">
          <cell r="A70">
            <v>1035</v>
          </cell>
          <cell r="B70"/>
          <cell r="C70" t="str">
            <v>doublehwang</v>
          </cell>
          <cell r="D70" t="str">
            <v>韩信</v>
          </cell>
        </row>
        <row r="71">
          <cell r="A71">
            <v>1036</v>
          </cell>
          <cell r="B71"/>
          <cell r="C71" t="str">
            <v>jackjxzhang</v>
          </cell>
          <cell r="D71" t="str">
            <v>安德莉娅</v>
          </cell>
        </row>
        <row r="72">
          <cell r="A72">
            <v>1037</v>
          </cell>
          <cell r="B72"/>
          <cell r="C72" t="str">
            <v>doublehwang</v>
          </cell>
          <cell r="D72" t="str">
            <v>吕布</v>
          </cell>
        </row>
        <row r="73">
          <cell r="A73">
            <v>1038</v>
          </cell>
          <cell r="B73"/>
          <cell r="C73" t="str">
            <v>aldenqiu</v>
          </cell>
          <cell r="D73" t="str">
            <v>貂蝉</v>
          </cell>
        </row>
        <row r="74">
          <cell r="A74">
            <v>1039</v>
          </cell>
          <cell r="B74"/>
          <cell r="C74" t="str">
            <v>aldenqiu</v>
          </cell>
          <cell r="D74" t="str">
            <v>李白</v>
          </cell>
        </row>
        <row r="75">
          <cell r="A75">
            <v>1040</v>
          </cell>
          <cell r="B75"/>
          <cell r="C75" t="str">
            <v>doublehwang</v>
          </cell>
          <cell r="D75" t="str">
            <v>孙尚香</v>
          </cell>
        </row>
        <row r="76">
          <cell r="A76">
            <v>1041</v>
          </cell>
          <cell r="B76"/>
          <cell r="C76" t="str">
            <v>doublehwang</v>
          </cell>
          <cell r="D76" t="str">
            <v>查理曼大帝</v>
          </cell>
        </row>
        <row r="77">
          <cell r="A77">
            <v>1042</v>
          </cell>
          <cell r="B77"/>
          <cell r="C77" t="str">
            <v>aldenqiu</v>
          </cell>
          <cell r="D77" t="str">
            <v>理查一世</v>
          </cell>
        </row>
        <row r="78">
          <cell r="A78">
            <v>1043</v>
          </cell>
          <cell r="B78"/>
          <cell r="C78" t="str">
            <v>doublehwang</v>
          </cell>
          <cell r="D78" t="str">
            <v>樊梨花</v>
          </cell>
        </row>
        <row r="79">
          <cell r="A79">
            <v>1044</v>
          </cell>
          <cell r="B79"/>
          <cell r="C79" t="str">
            <v>doublehwang</v>
          </cell>
          <cell r="D79" t="str">
            <v>左慈</v>
          </cell>
        </row>
        <row r="80">
          <cell r="A80">
            <v>1045</v>
          </cell>
          <cell r="B80"/>
          <cell r="C80" t="str">
            <v>doublehwang</v>
          </cell>
          <cell r="D80" t="str">
            <v>马超</v>
          </cell>
        </row>
        <row r="81">
          <cell r="A81">
            <v>1046</v>
          </cell>
          <cell r="B81"/>
          <cell r="C81" t="str">
            <v>aldenqiu</v>
          </cell>
          <cell r="D81" t="str">
            <v>妇好</v>
          </cell>
        </row>
        <row r="82">
          <cell r="A82">
            <v>1047</v>
          </cell>
          <cell r="B82"/>
          <cell r="C82" t="str">
            <v>doublehwang</v>
          </cell>
          <cell r="D82" t="str">
            <v>熙德</v>
          </cell>
        </row>
        <row r="83">
          <cell r="A83">
            <v>1048</v>
          </cell>
          <cell r="B83"/>
          <cell r="C83" t="str">
            <v>aldenqiu</v>
          </cell>
          <cell r="D83" t="str">
            <v>李广</v>
          </cell>
        </row>
        <row r="84">
          <cell r="A84">
            <v>1049</v>
          </cell>
          <cell r="B84"/>
          <cell r="C84" t="str">
            <v>aldenqiu</v>
          </cell>
          <cell r="D84" t="str">
            <v>蒙特祖玛</v>
          </cell>
        </row>
        <row r="85">
          <cell r="A85">
            <v>1050</v>
          </cell>
          <cell r="B85"/>
          <cell r="C85" t="str">
            <v>aldenqiu</v>
          </cell>
          <cell r="D85" t="str">
            <v>李元霸</v>
          </cell>
        </row>
        <row r="86">
          <cell r="A86">
            <v>1201</v>
          </cell>
          <cell r="B86"/>
          <cell r="C86" t="str">
            <v>waaaghwang</v>
          </cell>
          <cell r="D86" t="str">
            <v>李道玄</v>
          </cell>
        </row>
        <row r="87">
          <cell r="A87">
            <v>1202</v>
          </cell>
          <cell r="B87"/>
          <cell r="C87" t="str">
            <v>waaaghwang</v>
          </cell>
          <cell r="D87" t="str">
            <v>纳尔西斯</v>
          </cell>
        </row>
        <row r="88">
          <cell r="A88">
            <v>1203</v>
          </cell>
          <cell r="B88"/>
          <cell r="C88" t="str">
            <v>waaaghwang</v>
          </cell>
          <cell r="D88" t="str">
            <v>雷欧</v>
          </cell>
        </row>
        <row r="89">
          <cell r="A89">
            <v>1204</v>
          </cell>
          <cell r="B89"/>
          <cell r="C89" t="str">
            <v>waaaghwang</v>
          </cell>
          <cell r="D89" t="str">
            <v>莱昂</v>
          </cell>
        </row>
        <row r="90">
          <cell r="A90">
            <v>1205</v>
          </cell>
          <cell r="B90"/>
          <cell r="C90" t="str">
            <v>waaaghwang</v>
          </cell>
          <cell r="D90" t="str">
            <v>巴尔达斯</v>
          </cell>
        </row>
        <row r="91">
          <cell r="A91">
            <v>1206</v>
          </cell>
          <cell r="B91"/>
          <cell r="C91" t="str">
            <v>waaaghwang</v>
          </cell>
          <cell r="D91" t="str">
            <v>阿克塞尔</v>
          </cell>
        </row>
        <row r="92">
          <cell r="A92">
            <v>1207</v>
          </cell>
          <cell r="B92"/>
          <cell r="C92" t="str">
            <v>waaaghwang</v>
          </cell>
          <cell r="D92" t="str">
            <v>武威</v>
          </cell>
        </row>
        <row r="93">
          <cell r="A93">
            <v>1208</v>
          </cell>
          <cell r="B93"/>
          <cell r="C93" t="str">
            <v>waaaghwang</v>
          </cell>
          <cell r="D93" t="str">
            <v>崔如意</v>
          </cell>
        </row>
        <row r="94">
          <cell r="A94">
            <v>1209</v>
          </cell>
          <cell r="B94"/>
          <cell r="C94" t="str">
            <v>waaaghwang</v>
          </cell>
          <cell r="D94" t="str">
            <v>尼诺</v>
          </cell>
        </row>
        <row r="95">
          <cell r="A95">
            <v>1210</v>
          </cell>
          <cell r="B95">
            <v>59</v>
          </cell>
          <cell r="C95" t="str">
            <v>doublehwang</v>
          </cell>
          <cell r="D95" t="str">
            <v>克洛特</v>
          </cell>
        </row>
        <row r="96">
          <cell r="A96">
            <v>1211</v>
          </cell>
          <cell r="B96"/>
          <cell r="C96" t="str">
            <v>doublehwang</v>
          </cell>
          <cell r="D96" t="str">
            <v>高猛</v>
          </cell>
        </row>
        <row r="97">
          <cell r="A97">
            <v>1212</v>
          </cell>
          <cell r="B97"/>
          <cell r="C97" t="str">
            <v>joestarzhao</v>
          </cell>
          <cell r="D97" t="str">
            <v>袁夏</v>
          </cell>
        </row>
        <row r="98">
          <cell r="A98">
            <v>1213</v>
          </cell>
          <cell r="B98"/>
          <cell r="C98" t="str">
            <v>doublehwang</v>
          </cell>
          <cell r="D98" t="str">
            <v>泰尼乌斯</v>
          </cell>
        </row>
        <row r="99">
          <cell r="A99">
            <v>1214</v>
          </cell>
          <cell r="B99"/>
          <cell r="C99" t="str">
            <v>doublehwang</v>
          </cell>
          <cell r="D99" t="str">
            <v>加图斯</v>
          </cell>
        </row>
        <row r="100">
          <cell r="A100">
            <v>1215</v>
          </cell>
          <cell r="B100"/>
          <cell r="C100" t="str">
            <v>aldenqiu</v>
          </cell>
          <cell r="D100" t="str">
            <v>凯索</v>
          </cell>
        </row>
        <row r="101">
          <cell r="A101">
            <v>1216</v>
          </cell>
          <cell r="B101"/>
          <cell r="C101" t="str">
            <v>aldenqiu</v>
          </cell>
          <cell r="D101" t="str">
            <v>卢基</v>
          </cell>
        </row>
        <row r="102">
          <cell r="A102">
            <v>1999</v>
          </cell>
          <cell r="B102"/>
          <cell r="C102" t="str">
            <v>jackjxzhang</v>
          </cell>
          <cell r="D102" t="str">
            <v>木桩英雄</v>
          </cell>
        </row>
        <row r="103">
          <cell r="A103">
            <v>2005</v>
          </cell>
          <cell r="B103">
            <v>59</v>
          </cell>
          <cell r="C103" t="str">
            <v>halelin</v>
          </cell>
          <cell r="D103" t="str">
            <v>新手奖池招募券</v>
          </cell>
        </row>
        <row r="104">
          <cell r="A104">
            <v>2020</v>
          </cell>
          <cell r="B104"/>
          <cell r="C104" t="str">
            <v>proqin</v>
          </cell>
          <cell r="D104" t="str">
            <v>技术点数</v>
          </cell>
        </row>
        <row r="105">
          <cell r="A105">
            <v>2021</v>
          </cell>
          <cell r="B105"/>
          <cell r="C105" t="str">
            <v>proqin</v>
          </cell>
          <cell r="D105" t="str">
            <v>文化点数</v>
          </cell>
        </row>
        <row r="106">
          <cell r="A106">
            <v>2022</v>
          </cell>
          <cell r="B106"/>
          <cell r="C106" t="str">
            <v>proqin</v>
          </cell>
          <cell r="D106" t="str">
            <v>传承点数</v>
          </cell>
        </row>
        <row r="107">
          <cell r="A107">
            <v>2025</v>
          </cell>
          <cell r="B107">
            <v>40</v>
          </cell>
          <cell r="C107" t="str">
            <v>jianzili</v>
          </cell>
          <cell r="D107" t="str">
            <v>英雄祈愿券（限时）</v>
          </cell>
        </row>
        <row r="108">
          <cell r="A108">
            <v>2026</v>
          </cell>
          <cell r="B108"/>
          <cell r="C108" t="str">
            <v>jianzili</v>
          </cell>
          <cell r="D108" t="str">
            <v>英雄祈愿券</v>
          </cell>
        </row>
        <row r="109">
          <cell r="A109">
            <v>2028</v>
          </cell>
          <cell r="B109"/>
          <cell r="C109" t="str">
            <v>jianzili</v>
          </cell>
          <cell r="D109" t="str">
            <v>精锐招募令</v>
          </cell>
        </row>
        <row r="110">
          <cell r="A110">
            <v>2050</v>
          </cell>
          <cell r="B110"/>
          <cell r="C110" t="str">
            <v>jianzili</v>
          </cell>
          <cell r="D110" t="str">
            <v>功勋道具占位</v>
          </cell>
        </row>
        <row r="111">
          <cell r="A111">
            <v>2055</v>
          </cell>
          <cell r="B111"/>
          <cell r="C111" t="str">
            <v>waaaghwang</v>
          </cell>
          <cell r="D111" t="str">
            <v>传奇英杰招募券</v>
          </cell>
        </row>
        <row r="112">
          <cell r="A112">
            <v>2056</v>
          </cell>
          <cell r="B112"/>
          <cell r="C112" t="str">
            <v>waaaghwang</v>
          </cell>
          <cell r="D112" t="str">
            <v>英雄重置券</v>
          </cell>
        </row>
        <row r="113">
          <cell r="A113">
            <v>2060</v>
          </cell>
          <cell r="B113"/>
          <cell r="C113" t="str">
            <v>jianzili</v>
          </cell>
          <cell r="D113" t="str">
            <v>藏宝图碎片</v>
          </cell>
        </row>
        <row r="114">
          <cell r="A114">
            <v>3006</v>
          </cell>
          <cell r="B114"/>
          <cell r="C114" t="str">
            <v>stelarzhang</v>
          </cell>
          <cell r="D114" t="str">
            <v>1行动令</v>
          </cell>
        </row>
        <row r="115">
          <cell r="A115">
            <v>3080</v>
          </cell>
          <cell r="B115">
            <v>40</v>
          </cell>
          <cell r="C115" t="str">
            <v>proqin</v>
          </cell>
          <cell r="D115" t="str">
            <v>君主改名券</v>
          </cell>
        </row>
        <row r="116">
          <cell r="A116">
            <v>4000</v>
          </cell>
          <cell r="B116"/>
          <cell r="C116" t="str">
            <v>ryanshen</v>
          </cell>
          <cell r="D116" t="str">
            <v>知识卷轴X1</v>
          </cell>
        </row>
        <row r="117">
          <cell r="A117">
            <v>4001</v>
          </cell>
          <cell r="B117"/>
          <cell r="C117" t="str">
            <v>ryanshen</v>
          </cell>
          <cell r="D117" t="str">
            <v>新手迁城</v>
          </cell>
        </row>
        <row r="118">
          <cell r="A118">
            <v>4002</v>
          </cell>
          <cell r="B118"/>
          <cell r="C118" t="str">
            <v>proqin</v>
          </cell>
          <cell r="D118" t="str">
            <v>知识卷轴X1000</v>
          </cell>
        </row>
        <row r="119">
          <cell r="A119">
            <v>4003</v>
          </cell>
          <cell r="B119"/>
          <cell r="C119" t="str">
            <v>ryanshen</v>
          </cell>
          <cell r="D119" t="str">
            <v>知识卷轴X100（暂时不要使用，无效）</v>
          </cell>
        </row>
        <row r="120">
          <cell r="A120">
            <v>4004</v>
          </cell>
          <cell r="B120">
            <v>44</v>
          </cell>
          <cell r="C120" t="str">
            <v>ryanshen</v>
          </cell>
          <cell r="D120" t="str">
            <v>知识卷轴X200（暂时不要使用，无效）</v>
          </cell>
        </row>
        <row r="121">
          <cell r="A121">
            <v>4005</v>
          </cell>
          <cell r="B121">
            <v>91</v>
          </cell>
          <cell r="C121" t="str">
            <v>ryanshen</v>
          </cell>
          <cell r="D121" t="str">
            <v>知识卷轴X500（暂时不要使用，无效）</v>
          </cell>
        </row>
        <row r="122">
          <cell r="A122">
            <v>4006</v>
          </cell>
          <cell r="B122">
            <v>91</v>
          </cell>
          <cell r="C122" t="str">
            <v>praisegao</v>
          </cell>
          <cell r="D122" t="str">
            <v>民心选票</v>
          </cell>
        </row>
        <row r="123">
          <cell r="A123">
            <v>4007</v>
          </cell>
          <cell r="B123">
            <v>92</v>
          </cell>
          <cell r="C123" t="str">
            <v>reniexu</v>
          </cell>
          <cell r="D123" t="str">
            <v>新手迁城（限时）</v>
          </cell>
        </row>
        <row r="124">
          <cell r="A124">
            <v>4008</v>
          </cell>
          <cell r="B124">
            <v>93</v>
          </cell>
          <cell r="C124" t="str">
            <v>reniexu</v>
          </cell>
          <cell r="D124" t="str">
            <v>回归迁城（限时）</v>
          </cell>
        </row>
        <row r="125">
          <cell r="A125">
            <v>4009</v>
          </cell>
          <cell r="B125"/>
          <cell r="C125" t="str">
            <v>praisegao</v>
          </cell>
          <cell r="D125" t="str">
            <v>奇迹碎片</v>
          </cell>
        </row>
        <row r="126">
          <cell r="A126">
            <v>4010</v>
          </cell>
          <cell r="B126">
            <v>60</v>
          </cell>
          <cell r="C126" t="str">
            <v>praisegao</v>
          </cell>
          <cell r="D126" t="str">
            <v>奇迹建造图纸-无效仅展示使用</v>
          </cell>
        </row>
        <row r="127">
          <cell r="A127">
            <v>4011</v>
          </cell>
          <cell r="B127">
            <v>61</v>
          </cell>
          <cell r="C127" t="str">
            <v>praisegao</v>
          </cell>
          <cell r="D127" t="str">
            <v>奇迹升阶图纸-无效仅展示使用</v>
          </cell>
        </row>
        <row r="128">
          <cell r="A128">
            <v>5005</v>
          </cell>
          <cell r="B128">
            <v>44</v>
          </cell>
          <cell r="C128" t="str">
            <v>chuckiecui</v>
          </cell>
          <cell r="D128" t="str">
            <v>随机迁城（有效，但暂不考虑投放）</v>
          </cell>
        </row>
        <row r="129">
          <cell r="A129">
            <v>5006</v>
          </cell>
          <cell r="B129">
            <v>91</v>
          </cell>
          <cell r="C129" t="str">
            <v>wadegu</v>
          </cell>
          <cell r="D129" t="str">
            <v>免战声明</v>
          </cell>
        </row>
        <row r="130">
          <cell r="A130">
            <v>5007</v>
          </cell>
          <cell r="B130">
            <v>91</v>
          </cell>
          <cell r="C130" t="str">
            <v>waaaghwang</v>
          </cell>
          <cell r="D130" t="str">
            <v>3小时紧急免战声明</v>
          </cell>
        </row>
        <row r="131">
          <cell r="A131">
            <v>5008</v>
          </cell>
          <cell r="B131">
            <v>92</v>
          </cell>
          <cell r="C131" t="str">
            <v>waaaghwang</v>
          </cell>
          <cell r="D131" t="str">
            <v>8小时紧急免战声明</v>
          </cell>
        </row>
        <row r="132">
          <cell r="A132">
            <v>5010</v>
          </cell>
          <cell r="B132">
            <v>93</v>
          </cell>
          <cell r="C132" t="str">
            <v>waaaghwang</v>
          </cell>
          <cell r="D132" t="str">
            <v>12小时紧急免战声明</v>
          </cell>
        </row>
        <row r="133">
          <cell r="A133">
            <v>5011</v>
          </cell>
          <cell r="B133">
            <v>67</v>
          </cell>
          <cell r="C133" t="str">
            <v>ryanshen</v>
          </cell>
          <cell r="D133" t="str">
            <v>3小时紧急免战声明</v>
          </cell>
        </row>
        <row r="134">
          <cell r="A134">
            <v>5014</v>
          </cell>
          <cell r="B134">
            <v>60</v>
          </cell>
          <cell r="C134" t="str">
            <v>waaaghwang</v>
          </cell>
          <cell r="D134" t="str">
            <v>城内木材24小时采集加速</v>
          </cell>
        </row>
        <row r="135">
          <cell r="A135">
            <v>5015</v>
          </cell>
          <cell r="B135">
            <v>61</v>
          </cell>
          <cell r="C135" t="str">
            <v>waaaghwang</v>
          </cell>
          <cell r="D135" t="str">
            <v>城内食物24小时采集加速</v>
          </cell>
        </row>
        <row r="136">
          <cell r="A136">
            <v>5016</v>
          </cell>
          <cell r="B136">
            <v>62</v>
          </cell>
          <cell r="C136" t="str">
            <v>waaaghwang</v>
          </cell>
          <cell r="D136" t="str">
            <v>城内石料24小时采集加速</v>
          </cell>
        </row>
        <row r="137">
          <cell r="A137">
            <v>5017</v>
          </cell>
          <cell r="B137">
            <v>63</v>
          </cell>
          <cell r="C137" t="str">
            <v>waaaghwang</v>
          </cell>
          <cell r="D137" t="str">
            <v>城内黄金24小时采集加速</v>
          </cell>
        </row>
        <row r="138">
          <cell r="A138">
            <v>5018</v>
          </cell>
          <cell r="B138">
            <v>64</v>
          </cell>
          <cell r="C138" t="str">
            <v>waaaghwang</v>
          </cell>
          <cell r="D138" t="str">
            <v>城内木材8小时采集加速</v>
          </cell>
        </row>
        <row r="139">
          <cell r="A139">
            <v>5019</v>
          </cell>
          <cell r="B139">
            <v>65</v>
          </cell>
          <cell r="C139" t="str">
            <v>waaaghwang</v>
          </cell>
          <cell r="D139" t="str">
            <v>城内食物8小时采集加速</v>
          </cell>
        </row>
        <row r="140">
          <cell r="A140">
            <v>5020</v>
          </cell>
          <cell r="B140">
            <v>66</v>
          </cell>
          <cell r="C140" t="str">
            <v>waaaghwang</v>
          </cell>
          <cell r="D140" t="str">
            <v>城内石料8小时采集加速</v>
          </cell>
        </row>
        <row r="141">
          <cell r="A141">
            <v>5021</v>
          </cell>
          <cell r="B141">
            <v>67</v>
          </cell>
          <cell r="C141" t="str">
            <v>waaaghwang</v>
          </cell>
          <cell r="D141" t="str">
            <v>城内黄金8小时采集加速</v>
          </cell>
        </row>
        <row r="142">
          <cell r="A142">
            <v>5031</v>
          </cell>
          <cell r="B142"/>
          <cell r="C142" t="str">
            <v>proqin</v>
          </cell>
          <cell r="D142" t="str">
            <v>屯兵上限（1万）</v>
          </cell>
        </row>
        <row r="143">
          <cell r="A143">
            <v>5032</v>
          </cell>
          <cell r="B143"/>
          <cell r="C143" t="str">
            <v>proqin</v>
          </cell>
          <cell r="D143" t="str">
            <v>屯兵上限（3万）</v>
          </cell>
        </row>
        <row r="144">
          <cell r="A144">
            <v>5033</v>
          </cell>
          <cell r="B144"/>
          <cell r="C144" t="str">
            <v>proqin</v>
          </cell>
          <cell r="D144" t="str">
            <v>屯兵上限（6万）</v>
          </cell>
        </row>
        <row r="145">
          <cell r="A145">
            <v>5034</v>
          </cell>
          <cell r="B145"/>
          <cell r="C145" t="str">
            <v>proqin</v>
          </cell>
          <cell r="D145" t="str">
            <v>屯兵上限（9万）</v>
          </cell>
        </row>
        <row r="146">
          <cell r="A146">
            <v>5035</v>
          </cell>
          <cell r="B146"/>
          <cell r="C146" t="str">
            <v>proqin</v>
          </cell>
          <cell r="D146" t="str">
            <v>屯兵上限（12万）</v>
          </cell>
        </row>
        <row r="147">
          <cell r="A147">
            <v>5036</v>
          </cell>
          <cell r="B147"/>
          <cell r="C147" t="str">
            <v>proqin</v>
          </cell>
          <cell r="D147" t="str">
            <v>屯兵上限（4万）</v>
          </cell>
        </row>
        <row r="148">
          <cell r="A148">
            <v>5037</v>
          </cell>
          <cell r="B148">
            <v>70</v>
          </cell>
          <cell r="C148" t="str">
            <v>proqin</v>
          </cell>
          <cell r="D148" t="str">
            <v>屯兵上限（5万）</v>
          </cell>
        </row>
        <row r="149">
          <cell r="A149">
            <v>5038</v>
          </cell>
          <cell r="B149">
            <v>71</v>
          </cell>
          <cell r="C149" t="str">
            <v>proqin</v>
          </cell>
          <cell r="D149" t="str">
            <v>屯兵上限（8万）</v>
          </cell>
        </row>
        <row r="150">
          <cell r="A150">
            <v>5041</v>
          </cell>
          <cell r="B150"/>
          <cell r="C150" t="str">
            <v>proqin</v>
          </cell>
          <cell r="D150" t="str">
            <v>英雄体力上限（20）</v>
          </cell>
        </row>
        <row r="151">
          <cell r="A151">
            <v>5042</v>
          </cell>
          <cell r="B151"/>
          <cell r="C151" t="str">
            <v>proqin</v>
          </cell>
          <cell r="D151" t="str">
            <v>英雄体力上限（40）</v>
          </cell>
        </row>
        <row r="152">
          <cell r="A152">
            <v>5043</v>
          </cell>
          <cell r="B152">
            <v>83</v>
          </cell>
          <cell r="C152" t="str">
            <v>proqin</v>
          </cell>
          <cell r="D152" t="str">
            <v>英雄体力上限（60）</v>
          </cell>
        </row>
        <row r="153">
          <cell r="A153">
            <v>5044</v>
          </cell>
          <cell r="B153">
            <v>84</v>
          </cell>
          <cell r="C153" t="str">
            <v>proqin</v>
          </cell>
          <cell r="D153" t="str">
            <v>英雄体力上限（30）</v>
          </cell>
        </row>
        <row r="154">
          <cell r="A154">
            <v>5045</v>
          </cell>
          <cell r="B154">
            <v>85</v>
          </cell>
          <cell r="C154" t="str">
            <v>proqin</v>
          </cell>
          <cell r="D154" t="str">
            <v>英雄体力上限（15）</v>
          </cell>
        </row>
        <row r="155">
          <cell r="A155">
            <v>5046</v>
          </cell>
          <cell r="B155">
            <v>87</v>
          </cell>
          <cell r="C155" t="str">
            <v>proqin</v>
          </cell>
          <cell r="D155" t="str">
            <v>英雄体力上限（25）</v>
          </cell>
        </row>
        <row r="156">
          <cell r="A156">
            <v>5101</v>
          </cell>
          <cell r="B156">
            <v>70</v>
          </cell>
          <cell r="C156" t="str">
            <v>halelin</v>
          </cell>
          <cell r="D156" t="str">
            <v>1小时战争扩编（2万）</v>
          </cell>
        </row>
        <row r="157">
          <cell r="A157">
            <v>5102</v>
          </cell>
          <cell r="B157">
            <v>71</v>
          </cell>
          <cell r="C157" t="str">
            <v>halelin</v>
          </cell>
          <cell r="D157" t="str">
            <v>1小时战争扩编（5万）</v>
          </cell>
        </row>
        <row r="158">
          <cell r="A158">
            <v>5103</v>
          </cell>
          <cell r="B158"/>
          <cell r="C158" t="str">
            <v>halelin</v>
          </cell>
          <cell r="D158" t="str">
            <v>1小时战争扩编（8万）</v>
          </cell>
        </row>
        <row r="159">
          <cell r="A159">
            <v>5104</v>
          </cell>
          <cell r="B159"/>
          <cell r="C159" t="str">
            <v>halelin</v>
          </cell>
          <cell r="D159" t="str">
            <v>1小时战争扩编（10万）</v>
          </cell>
        </row>
        <row r="160">
          <cell r="A160">
            <v>5200</v>
          </cell>
          <cell r="B160">
            <v>83</v>
          </cell>
          <cell r="C160" t="str">
            <v>halelin</v>
          </cell>
          <cell r="D160" t="str">
            <v>1小时攻击加成（10%）</v>
          </cell>
        </row>
        <row r="161">
          <cell r="A161">
            <v>5201</v>
          </cell>
          <cell r="B161">
            <v>84</v>
          </cell>
          <cell r="C161" t="str">
            <v>halelin</v>
          </cell>
          <cell r="D161" t="str">
            <v>1小时攻击加成（30%）</v>
          </cell>
        </row>
        <row r="162">
          <cell r="A162">
            <v>5202</v>
          </cell>
          <cell r="B162">
            <v>85</v>
          </cell>
          <cell r="C162" t="str">
            <v>halelin</v>
          </cell>
          <cell r="D162" t="str">
            <v>1小时攻击加成（40%）</v>
          </cell>
        </row>
        <row r="163">
          <cell r="A163">
            <v>5300</v>
          </cell>
          <cell r="B163">
            <v>87</v>
          </cell>
          <cell r="C163" t="str">
            <v>halelin</v>
          </cell>
          <cell r="D163" t="str">
            <v>1小时防御加成（10%）</v>
          </cell>
        </row>
        <row r="164">
          <cell r="A164">
            <v>5301</v>
          </cell>
          <cell r="B164">
            <v>88</v>
          </cell>
          <cell r="C164" t="str">
            <v>halelin</v>
          </cell>
          <cell r="D164" t="str">
            <v>1小时防御加成（30%）</v>
          </cell>
        </row>
        <row r="165">
          <cell r="A165">
            <v>5302</v>
          </cell>
          <cell r="B165">
            <v>89</v>
          </cell>
          <cell r="C165" t="str">
            <v>halelin</v>
          </cell>
          <cell r="D165" t="str">
            <v>1小时防御加成（40%）</v>
          </cell>
        </row>
        <row r="166">
          <cell r="A166">
            <v>6002</v>
          </cell>
          <cell r="B166"/>
          <cell r="C166" t="str">
            <v>teysosui</v>
          </cell>
          <cell r="D166" t="str">
            <v>1分钟科技加速</v>
          </cell>
        </row>
        <row r="167">
          <cell r="A167">
            <v>6003</v>
          </cell>
          <cell r="B167"/>
          <cell r="C167" t="str">
            <v>teysosui</v>
          </cell>
          <cell r="D167" t="str">
            <v>1分钟训练加速</v>
          </cell>
        </row>
        <row r="168">
          <cell r="A168">
            <v>6020</v>
          </cell>
          <cell r="B168"/>
          <cell r="C168" t="str">
            <v>teysosui</v>
          </cell>
          <cell r="D168" t="str">
            <v>5分钟建造加速</v>
          </cell>
        </row>
        <row r="169">
          <cell r="A169">
            <v>6021</v>
          </cell>
          <cell r="B169"/>
          <cell r="C169" t="str">
            <v>teysosui</v>
          </cell>
          <cell r="D169" t="str">
            <v>1小时建造加速</v>
          </cell>
        </row>
        <row r="170">
          <cell r="A170">
            <v>6022</v>
          </cell>
          <cell r="B170"/>
          <cell r="C170" t="str">
            <v>teysosui</v>
          </cell>
          <cell r="D170" t="str">
            <v>2小时建造加速</v>
          </cell>
        </row>
        <row r="171">
          <cell r="A171">
            <v>6023</v>
          </cell>
          <cell r="B171"/>
          <cell r="C171" t="str">
            <v>teysosui</v>
          </cell>
          <cell r="D171" t="str">
            <v>8小时建造加速</v>
          </cell>
        </row>
        <row r="172">
          <cell r="A172">
            <v>6024</v>
          </cell>
          <cell r="B172"/>
          <cell r="C172" t="str">
            <v>teysosui</v>
          </cell>
          <cell r="D172" t="str">
            <v>12小时建造加速</v>
          </cell>
        </row>
        <row r="173">
          <cell r="A173">
            <v>6025</v>
          </cell>
          <cell r="B173"/>
          <cell r="C173" t="str">
            <v>teysosui</v>
          </cell>
          <cell r="D173" t="str">
            <v>24小时建造加速</v>
          </cell>
        </row>
        <row r="174">
          <cell r="A174">
            <v>6030</v>
          </cell>
          <cell r="B174"/>
          <cell r="C174" t="str">
            <v>teysosui</v>
          </cell>
          <cell r="D174" t="str">
            <v>5分钟科技加速</v>
          </cell>
        </row>
        <row r="175">
          <cell r="A175">
            <v>6031</v>
          </cell>
          <cell r="B175"/>
          <cell r="C175" t="str">
            <v>teysosui</v>
          </cell>
          <cell r="D175" t="str">
            <v>1小时科技加速</v>
          </cell>
        </row>
        <row r="176">
          <cell r="A176">
            <v>6032</v>
          </cell>
          <cell r="B176"/>
          <cell r="C176" t="str">
            <v>teysosui</v>
          </cell>
          <cell r="D176" t="str">
            <v>2小时科技加速</v>
          </cell>
        </row>
        <row r="177">
          <cell r="A177">
            <v>6033</v>
          </cell>
          <cell r="B177"/>
          <cell r="C177" t="str">
            <v>teysosui</v>
          </cell>
          <cell r="D177" t="str">
            <v>8小时科技加速</v>
          </cell>
        </row>
        <row r="178">
          <cell r="A178">
            <v>6034</v>
          </cell>
          <cell r="B178"/>
          <cell r="C178" t="str">
            <v>teysosui</v>
          </cell>
          <cell r="D178" t="str">
            <v>12小时科技加速</v>
          </cell>
        </row>
        <row r="179">
          <cell r="A179">
            <v>6035</v>
          </cell>
          <cell r="B179"/>
          <cell r="C179" t="str">
            <v>teysosui</v>
          </cell>
          <cell r="D179" t="str">
            <v>24小时科技加速</v>
          </cell>
        </row>
        <row r="180">
          <cell r="A180">
            <v>6040</v>
          </cell>
          <cell r="B180"/>
          <cell r="C180" t="str">
            <v>teysosui</v>
          </cell>
          <cell r="D180" t="str">
            <v>5分钟训练加速</v>
          </cell>
        </row>
        <row r="181">
          <cell r="A181">
            <v>6041</v>
          </cell>
          <cell r="B181"/>
          <cell r="C181" t="str">
            <v>teysosui</v>
          </cell>
          <cell r="D181" t="str">
            <v>1小时训练加速</v>
          </cell>
        </row>
        <row r="182">
          <cell r="A182">
            <v>6042</v>
          </cell>
          <cell r="B182"/>
          <cell r="C182" t="str">
            <v>teysosui</v>
          </cell>
          <cell r="D182" t="str">
            <v>2小时训练加速</v>
          </cell>
        </row>
        <row r="183">
          <cell r="A183">
            <v>6043</v>
          </cell>
          <cell r="B183"/>
          <cell r="C183" t="str">
            <v>teysosui</v>
          </cell>
          <cell r="D183" t="str">
            <v>8小时训练加速</v>
          </cell>
        </row>
        <row r="184">
          <cell r="A184">
            <v>6044</v>
          </cell>
          <cell r="B184">
            <v>74</v>
          </cell>
          <cell r="C184" t="str">
            <v>teysosui</v>
          </cell>
          <cell r="D184" t="str">
            <v>12小时训练加速</v>
          </cell>
        </row>
        <row r="185">
          <cell r="A185">
            <v>6045</v>
          </cell>
          <cell r="B185"/>
          <cell r="C185" t="str">
            <v>teysosui</v>
          </cell>
          <cell r="D185" t="str">
            <v>24小时训练加速</v>
          </cell>
        </row>
        <row r="186">
          <cell r="A186">
            <v>6050</v>
          </cell>
          <cell r="B186"/>
          <cell r="C186" t="str">
            <v>teysosui</v>
          </cell>
          <cell r="D186" t="str">
            <v>5分钟治疗加速</v>
          </cell>
        </row>
        <row r="187">
          <cell r="A187">
            <v>6051</v>
          </cell>
          <cell r="B187"/>
          <cell r="C187" t="str">
            <v>teysosui</v>
          </cell>
          <cell r="D187" t="str">
            <v>1小时治疗加速</v>
          </cell>
        </row>
        <row r="188">
          <cell r="A188">
            <v>6052</v>
          </cell>
          <cell r="B188"/>
          <cell r="C188" t="str">
            <v>teysosui</v>
          </cell>
          <cell r="D188" t="str">
            <v>2小时治疗加速</v>
          </cell>
        </row>
        <row r="189">
          <cell r="A189">
            <v>6053</v>
          </cell>
          <cell r="B189"/>
          <cell r="C189" t="str">
            <v>teysosui</v>
          </cell>
          <cell r="D189" t="str">
            <v>8小时治疗加速</v>
          </cell>
        </row>
        <row r="190">
          <cell r="A190">
            <v>6054</v>
          </cell>
          <cell r="B190"/>
          <cell r="C190" t="str">
            <v>teysosui</v>
          </cell>
          <cell r="D190" t="str">
            <v>12小时治疗加速</v>
          </cell>
        </row>
        <row r="191">
          <cell r="A191">
            <v>6055</v>
          </cell>
          <cell r="B191"/>
          <cell r="C191" t="str">
            <v>teysosui</v>
          </cell>
          <cell r="D191" t="str">
            <v>24小时治疗加速</v>
          </cell>
        </row>
        <row r="192">
          <cell r="A192">
            <v>6501</v>
          </cell>
          <cell r="B192">
            <v>74</v>
          </cell>
          <cell r="C192" t="str">
            <v>ryanshen</v>
          </cell>
          <cell r="D192" t="str">
            <v>号角聊天喇叭</v>
          </cell>
        </row>
        <row r="193">
          <cell r="A193">
            <v>6502</v>
          </cell>
          <cell r="B193"/>
          <cell r="C193" t="str">
            <v>ryanshen</v>
          </cell>
          <cell r="D193" t="str">
            <v>一方英主之旗</v>
          </cell>
        </row>
        <row r="194">
          <cell r="A194">
            <v>6503</v>
          </cell>
          <cell r="B194"/>
          <cell r="C194" t="str">
            <v>ryanshen</v>
          </cell>
          <cell r="D194" t="str">
            <v>乱世雄主之旗</v>
          </cell>
        </row>
        <row r="195">
          <cell r="A195">
            <v>6504</v>
          </cell>
          <cell r="B195"/>
          <cell r="C195" t="str">
            <v>ryanshen</v>
          </cell>
          <cell r="D195" t="str">
            <v>天下霸主之旗</v>
          </cell>
        </row>
        <row r="196">
          <cell r="A196">
            <v>6505</v>
          </cell>
          <cell r="B196"/>
          <cell r="C196" t="str">
            <v>ryanshen</v>
          </cell>
          <cell r="D196" t="str">
            <v>威武将军军旗</v>
          </cell>
        </row>
        <row r="197">
          <cell r="A197">
            <v>6506</v>
          </cell>
          <cell r="B197"/>
          <cell r="C197" t="str">
            <v>ryanshen</v>
          </cell>
          <cell r="D197" t="str">
            <v>皇家骑士团之旗</v>
          </cell>
        </row>
        <row r="198">
          <cell r="A198">
            <v>6507</v>
          </cell>
          <cell r="B198"/>
          <cell r="C198" t="str">
            <v>ryanshen</v>
          </cell>
          <cell r="D198" t="str">
            <v>沙漠雄鹰战旗</v>
          </cell>
        </row>
        <row r="199">
          <cell r="A199">
            <v>6508</v>
          </cell>
          <cell r="B199"/>
          <cell r="C199" t="str">
            <v>ryanshen</v>
          </cell>
          <cell r="D199" t="str">
            <v>兵马大元帅帅旗</v>
          </cell>
        </row>
        <row r="200">
          <cell r="A200">
            <v>6509</v>
          </cell>
          <cell r="B200"/>
          <cell r="C200" t="str">
            <v>ryanshen</v>
          </cell>
          <cell r="D200" t="str">
            <v>镶金骑士团之旗</v>
          </cell>
        </row>
        <row r="201">
          <cell r="A201">
            <v>6510</v>
          </cell>
          <cell r="B201"/>
          <cell r="C201" t="str">
            <v>ryanshen</v>
          </cell>
          <cell r="D201" t="str">
            <v>金色庭卫战旗</v>
          </cell>
        </row>
        <row r="202">
          <cell r="A202">
            <v>6511</v>
          </cell>
          <cell r="B202"/>
          <cell r="C202" t="str">
            <v>ryanshen</v>
          </cell>
          <cell r="D202" t="str">
            <v>登峰之旗</v>
          </cell>
        </row>
        <row r="203">
          <cell r="A203">
            <v>6512</v>
          </cell>
          <cell r="B203"/>
          <cell r="C203" t="str">
            <v>ryanshen</v>
          </cell>
          <cell r="D203" t="str">
            <v>登峰问鼎之旗 </v>
          </cell>
        </row>
        <row r="204">
          <cell r="A204">
            <v>6513</v>
          </cell>
          <cell r="B204"/>
          <cell r="C204" t="str">
            <v>ryanshen</v>
          </cell>
          <cell r="D204" t="str">
            <v>金色庭卫战旗</v>
          </cell>
        </row>
        <row r="205">
          <cell r="A205">
            <v>6514</v>
          </cell>
          <cell r="B205"/>
          <cell r="C205" t="str">
            <v>ryanshen</v>
          </cell>
          <cell r="D205" t="str">
            <v>奇迹英杰之旗</v>
          </cell>
        </row>
        <row r="206">
          <cell r="A206">
            <v>6515</v>
          </cell>
          <cell r="B206"/>
          <cell r="C206" t="str">
            <v>ryanshen</v>
          </cell>
          <cell r="D206" t="str">
            <v>奇迹霸主之旗</v>
          </cell>
        </row>
        <row r="207">
          <cell r="A207">
            <v>6516</v>
          </cell>
          <cell r="B207"/>
          <cell r="C207" t="str">
            <v>ryanshen</v>
          </cell>
          <cell r="D207" t="str">
            <v>奇迹王者之旗</v>
          </cell>
        </row>
        <row r="208">
          <cell r="A208">
            <v>6517</v>
          </cell>
          <cell r="B208"/>
          <cell r="C208" t="str">
            <v>praisegao</v>
          </cell>
          <cell r="D208" t="str">
            <v>护送禁卫之旗</v>
          </cell>
        </row>
        <row r="209">
          <cell r="A209">
            <v>6518</v>
          </cell>
          <cell r="B209"/>
          <cell r="C209" t="str">
            <v>praisegao</v>
          </cell>
          <cell r="D209" t="str">
            <v>护送近军之旗</v>
          </cell>
        </row>
        <row r="210">
          <cell r="A210">
            <v>6519</v>
          </cell>
          <cell r="B210"/>
          <cell r="C210" t="str">
            <v>praisegao</v>
          </cell>
          <cell r="D210" t="str">
            <v>护送甲士之旗</v>
          </cell>
        </row>
        <row r="211">
          <cell r="A211">
            <v>6520</v>
          </cell>
          <cell r="B211"/>
          <cell r="C211" t="str">
            <v>ryanshen</v>
          </cell>
          <cell r="D211" t="str">
            <v>博物馆测试藏品碎片</v>
          </cell>
        </row>
        <row r="212">
          <cell r="A212">
            <v>6661</v>
          </cell>
          <cell r="B212"/>
          <cell r="C212" t="str">
            <v>louieshen</v>
          </cell>
          <cell r="D212" t="str">
            <v>S3兑换道具</v>
          </cell>
        </row>
        <row r="213">
          <cell r="A213">
            <v>6662</v>
          </cell>
          <cell r="B213"/>
          <cell r="C213" t="str">
            <v>louieshen</v>
          </cell>
          <cell r="D213" t="str">
            <v>帝国秘石碎片</v>
          </cell>
        </row>
        <row r="214">
          <cell r="A214">
            <v>6663</v>
          </cell>
          <cell r="B214"/>
          <cell r="C214" t="str">
            <v>louieshen</v>
          </cell>
          <cell r="D214" t="str">
            <v>帝国秘石</v>
          </cell>
        </row>
        <row r="215">
          <cell r="A215">
            <v>6664</v>
          </cell>
          <cell r="B215"/>
          <cell r="C215" t="str">
            <v>louieshen</v>
          </cell>
          <cell r="D215" t="str">
            <v>蛮族战盔</v>
          </cell>
        </row>
        <row r="216">
          <cell r="A216">
            <v>6665</v>
          </cell>
          <cell r="B216"/>
          <cell r="C216" t="str">
            <v>louieshen</v>
          </cell>
          <cell r="D216" t="str">
            <v>奇迹石碎片</v>
          </cell>
        </row>
        <row r="217">
          <cell r="A217">
            <v>6666</v>
          </cell>
          <cell r="B217"/>
          <cell r="C217" t="str">
            <v>louieshen</v>
          </cell>
          <cell r="D217" t="str">
            <v>奇迹幸运英雄宝箱兑换券</v>
          </cell>
        </row>
        <row r="218">
          <cell r="A218">
            <v>6667</v>
          </cell>
          <cell r="B218"/>
          <cell r="C218" t="str">
            <v>louieshen</v>
          </cell>
          <cell r="D218" t="str">
            <v>奇迹勋章</v>
          </cell>
        </row>
        <row r="219">
          <cell r="A219">
            <v>6668</v>
          </cell>
          <cell r="B219"/>
          <cell r="C219" t="str">
            <v>louieshen</v>
          </cell>
          <cell r="D219" t="str">
            <v>奇迹之星</v>
          </cell>
        </row>
        <row r="220">
          <cell r="A220">
            <v>6669</v>
          </cell>
          <cell r="B220"/>
          <cell r="C220" t="str">
            <v>louieshen</v>
          </cell>
          <cell r="D220" t="str">
            <v>帝国探索之书</v>
          </cell>
        </row>
        <row r="221">
          <cell r="A221">
            <v>6670</v>
          </cell>
          <cell r="B221"/>
          <cell r="C221" t="str">
            <v>louieshen</v>
          </cell>
          <cell r="D221" t="str">
            <v>帝国奇迹之书</v>
          </cell>
        </row>
        <row r="222">
          <cell r="A222">
            <v>6671</v>
          </cell>
          <cell r="B222"/>
          <cell r="C222" t="str">
            <v>algao</v>
          </cell>
          <cell r="D222" t="str">
            <v>荣耀勋章</v>
          </cell>
        </row>
        <row r="223">
          <cell r="A223">
            <v>6672</v>
          </cell>
          <cell r="B223"/>
          <cell r="C223" t="str">
            <v>algao</v>
          </cell>
          <cell r="D223" t="str">
            <v>帝国之星</v>
          </cell>
        </row>
        <row r="224">
          <cell r="A224">
            <v>6673</v>
          </cell>
          <cell r="B224"/>
          <cell r="C224" t="str">
            <v>algao</v>
          </cell>
          <cell r="D224" t="str">
            <v>更多更多(不会获得的道具,仅用来表示还有更多奖励)</v>
          </cell>
        </row>
        <row r="225">
          <cell r="A225">
            <v>6674</v>
          </cell>
          <cell r="B225"/>
          <cell r="C225" t="str">
            <v>louieshen</v>
          </cell>
          <cell r="D225" t="str">
            <v>兵法残卷</v>
          </cell>
        </row>
        <row r="226">
          <cell r="A226">
            <v>6675</v>
          </cell>
          <cell r="B226"/>
          <cell r="C226" t="str">
            <v>louieshen</v>
          </cell>
          <cell r="D226" t="str">
            <v>荣耀积分</v>
          </cell>
        </row>
        <row r="227">
          <cell r="A227">
            <v>6676</v>
          </cell>
          <cell r="B227"/>
          <cell r="C227" t="str">
            <v>louieshen</v>
          </cell>
          <cell r="D227" t="str">
            <v>随机英雄宝箱兑换券</v>
          </cell>
        </row>
        <row r="228">
          <cell r="A228">
            <v>6677</v>
          </cell>
          <cell r="B228"/>
          <cell r="C228" t="str">
            <v>louieshen</v>
          </cell>
          <cell r="D228" t="str">
            <v>天启密令</v>
          </cell>
        </row>
        <row r="229">
          <cell r="A229">
            <v>6678</v>
          </cell>
          <cell r="B229"/>
          <cell r="C229" t="str">
            <v>louieshen</v>
          </cell>
          <cell r="D229" t="str">
            <v>奇迹火光</v>
          </cell>
        </row>
        <row r="230">
          <cell r="A230">
            <v>6679</v>
          </cell>
          <cell r="B230"/>
          <cell r="C230" t="str">
            <v>louieshen</v>
          </cell>
          <cell r="D230" t="str">
            <v>奇迹权杖</v>
          </cell>
        </row>
        <row r="231">
          <cell r="A231">
            <v>6680</v>
          </cell>
          <cell r="B231"/>
          <cell r="C231" t="str">
            <v>jianzili</v>
          </cell>
          <cell r="D231" t="str">
            <v>城市风格切换券</v>
          </cell>
        </row>
        <row r="232">
          <cell r="A232">
            <v>6681</v>
          </cell>
          <cell r="B232"/>
          <cell r="C232" t="str">
            <v>lotxu</v>
          </cell>
          <cell r="D232" t="str">
            <v>1铜币（进背包）</v>
          </cell>
        </row>
        <row r="233">
          <cell r="A233">
            <v>6682</v>
          </cell>
          <cell r="B233"/>
          <cell r="C233" t="str">
            <v>lotxu</v>
          </cell>
          <cell r="D233" t="str">
            <v>1铜币（立即使用，不进背包）</v>
          </cell>
        </row>
        <row r="234">
          <cell r="A234">
            <v>7000</v>
          </cell>
          <cell r="B234"/>
          <cell r="C234" t="str">
            <v>lotxu</v>
          </cell>
          <cell r="D234" t="str">
            <v>1钻石（进背包）</v>
          </cell>
        </row>
        <row r="235">
          <cell r="A235">
            <v>7001</v>
          </cell>
          <cell r="B235"/>
          <cell r="C235" t="str">
            <v>lotxu</v>
          </cell>
          <cell r="D235" t="str">
            <v>1钻石（立即使用，不进背包）</v>
          </cell>
        </row>
        <row r="236">
          <cell r="A236">
            <v>7002</v>
          </cell>
          <cell r="B236"/>
          <cell r="C236" t="str">
            <v>lotxu</v>
          </cell>
          <cell r="D236" t="str">
            <v>1银币（进背包）</v>
          </cell>
        </row>
        <row r="237">
          <cell r="A237">
            <v>7003</v>
          </cell>
          <cell r="B237"/>
          <cell r="C237" t="str">
            <v>lotxu</v>
          </cell>
          <cell r="D237" t="str">
            <v>1银币（立即使用，不进背包）</v>
          </cell>
        </row>
        <row r="238">
          <cell r="A238">
            <v>7004</v>
          </cell>
          <cell r="B238"/>
          <cell r="C238" t="str">
            <v>lotxu</v>
          </cell>
          <cell r="D238" t="str">
            <v>10银币（立即使用，不进背包）</v>
          </cell>
        </row>
        <row r="239">
          <cell r="A239">
            <v>7005</v>
          </cell>
          <cell r="B239"/>
          <cell r="C239" t="str">
            <v>lotxu</v>
          </cell>
          <cell r="D239" t="str">
            <v>50银币（立即使用，不进背包）</v>
          </cell>
        </row>
        <row r="240">
          <cell r="A240">
            <v>7006</v>
          </cell>
          <cell r="B240"/>
          <cell r="C240" t="str">
            <v>lotxu</v>
          </cell>
          <cell r="D240" t="str">
            <v>100银币（立即使用，不进背包）</v>
          </cell>
        </row>
        <row r="241">
          <cell r="A241">
            <v>7007</v>
          </cell>
          <cell r="B241"/>
          <cell r="C241" t="str">
            <v>lotxu</v>
          </cell>
          <cell r="D241" t="str">
            <v>100铜币（立即使用，不进背包）</v>
          </cell>
        </row>
        <row r="242">
          <cell r="A242">
            <v>7008</v>
          </cell>
          <cell r="B242"/>
          <cell r="C242" t="str">
            <v>lotxu</v>
          </cell>
          <cell r="D242" t="str">
            <v>1000铜币（立即使用，不进背包）</v>
          </cell>
        </row>
        <row r="243">
          <cell r="A243">
            <v>7009</v>
          </cell>
          <cell r="B243"/>
          <cell r="C243" t="str">
            <v>lotxu</v>
          </cell>
          <cell r="D243" t="str">
            <v>10000铜币（立即使用，不进背包）</v>
          </cell>
        </row>
        <row r="244">
          <cell r="A244">
            <v>7010</v>
          </cell>
          <cell r="B244"/>
          <cell r="C244" t="str">
            <v>yanhaoyhli</v>
          </cell>
          <cell r="D244" t="str">
            <v>军演币</v>
          </cell>
        </row>
        <row r="245">
          <cell r="A245">
            <v>7011</v>
          </cell>
          <cell r="B245"/>
          <cell r="C245" t="str">
            <v>waaaghwang</v>
          </cell>
          <cell r="D245" t="str">
            <v>委托经验</v>
          </cell>
        </row>
        <row r="246">
          <cell r="A246">
            <v>7015</v>
          </cell>
          <cell r="B246"/>
          <cell r="C246" t="str">
            <v>ryanshen</v>
          </cell>
          <cell r="D246" t="str">
            <v>战功</v>
          </cell>
        </row>
        <row r="247">
          <cell r="A247">
            <v>7100</v>
          </cell>
          <cell r="B247"/>
          <cell r="C247" t="str">
            <v>tychewang</v>
          </cell>
          <cell r="D247" t="str">
            <v>联盟币</v>
          </cell>
        </row>
        <row r="248">
          <cell r="A248">
            <v>7101</v>
          </cell>
          <cell r="B248"/>
          <cell r="C248" t="str">
            <v>lizhenchen</v>
          </cell>
          <cell r="D248" t="str">
            <v>奇迹积分</v>
          </cell>
        </row>
        <row r="249">
          <cell r="A249">
            <v>8001</v>
          </cell>
          <cell r="B249"/>
          <cell r="C249" t="str">
            <v>tychewang</v>
          </cell>
          <cell r="D249" t="str">
            <v>100联盟资金</v>
          </cell>
        </row>
        <row r="250">
          <cell r="A250">
            <v>8002</v>
          </cell>
          <cell r="B250"/>
          <cell r="C250" t="str">
            <v>ryanshen</v>
          </cell>
          <cell r="D250" t="str">
            <v>技术点数(仅展示不要使用不要使用）</v>
          </cell>
        </row>
        <row r="251">
          <cell r="A251">
            <v>8003</v>
          </cell>
          <cell r="B251"/>
          <cell r="C251" t="str">
            <v>ryanshen</v>
          </cell>
          <cell r="D251" t="str">
            <v>文化点数(仅展示不要使用）</v>
          </cell>
        </row>
        <row r="252">
          <cell r="A252">
            <v>8004</v>
          </cell>
          <cell r="B252"/>
          <cell r="C252" t="str">
            <v>ryanshen</v>
          </cell>
          <cell r="D252" t="str">
            <v>木材(仅展示不要使用）</v>
          </cell>
        </row>
        <row r="253">
          <cell r="A253">
            <v>8005</v>
          </cell>
          <cell r="B253"/>
          <cell r="C253" t="str">
            <v>ryanshen</v>
          </cell>
          <cell r="D253" t="str">
            <v>食物(仅展示不要使用）</v>
          </cell>
        </row>
        <row r="254">
          <cell r="A254">
            <v>8006</v>
          </cell>
          <cell r="B254"/>
          <cell r="C254" t="str">
            <v>ryanshen</v>
          </cell>
          <cell r="D254" t="str">
            <v>石头(仅展示不要使用）</v>
          </cell>
        </row>
        <row r="255">
          <cell r="A255">
            <v>8007</v>
          </cell>
          <cell r="B255"/>
          <cell r="C255" t="str">
            <v>ryanshen</v>
          </cell>
          <cell r="D255" t="str">
            <v>黄金(仅展示不要使用）</v>
          </cell>
        </row>
        <row r="256">
          <cell r="A256">
            <v>8008</v>
          </cell>
          <cell r="B256"/>
          <cell r="C256" t="str">
            <v>ryanshen</v>
          </cell>
          <cell r="D256" t="str">
            <v>知识卷轴(仅展示不要使用）</v>
          </cell>
        </row>
        <row r="257">
          <cell r="A257">
            <v>8009</v>
          </cell>
          <cell r="B257"/>
          <cell r="C257" t="str">
            <v>ryanshen</v>
          </cell>
          <cell r="D257" t="str">
            <v>铜币(仅展示不要使用）</v>
          </cell>
        </row>
        <row r="258">
          <cell r="A258">
            <v>8010</v>
          </cell>
          <cell r="B258"/>
          <cell r="C258" t="str">
            <v>ryanshen</v>
          </cell>
          <cell r="D258" t="str">
            <v>银币(仅展示不要使用）</v>
          </cell>
        </row>
        <row r="259">
          <cell r="A259">
            <v>8011</v>
          </cell>
          <cell r="B259"/>
          <cell r="C259" t="str">
            <v>praisegao</v>
          </cell>
          <cell r="D259" t="str">
            <v>1联盟资金</v>
          </cell>
        </row>
        <row r="260">
          <cell r="A260">
            <v>8012</v>
          </cell>
          <cell r="B260"/>
          <cell r="C260" t="str">
            <v>supajoeyxue</v>
          </cell>
          <cell r="D260" t="str">
            <v>奇迹攻击符文(1级）(仅展示不要使用）</v>
          </cell>
        </row>
        <row r="261">
          <cell r="A261">
            <v>8013</v>
          </cell>
          <cell r="B261"/>
          <cell r="C261" t="str">
            <v>supajoeyxue</v>
          </cell>
          <cell r="D261" t="str">
            <v>奇迹攻击符文(2级）(仅展示不要使用）</v>
          </cell>
        </row>
        <row r="262">
          <cell r="A262">
            <v>8014</v>
          </cell>
          <cell r="B262"/>
          <cell r="C262" t="str">
            <v>supajoeyxue</v>
          </cell>
          <cell r="D262" t="str">
            <v>奇迹攻击符文(3级）(仅展示不要使用）</v>
          </cell>
        </row>
        <row r="263">
          <cell r="A263">
            <v>8015</v>
          </cell>
          <cell r="B263"/>
          <cell r="C263" t="str">
            <v>supajoeyxue</v>
          </cell>
          <cell r="D263" t="str">
            <v>奇迹守护符文(1级）(仅展示不要使用）</v>
          </cell>
        </row>
        <row r="264">
          <cell r="A264">
            <v>8016</v>
          </cell>
          <cell r="B264"/>
          <cell r="C264" t="str">
            <v>supajoeyxue</v>
          </cell>
          <cell r="D264" t="str">
            <v>奇迹守护符文(2级）(仅展示不要使用）</v>
          </cell>
        </row>
        <row r="265">
          <cell r="A265">
            <v>8017</v>
          </cell>
          <cell r="B265"/>
          <cell r="C265" t="str">
            <v>supajoeyxue</v>
          </cell>
          <cell r="D265" t="str">
            <v>奇迹守护符文(3级）(仅展示不要使用）</v>
          </cell>
        </row>
        <row r="266">
          <cell r="A266">
            <v>8018</v>
          </cell>
          <cell r="B266"/>
          <cell r="C266" t="str">
            <v>supajoeyxue</v>
          </cell>
          <cell r="D266" t="str">
            <v>奇迹敏捷符文(1级）(仅展示不要使用）</v>
          </cell>
        </row>
        <row r="267">
          <cell r="A267">
            <v>8019</v>
          </cell>
          <cell r="B267"/>
          <cell r="C267" t="str">
            <v>supajoeyxue</v>
          </cell>
          <cell r="D267" t="str">
            <v>奇迹敏捷符文(2级）(仅展示不要使用）</v>
          </cell>
        </row>
        <row r="268">
          <cell r="A268">
            <v>8020</v>
          </cell>
          <cell r="B268"/>
          <cell r="C268" t="str">
            <v>supajoeyxue</v>
          </cell>
          <cell r="D268" t="str">
            <v>奇迹敏捷符文(3级）(仅展示不要使用）</v>
          </cell>
        </row>
        <row r="269">
          <cell r="A269">
            <v>8021</v>
          </cell>
          <cell r="B269"/>
          <cell r="C269" t="str">
            <v>supajoeyxue</v>
          </cell>
          <cell r="D269" t="str">
            <v>奇迹狂暴符文(1级）(仅展示不要使用）</v>
          </cell>
        </row>
        <row r="270">
          <cell r="A270">
            <v>8022</v>
          </cell>
          <cell r="B270"/>
          <cell r="C270" t="str">
            <v>supajoeyxue</v>
          </cell>
          <cell r="D270" t="str">
            <v>奇迹狂暴符文(2级）(仅展示不要使用）</v>
          </cell>
        </row>
        <row r="271">
          <cell r="A271">
            <v>8023</v>
          </cell>
          <cell r="B271"/>
          <cell r="C271" t="str">
            <v>supajoeyxue</v>
          </cell>
          <cell r="D271" t="str">
            <v>奇迹狂暴符文(3级）(仅展示不要使用）</v>
          </cell>
        </row>
        <row r="272">
          <cell r="A272">
            <v>8024</v>
          </cell>
          <cell r="B272"/>
          <cell r="C272" t="str">
            <v>supajoeyxue</v>
          </cell>
          <cell r="D272" t="str">
            <v>奇迹沉默符文(仅展示不要使用）</v>
          </cell>
        </row>
        <row r="273">
          <cell r="A273">
            <v>8025</v>
          </cell>
          <cell r="B273"/>
          <cell r="C273" t="str">
            <v>supajoeyxue</v>
          </cell>
          <cell r="D273" t="str">
            <v>个人积分(仅展示不要使用）</v>
          </cell>
        </row>
        <row r="274">
          <cell r="A274">
            <v>8026</v>
          </cell>
          <cell r="B274"/>
          <cell r="C274" t="str">
            <v>supajoeyxue</v>
          </cell>
          <cell r="D274" t="str">
            <v>联盟积分(仅展示不要使用）</v>
          </cell>
        </row>
        <row r="275">
          <cell r="A275">
            <v>9001</v>
          </cell>
          <cell r="B275"/>
          <cell r="C275" t="str">
            <v>lotxu</v>
          </cell>
          <cell r="D275" t="str">
            <v>村民进背包</v>
          </cell>
        </row>
        <row r="276">
          <cell r="A276">
            <v>9035</v>
          </cell>
          <cell r="B276"/>
          <cell r="C276" t="str">
            <v>ryanshen</v>
          </cell>
          <cell r="D276" t="str">
            <v>最高等级剑士直接使用X1</v>
          </cell>
        </row>
        <row r="277">
          <cell r="A277">
            <v>9036</v>
          </cell>
          <cell r="B277"/>
          <cell r="C277" t="str">
            <v>ryanshen</v>
          </cell>
          <cell r="D277" t="str">
            <v>最高等级枪兵直接使用X1</v>
          </cell>
        </row>
        <row r="278">
          <cell r="A278">
            <v>9037</v>
          </cell>
          <cell r="B278"/>
          <cell r="C278" t="str">
            <v>ryanshen</v>
          </cell>
          <cell r="D278" t="str">
            <v>最高等级骑兵直接使用X1</v>
          </cell>
        </row>
        <row r="279">
          <cell r="A279">
            <v>9038</v>
          </cell>
          <cell r="B279"/>
          <cell r="C279" t="str">
            <v>ryanshen</v>
          </cell>
          <cell r="D279" t="str">
            <v>最高等级弓兵直接使用X1</v>
          </cell>
        </row>
        <row r="280">
          <cell r="A280">
            <v>9039</v>
          </cell>
          <cell r="B280"/>
          <cell r="C280" t="str">
            <v>ryanshen</v>
          </cell>
          <cell r="D280" t="str">
            <v>最高等级剑士进背包X1</v>
          </cell>
        </row>
        <row r="281">
          <cell r="A281">
            <v>9040</v>
          </cell>
          <cell r="B281"/>
          <cell r="C281" t="str">
            <v>ryanshen</v>
          </cell>
          <cell r="D281" t="str">
            <v>最高等级枪兵进背包X1</v>
          </cell>
        </row>
        <row r="282">
          <cell r="A282">
            <v>9041</v>
          </cell>
          <cell r="B282"/>
          <cell r="C282" t="str">
            <v>ryanshen</v>
          </cell>
          <cell r="D282" t="str">
            <v>最高等级骑兵进背包X1</v>
          </cell>
        </row>
        <row r="283">
          <cell r="A283">
            <v>9042</v>
          </cell>
          <cell r="B283"/>
          <cell r="C283" t="str">
            <v>ryanshen</v>
          </cell>
          <cell r="D283" t="str">
            <v>最高等级弓兵进背包X1</v>
          </cell>
        </row>
        <row r="284">
          <cell r="A284">
            <v>9043</v>
          </cell>
          <cell r="B284"/>
          <cell r="C284" t="str">
            <v>ryanshen</v>
          </cell>
          <cell r="D284" t="str">
            <v>最高等级剑士直接使用X100</v>
          </cell>
        </row>
        <row r="285">
          <cell r="A285">
            <v>9044</v>
          </cell>
          <cell r="B285"/>
          <cell r="C285" t="str">
            <v>ryanshen</v>
          </cell>
          <cell r="D285" t="str">
            <v>最高等级枪兵直接使用X100</v>
          </cell>
        </row>
        <row r="286">
          <cell r="A286">
            <v>9045</v>
          </cell>
          <cell r="B286"/>
          <cell r="C286" t="str">
            <v>ryanshen</v>
          </cell>
          <cell r="D286" t="str">
            <v>最高等级骑兵直接使用X100</v>
          </cell>
        </row>
        <row r="287">
          <cell r="A287">
            <v>9046</v>
          </cell>
          <cell r="B287"/>
          <cell r="C287" t="str">
            <v>ryanshen</v>
          </cell>
          <cell r="D287" t="str">
            <v>最高等级弓兵直接使用X100</v>
          </cell>
        </row>
        <row r="288">
          <cell r="A288">
            <v>9047</v>
          </cell>
          <cell r="B288"/>
          <cell r="C288" t="str">
            <v>ryanshen</v>
          </cell>
          <cell r="D288" t="str">
            <v>最高等级剑士直接使用X1000</v>
          </cell>
        </row>
        <row r="289">
          <cell r="A289">
            <v>9048</v>
          </cell>
          <cell r="B289"/>
          <cell r="C289" t="str">
            <v>ryanshen</v>
          </cell>
          <cell r="D289" t="str">
            <v>最高等级枪兵直接使用X1000</v>
          </cell>
        </row>
        <row r="290">
          <cell r="A290">
            <v>9049</v>
          </cell>
          <cell r="B290"/>
          <cell r="C290" t="str">
            <v>ryanshen</v>
          </cell>
          <cell r="D290" t="str">
            <v>最高等级骑兵直接使用X1000</v>
          </cell>
        </row>
        <row r="291">
          <cell r="A291">
            <v>9050</v>
          </cell>
          <cell r="B291"/>
          <cell r="C291" t="str">
            <v>ryanshen</v>
          </cell>
          <cell r="D291" t="str">
            <v>最高等级弓兵直接使用X1000</v>
          </cell>
        </row>
        <row r="292">
          <cell r="A292">
            <v>14011</v>
          </cell>
          <cell r="B292"/>
          <cell r="C292" t="str">
            <v>kakiwang</v>
          </cell>
          <cell r="D292" t="str">
            <v>100点酒馆人气值</v>
          </cell>
        </row>
        <row r="293">
          <cell r="A293">
            <v>14012</v>
          </cell>
          <cell r="B293"/>
          <cell r="C293" t="str">
            <v>kakiwang</v>
          </cell>
          <cell r="D293" t="str">
            <v>300点酒馆人气值</v>
          </cell>
        </row>
        <row r="294">
          <cell r="A294">
            <v>14013</v>
          </cell>
          <cell r="B294"/>
          <cell r="C294" t="str">
            <v>kakiwang</v>
          </cell>
          <cell r="D294" t="str">
            <v>500点酒馆人气值</v>
          </cell>
        </row>
        <row r="295">
          <cell r="A295">
            <v>14014</v>
          </cell>
          <cell r="B295"/>
          <cell r="C295" t="str">
            <v>kakiwang</v>
          </cell>
          <cell r="D295" t="str">
            <v>1000点酒馆人气值</v>
          </cell>
        </row>
        <row r="296">
          <cell r="A296">
            <v>14016</v>
          </cell>
          <cell r="B296"/>
          <cell r="C296" t="str">
            <v>kakiwang</v>
          </cell>
          <cell r="D296" t="str">
            <v>2000点酒馆人气值</v>
          </cell>
        </row>
        <row r="297">
          <cell r="A297">
            <v>14017</v>
          </cell>
          <cell r="B297"/>
          <cell r="C297" t="str">
            <v>kakiwang</v>
          </cell>
          <cell r="D297" t="str">
            <v>3000点酒馆人气值</v>
          </cell>
        </row>
        <row r="298">
          <cell r="A298">
            <v>14018</v>
          </cell>
          <cell r="B298"/>
          <cell r="C298" t="str">
            <v>kakiwang</v>
          </cell>
          <cell r="D298" t="str">
            <v>5000点酒馆人气值</v>
          </cell>
        </row>
        <row r="299">
          <cell r="A299">
            <v>14101</v>
          </cell>
          <cell r="B299"/>
          <cell r="C299" t="str">
            <v>kakiwang</v>
          </cell>
          <cell r="D299" t="str">
            <v>李芊岚</v>
          </cell>
        </row>
        <row r="300">
          <cell r="A300">
            <v>14105</v>
          </cell>
          <cell r="B300"/>
          <cell r="C300" t="str">
            <v>kakiwang</v>
          </cell>
          <cell r="D300" t="str">
            <v>顾烟</v>
          </cell>
        </row>
        <row r="301">
          <cell r="A301">
            <v>14106</v>
          </cell>
          <cell r="B301"/>
          <cell r="C301" t="str">
            <v>kakiwang</v>
          </cell>
          <cell r="D301" t="str">
            <v>翟黎</v>
          </cell>
        </row>
        <row r="302">
          <cell r="A302">
            <v>14107</v>
          </cell>
          <cell r="B302"/>
          <cell r="C302" t="str">
            <v>kakiwang</v>
          </cell>
          <cell r="D302" t="str">
            <v>伊丽莎白</v>
          </cell>
        </row>
        <row r="303">
          <cell r="A303">
            <v>14108</v>
          </cell>
          <cell r="B303"/>
          <cell r="C303" t="str">
            <v>kakiwang</v>
          </cell>
          <cell r="D303" t="str">
            <v>娜娜丽</v>
          </cell>
        </row>
        <row r="304">
          <cell r="A304">
            <v>14109</v>
          </cell>
          <cell r="B304"/>
          <cell r="C304" t="str">
            <v>kakiwang</v>
          </cell>
          <cell r="D304" t="str">
            <v>亚基</v>
          </cell>
        </row>
        <row r="305">
          <cell r="A305">
            <v>14201</v>
          </cell>
          <cell r="B305"/>
          <cell r="C305" t="str">
            <v>kakiwang</v>
          </cell>
          <cell r="D305" t="str">
            <v>密克安哲</v>
          </cell>
        </row>
        <row r="306">
          <cell r="A306">
            <v>14202</v>
          </cell>
          <cell r="B306"/>
          <cell r="C306" t="str">
            <v>kakiwang</v>
          </cell>
          <cell r="D306" t="str">
            <v>方选</v>
          </cell>
        </row>
        <row r="307">
          <cell r="A307">
            <v>14203</v>
          </cell>
          <cell r="B307"/>
          <cell r="C307" t="str">
            <v>kakiwang</v>
          </cell>
          <cell r="D307" t="str">
            <v>任行之</v>
          </cell>
        </row>
        <row r="308">
          <cell r="A308">
            <v>14204</v>
          </cell>
          <cell r="B308"/>
          <cell r="C308" t="str">
            <v>kakiwang</v>
          </cell>
          <cell r="D308" t="str">
            <v>列奥那</v>
          </cell>
        </row>
        <row r="309">
          <cell r="A309">
            <v>14206</v>
          </cell>
          <cell r="B309"/>
          <cell r="C309" t="str">
            <v>kakiwang</v>
          </cell>
          <cell r="D309" t="str">
            <v>秦粤</v>
          </cell>
        </row>
        <row r="310">
          <cell r="A310">
            <v>14207</v>
          </cell>
          <cell r="B310"/>
          <cell r="C310" t="str">
            <v>kakiwang</v>
          </cell>
          <cell r="D310" t="str">
            <v>莎芙</v>
          </cell>
        </row>
        <row r="311">
          <cell r="A311">
            <v>14301</v>
          </cell>
          <cell r="B311"/>
          <cell r="C311" t="str">
            <v>kakiwang</v>
          </cell>
          <cell r="D311" t="str">
            <v>梅芙</v>
          </cell>
        </row>
        <row r="312">
          <cell r="A312">
            <v>14302</v>
          </cell>
          <cell r="B312"/>
          <cell r="C312" t="str">
            <v>kakiwang</v>
          </cell>
          <cell r="D312" t="str">
            <v>尼古劳斯</v>
          </cell>
        </row>
        <row r="313">
          <cell r="A313">
            <v>14303</v>
          </cell>
          <cell r="B313"/>
          <cell r="C313" t="str">
            <v>kakiwang</v>
          </cell>
          <cell r="D313" t="str">
            <v>拉格纳</v>
          </cell>
        </row>
        <row r="314">
          <cell r="A314">
            <v>14304</v>
          </cell>
          <cell r="B314"/>
          <cell r="C314" t="str">
            <v>kakiwang</v>
          </cell>
          <cell r="D314" t="str">
            <v>公孙</v>
          </cell>
        </row>
        <row r="315">
          <cell r="A315">
            <v>14305</v>
          </cell>
          <cell r="B315"/>
          <cell r="C315" t="str">
            <v>kakiwang</v>
          </cell>
          <cell r="D315" t="str">
            <v>德罗茜</v>
          </cell>
        </row>
        <row r="316">
          <cell r="A316">
            <v>14306</v>
          </cell>
          <cell r="B316"/>
          <cell r="C316" t="str">
            <v>kakiwang</v>
          </cell>
          <cell r="D316" t="str">
            <v>佩里克勒斯</v>
          </cell>
        </row>
        <row r="317">
          <cell r="A317">
            <v>14307</v>
          </cell>
          <cell r="B317"/>
          <cell r="C317" t="str">
            <v>kakiwang</v>
          </cell>
          <cell r="D317" t="str">
            <v>元元公主</v>
          </cell>
        </row>
        <row r="318">
          <cell r="A318">
            <v>14308</v>
          </cell>
          <cell r="B318"/>
          <cell r="C318" t="str">
            <v>kakiwang</v>
          </cell>
          <cell r="D318" t="str">
            <v>倪克罗</v>
          </cell>
        </row>
        <row r="319">
          <cell r="A319">
            <v>14309</v>
          </cell>
          <cell r="B319"/>
          <cell r="C319" t="str">
            <v>kakiwang</v>
          </cell>
          <cell r="D319" t="str">
            <v>瓦斯克</v>
          </cell>
        </row>
        <row r="320">
          <cell r="A320">
            <v>14312</v>
          </cell>
          <cell r="B320"/>
          <cell r="C320" t="str">
            <v>kakiwang</v>
          </cell>
          <cell r="D320" t="str">
            <v>施浣</v>
          </cell>
        </row>
        <row r="321">
          <cell r="A321">
            <v>14313</v>
          </cell>
          <cell r="B321"/>
          <cell r="C321" t="str">
            <v>kakiwang</v>
          </cell>
          <cell r="D321" t="str">
            <v>玛丽夫人</v>
          </cell>
        </row>
        <row r="322">
          <cell r="A322">
            <v>14314</v>
          </cell>
          <cell r="B322"/>
          <cell r="C322" t="str">
            <v>kakiwang</v>
          </cell>
          <cell r="D322" t="str">
            <v>琼鸣玉</v>
          </cell>
        </row>
        <row r="323">
          <cell r="A323">
            <v>14315</v>
          </cell>
          <cell r="B323"/>
          <cell r="C323" t="str">
            <v>kakiwang</v>
          </cell>
          <cell r="D323" t="str">
            <v>易清玦</v>
          </cell>
        </row>
        <row r="324">
          <cell r="A324">
            <v>14316</v>
          </cell>
          <cell r="B324"/>
          <cell r="C324" t="str">
            <v>kakiwang</v>
          </cell>
          <cell r="D324" t="str">
            <v>姬敬</v>
          </cell>
        </row>
        <row r="325">
          <cell r="A325">
            <v>14317</v>
          </cell>
          <cell r="B325"/>
          <cell r="C325" t="str">
            <v>ryanshen</v>
          </cell>
          <cell r="D325" t="str">
            <v>莱兹</v>
          </cell>
        </row>
        <row r="326">
          <cell r="A326">
            <v>14318</v>
          </cell>
          <cell r="B326"/>
          <cell r="C326" t="str">
            <v>ryanshen</v>
          </cell>
          <cell r="D326" t="str">
            <v>贾比尔辛</v>
          </cell>
        </row>
        <row r="327">
          <cell r="A327">
            <v>14319</v>
          </cell>
          <cell r="B327"/>
          <cell r="C327" t="str">
            <v>ryanshen</v>
          </cell>
          <cell r="D327" t="str">
            <v>约恩</v>
          </cell>
        </row>
        <row r="328">
          <cell r="A328">
            <v>15000</v>
          </cell>
          <cell r="B328"/>
          <cell r="C328" t="str">
            <v>jianzili</v>
          </cell>
          <cell r="D328" t="str">
            <v>寻访令</v>
          </cell>
        </row>
        <row r="329">
          <cell r="A329">
            <v>15001</v>
          </cell>
          <cell r="B329"/>
          <cell r="C329" t="str">
            <v>ryanshen</v>
          </cell>
          <cell r="D329" t="str">
            <v>寻访令(商业化）300</v>
          </cell>
        </row>
        <row r="330">
          <cell r="A330">
            <v>15002</v>
          </cell>
          <cell r="B330"/>
          <cell r="C330" t="str">
            <v>ryanshen</v>
          </cell>
          <cell r="D330" t="str">
            <v>寻访令(商业化）500</v>
          </cell>
        </row>
        <row r="331">
          <cell r="A331">
            <v>15003</v>
          </cell>
          <cell r="B331"/>
          <cell r="C331" t="str">
            <v>ryanshen</v>
          </cell>
          <cell r="D331" t="str">
            <v>寻访令(商业化）1000</v>
          </cell>
        </row>
        <row r="332">
          <cell r="A332">
            <v>15004</v>
          </cell>
          <cell r="B332"/>
          <cell r="C332" t="str">
            <v>ryanshen</v>
          </cell>
          <cell r="D332" t="str">
            <v>寻访令(商业化）2000</v>
          </cell>
        </row>
        <row r="333">
          <cell r="A333">
            <v>15005</v>
          </cell>
          <cell r="B333"/>
          <cell r="C333" t="str">
            <v>ryanshen</v>
          </cell>
          <cell r="D333" t="str">
            <v>寻访令(商业化）3000</v>
          </cell>
        </row>
        <row r="334">
          <cell r="A334">
            <v>15006</v>
          </cell>
          <cell r="B334"/>
          <cell r="C334" t="str">
            <v>ryanshen</v>
          </cell>
          <cell r="D334" t="str">
            <v>寻访令(商业化）5000</v>
          </cell>
        </row>
        <row r="335">
          <cell r="A335">
            <v>16000</v>
          </cell>
          <cell r="B335"/>
          <cell r="C335" t="str">
            <v>Richwthuang</v>
          </cell>
          <cell r="D335" t="str">
            <v>马可波罗的笔记王国地图</v>
          </cell>
        </row>
        <row r="336">
          <cell r="A336">
            <v>16101</v>
          </cell>
          <cell r="B336"/>
          <cell r="C336" t="str">
            <v>ryanshen</v>
          </cell>
          <cell r="D336" t="str">
            <v>[徽记]李芊岚</v>
          </cell>
        </row>
        <row r="337">
          <cell r="A337">
            <v>16105</v>
          </cell>
          <cell r="B337"/>
          <cell r="C337" t="str">
            <v>ryanshen</v>
          </cell>
          <cell r="D337" t="str">
            <v>[徽记]顾烟</v>
          </cell>
        </row>
        <row r="338">
          <cell r="A338">
            <v>16106</v>
          </cell>
          <cell r="B338"/>
          <cell r="C338" t="str">
            <v>ryanshen</v>
          </cell>
          <cell r="D338" t="str">
            <v>[徽记]翟黎</v>
          </cell>
        </row>
        <row r="339">
          <cell r="A339">
            <v>16107</v>
          </cell>
          <cell r="B339"/>
          <cell r="C339" t="str">
            <v>ryanshen</v>
          </cell>
          <cell r="D339" t="str">
            <v>[徽记]伊丽莎白</v>
          </cell>
        </row>
        <row r="340">
          <cell r="A340">
            <v>16201</v>
          </cell>
          <cell r="B340"/>
          <cell r="C340" t="str">
            <v>ryanshen</v>
          </cell>
          <cell r="D340" t="str">
            <v>[徽记]密克安哲</v>
          </cell>
        </row>
        <row r="341">
          <cell r="A341">
            <v>16203</v>
          </cell>
          <cell r="B341"/>
          <cell r="C341" t="str">
            <v>ryanshen</v>
          </cell>
          <cell r="D341" t="str">
            <v>[徽记]任行之</v>
          </cell>
        </row>
        <row r="342">
          <cell r="A342">
            <v>16204</v>
          </cell>
          <cell r="B342"/>
          <cell r="C342" t="str">
            <v>ryanshen</v>
          </cell>
          <cell r="D342" t="str">
            <v>[徽记]列奥那</v>
          </cell>
        </row>
        <row r="343">
          <cell r="A343">
            <v>16206</v>
          </cell>
          <cell r="B343"/>
          <cell r="C343" t="str">
            <v>ryanshen</v>
          </cell>
          <cell r="D343" t="str">
            <v>[徽记]秦粤</v>
          </cell>
        </row>
        <row r="344">
          <cell r="A344">
            <v>16312</v>
          </cell>
          <cell r="B344"/>
          <cell r="C344" t="str">
            <v>ryanshen</v>
          </cell>
          <cell r="D344" t="str">
            <v>[徽记]施浣</v>
          </cell>
        </row>
        <row r="345">
          <cell r="A345">
            <v>16315</v>
          </cell>
          <cell r="B345"/>
          <cell r="C345" t="str">
            <v>ryanshen</v>
          </cell>
          <cell r="D345" t="str">
            <v>[徽记]易清玦</v>
          </cell>
        </row>
        <row r="346">
          <cell r="A346">
            <v>16317</v>
          </cell>
          <cell r="B346"/>
          <cell r="C346" t="str">
            <v>ryanshen</v>
          </cell>
          <cell r="D346" t="str">
            <v>[徽记]莱兹</v>
          </cell>
        </row>
        <row r="347">
          <cell r="A347">
            <v>16318</v>
          </cell>
          <cell r="B347"/>
          <cell r="C347" t="str">
            <v>ryanshen</v>
          </cell>
          <cell r="D347" t="str">
            <v>[徽记]贾比尔辛</v>
          </cell>
        </row>
        <row r="348">
          <cell r="A348">
            <v>17000</v>
          </cell>
          <cell r="B348"/>
          <cell r="C348" t="str">
            <v>Jensencheng</v>
          </cell>
          <cell r="D348" t="str">
            <v>冒险经验+1</v>
          </cell>
        </row>
        <row r="349">
          <cell r="A349">
            <v>17001</v>
          </cell>
          <cell r="B349"/>
          <cell r="C349" t="str">
            <v>Jensencheng</v>
          </cell>
          <cell r="D349" t="str">
            <v>冒险经验+10</v>
          </cell>
        </row>
        <row r="350">
          <cell r="A350">
            <v>17002</v>
          </cell>
          <cell r="B350"/>
          <cell r="C350" t="str">
            <v>Jensencheng</v>
          </cell>
          <cell r="D350" t="str">
            <v>冒险经验+50</v>
          </cell>
        </row>
        <row r="351">
          <cell r="A351">
            <v>17003</v>
          </cell>
          <cell r="B351"/>
          <cell r="C351" t="str">
            <v>Jensencheng</v>
          </cell>
          <cell r="D351" t="str">
            <v>冒险经验+100</v>
          </cell>
        </row>
        <row r="352">
          <cell r="A352">
            <v>17100</v>
          </cell>
          <cell r="B352"/>
          <cell r="C352" t="str">
            <v>Jensencheng</v>
          </cell>
          <cell r="D352" t="str">
            <v>冒险冒险次数+1</v>
          </cell>
        </row>
        <row r="353">
          <cell r="A353">
            <v>17200</v>
          </cell>
          <cell r="B353"/>
          <cell r="C353" t="str">
            <v>Jensencheng</v>
          </cell>
          <cell r="D353" t="str">
            <v>名人博学值+100</v>
          </cell>
        </row>
        <row r="354">
          <cell r="A354">
            <v>17201</v>
          </cell>
          <cell r="B354"/>
          <cell r="C354" t="str">
            <v>Jensencheng</v>
          </cell>
          <cell r="D354" t="str">
            <v>名人博学值+200</v>
          </cell>
        </row>
        <row r="355">
          <cell r="A355">
            <v>17202</v>
          </cell>
          <cell r="B355"/>
          <cell r="C355" t="str">
            <v>Jensencheng</v>
          </cell>
          <cell r="D355" t="str">
            <v>名人博学值+500</v>
          </cell>
        </row>
        <row r="356">
          <cell r="A356">
            <v>17203</v>
          </cell>
          <cell r="B356"/>
          <cell r="C356" t="str">
            <v>Jensencheng</v>
          </cell>
          <cell r="D356" t="str">
            <v>名人博学值+1000</v>
          </cell>
        </row>
        <row r="357">
          <cell r="A357">
            <v>17204</v>
          </cell>
          <cell r="B357"/>
          <cell r="C357" t="str">
            <v>Jensencheng</v>
          </cell>
          <cell r="D357" t="str">
            <v>名人博学值+1</v>
          </cell>
        </row>
        <row r="358">
          <cell r="A358">
            <v>17300</v>
          </cell>
          <cell r="B358"/>
          <cell r="C358" t="str">
            <v>ryanshen</v>
          </cell>
          <cell r="D358" t="str">
            <v>名人冒险宝箱（蓝）</v>
          </cell>
        </row>
        <row r="359">
          <cell r="A359">
            <v>17301</v>
          </cell>
          <cell r="B359"/>
          <cell r="C359" t="str">
            <v>ryanshen</v>
          </cell>
          <cell r="D359" t="str">
            <v>名人冒险宝箱（紫）</v>
          </cell>
        </row>
        <row r="360">
          <cell r="A360">
            <v>17302</v>
          </cell>
          <cell r="B360"/>
          <cell r="C360" t="str">
            <v>ryanshen</v>
          </cell>
          <cell r="D360" t="str">
            <v>名人冒险宝箱（橙）</v>
          </cell>
        </row>
        <row r="361">
          <cell r="A361">
            <v>19001</v>
          </cell>
          <cell r="B361"/>
          <cell r="C361" t="str">
            <v>waaaghwang</v>
          </cell>
          <cell r="D361" t="str">
            <v>琼恩</v>
          </cell>
        </row>
        <row r="362">
          <cell r="A362">
            <v>19002</v>
          </cell>
          <cell r="B362"/>
          <cell r="C362" t="str">
            <v>waaaghwang</v>
          </cell>
          <cell r="D362" t="str">
            <v>影武者</v>
          </cell>
        </row>
        <row r="363">
          <cell r="A363">
            <v>19003</v>
          </cell>
          <cell r="B363"/>
          <cell r="C363" t="str">
            <v>waaaghwang</v>
          </cell>
          <cell r="D363" t="str">
            <v>尤里乌斯</v>
          </cell>
        </row>
        <row r="364">
          <cell r="A364">
            <v>19004</v>
          </cell>
          <cell r="B364"/>
          <cell r="C364" t="str">
            <v>waaaghwang</v>
          </cell>
          <cell r="D364" t="str">
            <v>艳后</v>
          </cell>
        </row>
        <row r="365">
          <cell r="A365">
            <v>19005</v>
          </cell>
          <cell r="B365"/>
          <cell r="C365" t="str">
            <v>waaaghwang</v>
          </cell>
          <cell r="D365" t="str">
            <v>关羽</v>
          </cell>
        </row>
        <row r="366">
          <cell r="A366">
            <v>19006</v>
          </cell>
          <cell r="B366"/>
          <cell r="C366" t="str">
            <v>waaaghwang</v>
          </cell>
          <cell r="D366" t="str">
            <v>亨利</v>
          </cell>
        </row>
        <row r="367">
          <cell r="A367">
            <v>19007</v>
          </cell>
          <cell r="B367"/>
          <cell r="C367" t="str">
            <v>waaaghwang</v>
          </cell>
          <cell r="D367" t="str">
            <v>项楚</v>
          </cell>
        </row>
        <row r="368">
          <cell r="A368">
            <v>19008</v>
          </cell>
          <cell r="B368"/>
          <cell r="C368" t="str">
            <v>waaaghwang</v>
          </cell>
          <cell r="D368" t="str">
            <v>康斯坦丁</v>
          </cell>
        </row>
        <row r="369">
          <cell r="A369">
            <v>19009</v>
          </cell>
          <cell r="B369"/>
          <cell r="C369" t="str">
            <v>waaaghwang</v>
          </cell>
          <cell r="D369" t="str">
            <v>魏兰</v>
          </cell>
        </row>
        <row r="370">
          <cell r="A370">
            <v>19010</v>
          </cell>
          <cell r="B370"/>
          <cell r="C370" t="str">
            <v>doublehwang</v>
          </cell>
          <cell r="D370" t="str">
            <v>查士丁尼</v>
          </cell>
        </row>
        <row r="371">
          <cell r="A371">
            <v>19011</v>
          </cell>
          <cell r="B371"/>
          <cell r="C371" t="str">
            <v>waaaghwang</v>
          </cell>
          <cell r="D371" t="str">
            <v>布狄卡</v>
          </cell>
        </row>
        <row r="372">
          <cell r="A372">
            <v>19012</v>
          </cell>
          <cell r="B372"/>
          <cell r="C372" t="str">
            <v>waaaghwang</v>
          </cell>
          <cell r="D372" t="str">
            <v>萨拉丁</v>
          </cell>
        </row>
        <row r="373">
          <cell r="A373">
            <v>19013</v>
          </cell>
          <cell r="B373"/>
          <cell r="C373" t="str">
            <v>waaaghwang</v>
          </cell>
          <cell r="D373" t="str">
            <v>列奥尼达</v>
          </cell>
        </row>
        <row r="374">
          <cell r="A374">
            <v>19014</v>
          </cell>
          <cell r="B374"/>
          <cell r="C374" t="str">
            <v>waaaghwang</v>
          </cell>
          <cell r="D374" t="str">
            <v>孙武</v>
          </cell>
        </row>
        <row r="375">
          <cell r="A375">
            <v>19015</v>
          </cell>
          <cell r="B375"/>
          <cell r="C375" t="str">
            <v>waaaghwang</v>
          </cell>
          <cell r="D375" t="str">
            <v>女帝</v>
          </cell>
        </row>
        <row r="376">
          <cell r="A376">
            <v>19016</v>
          </cell>
          <cell r="B376"/>
          <cell r="C376" t="str">
            <v>waaaghwang</v>
          </cell>
          <cell r="D376" t="str">
            <v>腓力四世</v>
          </cell>
        </row>
        <row r="377">
          <cell r="A377">
            <v>19017</v>
          </cell>
          <cell r="B377"/>
          <cell r="C377" t="str">
            <v>waaaghwang</v>
          </cell>
          <cell r="D377" t="str">
            <v>弗德里希</v>
          </cell>
        </row>
        <row r="378">
          <cell r="A378">
            <v>19018</v>
          </cell>
          <cell r="B378"/>
          <cell r="C378" t="str">
            <v>waaaghwang</v>
          </cell>
          <cell r="D378" t="str">
            <v>曹操</v>
          </cell>
        </row>
        <row r="379">
          <cell r="A379">
            <v>19019</v>
          </cell>
          <cell r="B379"/>
          <cell r="C379" t="str">
            <v>waaaghwang</v>
          </cell>
          <cell r="D379" t="str">
            <v>大流士一世</v>
          </cell>
        </row>
        <row r="380">
          <cell r="A380">
            <v>19020</v>
          </cell>
          <cell r="B380"/>
          <cell r="C380" t="str">
            <v>waaaghwang</v>
          </cell>
          <cell r="D380" t="str">
            <v>李舜臣</v>
          </cell>
        </row>
        <row r="381">
          <cell r="A381">
            <v>19021</v>
          </cell>
          <cell r="B381"/>
          <cell r="C381" t="str">
            <v>waaaghwang</v>
          </cell>
          <cell r="D381" t="str">
            <v>亚瑟王</v>
          </cell>
        </row>
        <row r="382">
          <cell r="A382">
            <v>19022</v>
          </cell>
          <cell r="B382"/>
          <cell r="C382" t="str">
            <v>waaaghwang</v>
          </cell>
          <cell r="D382" t="str">
            <v>亚历山大</v>
          </cell>
        </row>
        <row r="383">
          <cell r="A383">
            <v>19023</v>
          </cell>
          <cell r="B383"/>
          <cell r="C383" t="str">
            <v>doublehwang</v>
          </cell>
          <cell r="D383" t="str">
            <v>汉尼拔</v>
          </cell>
        </row>
        <row r="384">
          <cell r="A384">
            <v>19024</v>
          </cell>
          <cell r="B384"/>
          <cell r="C384" t="str">
            <v>waaaghwang</v>
          </cell>
          <cell r="D384" t="str">
            <v>黄月英</v>
          </cell>
        </row>
        <row r="385">
          <cell r="A385">
            <v>19025</v>
          </cell>
          <cell r="B385"/>
          <cell r="C385" t="str">
            <v>waaaghwang</v>
          </cell>
          <cell r="D385" t="str">
            <v>穆桂英</v>
          </cell>
        </row>
        <row r="386">
          <cell r="A386">
            <v>19026</v>
          </cell>
          <cell r="B386"/>
          <cell r="C386" t="str">
            <v>waaaghwang</v>
          </cell>
          <cell r="D386" t="str">
            <v>赵云</v>
          </cell>
        </row>
        <row r="387">
          <cell r="A387">
            <v>19027</v>
          </cell>
          <cell r="B387"/>
          <cell r="C387" t="str">
            <v>waaaghwang</v>
          </cell>
          <cell r="D387" t="str">
            <v>兰陵王</v>
          </cell>
        </row>
        <row r="388">
          <cell r="A388">
            <v>19028</v>
          </cell>
          <cell r="B388"/>
          <cell r="C388" t="str">
            <v>waaaghwang</v>
          </cell>
          <cell r="D388" t="str">
            <v>虞姬</v>
          </cell>
        </row>
        <row r="389">
          <cell r="A389">
            <v>19029</v>
          </cell>
          <cell r="B389"/>
          <cell r="C389" t="str">
            <v>doublehwang</v>
          </cell>
          <cell r="D389" t="str">
            <v>白起</v>
          </cell>
        </row>
        <row r="390">
          <cell r="A390">
            <v>19030</v>
          </cell>
          <cell r="B390"/>
          <cell r="C390" t="str">
            <v>waaaghwang</v>
          </cell>
          <cell r="D390" t="str">
            <v>秦叔宝</v>
          </cell>
        </row>
        <row r="391">
          <cell r="A391">
            <v>19031</v>
          </cell>
          <cell r="B391"/>
          <cell r="C391" t="str">
            <v>waaaghwang</v>
          </cell>
          <cell r="D391" t="str">
            <v>尉迟恭</v>
          </cell>
        </row>
        <row r="392">
          <cell r="A392">
            <v>19032</v>
          </cell>
          <cell r="B392"/>
          <cell r="C392" t="str">
            <v>waaaghwang</v>
          </cell>
          <cell r="D392" t="str">
            <v>阿提拉</v>
          </cell>
        </row>
        <row r="393">
          <cell r="A393">
            <v>19033</v>
          </cell>
          <cell r="B393"/>
          <cell r="C393" t="str">
            <v>waaaghwang</v>
          </cell>
          <cell r="D393" t="str">
            <v>诸葛亮</v>
          </cell>
        </row>
        <row r="394">
          <cell r="A394">
            <v>19034</v>
          </cell>
          <cell r="B394"/>
          <cell r="C394" t="str">
            <v>waaaghwang</v>
          </cell>
          <cell r="D394" t="str">
            <v>屋大维</v>
          </cell>
        </row>
        <row r="395">
          <cell r="A395">
            <v>19035</v>
          </cell>
          <cell r="B395"/>
          <cell r="C395" t="str">
            <v>doublehwang</v>
          </cell>
          <cell r="D395" t="str">
            <v>韩信</v>
          </cell>
        </row>
        <row r="396">
          <cell r="A396">
            <v>19036</v>
          </cell>
          <cell r="B396"/>
          <cell r="C396" t="str">
            <v>jackjxzhang</v>
          </cell>
          <cell r="D396" t="str">
            <v>安德莉娅</v>
          </cell>
        </row>
        <row r="397">
          <cell r="A397">
            <v>19037</v>
          </cell>
          <cell r="B397"/>
          <cell r="C397" t="str">
            <v>doublehwang</v>
          </cell>
          <cell r="D397" t="str">
            <v>吕布</v>
          </cell>
        </row>
        <row r="398">
          <cell r="A398">
            <v>19038</v>
          </cell>
          <cell r="B398"/>
          <cell r="C398" t="str">
            <v>aldenqiu</v>
          </cell>
          <cell r="D398" t="str">
            <v>貂蝉</v>
          </cell>
        </row>
        <row r="399">
          <cell r="A399">
            <v>19039</v>
          </cell>
          <cell r="B399"/>
          <cell r="C399" t="str">
            <v>aldenqiu</v>
          </cell>
          <cell r="D399" t="str">
            <v>李白</v>
          </cell>
        </row>
        <row r="400">
          <cell r="A400">
            <v>19040</v>
          </cell>
          <cell r="B400"/>
          <cell r="C400" t="str">
            <v>doublehwang</v>
          </cell>
          <cell r="D400" t="str">
            <v>孙尚香</v>
          </cell>
        </row>
        <row r="401">
          <cell r="A401">
            <v>19041</v>
          </cell>
          <cell r="B401"/>
          <cell r="C401" t="str">
            <v>doublehwang</v>
          </cell>
          <cell r="D401" t="str">
            <v>查理曼大帝</v>
          </cell>
        </row>
        <row r="402">
          <cell r="A402">
            <v>19042</v>
          </cell>
          <cell r="B402"/>
          <cell r="C402" t="str">
            <v>aldenqiu</v>
          </cell>
          <cell r="D402" t="str">
            <v>理查一世</v>
          </cell>
        </row>
        <row r="403">
          <cell r="A403">
            <v>19043</v>
          </cell>
          <cell r="B403"/>
          <cell r="C403" t="str">
            <v>doublehwang</v>
          </cell>
          <cell r="D403" t="str">
            <v>樊梨花</v>
          </cell>
        </row>
        <row r="404">
          <cell r="A404">
            <v>19044</v>
          </cell>
          <cell r="B404"/>
          <cell r="C404" t="str">
            <v>doublehwang</v>
          </cell>
          <cell r="D404" t="str">
            <v>左慈</v>
          </cell>
        </row>
        <row r="405">
          <cell r="A405">
            <v>19045</v>
          </cell>
          <cell r="B405"/>
          <cell r="C405" t="str">
            <v>doublehwang</v>
          </cell>
          <cell r="D405" t="str">
            <v>马超</v>
          </cell>
        </row>
        <row r="406">
          <cell r="A406">
            <v>19046</v>
          </cell>
          <cell r="B406"/>
          <cell r="C406" t="str">
            <v>aldenqiu</v>
          </cell>
          <cell r="D406" t="str">
            <v>妇好</v>
          </cell>
        </row>
        <row r="407">
          <cell r="A407">
            <v>19047</v>
          </cell>
          <cell r="B407"/>
          <cell r="C407" t="str">
            <v>doublehwang</v>
          </cell>
          <cell r="D407" t="str">
            <v>熙德</v>
          </cell>
        </row>
        <row r="408">
          <cell r="A408">
            <v>19048</v>
          </cell>
          <cell r="B408"/>
          <cell r="C408" t="str">
            <v>aldenqiu</v>
          </cell>
          <cell r="D408" t="str">
            <v>李广</v>
          </cell>
        </row>
        <row r="409">
          <cell r="A409">
            <v>19049</v>
          </cell>
          <cell r="B409"/>
          <cell r="C409" t="str">
            <v>aldenqiu</v>
          </cell>
          <cell r="D409" t="str">
            <v>蒙特祖玛</v>
          </cell>
        </row>
        <row r="410">
          <cell r="A410">
            <v>19050</v>
          </cell>
          <cell r="B410"/>
          <cell r="C410" t="str">
            <v>aldenqiu</v>
          </cell>
          <cell r="D410" t="str">
            <v>李元霸</v>
          </cell>
        </row>
        <row r="411">
          <cell r="A411">
            <v>19201</v>
          </cell>
          <cell r="B411"/>
          <cell r="C411" t="str">
            <v>waaaghwang</v>
          </cell>
          <cell r="D411" t="str">
            <v>李道玄信物</v>
          </cell>
        </row>
        <row r="412">
          <cell r="A412">
            <v>19202</v>
          </cell>
          <cell r="B412"/>
          <cell r="C412" t="str">
            <v>waaaghwang</v>
          </cell>
          <cell r="D412" t="str">
            <v>纳尔西斯信物</v>
          </cell>
        </row>
        <row r="413">
          <cell r="A413">
            <v>19203</v>
          </cell>
          <cell r="B413"/>
          <cell r="C413" t="str">
            <v>waaaghwang</v>
          </cell>
          <cell r="D413" t="str">
            <v>雷欧信物</v>
          </cell>
        </row>
        <row r="414">
          <cell r="A414">
            <v>19204</v>
          </cell>
          <cell r="B414"/>
          <cell r="C414" t="str">
            <v>waaaghwang</v>
          </cell>
          <cell r="D414" t="str">
            <v>莱昂信物</v>
          </cell>
        </row>
        <row r="415">
          <cell r="A415">
            <v>19205</v>
          </cell>
          <cell r="B415"/>
          <cell r="C415" t="str">
            <v>waaaghwang</v>
          </cell>
          <cell r="D415" t="str">
            <v>巴尔达斯信物</v>
          </cell>
        </row>
        <row r="416">
          <cell r="A416">
            <v>19206</v>
          </cell>
          <cell r="B416"/>
          <cell r="C416" t="str">
            <v>waaaghwang</v>
          </cell>
          <cell r="D416" t="str">
            <v>阿克塞尔信物</v>
          </cell>
        </row>
        <row r="417">
          <cell r="A417">
            <v>19207</v>
          </cell>
          <cell r="B417"/>
          <cell r="C417" t="str">
            <v>waaaghwang</v>
          </cell>
          <cell r="D417" t="str">
            <v>武威信物</v>
          </cell>
        </row>
        <row r="418">
          <cell r="A418">
            <v>19208</v>
          </cell>
          <cell r="B418"/>
          <cell r="C418" t="str">
            <v>waaaghwang</v>
          </cell>
          <cell r="D418" t="str">
            <v>崔如意信物</v>
          </cell>
        </row>
        <row r="419">
          <cell r="A419">
            <v>19209</v>
          </cell>
          <cell r="B419"/>
          <cell r="C419" t="str">
            <v>waaaghwang</v>
          </cell>
          <cell r="D419" t="str">
            <v>尼诺信物</v>
          </cell>
        </row>
        <row r="420">
          <cell r="A420">
            <v>19210</v>
          </cell>
          <cell r="B420"/>
          <cell r="C420" t="str">
            <v>doublehwang</v>
          </cell>
          <cell r="D420" t="str">
            <v>克洛特信物</v>
          </cell>
        </row>
        <row r="421">
          <cell r="A421">
            <v>19211</v>
          </cell>
          <cell r="B421"/>
          <cell r="C421" t="str">
            <v>doublehwang</v>
          </cell>
          <cell r="D421" t="str">
            <v>高猛信物</v>
          </cell>
        </row>
        <row r="422">
          <cell r="A422">
            <v>19212</v>
          </cell>
          <cell r="B422"/>
          <cell r="C422" t="str">
            <v>joestarzhao</v>
          </cell>
          <cell r="D422" t="str">
            <v>袁夏信物</v>
          </cell>
        </row>
        <row r="423">
          <cell r="A423">
            <v>19213</v>
          </cell>
          <cell r="B423"/>
          <cell r="C423" t="str">
            <v>doublehwang</v>
          </cell>
          <cell r="D423" t="str">
            <v>泰尼乌斯</v>
          </cell>
        </row>
        <row r="424">
          <cell r="A424">
            <v>19214</v>
          </cell>
          <cell r="B424"/>
          <cell r="C424" t="str">
            <v>doublehwang</v>
          </cell>
          <cell r="D424" t="str">
            <v>加图斯</v>
          </cell>
        </row>
        <row r="425">
          <cell r="A425">
            <v>19215</v>
          </cell>
          <cell r="B425"/>
          <cell r="C425" t="str">
            <v>aldenqiu</v>
          </cell>
          <cell r="D425" t="str">
            <v>凯索</v>
          </cell>
        </row>
        <row r="426">
          <cell r="A426">
            <v>19216</v>
          </cell>
          <cell r="B426"/>
          <cell r="C426" t="str">
            <v>aldenqiu</v>
          </cell>
          <cell r="D426" t="str">
            <v>卢基</v>
          </cell>
        </row>
        <row r="427">
          <cell r="A427">
            <v>20000</v>
          </cell>
          <cell r="B427"/>
          <cell r="C427" t="str">
            <v>waaaghwang</v>
          </cell>
          <cell r="D427" t="str">
            <v>技能点1</v>
          </cell>
        </row>
        <row r="428">
          <cell r="A428">
            <v>20001</v>
          </cell>
          <cell r="B428"/>
          <cell r="C428" t="str">
            <v>waaaghwang</v>
          </cell>
          <cell r="D428" t="str">
            <v>火球轰击</v>
          </cell>
        </row>
        <row r="429">
          <cell r="A429">
            <v>20002</v>
          </cell>
          <cell r="B429"/>
          <cell r="C429" t="str">
            <v>waaaghwang</v>
          </cell>
          <cell r="D429" t="str">
            <v>巨石冲击</v>
          </cell>
        </row>
        <row r="430">
          <cell r="A430">
            <v>20003</v>
          </cell>
          <cell r="B430"/>
          <cell r="C430" t="str">
            <v>waaaghwang</v>
          </cell>
          <cell r="D430" t="str">
            <v>攻城大师</v>
          </cell>
        </row>
        <row r="431">
          <cell r="A431">
            <v>20004</v>
          </cell>
          <cell r="B431"/>
          <cell r="C431" t="str">
            <v>waaaghwang</v>
          </cell>
          <cell r="D431" t="str">
            <v>迸裂</v>
          </cell>
        </row>
        <row r="432">
          <cell r="A432">
            <v>20005</v>
          </cell>
          <cell r="B432"/>
          <cell r="C432" t="str">
            <v>waaaghwang</v>
          </cell>
          <cell r="D432" t="str">
            <v>怒火猛攻</v>
          </cell>
        </row>
        <row r="433">
          <cell r="A433">
            <v>20006</v>
          </cell>
          <cell r="B433"/>
          <cell r="C433" t="str">
            <v>waaaghwang</v>
          </cell>
          <cell r="D433" t="str">
            <v>风卷残云</v>
          </cell>
        </row>
        <row r="434">
          <cell r="A434">
            <v>20007</v>
          </cell>
          <cell r="B434"/>
          <cell r="C434" t="str">
            <v>waaaghwang</v>
          </cell>
          <cell r="D434" t="str">
            <v>天地无双斩</v>
          </cell>
        </row>
        <row r="435">
          <cell r="A435">
            <v>20008</v>
          </cell>
          <cell r="B435"/>
          <cell r="C435" t="str">
            <v>waaaghwang</v>
          </cell>
          <cell r="D435" t="str">
            <v>毁灭的预示</v>
          </cell>
        </row>
        <row r="436">
          <cell r="A436">
            <v>20009</v>
          </cell>
          <cell r="B436"/>
          <cell r="C436" t="str">
            <v>waaaghwang</v>
          </cell>
          <cell r="D436" t="str">
            <v>正义裁决</v>
          </cell>
        </row>
        <row r="437">
          <cell r="A437">
            <v>20010</v>
          </cell>
          <cell r="B437"/>
          <cell r="C437" t="str">
            <v>waaaghwang</v>
          </cell>
          <cell r="D437" t="str">
            <v>恩泽庇护</v>
          </cell>
        </row>
        <row r="438">
          <cell r="A438">
            <v>20011</v>
          </cell>
          <cell r="B438"/>
          <cell r="C438" t="str">
            <v>waaaghwang</v>
          </cell>
          <cell r="D438" t="str">
            <v>光明护佑</v>
          </cell>
        </row>
        <row r="439">
          <cell r="A439">
            <v>20012</v>
          </cell>
          <cell r="B439"/>
          <cell r="C439" t="str">
            <v>waaaghwang</v>
          </cell>
          <cell r="D439" t="str">
            <v>沉默誓言</v>
          </cell>
        </row>
        <row r="440">
          <cell r="A440">
            <v>20013</v>
          </cell>
          <cell r="B440"/>
          <cell r="C440" t="str">
            <v>waaaghwang</v>
          </cell>
          <cell r="D440" t="str">
            <v>三重攻势</v>
          </cell>
        </row>
        <row r="441">
          <cell r="A441">
            <v>20014</v>
          </cell>
          <cell r="B441"/>
          <cell r="C441" t="str">
            <v>waaaghwang</v>
          </cell>
          <cell r="D441" t="str">
            <v>命运操弄</v>
          </cell>
        </row>
        <row r="442">
          <cell r="A442">
            <v>20015</v>
          </cell>
          <cell r="B442"/>
          <cell r="C442" t="str">
            <v>waaaghwang</v>
          </cell>
          <cell r="D442" t="str">
            <v>战争祝福</v>
          </cell>
        </row>
        <row r="443">
          <cell r="A443">
            <v>20016</v>
          </cell>
          <cell r="B443"/>
          <cell r="C443" t="str">
            <v>waaaghwang</v>
          </cell>
          <cell r="D443" t="str">
            <v>军神赠礼</v>
          </cell>
        </row>
        <row r="444">
          <cell r="A444">
            <v>20017</v>
          </cell>
          <cell r="B444"/>
          <cell r="C444" t="str">
            <v>waaaghwang</v>
          </cell>
          <cell r="D444" t="str">
            <v>名门之后</v>
          </cell>
        </row>
        <row r="445">
          <cell r="A445">
            <v>20018</v>
          </cell>
          <cell r="B445"/>
          <cell r="C445" t="str">
            <v>waaaghwang</v>
          </cell>
          <cell r="D445" t="str">
            <v>战术冲锋</v>
          </cell>
        </row>
        <row r="446">
          <cell r="A446">
            <v>20019</v>
          </cell>
          <cell r="B446"/>
          <cell r="C446" t="str">
            <v>waaaghwang</v>
          </cell>
          <cell r="D446" t="str">
            <v>冲锋的极意</v>
          </cell>
        </row>
        <row r="447">
          <cell r="A447">
            <v>20020</v>
          </cell>
          <cell r="B447"/>
          <cell r="C447" t="str">
            <v>waaaghwang</v>
          </cell>
          <cell r="D447" t="str">
            <v>连击</v>
          </cell>
        </row>
        <row r="448">
          <cell r="A448">
            <v>20021</v>
          </cell>
          <cell r="B448"/>
          <cell r="C448" t="str">
            <v>waaaghwang</v>
          </cell>
          <cell r="D448" t="str">
            <v>丰收祝福</v>
          </cell>
        </row>
        <row r="449">
          <cell r="A449">
            <v>20022</v>
          </cell>
          <cell r="B449"/>
          <cell r="C449" t="str">
            <v>waaaghwang</v>
          </cell>
          <cell r="D449" t="str">
            <v>孤注一掷</v>
          </cell>
        </row>
        <row r="450">
          <cell r="A450">
            <v>20023</v>
          </cell>
          <cell r="B450"/>
          <cell r="C450" t="str">
            <v>waaaghwang</v>
          </cell>
          <cell r="D450" t="str">
            <v>狂怒血脉</v>
          </cell>
        </row>
        <row r="451">
          <cell r="A451">
            <v>20024</v>
          </cell>
          <cell r="B451"/>
          <cell r="C451" t="str">
            <v>waaaghwang</v>
          </cell>
          <cell r="D451" t="str">
            <v>怒不可遏</v>
          </cell>
        </row>
        <row r="452">
          <cell r="A452">
            <v>20025</v>
          </cell>
          <cell r="B452"/>
          <cell r="C452" t="str">
            <v>waaaghwang</v>
          </cell>
          <cell r="D452" t="str">
            <v>钢铁之躯</v>
          </cell>
        </row>
        <row r="453">
          <cell r="A453">
            <v>20026</v>
          </cell>
          <cell r="B453"/>
          <cell r="C453" t="str">
            <v>waaaghwang</v>
          </cell>
          <cell r="D453" t="str">
            <v>破怒斩</v>
          </cell>
        </row>
        <row r="454">
          <cell r="A454">
            <v>20027</v>
          </cell>
          <cell r="B454"/>
          <cell r="C454" t="str">
            <v>waaaghwang</v>
          </cell>
          <cell r="D454" t="str">
            <v>战争狂热</v>
          </cell>
        </row>
        <row r="455">
          <cell r="A455">
            <v>20028</v>
          </cell>
          <cell r="B455"/>
          <cell r="C455" t="str">
            <v>waaaghwang</v>
          </cell>
          <cell r="D455" t="str">
            <v>致命一击</v>
          </cell>
        </row>
        <row r="456">
          <cell r="A456">
            <v>20029</v>
          </cell>
          <cell r="B456"/>
          <cell r="C456" t="str">
            <v>waaaghwang</v>
          </cell>
          <cell r="D456" t="str">
            <v>胜利军规</v>
          </cell>
        </row>
        <row r="457">
          <cell r="A457">
            <v>20030</v>
          </cell>
          <cell r="B457"/>
          <cell r="C457" t="str">
            <v>waaaghwang</v>
          </cell>
          <cell r="D457" t="str">
            <v>怒涛之击</v>
          </cell>
        </row>
        <row r="458">
          <cell r="A458">
            <v>20031</v>
          </cell>
          <cell r="B458"/>
          <cell r="C458" t="str">
            <v>waaaghwang</v>
          </cell>
          <cell r="D458" t="str">
            <v>慈悲终结</v>
          </cell>
        </row>
        <row r="459">
          <cell r="A459">
            <v>20032</v>
          </cell>
          <cell r="B459"/>
          <cell r="C459" t="str">
            <v>waaaghwang</v>
          </cell>
          <cell r="D459" t="str">
            <v>撕裂</v>
          </cell>
        </row>
        <row r="460">
          <cell r="A460">
            <v>20034</v>
          </cell>
          <cell r="B460"/>
          <cell r="C460" t="str">
            <v>waaaghwang</v>
          </cell>
          <cell r="D460" t="str">
            <v>持久战</v>
          </cell>
        </row>
        <row r="461">
          <cell r="A461">
            <v>20035</v>
          </cell>
          <cell r="B461"/>
          <cell r="C461" t="str">
            <v>waaaghwang</v>
          </cell>
          <cell r="D461" t="str">
            <v>惩戒者</v>
          </cell>
        </row>
        <row r="462">
          <cell r="A462">
            <v>20036</v>
          </cell>
          <cell r="B462"/>
          <cell r="C462" t="str">
            <v>waaaghwang</v>
          </cell>
          <cell r="D462" t="str">
            <v>破敌之眼</v>
          </cell>
        </row>
        <row r="463">
          <cell r="A463">
            <v>20037</v>
          </cell>
          <cell r="B463"/>
          <cell r="C463" t="str">
            <v>waaaghwang</v>
          </cell>
          <cell r="D463" t="str">
            <v>反戈一击</v>
          </cell>
        </row>
        <row r="464">
          <cell r="A464">
            <v>20039</v>
          </cell>
          <cell r="B464"/>
          <cell r="C464" t="str">
            <v>waaaghwang</v>
          </cell>
          <cell r="D464" t="str">
            <v>文武双全</v>
          </cell>
        </row>
        <row r="465">
          <cell r="A465">
            <v>20040</v>
          </cell>
          <cell r="B465"/>
          <cell r="C465" t="str">
            <v>waaaghwang</v>
          </cell>
          <cell r="D465" t="str">
            <v>反击</v>
          </cell>
        </row>
        <row r="466">
          <cell r="A466">
            <v>20041</v>
          </cell>
          <cell r="B466"/>
          <cell r="C466" t="str">
            <v>waaaghwang</v>
          </cell>
          <cell r="D466" t="str">
            <v>饥渴之刃</v>
          </cell>
        </row>
        <row r="467">
          <cell r="A467">
            <v>20042</v>
          </cell>
          <cell r="B467"/>
          <cell r="C467" t="str">
            <v>waaaghwang</v>
          </cell>
          <cell r="D467" t="str">
            <v>百战之体</v>
          </cell>
        </row>
        <row r="468">
          <cell r="A468">
            <v>20043</v>
          </cell>
          <cell r="B468"/>
          <cell r="C468" t="str">
            <v>waaaghwang</v>
          </cell>
          <cell r="D468" t="str">
            <v>剑盾突击</v>
          </cell>
        </row>
        <row r="469">
          <cell r="A469">
            <v>20044</v>
          </cell>
          <cell r="B469"/>
          <cell r="C469" t="str">
            <v>waaaghwang</v>
          </cell>
          <cell r="D469" t="str">
            <v>震慑猛击</v>
          </cell>
        </row>
        <row r="470">
          <cell r="A470">
            <v>20045</v>
          </cell>
          <cell r="B470"/>
          <cell r="C470" t="str">
            <v>waaaghwang</v>
          </cell>
          <cell r="D470" t="str">
            <v>不屈信念</v>
          </cell>
        </row>
        <row r="471">
          <cell r="A471">
            <v>20046</v>
          </cell>
          <cell r="B471"/>
          <cell r="C471" t="str">
            <v>waaaghwang</v>
          </cell>
          <cell r="D471" t="str">
            <v>敏锐洞察</v>
          </cell>
        </row>
        <row r="472">
          <cell r="A472">
            <v>20047</v>
          </cell>
          <cell r="B472"/>
          <cell r="C472" t="str">
            <v>waaaghwang</v>
          </cell>
          <cell r="D472" t="str">
            <v>以战养战</v>
          </cell>
        </row>
        <row r="473">
          <cell r="A473">
            <v>20048</v>
          </cell>
          <cell r="B473"/>
          <cell r="C473" t="str">
            <v>waaaghwang</v>
          </cell>
          <cell r="D473" t="str">
            <v>冲击</v>
          </cell>
        </row>
        <row r="474">
          <cell r="A474">
            <v>20049</v>
          </cell>
          <cell r="B474"/>
          <cell r="C474" t="str">
            <v>waaaghwang</v>
          </cell>
          <cell r="D474" t="str">
            <v>休整</v>
          </cell>
        </row>
        <row r="475">
          <cell r="A475">
            <v>20050</v>
          </cell>
          <cell r="B475"/>
          <cell r="C475" t="str">
            <v>waaaghwang</v>
          </cell>
          <cell r="D475" t="str">
            <v>奇袭</v>
          </cell>
        </row>
        <row r="476">
          <cell r="A476">
            <v>20051</v>
          </cell>
          <cell r="B476"/>
          <cell r="C476" t="str">
            <v>waaaghwang</v>
          </cell>
          <cell r="D476" t="str">
            <v>二连斩</v>
          </cell>
        </row>
        <row r="477">
          <cell r="A477">
            <v>20052</v>
          </cell>
          <cell r="B477"/>
          <cell r="C477" t="str">
            <v>waaaghwang</v>
          </cell>
          <cell r="D477" t="str">
            <v>攻城战术</v>
          </cell>
        </row>
        <row r="478">
          <cell r="A478">
            <v>20053</v>
          </cell>
          <cell r="B478"/>
          <cell r="C478" t="str">
            <v>waaaghwang</v>
          </cell>
          <cell r="D478" t="str">
            <v>锐锋</v>
          </cell>
        </row>
        <row r="479">
          <cell r="A479">
            <v>20054</v>
          </cell>
          <cell r="B479"/>
          <cell r="C479" t="str">
            <v>waaaghwang</v>
          </cell>
          <cell r="D479" t="str">
            <v>激怒</v>
          </cell>
        </row>
        <row r="480">
          <cell r="A480">
            <v>20055</v>
          </cell>
          <cell r="B480"/>
          <cell r="C480" t="str">
            <v>waaaghwang</v>
          </cell>
          <cell r="D480" t="str">
            <v>战斗训练</v>
          </cell>
        </row>
        <row r="481">
          <cell r="A481">
            <v>20056</v>
          </cell>
          <cell r="B481"/>
          <cell r="C481" t="str">
            <v>waaaghwang</v>
          </cell>
          <cell r="D481" t="str">
            <v>防守训练</v>
          </cell>
        </row>
        <row r="482">
          <cell r="A482">
            <v>20057</v>
          </cell>
          <cell r="B482"/>
          <cell r="C482" t="str">
            <v>waaaghwang</v>
          </cell>
          <cell r="D482" t="str">
            <v>谋略训练</v>
          </cell>
        </row>
        <row r="483">
          <cell r="A483">
            <v>20058</v>
          </cell>
          <cell r="B483"/>
          <cell r="C483" t="str">
            <v>waaaghwang</v>
          </cell>
          <cell r="D483" t="str">
            <v>攻城训练</v>
          </cell>
        </row>
        <row r="484">
          <cell r="A484">
            <v>20059</v>
          </cell>
          <cell r="B484"/>
          <cell r="C484" t="str">
            <v>waaaghwang</v>
          </cell>
          <cell r="D484" t="str">
            <v>铁壁</v>
          </cell>
        </row>
        <row r="485">
          <cell r="A485">
            <v>20060</v>
          </cell>
          <cell r="B485"/>
          <cell r="C485" t="str">
            <v>waaaghwang</v>
          </cell>
          <cell r="D485" t="str">
            <v>燎天之火</v>
          </cell>
        </row>
        <row r="486">
          <cell r="A486">
            <v>20061</v>
          </cell>
          <cell r="B486"/>
          <cell r="C486" t="str">
            <v>waaaghwang</v>
          </cell>
          <cell r="D486" t="str">
            <v>泰山压顶</v>
          </cell>
        </row>
        <row r="487">
          <cell r="A487">
            <v>20062</v>
          </cell>
          <cell r="B487"/>
          <cell r="C487" t="str">
            <v>waaaghwang</v>
          </cell>
          <cell r="D487" t="str">
            <v>明心静气</v>
          </cell>
        </row>
        <row r="488">
          <cell r="A488">
            <v>20063</v>
          </cell>
          <cell r="B488"/>
          <cell r="C488" t="str">
            <v>waaaghwang</v>
          </cell>
          <cell r="D488" t="str">
            <v>灵光乍现</v>
          </cell>
        </row>
        <row r="489">
          <cell r="A489">
            <v>20064</v>
          </cell>
          <cell r="B489"/>
          <cell r="C489" t="str">
            <v>waaaghwang</v>
          </cell>
          <cell r="D489" t="str">
            <v>胜利的代价</v>
          </cell>
        </row>
        <row r="490">
          <cell r="A490">
            <v>20065</v>
          </cell>
          <cell r="B490"/>
          <cell r="C490" t="str">
            <v>waaaghwang</v>
          </cell>
          <cell r="D490" t="str">
            <v>避芒击惰</v>
          </cell>
        </row>
        <row r="491">
          <cell r="A491">
            <v>20066</v>
          </cell>
          <cell r="B491"/>
          <cell r="C491" t="str">
            <v>waaaghwang</v>
          </cell>
          <cell r="D491" t="str">
            <v>怒击扬智</v>
          </cell>
        </row>
        <row r="492">
          <cell r="A492">
            <v>20068</v>
          </cell>
          <cell r="B492"/>
          <cell r="C492" t="str">
            <v>waaaghwang</v>
          </cell>
          <cell r="D492" t="str">
            <v>王者之剑</v>
          </cell>
        </row>
        <row r="493">
          <cell r="A493">
            <v>20069</v>
          </cell>
          <cell r="B493"/>
          <cell r="C493" t="str">
            <v>waaaghwang</v>
          </cell>
          <cell r="D493" t="str">
            <v>列阵御敌</v>
          </cell>
        </row>
        <row r="494">
          <cell r="A494">
            <v>20070</v>
          </cell>
          <cell r="B494"/>
          <cell r="C494" t="str">
            <v>waaaghwang</v>
          </cell>
          <cell r="D494" t="str">
            <v>冲冠一怒</v>
          </cell>
        </row>
        <row r="495">
          <cell r="A495">
            <v>20072</v>
          </cell>
          <cell r="B495"/>
          <cell r="C495" t="str">
            <v>waaaghwang</v>
          </cell>
          <cell r="D495" t="str">
            <v>弱点进攻</v>
          </cell>
        </row>
        <row r="496">
          <cell r="A496">
            <v>20073</v>
          </cell>
          <cell r="B496"/>
          <cell r="C496" t="str">
            <v>waaaghwang</v>
          </cell>
          <cell r="D496" t="str">
            <v>侵蚀之焰</v>
          </cell>
        </row>
        <row r="497">
          <cell r="A497">
            <v>20074</v>
          </cell>
          <cell r="B497"/>
          <cell r="C497" t="str">
            <v>jialuoqian</v>
          </cell>
          <cell r="D497" t="str">
            <v>压迫之袭</v>
          </cell>
        </row>
        <row r="498">
          <cell r="A498">
            <v>20076</v>
          </cell>
          <cell r="B498"/>
          <cell r="C498" t="str">
            <v>jialuoqian</v>
          </cell>
          <cell r="D498" t="str">
            <v>英勇时刻</v>
          </cell>
        </row>
        <row r="499">
          <cell r="A499">
            <v>20077</v>
          </cell>
          <cell r="B499"/>
          <cell r="C499" t="str">
            <v>jialuoqian</v>
          </cell>
          <cell r="D499" t="str">
            <v>暴烈勇猛</v>
          </cell>
        </row>
        <row r="500">
          <cell r="A500">
            <v>20078</v>
          </cell>
          <cell r="B500"/>
          <cell r="C500" t="str">
            <v>waaaghwang</v>
          </cell>
          <cell r="D500" t="str">
            <v>胜利怒吼</v>
          </cell>
        </row>
        <row r="501">
          <cell r="A501">
            <v>20079</v>
          </cell>
          <cell r="B501"/>
          <cell r="C501" t="str">
            <v>waaaghwang</v>
          </cell>
          <cell r="D501" t="str">
            <v>波澜攻势</v>
          </cell>
        </row>
        <row r="502">
          <cell r="A502">
            <v>20080</v>
          </cell>
          <cell r="B502"/>
          <cell r="C502" t="str">
            <v>waaaghwang</v>
          </cell>
          <cell r="D502" t="str">
            <v>蛮勇侵袭</v>
          </cell>
        </row>
        <row r="503">
          <cell r="A503">
            <v>20083</v>
          </cell>
          <cell r="B503"/>
          <cell r="C503" t="str">
            <v>waaaghwang</v>
          </cell>
          <cell r="D503" t="str">
            <v>决意强袭</v>
          </cell>
        </row>
        <row r="504">
          <cell r="A504">
            <v>20084</v>
          </cell>
          <cell r="B504"/>
          <cell r="C504" t="str">
            <v>doublehwang</v>
          </cell>
          <cell r="D504" t="str">
            <v>灭却军锋</v>
          </cell>
        </row>
        <row r="505">
          <cell r="A505">
            <v>20085</v>
          </cell>
          <cell r="B505"/>
          <cell r="C505" t="str">
            <v>aldenqiu</v>
          </cell>
          <cell r="D505" t="str">
            <v>命运恩宠</v>
          </cell>
        </row>
        <row r="506">
          <cell r="A506">
            <v>20086</v>
          </cell>
          <cell r="B506"/>
          <cell r="C506" t="str">
            <v>doublehwang</v>
          </cell>
          <cell r="D506" t="str">
            <v>绝对权力</v>
          </cell>
        </row>
        <row r="507">
          <cell r="A507">
            <v>20087</v>
          </cell>
          <cell r="B507"/>
          <cell r="C507" t="str">
            <v>aldenqiu</v>
          </cell>
          <cell r="D507" t="str">
            <v>欺天之谋</v>
          </cell>
        </row>
        <row r="508">
          <cell r="A508">
            <v>20092</v>
          </cell>
          <cell r="B508"/>
          <cell r="C508" t="str">
            <v>doublehwang</v>
          </cell>
          <cell r="D508" t="str">
            <v>以下克上</v>
          </cell>
        </row>
        <row r="509">
          <cell r="A509">
            <v>20095</v>
          </cell>
          <cell r="B509"/>
          <cell r="C509" t="str">
            <v>aldenqiu</v>
          </cell>
          <cell r="D509" t="str">
            <v>历战之枪</v>
          </cell>
        </row>
        <row r="510">
          <cell r="A510">
            <v>20096</v>
          </cell>
          <cell r="B510"/>
          <cell r="C510" t="str">
            <v>doublehwang</v>
          </cell>
          <cell r="D510" t="str">
            <v>压制强攻</v>
          </cell>
        </row>
        <row r="511">
          <cell r="A511">
            <v>20098</v>
          </cell>
          <cell r="B511"/>
          <cell r="C511" t="str">
            <v>aldenqiu</v>
          </cell>
          <cell r="D511" t="str">
            <v>长生军团</v>
          </cell>
        </row>
        <row r="512">
          <cell r="A512">
            <v>20099</v>
          </cell>
          <cell r="B512"/>
          <cell r="C512" t="str">
            <v>doublehwang</v>
          </cell>
          <cell r="D512" t="str">
            <v>万里平戎策</v>
          </cell>
        </row>
        <row r="513">
          <cell r="A513">
            <v>20100</v>
          </cell>
          <cell r="B513"/>
          <cell r="C513" t="str">
            <v>aldenqiu</v>
          </cell>
          <cell r="D513" t="str">
            <v>不屈反击</v>
          </cell>
        </row>
        <row r="514">
          <cell r="A514">
            <v>20101</v>
          </cell>
          <cell r="B514"/>
          <cell r="C514" t="str">
            <v>aldenqiu</v>
          </cell>
          <cell r="D514" t="str">
            <v>黑沼之刃</v>
          </cell>
        </row>
        <row r="515">
          <cell r="A515">
            <v>20102</v>
          </cell>
          <cell r="B515"/>
          <cell r="C515" t="str">
            <v>doublehwang</v>
          </cell>
          <cell r="D515" t="str">
            <v>狂烈之骑</v>
          </cell>
        </row>
        <row r="516">
          <cell r="A516">
            <v>20103</v>
          </cell>
          <cell r="B516"/>
          <cell r="C516" t="str">
            <v>doublehwang</v>
          </cell>
          <cell r="D516" t="str">
            <v>侵彻之弓</v>
          </cell>
        </row>
        <row r="517">
          <cell r="A517">
            <v>20105</v>
          </cell>
          <cell r="B517"/>
          <cell r="C517" t="str">
            <v>aldenqiu</v>
          </cell>
          <cell r="D517" t="str">
            <v>王命谕令</v>
          </cell>
        </row>
        <row r="518">
          <cell r="A518">
            <v>20107</v>
          </cell>
          <cell r="B518"/>
          <cell r="C518" t="str">
            <v>doublehwang</v>
          </cell>
          <cell r="D518" t="str">
            <v>绿洲之佑</v>
          </cell>
        </row>
        <row r="519">
          <cell r="A519">
            <v>20108</v>
          </cell>
          <cell r="B519"/>
          <cell r="C519" t="str">
            <v>aldenqiu</v>
          </cell>
          <cell r="D519" t="str">
            <v>制伏</v>
          </cell>
        </row>
        <row r="520">
          <cell r="A520">
            <v>20109</v>
          </cell>
          <cell r="B520"/>
          <cell r="C520" t="str">
            <v>doublehwang</v>
          </cell>
          <cell r="D520" t="str">
            <v>借势威吓</v>
          </cell>
        </row>
        <row r="521">
          <cell r="A521">
            <v>20110</v>
          </cell>
          <cell r="B521"/>
          <cell r="C521" t="str">
            <v>aldenqiu</v>
          </cell>
          <cell r="D521" t="str">
            <v>神圣之剑</v>
          </cell>
        </row>
        <row r="522">
          <cell r="A522">
            <v>20111</v>
          </cell>
          <cell r="B522"/>
          <cell r="C522" t="str">
            <v>doublehwang</v>
          </cell>
          <cell r="D522" t="str">
            <v>会心加护</v>
          </cell>
        </row>
        <row r="523">
          <cell r="A523">
            <v>20112</v>
          </cell>
          <cell r="B523"/>
          <cell r="C523" t="str">
            <v>南藩</v>
          </cell>
          <cell r="D523" t="str">
            <v>燃身战意</v>
          </cell>
        </row>
        <row r="524">
          <cell r="A524">
            <v>20113</v>
          </cell>
          <cell r="B524"/>
          <cell r="C524" t="str">
            <v>南藩</v>
          </cell>
          <cell r="D524" t="str">
            <v>激昂</v>
          </cell>
        </row>
        <row r="525">
          <cell r="A525">
            <v>20114</v>
          </cell>
          <cell r="B525"/>
          <cell r="C525" t="str">
            <v>南藩</v>
          </cell>
          <cell r="D525" t="str">
            <v>阳谋</v>
          </cell>
        </row>
        <row r="526">
          <cell r="A526">
            <v>20115</v>
          </cell>
          <cell r="B526"/>
          <cell r="C526" t="str">
            <v>海峰</v>
          </cell>
          <cell r="D526" t="str">
            <v>反间</v>
          </cell>
        </row>
        <row r="527">
          <cell r="A527">
            <v>20116</v>
          </cell>
          <cell r="B527"/>
          <cell r="C527" t="str">
            <v>海峰</v>
          </cell>
          <cell r="D527" t="str">
            <v>机变</v>
          </cell>
        </row>
        <row r="528">
          <cell r="A528">
            <v>20117</v>
          </cell>
          <cell r="B528"/>
          <cell r="C528" t="str">
            <v>南藩</v>
          </cell>
          <cell r="D528" t="str">
            <v>苦肉</v>
          </cell>
        </row>
        <row r="529">
          <cell r="A529">
            <v>20118</v>
          </cell>
          <cell r="B529"/>
          <cell r="C529" t="str">
            <v>海峰</v>
          </cell>
          <cell r="D529" t="str">
            <v>余烬之灼</v>
          </cell>
        </row>
        <row r="530">
          <cell r="A530">
            <v>20119</v>
          </cell>
          <cell r="B530"/>
          <cell r="C530" t="str">
            <v>南藩</v>
          </cell>
          <cell r="D530" t="str">
            <v>戒备</v>
          </cell>
        </row>
        <row r="531">
          <cell r="A531">
            <v>20120</v>
          </cell>
          <cell r="B531"/>
          <cell r="C531" t="str">
            <v>南藩</v>
          </cell>
          <cell r="D531" t="str">
            <v>阵鼓</v>
          </cell>
        </row>
        <row r="532">
          <cell r="A532">
            <v>20121</v>
          </cell>
          <cell r="B532"/>
          <cell r="C532" t="str">
            <v>海峰</v>
          </cell>
          <cell r="D532" t="str">
            <v>掌军</v>
          </cell>
        </row>
        <row r="533">
          <cell r="A533">
            <v>20122</v>
          </cell>
          <cell r="B533"/>
          <cell r="C533" t="str">
            <v>海峰</v>
          </cell>
          <cell r="D533" t="str">
            <v>变阵</v>
          </cell>
        </row>
        <row r="534">
          <cell r="A534">
            <v>20123</v>
          </cell>
          <cell r="B534"/>
          <cell r="C534" t="str">
            <v>海峰</v>
          </cell>
          <cell r="D534" t="str">
            <v>裸衣</v>
          </cell>
        </row>
        <row r="535">
          <cell r="A535">
            <v>20124</v>
          </cell>
          <cell r="B535"/>
          <cell r="C535" t="str">
            <v>南藩</v>
          </cell>
          <cell r="D535" t="str">
            <v>伏击</v>
          </cell>
        </row>
        <row r="536">
          <cell r="A536">
            <v>20125</v>
          </cell>
          <cell r="B536"/>
          <cell r="C536" t="str">
            <v>南方</v>
          </cell>
          <cell r="D536" t="str">
            <v>入阵曲</v>
          </cell>
        </row>
        <row r="537">
          <cell r="A537">
            <v>20126</v>
          </cell>
          <cell r="B537"/>
          <cell r="C537" t="str">
            <v>海峰</v>
          </cell>
          <cell r="D537" t="str">
            <v>固本</v>
          </cell>
        </row>
        <row r="538">
          <cell r="A538">
            <v>20128</v>
          </cell>
          <cell r="B538"/>
          <cell r="C538" t="str">
            <v>zhiyingqian</v>
          </cell>
          <cell r="D538" t="str">
            <v>生生不绝</v>
          </cell>
        </row>
        <row r="539">
          <cell r="A539" t="str">
            <v>20127</v>
          </cell>
          <cell r="B539"/>
          <cell r="C539" t="str">
            <v>zhiyingqian</v>
          </cell>
          <cell r="D539" t="str">
            <v>破军奇略</v>
          </cell>
        </row>
        <row r="540">
          <cell r="A540">
            <v>20129</v>
          </cell>
          <cell r="B540"/>
          <cell r="C540" t="str">
            <v>zhiyingqian</v>
          </cell>
          <cell r="D540" t="str">
            <v>不灭修罗</v>
          </cell>
        </row>
        <row r="541">
          <cell r="A541">
            <v>20130</v>
          </cell>
          <cell r="B541"/>
          <cell r="C541" t="str">
            <v>zhiyingqian</v>
          </cell>
          <cell r="D541" t="str">
            <v>兵粮寸断</v>
          </cell>
        </row>
        <row r="542">
          <cell r="A542">
            <v>20131</v>
          </cell>
          <cell r="B542"/>
          <cell r="C542" t="str">
            <v>zhiyingqian</v>
          </cell>
          <cell r="D542" t="str">
            <v>无妄诡谋</v>
          </cell>
        </row>
        <row r="543">
          <cell r="A543">
            <v>20132</v>
          </cell>
          <cell r="B543"/>
          <cell r="C543" t="str">
            <v>zhiyingqian</v>
          </cell>
          <cell r="D543" t="str">
            <v>碎踵之箭</v>
          </cell>
        </row>
        <row r="544">
          <cell r="A544">
            <v>20133</v>
          </cell>
          <cell r="B544"/>
          <cell r="C544" t="str">
            <v>jackjxzhang</v>
          </cell>
          <cell r="D544" t="str">
            <v>绝代风华</v>
          </cell>
        </row>
        <row r="545">
          <cell r="A545">
            <v>20134</v>
          </cell>
          <cell r="B545"/>
          <cell r="C545" t="str">
            <v>zhiyingqian</v>
          </cell>
          <cell r="D545" t="str">
            <v>千军藏锋</v>
          </cell>
        </row>
        <row r="546">
          <cell r="A546">
            <v>20135</v>
          </cell>
          <cell r="B546"/>
          <cell r="C546" t="str">
            <v>zhiyingqian</v>
          </cell>
          <cell r="D546" t="str">
            <v>钝锋交击</v>
          </cell>
        </row>
        <row r="547">
          <cell r="A547">
            <v>20136</v>
          </cell>
          <cell r="B547"/>
          <cell r="C547" t="str">
            <v>zhiyingqian</v>
          </cell>
          <cell r="D547" t="str">
            <v>塞北雪风</v>
          </cell>
        </row>
        <row r="548">
          <cell r="A548">
            <v>20137</v>
          </cell>
          <cell r="B548"/>
          <cell r="C548" t="str">
            <v>zhiyingqian</v>
          </cell>
          <cell r="D548" t="str">
            <v>谋定而动</v>
          </cell>
        </row>
        <row r="549">
          <cell r="A549">
            <v>20138</v>
          </cell>
          <cell r="B549"/>
          <cell r="C549" t="str">
            <v>zhiyingqian</v>
          </cell>
          <cell r="D549" t="str">
            <v>心力憔悴</v>
          </cell>
        </row>
        <row r="550">
          <cell r="A550">
            <v>20139</v>
          </cell>
          <cell r="B550"/>
          <cell r="C550" t="str">
            <v>zhiyingqian</v>
          </cell>
          <cell r="D550" t="str">
            <v>冷酷篡夺</v>
          </cell>
        </row>
        <row r="551">
          <cell r="A551">
            <v>20140</v>
          </cell>
          <cell r="B551"/>
          <cell r="C551" t="str">
            <v>jackjxzhang</v>
          </cell>
          <cell r="D551" t="str">
            <v>威吓猛劈</v>
          </cell>
        </row>
        <row r="552">
          <cell r="A552">
            <v>20141</v>
          </cell>
          <cell r="B552"/>
          <cell r="C552" t="str">
            <v>jackjxzhang</v>
          </cell>
          <cell r="D552" t="str">
            <v>善战无攻</v>
          </cell>
        </row>
        <row r="553">
          <cell r="A553">
            <v>20142</v>
          </cell>
          <cell r="B553"/>
          <cell r="C553" t="str">
            <v>zhiyingqian</v>
          </cell>
          <cell r="D553" t="str">
            <v>补其不足</v>
          </cell>
        </row>
        <row r="554">
          <cell r="A554" t="str">
            <v>20143</v>
          </cell>
          <cell r="B554"/>
          <cell r="C554" t="str">
            <v>zhiyingqian</v>
          </cell>
          <cell r="D554" t="str">
            <v>恃勇之军</v>
          </cell>
        </row>
        <row r="555">
          <cell r="A555">
            <v>20144</v>
          </cell>
          <cell r="B555"/>
          <cell r="C555" t="str">
            <v>zhiyingqian</v>
          </cell>
          <cell r="D555" t="str">
            <v>生人勿近</v>
          </cell>
        </row>
        <row r="556">
          <cell r="A556">
            <v>20146</v>
          </cell>
          <cell r="B556"/>
          <cell r="C556" t="str">
            <v>zhiyingqian</v>
          </cell>
          <cell r="D556" t="str">
            <v>倾国凰主</v>
          </cell>
        </row>
        <row r="557">
          <cell r="A557">
            <v>20147</v>
          </cell>
          <cell r="B557"/>
          <cell r="C557" t="str">
            <v>jackjxzhang</v>
          </cell>
          <cell r="D557" t="str">
            <v>天妒神机</v>
          </cell>
        </row>
        <row r="558">
          <cell r="A558">
            <v>20148</v>
          </cell>
          <cell r="B558"/>
          <cell r="C558" t="str">
            <v>jackjxzhang</v>
          </cell>
          <cell r="D558" t="str">
            <v>严阵以待</v>
          </cell>
        </row>
        <row r="559">
          <cell r="A559">
            <v>20149</v>
          </cell>
          <cell r="B559"/>
          <cell r="C559" t="str">
            <v>jackjxzhang</v>
          </cell>
          <cell r="D559" t="str">
            <v>不败军威</v>
          </cell>
        </row>
        <row r="560">
          <cell r="A560">
            <v>20150</v>
          </cell>
          <cell r="B560"/>
          <cell r="C560" t="str">
            <v>jackjxzhang</v>
          </cell>
          <cell r="D560" t="str">
            <v>歼绝战法</v>
          </cell>
        </row>
        <row r="561">
          <cell r="A561">
            <v>20151</v>
          </cell>
          <cell r="B561"/>
          <cell r="C561" t="str">
            <v>zhiyingqian</v>
          </cell>
          <cell r="D561" t="str">
            <v>王车易位</v>
          </cell>
        </row>
        <row r="562">
          <cell r="A562">
            <v>20152</v>
          </cell>
          <cell r="B562"/>
          <cell r="C562" t="str">
            <v>zhiyingqian</v>
          </cell>
          <cell r="D562" t="str">
            <v>火羽飞蝗</v>
          </cell>
        </row>
        <row r="563">
          <cell r="A563">
            <v>20153</v>
          </cell>
          <cell r="B563"/>
          <cell r="C563" t="str">
            <v>zhiyingqian</v>
          </cell>
          <cell r="D563" t="str">
            <v>双面刃锋</v>
          </cell>
        </row>
        <row r="564">
          <cell r="A564">
            <v>20154</v>
          </cell>
          <cell r="B564"/>
          <cell r="C564" t="str">
            <v>zhiyingqian</v>
          </cell>
          <cell r="D564" t="str">
            <v>绝处逢生</v>
          </cell>
        </row>
        <row r="565">
          <cell r="A565">
            <v>21001</v>
          </cell>
          <cell r="B565"/>
          <cell r="C565" t="str">
            <v>joestarzhao</v>
          </cell>
          <cell r="D565" t="str">
            <v>城池耐久回复加速200%(测试)</v>
          </cell>
        </row>
        <row r="566">
          <cell r="A566">
            <v>22001</v>
          </cell>
          <cell r="B566"/>
          <cell r="C566" t="str">
            <v>waaaghwang</v>
          </cell>
          <cell r="D566" t="str">
            <v>火球轰击信物</v>
          </cell>
        </row>
        <row r="567">
          <cell r="A567">
            <v>22002</v>
          </cell>
          <cell r="B567"/>
          <cell r="C567" t="str">
            <v>waaaghwang</v>
          </cell>
          <cell r="D567" t="str">
            <v>巨石冲击信物</v>
          </cell>
        </row>
        <row r="568">
          <cell r="A568">
            <v>22003</v>
          </cell>
          <cell r="B568"/>
          <cell r="C568" t="str">
            <v>waaaghwang</v>
          </cell>
          <cell r="D568" t="str">
            <v>攻城大师信物</v>
          </cell>
        </row>
        <row r="569">
          <cell r="A569">
            <v>22004</v>
          </cell>
          <cell r="B569"/>
          <cell r="C569" t="str">
            <v>waaaghwang</v>
          </cell>
          <cell r="D569" t="str">
            <v>迸裂信物</v>
          </cell>
        </row>
        <row r="570">
          <cell r="A570">
            <v>22005</v>
          </cell>
          <cell r="B570"/>
          <cell r="C570" t="str">
            <v>waaaghwang</v>
          </cell>
          <cell r="D570" t="str">
            <v>怒火猛攻信物</v>
          </cell>
        </row>
        <row r="571">
          <cell r="A571">
            <v>22006</v>
          </cell>
          <cell r="B571"/>
          <cell r="C571" t="str">
            <v>waaaghwang</v>
          </cell>
          <cell r="D571" t="str">
            <v>风卷残云信物</v>
          </cell>
        </row>
        <row r="572">
          <cell r="A572">
            <v>22007</v>
          </cell>
          <cell r="B572"/>
          <cell r="C572" t="str">
            <v>waaaghwang</v>
          </cell>
          <cell r="D572" t="str">
            <v>天地无双斩信物</v>
          </cell>
        </row>
        <row r="573">
          <cell r="A573">
            <v>22008</v>
          </cell>
          <cell r="B573"/>
          <cell r="C573" t="str">
            <v>waaaghwang</v>
          </cell>
          <cell r="D573" t="str">
            <v>毁灭的预示信物</v>
          </cell>
        </row>
        <row r="574">
          <cell r="A574">
            <v>22009</v>
          </cell>
          <cell r="B574"/>
          <cell r="C574" t="str">
            <v>waaaghwang</v>
          </cell>
          <cell r="D574" t="str">
            <v>正义裁决信物</v>
          </cell>
        </row>
        <row r="575">
          <cell r="A575">
            <v>22010</v>
          </cell>
          <cell r="B575"/>
          <cell r="C575" t="str">
            <v>waaaghwang</v>
          </cell>
          <cell r="D575" t="str">
            <v>恩泽庇护信物</v>
          </cell>
        </row>
        <row r="576">
          <cell r="A576">
            <v>22011</v>
          </cell>
          <cell r="B576"/>
          <cell r="C576" t="str">
            <v>waaaghwang</v>
          </cell>
          <cell r="D576" t="str">
            <v>光明护佑信物</v>
          </cell>
        </row>
        <row r="577">
          <cell r="A577">
            <v>22012</v>
          </cell>
          <cell r="B577"/>
          <cell r="C577" t="str">
            <v>waaaghwang</v>
          </cell>
          <cell r="D577" t="str">
            <v>沉默誓言信物</v>
          </cell>
        </row>
        <row r="578">
          <cell r="A578">
            <v>22013</v>
          </cell>
          <cell r="B578"/>
          <cell r="C578" t="str">
            <v>waaaghwang</v>
          </cell>
          <cell r="D578" t="str">
            <v>三重攻势信物</v>
          </cell>
        </row>
        <row r="579">
          <cell r="A579">
            <v>22014</v>
          </cell>
          <cell r="B579"/>
          <cell r="C579" t="str">
            <v>waaaghwang</v>
          </cell>
          <cell r="D579" t="str">
            <v>命运操弄信物</v>
          </cell>
        </row>
        <row r="580">
          <cell r="A580">
            <v>22015</v>
          </cell>
          <cell r="B580"/>
          <cell r="C580" t="str">
            <v>waaaghwang</v>
          </cell>
          <cell r="D580" t="str">
            <v>战争祝福信物</v>
          </cell>
        </row>
        <row r="581">
          <cell r="A581">
            <v>22016</v>
          </cell>
          <cell r="B581"/>
          <cell r="C581" t="str">
            <v>waaaghwang</v>
          </cell>
          <cell r="D581" t="str">
            <v>军神赠礼信物</v>
          </cell>
        </row>
        <row r="582">
          <cell r="A582">
            <v>22017</v>
          </cell>
          <cell r="B582"/>
          <cell r="C582" t="str">
            <v>waaaghwang</v>
          </cell>
          <cell r="D582" t="str">
            <v>名门之后信物</v>
          </cell>
        </row>
        <row r="583">
          <cell r="A583">
            <v>22018</v>
          </cell>
          <cell r="B583"/>
          <cell r="C583" t="str">
            <v>waaaghwang</v>
          </cell>
          <cell r="D583" t="str">
            <v>战术冲锋信物</v>
          </cell>
        </row>
        <row r="584">
          <cell r="A584">
            <v>22019</v>
          </cell>
          <cell r="B584"/>
          <cell r="C584" t="str">
            <v>waaaghwang</v>
          </cell>
          <cell r="D584" t="str">
            <v>冲锋的极意信物</v>
          </cell>
        </row>
        <row r="585">
          <cell r="A585">
            <v>22020</v>
          </cell>
          <cell r="B585"/>
          <cell r="C585" t="str">
            <v>waaaghwang</v>
          </cell>
          <cell r="D585" t="str">
            <v>连击信物</v>
          </cell>
        </row>
        <row r="586">
          <cell r="A586">
            <v>22021</v>
          </cell>
          <cell r="B586"/>
          <cell r="C586" t="str">
            <v>waaaghwang</v>
          </cell>
          <cell r="D586" t="str">
            <v>丰收祝福信物</v>
          </cell>
        </row>
        <row r="587">
          <cell r="A587">
            <v>22022</v>
          </cell>
          <cell r="B587"/>
          <cell r="C587" t="str">
            <v>waaaghwang</v>
          </cell>
          <cell r="D587" t="str">
            <v>孤注一掷信物</v>
          </cell>
        </row>
        <row r="588">
          <cell r="A588">
            <v>22023</v>
          </cell>
          <cell r="B588"/>
          <cell r="C588" t="str">
            <v>waaaghwang</v>
          </cell>
          <cell r="D588" t="str">
            <v>狂怒血脉信物</v>
          </cell>
        </row>
        <row r="589">
          <cell r="A589">
            <v>22024</v>
          </cell>
          <cell r="B589"/>
          <cell r="C589" t="str">
            <v>waaaghwang</v>
          </cell>
          <cell r="D589" t="str">
            <v>怒不可遏信物</v>
          </cell>
        </row>
        <row r="590">
          <cell r="A590">
            <v>22025</v>
          </cell>
          <cell r="B590"/>
          <cell r="C590" t="str">
            <v>waaaghwang</v>
          </cell>
          <cell r="D590" t="str">
            <v>钢铁之躯信物</v>
          </cell>
        </row>
        <row r="591">
          <cell r="A591">
            <v>22026</v>
          </cell>
          <cell r="B591"/>
          <cell r="C591" t="str">
            <v>waaaghwang</v>
          </cell>
          <cell r="D591" t="str">
            <v>破怒斩信物</v>
          </cell>
        </row>
        <row r="592">
          <cell r="A592">
            <v>22027</v>
          </cell>
          <cell r="B592"/>
          <cell r="C592" t="str">
            <v>waaaghwang</v>
          </cell>
          <cell r="D592" t="str">
            <v>战争狂热信物</v>
          </cell>
        </row>
        <row r="593">
          <cell r="A593">
            <v>22028</v>
          </cell>
          <cell r="B593"/>
          <cell r="C593" t="str">
            <v>waaaghwang</v>
          </cell>
          <cell r="D593" t="str">
            <v>致命一击信物</v>
          </cell>
        </row>
        <row r="594">
          <cell r="A594">
            <v>22029</v>
          </cell>
          <cell r="B594"/>
          <cell r="C594" t="str">
            <v>waaaghwang</v>
          </cell>
          <cell r="D594" t="str">
            <v>胜利军规信物</v>
          </cell>
        </row>
        <row r="595">
          <cell r="A595">
            <v>22030</v>
          </cell>
          <cell r="B595"/>
          <cell r="C595" t="str">
            <v>waaaghwang</v>
          </cell>
          <cell r="D595" t="str">
            <v>怒涛之击信物</v>
          </cell>
        </row>
        <row r="596">
          <cell r="A596">
            <v>22031</v>
          </cell>
          <cell r="B596"/>
          <cell r="C596" t="str">
            <v>waaaghwang</v>
          </cell>
          <cell r="D596" t="str">
            <v>慈悲终结信物</v>
          </cell>
        </row>
        <row r="597">
          <cell r="A597">
            <v>22032</v>
          </cell>
          <cell r="B597"/>
          <cell r="C597" t="str">
            <v>waaaghwang</v>
          </cell>
          <cell r="D597" t="str">
            <v>撕裂信物</v>
          </cell>
        </row>
        <row r="598">
          <cell r="A598">
            <v>22034</v>
          </cell>
          <cell r="B598"/>
          <cell r="C598" t="str">
            <v>waaaghwang</v>
          </cell>
          <cell r="D598" t="str">
            <v>持久战信物</v>
          </cell>
        </row>
        <row r="599">
          <cell r="A599">
            <v>22035</v>
          </cell>
          <cell r="B599"/>
          <cell r="C599" t="str">
            <v>waaaghwang</v>
          </cell>
          <cell r="D599" t="str">
            <v>惩戒者信物</v>
          </cell>
        </row>
        <row r="600">
          <cell r="A600">
            <v>22036</v>
          </cell>
          <cell r="B600"/>
          <cell r="C600" t="str">
            <v>waaaghwang</v>
          </cell>
          <cell r="D600" t="str">
            <v>破敌之眼信物</v>
          </cell>
        </row>
        <row r="601">
          <cell r="A601">
            <v>22037</v>
          </cell>
          <cell r="B601"/>
          <cell r="C601" t="str">
            <v>waaaghwang</v>
          </cell>
          <cell r="D601" t="str">
            <v>反戈一击信物</v>
          </cell>
        </row>
        <row r="602">
          <cell r="A602">
            <v>22039</v>
          </cell>
          <cell r="B602"/>
          <cell r="C602" t="str">
            <v>waaaghwang</v>
          </cell>
          <cell r="D602" t="str">
            <v>文武双全信物</v>
          </cell>
        </row>
        <row r="603">
          <cell r="A603">
            <v>22040</v>
          </cell>
          <cell r="B603"/>
          <cell r="C603" t="str">
            <v>waaaghwang</v>
          </cell>
          <cell r="D603" t="str">
            <v>反击信物</v>
          </cell>
        </row>
        <row r="604">
          <cell r="A604">
            <v>22041</v>
          </cell>
          <cell r="B604"/>
          <cell r="C604" t="str">
            <v>waaaghwang</v>
          </cell>
          <cell r="D604" t="str">
            <v>饥渴之刃信物</v>
          </cell>
        </row>
        <row r="605">
          <cell r="A605">
            <v>22042</v>
          </cell>
          <cell r="B605"/>
          <cell r="C605" t="str">
            <v>waaaghwang</v>
          </cell>
          <cell r="D605" t="str">
            <v>百战之体信物</v>
          </cell>
        </row>
        <row r="606">
          <cell r="A606">
            <v>22043</v>
          </cell>
          <cell r="B606"/>
          <cell r="C606" t="str">
            <v>waaaghwang</v>
          </cell>
          <cell r="D606" t="str">
            <v>剑盾突击信物</v>
          </cell>
        </row>
        <row r="607">
          <cell r="A607">
            <v>22044</v>
          </cell>
          <cell r="B607"/>
          <cell r="C607" t="str">
            <v>waaaghwang</v>
          </cell>
          <cell r="D607" t="str">
            <v>震慑猛击信物</v>
          </cell>
        </row>
        <row r="608">
          <cell r="A608">
            <v>22045</v>
          </cell>
          <cell r="B608"/>
          <cell r="C608" t="str">
            <v>waaaghwang</v>
          </cell>
          <cell r="D608" t="str">
            <v>不屈信念信物</v>
          </cell>
        </row>
        <row r="609">
          <cell r="A609">
            <v>22046</v>
          </cell>
          <cell r="B609"/>
          <cell r="C609" t="str">
            <v>waaaghwang</v>
          </cell>
          <cell r="D609" t="str">
            <v>敏锐洞察信物</v>
          </cell>
        </row>
        <row r="610">
          <cell r="A610">
            <v>22047</v>
          </cell>
          <cell r="B610"/>
          <cell r="C610" t="str">
            <v>waaaghwang</v>
          </cell>
          <cell r="D610" t="str">
            <v>以战养战信物</v>
          </cell>
        </row>
        <row r="611">
          <cell r="A611">
            <v>22048</v>
          </cell>
          <cell r="B611"/>
          <cell r="C611" t="str">
            <v>waaaghwang</v>
          </cell>
          <cell r="D611" t="str">
            <v>冲击信物</v>
          </cell>
        </row>
        <row r="612">
          <cell r="A612">
            <v>22049</v>
          </cell>
          <cell r="B612"/>
          <cell r="C612" t="str">
            <v>waaaghwang</v>
          </cell>
          <cell r="D612" t="str">
            <v>休整信物</v>
          </cell>
        </row>
        <row r="613">
          <cell r="A613">
            <v>22050</v>
          </cell>
          <cell r="B613"/>
          <cell r="C613" t="str">
            <v>waaaghwang</v>
          </cell>
          <cell r="D613" t="str">
            <v>奇袭信物</v>
          </cell>
        </row>
        <row r="614">
          <cell r="A614">
            <v>22051</v>
          </cell>
          <cell r="B614"/>
          <cell r="C614" t="str">
            <v>waaaghwang</v>
          </cell>
          <cell r="D614" t="str">
            <v>二连斩信物</v>
          </cell>
        </row>
        <row r="615">
          <cell r="A615">
            <v>22052</v>
          </cell>
          <cell r="B615"/>
          <cell r="C615" t="str">
            <v>waaaghwang</v>
          </cell>
          <cell r="D615" t="str">
            <v>攻城战术信物</v>
          </cell>
        </row>
        <row r="616">
          <cell r="A616">
            <v>22053</v>
          </cell>
          <cell r="B616"/>
          <cell r="C616" t="str">
            <v>waaaghwang</v>
          </cell>
          <cell r="D616" t="str">
            <v>锐锋信物</v>
          </cell>
        </row>
        <row r="617">
          <cell r="A617">
            <v>22054</v>
          </cell>
          <cell r="B617"/>
          <cell r="C617" t="str">
            <v>waaaghwang</v>
          </cell>
          <cell r="D617" t="str">
            <v>激怒信物</v>
          </cell>
        </row>
        <row r="618">
          <cell r="A618">
            <v>22055</v>
          </cell>
          <cell r="B618"/>
          <cell r="C618" t="str">
            <v>waaaghwang</v>
          </cell>
          <cell r="D618" t="str">
            <v>战斗训练信物</v>
          </cell>
        </row>
        <row r="619">
          <cell r="A619">
            <v>22056</v>
          </cell>
          <cell r="B619"/>
          <cell r="C619" t="str">
            <v>waaaghwang</v>
          </cell>
          <cell r="D619" t="str">
            <v>防守训练信物</v>
          </cell>
        </row>
        <row r="620">
          <cell r="A620">
            <v>22057</v>
          </cell>
          <cell r="B620"/>
          <cell r="C620" t="str">
            <v>waaaghwang</v>
          </cell>
          <cell r="D620" t="str">
            <v>谋略训练信物</v>
          </cell>
        </row>
        <row r="621">
          <cell r="A621">
            <v>22058</v>
          </cell>
          <cell r="B621"/>
          <cell r="C621" t="str">
            <v>waaaghwang</v>
          </cell>
          <cell r="D621" t="str">
            <v>攻城训练信物</v>
          </cell>
        </row>
        <row r="622">
          <cell r="A622">
            <v>22059</v>
          </cell>
          <cell r="B622"/>
          <cell r="C622" t="str">
            <v>waaaghwang</v>
          </cell>
          <cell r="D622" t="str">
            <v>铁壁信物</v>
          </cell>
        </row>
        <row r="623">
          <cell r="A623">
            <v>22060</v>
          </cell>
          <cell r="B623"/>
          <cell r="C623" t="str">
            <v>waaaghwang</v>
          </cell>
          <cell r="D623" t="str">
            <v>燎天之火信物</v>
          </cell>
        </row>
        <row r="624">
          <cell r="A624">
            <v>22061</v>
          </cell>
          <cell r="B624"/>
          <cell r="C624" t="str">
            <v>waaaghwang</v>
          </cell>
          <cell r="D624" t="str">
            <v>泰山压顶信物</v>
          </cell>
        </row>
        <row r="625">
          <cell r="A625">
            <v>22062</v>
          </cell>
          <cell r="B625"/>
          <cell r="C625" t="str">
            <v>waaaghwang</v>
          </cell>
          <cell r="D625" t="str">
            <v>明心静气信物</v>
          </cell>
        </row>
        <row r="626">
          <cell r="A626">
            <v>22063</v>
          </cell>
          <cell r="B626"/>
          <cell r="C626" t="str">
            <v>waaaghwang</v>
          </cell>
          <cell r="D626" t="str">
            <v>灵光乍现信物</v>
          </cell>
        </row>
        <row r="627">
          <cell r="A627">
            <v>22064</v>
          </cell>
          <cell r="B627"/>
          <cell r="C627" t="str">
            <v>waaaghwang</v>
          </cell>
          <cell r="D627" t="str">
            <v>胜利的代价信物</v>
          </cell>
        </row>
        <row r="628">
          <cell r="A628">
            <v>22065</v>
          </cell>
          <cell r="B628"/>
          <cell r="C628" t="str">
            <v>waaaghwang</v>
          </cell>
          <cell r="D628" t="str">
            <v>避芒击惰信物</v>
          </cell>
        </row>
        <row r="629">
          <cell r="A629">
            <v>22066</v>
          </cell>
          <cell r="B629"/>
          <cell r="C629" t="str">
            <v>waaaghwang</v>
          </cell>
          <cell r="D629" t="str">
            <v>怒击扬智信物</v>
          </cell>
        </row>
        <row r="630">
          <cell r="A630">
            <v>22068</v>
          </cell>
          <cell r="B630"/>
          <cell r="C630" t="str">
            <v>waaaghwang</v>
          </cell>
          <cell r="D630" t="str">
            <v>王者之剑信物</v>
          </cell>
        </row>
        <row r="631">
          <cell r="A631">
            <v>22069</v>
          </cell>
          <cell r="B631"/>
          <cell r="C631" t="str">
            <v>waaaghwang</v>
          </cell>
          <cell r="D631" t="str">
            <v>列阵御敌信物</v>
          </cell>
        </row>
        <row r="632">
          <cell r="A632">
            <v>22070</v>
          </cell>
          <cell r="B632"/>
          <cell r="C632" t="str">
            <v>waaaghwang</v>
          </cell>
          <cell r="D632" t="str">
            <v>冲冠一怒信物</v>
          </cell>
        </row>
        <row r="633">
          <cell r="A633">
            <v>22072</v>
          </cell>
          <cell r="B633"/>
          <cell r="C633" t="str">
            <v>waaaghwang</v>
          </cell>
          <cell r="D633" t="str">
            <v>弱点进攻信物</v>
          </cell>
        </row>
        <row r="634">
          <cell r="A634">
            <v>22073</v>
          </cell>
          <cell r="B634"/>
          <cell r="C634" t="str">
            <v>waaaghwang</v>
          </cell>
          <cell r="D634" t="str">
            <v>侵蚀之焰信物</v>
          </cell>
        </row>
        <row r="635">
          <cell r="A635">
            <v>22074</v>
          </cell>
          <cell r="B635"/>
          <cell r="C635" t="str">
            <v>jialuoqian</v>
          </cell>
          <cell r="D635" t="str">
            <v>压迫之袭信物</v>
          </cell>
        </row>
        <row r="636">
          <cell r="A636">
            <v>22076</v>
          </cell>
          <cell r="B636"/>
          <cell r="C636" t="str">
            <v>jialuoqian</v>
          </cell>
          <cell r="D636" t="str">
            <v>英勇时刻信物</v>
          </cell>
        </row>
        <row r="637">
          <cell r="A637">
            <v>22078</v>
          </cell>
          <cell r="B637"/>
          <cell r="C637" t="str">
            <v>jialuoqian</v>
          </cell>
          <cell r="D637" t="str">
            <v>胜利怒吼信物</v>
          </cell>
        </row>
        <row r="638">
          <cell r="A638">
            <v>22079</v>
          </cell>
          <cell r="B638"/>
          <cell r="C638" t="str">
            <v>jialuoqian</v>
          </cell>
          <cell r="D638" t="str">
            <v>波澜攻势信物</v>
          </cell>
        </row>
        <row r="639">
          <cell r="A639">
            <v>22080</v>
          </cell>
          <cell r="B639"/>
          <cell r="C639" t="str">
            <v>jialuoqian</v>
          </cell>
          <cell r="D639" t="str">
            <v>蛮勇侵袭信物</v>
          </cell>
        </row>
        <row r="640">
          <cell r="A640">
            <v>22083</v>
          </cell>
          <cell r="B640"/>
          <cell r="C640" t="str">
            <v>jialuoqian</v>
          </cell>
          <cell r="D640" t="str">
            <v>决意强袭信物</v>
          </cell>
        </row>
        <row r="641">
          <cell r="A641">
            <v>22084</v>
          </cell>
          <cell r="B641"/>
          <cell r="C641" t="str">
            <v>doublehwang</v>
          </cell>
          <cell r="D641" t="str">
            <v>灭却军锋</v>
          </cell>
        </row>
        <row r="642">
          <cell r="A642">
            <v>22085</v>
          </cell>
          <cell r="B642"/>
          <cell r="C642" t="str">
            <v>aldenqiu</v>
          </cell>
          <cell r="D642" t="str">
            <v>命运恩宠</v>
          </cell>
        </row>
        <row r="643">
          <cell r="A643">
            <v>22086</v>
          </cell>
          <cell r="B643"/>
          <cell r="C643" t="str">
            <v>doublehwang</v>
          </cell>
          <cell r="D643" t="str">
            <v>绝对权力</v>
          </cell>
        </row>
        <row r="644">
          <cell r="A644">
            <v>22087</v>
          </cell>
          <cell r="B644"/>
          <cell r="C644" t="str">
            <v>aldenqiu</v>
          </cell>
          <cell r="D644" t="str">
            <v>欺天之谋</v>
          </cell>
        </row>
        <row r="645">
          <cell r="A645">
            <v>22092</v>
          </cell>
          <cell r="B645"/>
          <cell r="C645" t="str">
            <v>doublehwang</v>
          </cell>
          <cell r="D645" t="str">
            <v>以下克上</v>
          </cell>
        </row>
        <row r="646">
          <cell r="A646">
            <v>22095</v>
          </cell>
          <cell r="B646"/>
          <cell r="C646" t="str">
            <v>aldenqiu</v>
          </cell>
          <cell r="D646" t="str">
            <v>历战之枪</v>
          </cell>
        </row>
        <row r="647">
          <cell r="A647">
            <v>22096</v>
          </cell>
          <cell r="B647"/>
          <cell r="C647" t="str">
            <v>doublehwang</v>
          </cell>
          <cell r="D647" t="str">
            <v>压制强攻</v>
          </cell>
        </row>
        <row r="648">
          <cell r="A648">
            <v>22098</v>
          </cell>
          <cell r="B648"/>
          <cell r="C648" t="str">
            <v>aldenqiu</v>
          </cell>
          <cell r="D648" t="str">
            <v>长生军团</v>
          </cell>
        </row>
        <row r="649">
          <cell r="A649">
            <v>22099</v>
          </cell>
          <cell r="B649"/>
          <cell r="C649" t="str">
            <v>doublehwang</v>
          </cell>
          <cell r="D649" t="str">
            <v>万里平戎策</v>
          </cell>
        </row>
        <row r="650">
          <cell r="A650">
            <v>22100</v>
          </cell>
          <cell r="B650"/>
          <cell r="C650" t="str">
            <v>aldenqiu</v>
          </cell>
          <cell r="D650" t="str">
            <v>不屈反击</v>
          </cell>
        </row>
        <row r="651">
          <cell r="A651">
            <v>22101</v>
          </cell>
          <cell r="B651"/>
          <cell r="C651" t="str">
            <v>aldenqiu</v>
          </cell>
          <cell r="D651" t="str">
            <v>黑沼之刃</v>
          </cell>
        </row>
        <row r="652">
          <cell r="A652">
            <v>22102</v>
          </cell>
          <cell r="B652"/>
          <cell r="C652" t="str">
            <v>doublehwang</v>
          </cell>
          <cell r="D652" t="str">
            <v>狂烈之骑</v>
          </cell>
        </row>
        <row r="653">
          <cell r="A653">
            <v>22103</v>
          </cell>
          <cell r="B653"/>
          <cell r="C653" t="str">
            <v>doublehwang</v>
          </cell>
          <cell r="D653" t="str">
            <v>侵彻之弓</v>
          </cell>
        </row>
        <row r="654">
          <cell r="A654">
            <v>22105</v>
          </cell>
          <cell r="B654"/>
          <cell r="C654" t="str">
            <v>aldenqiu</v>
          </cell>
          <cell r="D654" t="str">
            <v>王命谕令</v>
          </cell>
        </row>
        <row r="655">
          <cell r="A655">
            <v>22107</v>
          </cell>
          <cell r="B655"/>
          <cell r="C655" t="str">
            <v>doublehwang</v>
          </cell>
          <cell r="D655" t="str">
            <v>绿洲之佑</v>
          </cell>
        </row>
        <row r="656">
          <cell r="A656">
            <v>22108</v>
          </cell>
          <cell r="B656"/>
          <cell r="C656" t="str">
            <v>aldenqiu</v>
          </cell>
          <cell r="D656" t="str">
            <v>制伏</v>
          </cell>
        </row>
        <row r="657">
          <cell r="A657">
            <v>22109</v>
          </cell>
          <cell r="B657"/>
          <cell r="C657" t="str">
            <v>doublehwang</v>
          </cell>
          <cell r="D657" t="str">
            <v>借势威吓</v>
          </cell>
        </row>
        <row r="658">
          <cell r="A658">
            <v>22110</v>
          </cell>
          <cell r="B658"/>
          <cell r="C658" t="str">
            <v>aldenqiu</v>
          </cell>
          <cell r="D658" t="str">
            <v>神圣之剑</v>
          </cell>
        </row>
        <row r="659">
          <cell r="A659">
            <v>22111</v>
          </cell>
          <cell r="B659"/>
          <cell r="C659" t="str">
            <v>aldenqiu</v>
          </cell>
          <cell r="D659" t="str">
            <v>会心加护</v>
          </cell>
        </row>
        <row r="660">
          <cell r="A660">
            <v>22112</v>
          </cell>
          <cell r="B660"/>
          <cell r="C660" t="str">
            <v>doublehwang</v>
          </cell>
          <cell r="D660" t="str">
            <v>燃身战意</v>
          </cell>
        </row>
        <row r="661">
          <cell r="A661">
            <v>22113</v>
          </cell>
          <cell r="B661"/>
          <cell r="C661" t="str">
            <v>aldenqiu</v>
          </cell>
          <cell r="D661" t="str">
            <v>激昂</v>
          </cell>
        </row>
        <row r="662">
          <cell r="A662">
            <v>22114</v>
          </cell>
          <cell r="B662"/>
          <cell r="C662" t="str">
            <v>doublehwang</v>
          </cell>
          <cell r="D662" t="str">
            <v>阳谋</v>
          </cell>
        </row>
        <row r="663">
          <cell r="A663">
            <v>22115</v>
          </cell>
          <cell r="B663"/>
          <cell r="C663" t="str">
            <v>aldenqiu</v>
          </cell>
          <cell r="D663" t="str">
            <v>反间</v>
          </cell>
        </row>
        <row r="664">
          <cell r="A664">
            <v>22116</v>
          </cell>
          <cell r="B664"/>
          <cell r="C664" t="str">
            <v>aldenqiu</v>
          </cell>
          <cell r="D664" t="str">
            <v>机变</v>
          </cell>
        </row>
        <row r="665">
          <cell r="A665">
            <v>22117</v>
          </cell>
          <cell r="B665"/>
          <cell r="C665" t="str">
            <v>doublehwang</v>
          </cell>
          <cell r="D665" t="str">
            <v>苦肉</v>
          </cell>
        </row>
        <row r="666">
          <cell r="A666">
            <v>22118</v>
          </cell>
          <cell r="B666"/>
          <cell r="C666" t="str">
            <v>doublehwang</v>
          </cell>
          <cell r="D666" t="str">
            <v>余烬之灼</v>
          </cell>
        </row>
        <row r="667">
          <cell r="A667">
            <v>22119</v>
          </cell>
          <cell r="B667"/>
          <cell r="C667" t="str">
            <v>aldenqiu</v>
          </cell>
          <cell r="D667" t="str">
            <v>戒备</v>
          </cell>
        </row>
        <row r="668">
          <cell r="A668">
            <v>22120</v>
          </cell>
          <cell r="B668"/>
          <cell r="C668" t="str">
            <v>aldenqiu</v>
          </cell>
          <cell r="D668" t="str">
            <v>阵鼓</v>
          </cell>
        </row>
        <row r="669">
          <cell r="A669">
            <v>22121</v>
          </cell>
          <cell r="B669"/>
          <cell r="C669" t="str">
            <v>doublehwang</v>
          </cell>
          <cell r="D669" t="str">
            <v>掌军</v>
          </cell>
        </row>
        <row r="670">
          <cell r="A670">
            <v>22122</v>
          </cell>
          <cell r="B670"/>
          <cell r="C670" t="str">
            <v>doublehwang</v>
          </cell>
          <cell r="D670" t="str">
            <v>变阵</v>
          </cell>
        </row>
        <row r="671">
          <cell r="A671">
            <v>22123</v>
          </cell>
          <cell r="B671"/>
          <cell r="C671" t="str">
            <v>aldenqiu</v>
          </cell>
          <cell r="D671" t="str">
            <v>裸衣</v>
          </cell>
        </row>
        <row r="672">
          <cell r="A672">
            <v>22124</v>
          </cell>
          <cell r="B672"/>
          <cell r="C672" t="str">
            <v>aldenqiu</v>
          </cell>
          <cell r="D672" t="str">
            <v>伏击</v>
          </cell>
        </row>
        <row r="673">
          <cell r="A673">
            <v>22125</v>
          </cell>
          <cell r="B673"/>
          <cell r="C673" t="str">
            <v>doublehwang</v>
          </cell>
          <cell r="D673" t="str">
            <v>入阵曲</v>
          </cell>
        </row>
        <row r="674">
          <cell r="A674">
            <v>22126</v>
          </cell>
          <cell r="B674"/>
          <cell r="C674" t="str">
            <v>aldenqiu</v>
          </cell>
          <cell r="D674" t="str">
            <v>固本</v>
          </cell>
        </row>
        <row r="675">
          <cell r="A675">
            <v>22127</v>
          </cell>
          <cell r="B675"/>
          <cell r="C675" t="str">
            <v>zhiyingqian</v>
          </cell>
          <cell r="D675" t="str">
            <v>破军奇略</v>
          </cell>
        </row>
        <row r="676">
          <cell r="A676">
            <v>22128</v>
          </cell>
          <cell r="B676"/>
          <cell r="C676" t="str">
            <v>zhiyingqian</v>
          </cell>
          <cell r="D676" t="str">
            <v>生生不绝</v>
          </cell>
        </row>
        <row r="677">
          <cell r="A677">
            <v>22129</v>
          </cell>
          <cell r="B677"/>
          <cell r="C677" t="str">
            <v>zhiyingqian</v>
          </cell>
          <cell r="D677" t="str">
            <v>不灭修罗</v>
          </cell>
        </row>
        <row r="678">
          <cell r="A678" t="str">
            <v>22130</v>
          </cell>
          <cell r="B678"/>
          <cell r="C678" t="str">
            <v>zhiyingqian</v>
          </cell>
          <cell r="D678" t="str">
            <v>兵粮寸断</v>
          </cell>
        </row>
        <row r="679">
          <cell r="A679">
            <v>22131</v>
          </cell>
          <cell r="B679"/>
          <cell r="C679" t="str">
            <v>zhiyingqian</v>
          </cell>
          <cell r="D679" t="str">
            <v>无妄诡谋</v>
          </cell>
        </row>
        <row r="680">
          <cell r="A680">
            <v>22132</v>
          </cell>
          <cell r="B680"/>
          <cell r="C680" t="str">
            <v>zhiyingqian</v>
          </cell>
          <cell r="D680" t="str">
            <v>碎踵之箭</v>
          </cell>
        </row>
        <row r="681">
          <cell r="A681">
            <v>22133</v>
          </cell>
          <cell r="B681"/>
          <cell r="C681" t="str">
            <v>jackjxzhang</v>
          </cell>
          <cell r="D681" t="str">
            <v>绝代风华</v>
          </cell>
        </row>
        <row r="682">
          <cell r="A682">
            <v>22134</v>
          </cell>
          <cell r="B682"/>
          <cell r="C682" t="str">
            <v>zhiyingqian</v>
          </cell>
          <cell r="D682" t="str">
            <v>千军藏锋</v>
          </cell>
        </row>
        <row r="683">
          <cell r="A683">
            <v>22135</v>
          </cell>
          <cell r="B683"/>
          <cell r="C683" t="str">
            <v>zhiyingqian</v>
          </cell>
          <cell r="D683" t="str">
            <v>钝锋交击</v>
          </cell>
        </row>
        <row r="684">
          <cell r="A684">
            <v>22136</v>
          </cell>
          <cell r="B684"/>
          <cell r="C684" t="str">
            <v>zhiyingqian</v>
          </cell>
          <cell r="D684" t="str">
            <v>塞北雪风</v>
          </cell>
        </row>
        <row r="685">
          <cell r="A685">
            <v>22137</v>
          </cell>
          <cell r="B685"/>
          <cell r="C685" t="str">
            <v>zhiyingqian</v>
          </cell>
          <cell r="D685" t="str">
            <v>谋定而动</v>
          </cell>
        </row>
        <row r="686">
          <cell r="A686">
            <v>22138</v>
          </cell>
          <cell r="B686"/>
          <cell r="C686" t="str">
            <v>zhiyingqian</v>
          </cell>
          <cell r="D686" t="str">
            <v>心力憔悴</v>
          </cell>
        </row>
        <row r="687">
          <cell r="A687">
            <v>22139</v>
          </cell>
          <cell r="B687"/>
          <cell r="C687" t="str">
            <v>zhiyingqian</v>
          </cell>
          <cell r="D687" t="str">
            <v>冷酷篡夺</v>
          </cell>
        </row>
        <row r="688">
          <cell r="A688">
            <v>22140</v>
          </cell>
          <cell r="B688"/>
          <cell r="C688" t="str">
            <v>jackjxzhang</v>
          </cell>
          <cell r="D688" t="str">
            <v>威吓猛劈</v>
          </cell>
        </row>
        <row r="689">
          <cell r="A689">
            <v>22141</v>
          </cell>
          <cell r="B689"/>
          <cell r="C689" t="str">
            <v>jackjxzhang</v>
          </cell>
          <cell r="D689" t="str">
            <v>善战无攻</v>
          </cell>
        </row>
        <row r="690">
          <cell r="A690">
            <v>22142</v>
          </cell>
          <cell r="B690"/>
          <cell r="C690" t="str">
            <v>zhiyingqian</v>
          </cell>
          <cell r="D690" t="str">
            <v>补其不足</v>
          </cell>
        </row>
        <row r="691">
          <cell r="A691" t="str">
            <v>22143</v>
          </cell>
          <cell r="B691"/>
          <cell r="C691" t="str">
            <v>zhiyingqian</v>
          </cell>
          <cell r="D691" t="str">
            <v>恃勇之军</v>
          </cell>
        </row>
        <row r="692">
          <cell r="A692">
            <v>22144</v>
          </cell>
          <cell r="B692"/>
          <cell r="C692" t="str">
            <v>zhiyingqian</v>
          </cell>
          <cell r="D692" t="str">
            <v>生人勿近</v>
          </cell>
        </row>
        <row r="693">
          <cell r="A693">
            <v>22146</v>
          </cell>
          <cell r="B693"/>
          <cell r="C693" t="str">
            <v>zhiyingqian</v>
          </cell>
          <cell r="D693" t="str">
            <v>倾国凰主</v>
          </cell>
        </row>
        <row r="694">
          <cell r="A694">
            <v>22147</v>
          </cell>
          <cell r="B694"/>
          <cell r="C694" t="str">
            <v>jackjxzhang</v>
          </cell>
          <cell r="D694" t="str">
            <v>天妒神机</v>
          </cell>
        </row>
        <row r="695">
          <cell r="A695">
            <v>22148</v>
          </cell>
          <cell r="B695"/>
          <cell r="C695" t="str">
            <v>jackjxzhang</v>
          </cell>
          <cell r="D695" t="str">
            <v>严阵以待</v>
          </cell>
        </row>
        <row r="696">
          <cell r="A696">
            <v>22149</v>
          </cell>
          <cell r="B696"/>
          <cell r="C696" t="str">
            <v>jackjxzhang</v>
          </cell>
          <cell r="D696" t="str">
            <v>不败军威</v>
          </cell>
        </row>
        <row r="697">
          <cell r="A697">
            <v>22150</v>
          </cell>
          <cell r="B697"/>
          <cell r="C697" t="str">
            <v>jackjxzhang</v>
          </cell>
          <cell r="D697" t="str">
            <v>歼绝战法</v>
          </cell>
        </row>
        <row r="698">
          <cell r="A698">
            <v>22151</v>
          </cell>
          <cell r="B698"/>
          <cell r="C698" t="str">
            <v>zhiyingqian</v>
          </cell>
          <cell r="D698" t="str">
            <v>王车易位</v>
          </cell>
        </row>
        <row r="699">
          <cell r="A699">
            <v>22152</v>
          </cell>
          <cell r="B699"/>
          <cell r="C699" t="str">
            <v>zhiyingqian</v>
          </cell>
          <cell r="D699" t="str">
            <v>火羽飞蝗</v>
          </cell>
        </row>
        <row r="700">
          <cell r="A700">
            <v>22153</v>
          </cell>
          <cell r="B700"/>
          <cell r="C700" t="str">
            <v>zhiyingqian</v>
          </cell>
          <cell r="D700" t="str">
            <v>双面刃锋</v>
          </cell>
        </row>
        <row r="701">
          <cell r="A701">
            <v>22154</v>
          </cell>
          <cell r="B701"/>
          <cell r="C701" t="str">
            <v>zhiyingqian</v>
          </cell>
          <cell r="D701" t="str">
            <v>绝处逢生</v>
          </cell>
        </row>
        <row r="702">
          <cell r="A702">
            <v>23001</v>
          </cell>
          <cell r="B702"/>
          <cell r="C702" t="str">
            <v>waaaghwang</v>
          </cell>
          <cell r="D702" t="str">
            <v>紫色信物</v>
          </cell>
        </row>
        <row r="703">
          <cell r="A703">
            <v>23002</v>
          </cell>
          <cell r="B703"/>
          <cell r="C703" t="str">
            <v>waaaghwang</v>
          </cell>
          <cell r="D703" t="str">
            <v>橙色信物</v>
          </cell>
        </row>
        <row r="704">
          <cell r="A704">
            <v>23003</v>
          </cell>
          <cell r="B704"/>
          <cell r="C704" t="str">
            <v>ryanshen</v>
          </cell>
          <cell r="D704" t="str">
            <v>橙色信物碎片</v>
          </cell>
        </row>
        <row r="705">
          <cell r="A705">
            <v>23004</v>
          </cell>
          <cell r="B705"/>
          <cell r="C705" t="str">
            <v>reniexu</v>
          </cell>
          <cell r="D705" t="str">
            <v>反戈一击碎片（测试合成道具）</v>
          </cell>
        </row>
        <row r="706">
          <cell r="A706">
            <v>24001</v>
          </cell>
          <cell r="B706"/>
          <cell r="C706" t="str">
            <v>richwthuang</v>
          </cell>
          <cell r="D706" t="str">
            <v>云龙骧·骁骑</v>
          </cell>
        </row>
        <row r="707">
          <cell r="A707">
            <v>24002</v>
          </cell>
          <cell r="B707"/>
          <cell r="C707" t="str">
            <v>richwthuang</v>
          </cell>
          <cell r="D707" t="str">
            <v>丹虬·骁骑</v>
          </cell>
        </row>
        <row r="708">
          <cell r="A708">
            <v>24003</v>
          </cell>
          <cell r="B708"/>
          <cell r="C708" t="str">
            <v>richwthuang</v>
          </cell>
          <cell r="D708" t="str">
            <v>搏浪舟·骁骑</v>
          </cell>
        </row>
        <row r="709">
          <cell r="A709">
            <v>24004</v>
          </cell>
          <cell r="B709"/>
          <cell r="C709" t="str">
            <v>richwthuang</v>
          </cell>
          <cell r="D709" t="str">
            <v>镇岳雷·骁骑</v>
          </cell>
        </row>
        <row r="710">
          <cell r="A710">
            <v>24005</v>
          </cell>
          <cell r="B710"/>
          <cell r="C710" t="str">
            <v>richwthuang</v>
          </cell>
          <cell r="D710" t="str">
            <v>雷云·骁骑</v>
          </cell>
        </row>
        <row r="711">
          <cell r="A711">
            <v>24006</v>
          </cell>
          <cell r="B711"/>
          <cell r="C711" t="str">
            <v>richwthuang</v>
          </cell>
          <cell r="D711" t="str">
            <v>诺里斯·骁骑</v>
          </cell>
        </row>
        <row r="712">
          <cell r="A712">
            <v>24007</v>
          </cell>
          <cell r="B712"/>
          <cell r="C712" t="str">
            <v>richwthuang</v>
          </cell>
          <cell r="D712" t="str">
            <v>卷云驹·骁骑</v>
          </cell>
        </row>
        <row r="713">
          <cell r="A713">
            <v>24008</v>
          </cell>
          <cell r="B713"/>
          <cell r="C713" t="str">
            <v>richwthuang</v>
          </cell>
          <cell r="D713" t="str">
            <v>燎原·骁骑</v>
          </cell>
        </row>
        <row r="714">
          <cell r="A714">
            <v>24009</v>
          </cell>
          <cell r="B714"/>
          <cell r="C714" t="str">
            <v>richwthuang</v>
          </cell>
          <cell r="D714" t="str">
            <v>达尔克·骁骑</v>
          </cell>
        </row>
        <row r="715">
          <cell r="A715">
            <v>24010</v>
          </cell>
          <cell r="B715"/>
          <cell r="C715" t="str">
            <v>richwthuang</v>
          </cell>
          <cell r="D715" t="str">
            <v>洗月·骁骑</v>
          </cell>
        </row>
        <row r="716">
          <cell r="A716">
            <v>24011</v>
          </cell>
          <cell r="B716"/>
          <cell r="C716" t="str">
            <v>richwthuang</v>
          </cell>
          <cell r="D716" t="str">
            <v>乌星·枪魂</v>
          </cell>
        </row>
        <row r="717">
          <cell r="A717">
            <v>24012</v>
          </cell>
          <cell r="B717"/>
          <cell r="C717" t="str">
            <v>richwthuang</v>
          </cell>
          <cell r="D717" t="str">
            <v>镇岳雷·枪魂</v>
          </cell>
        </row>
        <row r="718">
          <cell r="A718">
            <v>24013</v>
          </cell>
          <cell r="B718"/>
          <cell r="C718" t="str">
            <v>richwthuang</v>
          </cell>
          <cell r="D718" t="str">
            <v>佩萨斯·枪魂</v>
          </cell>
        </row>
        <row r="719">
          <cell r="A719">
            <v>24014</v>
          </cell>
          <cell r="B719"/>
          <cell r="C719" t="str">
            <v>richwthuang</v>
          </cell>
          <cell r="D719" t="str">
            <v>诺里斯·枪魂</v>
          </cell>
        </row>
        <row r="720">
          <cell r="A720">
            <v>24015</v>
          </cell>
          <cell r="B720"/>
          <cell r="C720" t="str">
            <v>richwthuang</v>
          </cell>
          <cell r="D720" t="str">
            <v>卷云驹·枪魂</v>
          </cell>
        </row>
        <row r="721">
          <cell r="A721">
            <v>24016</v>
          </cell>
          <cell r="B721"/>
          <cell r="C721" t="str">
            <v>richwthuang</v>
          </cell>
          <cell r="D721" t="str">
            <v>燎原·枪魂</v>
          </cell>
        </row>
        <row r="722">
          <cell r="A722">
            <v>24017</v>
          </cell>
          <cell r="B722"/>
          <cell r="C722" t="str">
            <v>richwthuang</v>
          </cell>
          <cell r="D722" t="str">
            <v>达尔克·枪魂</v>
          </cell>
        </row>
        <row r="723">
          <cell r="A723">
            <v>24018</v>
          </cell>
          <cell r="B723"/>
          <cell r="C723" t="str">
            <v>richwthuang</v>
          </cell>
          <cell r="D723" t="str">
            <v>洗月·枪魂</v>
          </cell>
        </row>
        <row r="724">
          <cell r="A724">
            <v>24019</v>
          </cell>
          <cell r="B724"/>
          <cell r="C724" t="str">
            <v>richwthuang</v>
          </cell>
          <cell r="D724" t="str">
            <v>佩萨斯·剑心</v>
          </cell>
        </row>
        <row r="725">
          <cell r="A725">
            <v>24020</v>
          </cell>
          <cell r="B725"/>
          <cell r="C725" t="str">
            <v>richwthuang</v>
          </cell>
          <cell r="D725" t="str">
            <v>逐电·剑心</v>
          </cell>
        </row>
        <row r="726">
          <cell r="A726">
            <v>24021</v>
          </cell>
          <cell r="C726" t="str">
            <v>richwthuang</v>
          </cell>
          <cell r="D726" t="str">
            <v>玄明·剑心</v>
          </cell>
        </row>
        <row r="727">
          <cell r="A727">
            <v>24022</v>
          </cell>
          <cell r="C727" t="str">
            <v>richwthuang</v>
          </cell>
          <cell r="D727" t="str">
            <v>镇岳雷·剑心</v>
          </cell>
        </row>
        <row r="728">
          <cell r="A728">
            <v>24023</v>
          </cell>
          <cell r="B728"/>
          <cell r="C728" t="str">
            <v>richwthuang</v>
          </cell>
          <cell r="D728" t="str">
            <v>云龙骧·剑心</v>
          </cell>
        </row>
        <row r="729">
          <cell r="A729">
            <v>24024</v>
          </cell>
          <cell r="B729"/>
          <cell r="C729" t="str">
            <v>richwthuang</v>
          </cell>
          <cell r="D729" t="str">
            <v>诺里斯·剑心</v>
          </cell>
        </row>
        <row r="730">
          <cell r="A730">
            <v>24025</v>
          </cell>
          <cell r="B730"/>
          <cell r="C730" t="str">
            <v>richwthuang</v>
          </cell>
          <cell r="D730" t="str">
            <v>卷云驹·剑心</v>
          </cell>
        </row>
        <row r="731">
          <cell r="A731">
            <v>24026</v>
          </cell>
          <cell r="B731"/>
          <cell r="C731" t="str">
            <v>richwthuang</v>
          </cell>
          <cell r="D731" t="str">
            <v>燎原·剑心</v>
          </cell>
        </row>
        <row r="732">
          <cell r="A732">
            <v>24027</v>
          </cell>
          <cell r="C732" t="str">
            <v>richwthuang</v>
          </cell>
          <cell r="D732" t="str">
            <v>达尔克·剑心</v>
          </cell>
        </row>
        <row r="733">
          <cell r="A733">
            <v>24028</v>
          </cell>
          <cell r="B733"/>
          <cell r="C733" t="str">
            <v>richwthuang</v>
          </cell>
          <cell r="D733" t="str">
            <v>洗月·剑心</v>
          </cell>
        </row>
        <row r="734">
          <cell r="A734">
            <v>24029</v>
          </cell>
          <cell r="B734"/>
          <cell r="C734" t="str">
            <v>richwthuang</v>
          </cell>
          <cell r="D734" t="str">
            <v>白玉猊·弓首</v>
          </cell>
        </row>
        <row r="735">
          <cell r="A735">
            <v>24030</v>
          </cell>
          <cell r="B735"/>
          <cell r="C735" t="str">
            <v>richwthuang</v>
          </cell>
          <cell r="D735" t="str">
            <v>逐电·弓首</v>
          </cell>
        </row>
        <row r="736">
          <cell r="A736">
            <v>24031</v>
          </cell>
          <cell r="B736"/>
          <cell r="C736" t="str">
            <v>richwthuang</v>
          </cell>
          <cell r="D736" t="str">
            <v>诺里斯·弓首</v>
          </cell>
        </row>
        <row r="737">
          <cell r="A737">
            <v>24032</v>
          </cell>
          <cell r="B737"/>
          <cell r="C737" t="str">
            <v>richwthuang</v>
          </cell>
          <cell r="D737" t="str">
            <v>卷云驹·弓首</v>
          </cell>
        </row>
        <row r="738">
          <cell r="A738">
            <v>24033</v>
          </cell>
          <cell r="B738"/>
          <cell r="C738" t="str">
            <v>richwthuang</v>
          </cell>
          <cell r="D738" t="str">
            <v>燎原·弓首</v>
          </cell>
        </row>
        <row r="739">
          <cell r="A739">
            <v>24034</v>
          </cell>
          <cell r="B739"/>
          <cell r="C739" t="str">
            <v>richwthuang</v>
          </cell>
          <cell r="D739" t="str">
            <v>达尔克·弓首</v>
          </cell>
        </row>
        <row r="740">
          <cell r="A740">
            <v>24035</v>
          </cell>
          <cell r="B740"/>
          <cell r="C740" t="str">
            <v>richwthuang</v>
          </cell>
          <cell r="D740" t="str">
            <v>洗月·弓首</v>
          </cell>
        </row>
        <row r="741">
          <cell r="A741">
            <v>24036</v>
          </cell>
          <cell r="B741"/>
          <cell r="C741" t="str">
            <v>richwthuang</v>
          </cell>
          <cell r="D741" t="str">
            <v>赤兔马·骁骑</v>
          </cell>
        </row>
        <row r="742">
          <cell r="A742">
            <v>24037</v>
          </cell>
          <cell r="B742"/>
          <cell r="C742" t="str">
            <v>richwthuang</v>
          </cell>
          <cell r="D742" t="str">
            <v>帕拉丁·剑心</v>
          </cell>
        </row>
        <row r="743">
          <cell r="A743">
            <v>24038</v>
          </cell>
          <cell r="B743"/>
          <cell r="C743" t="str">
            <v>richwthuang</v>
          </cell>
          <cell r="D743" t="str">
            <v>搏浪舟·弓首</v>
          </cell>
        </row>
        <row r="744">
          <cell r="A744">
            <v>24039</v>
          </cell>
          <cell r="B744"/>
          <cell r="C744" t="str">
            <v>richwthuang</v>
          </cell>
          <cell r="D744" t="str">
            <v>云龙骧·弓首</v>
          </cell>
        </row>
        <row r="745">
          <cell r="A745">
            <v>24040</v>
          </cell>
          <cell r="B745"/>
          <cell r="C745" t="str">
            <v>richwthuang</v>
          </cell>
          <cell r="D745" t="str">
            <v>特勒骠·枪魂</v>
          </cell>
        </row>
        <row r="746">
          <cell r="A746">
            <v>24201</v>
          </cell>
          <cell r="B746"/>
          <cell r="C746" t="str">
            <v>richwthuang</v>
          </cell>
          <cell r="D746" t="str">
            <v>高地马</v>
          </cell>
        </row>
        <row r="747">
          <cell r="A747">
            <v>24202</v>
          </cell>
          <cell r="B747"/>
          <cell r="C747" t="str">
            <v>richwthuang</v>
          </cell>
          <cell r="D747" t="str">
            <v>草原马</v>
          </cell>
        </row>
        <row r="748">
          <cell r="A748">
            <v>25001</v>
          </cell>
          <cell r="B748"/>
          <cell r="C748" t="str">
            <v>richwthuang</v>
          </cell>
          <cell r="D748" t="str">
            <v>战马粮草</v>
          </cell>
        </row>
        <row r="749">
          <cell r="A749">
            <v>25002</v>
          </cell>
          <cell r="B749"/>
          <cell r="C749" t="str">
            <v>richwthuang</v>
          </cell>
          <cell r="D749" t="str">
            <v>驯马手记</v>
          </cell>
        </row>
        <row r="750">
          <cell r="A750">
            <v>25003</v>
          </cell>
          <cell r="B750"/>
          <cell r="C750" t="str">
            <v>richwthuang</v>
          </cell>
          <cell r="D750" t="str">
            <v>驯马典籍</v>
          </cell>
        </row>
        <row r="751">
          <cell r="A751">
            <v>25004</v>
          </cell>
          <cell r="B751"/>
          <cell r="C751" t="str">
            <v>richwthuang</v>
          </cell>
          <cell r="D751" t="str">
            <v>马铠精铁</v>
          </cell>
        </row>
        <row r="752">
          <cell r="A752">
            <v>25005</v>
          </cell>
          <cell r="B752"/>
          <cell r="C752" t="str">
            <v>lotxu</v>
          </cell>
          <cell r="D752" t="str">
            <v>马胚宝箱*剑</v>
          </cell>
        </row>
        <row r="753">
          <cell r="A753">
            <v>25006</v>
          </cell>
          <cell r="B753"/>
          <cell r="C753" t="str">
            <v>lotxu</v>
          </cell>
          <cell r="D753" t="str">
            <v>马胚宝箱*枪</v>
          </cell>
        </row>
        <row r="754">
          <cell r="A754">
            <v>25007</v>
          </cell>
          <cell r="B754"/>
          <cell r="C754" t="str">
            <v>lotxu</v>
          </cell>
          <cell r="D754" t="str">
            <v>马胚宝箱*骑</v>
          </cell>
        </row>
        <row r="755">
          <cell r="A755">
            <v>25008</v>
          </cell>
          <cell r="B755"/>
          <cell r="C755" t="str">
            <v>lotxu</v>
          </cell>
          <cell r="D755" t="str">
            <v>马胚宝箱*弓</v>
          </cell>
        </row>
        <row r="756">
          <cell r="A756">
            <v>25101</v>
          </cell>
          <cell r="B756"/>
          <cell r="C756" t="str">
            <v>richwthuang</v>
          </cell>
          <cell r="D756" t="str">
            <v>生铁</v>
          </cell>
        </row>
        <row r="757">
          <cell r="A757">
            <v>25102</v>
          </cell>
          <cell r="B757"/>
          <cell r="C757" t="str">
            <v>richwthuang</v>
          </cell>
          <cell r="D757" t="str">
            <v>琉璃</v>
          </cell>
        </row>
        <row r="758">
          <cell r="A758">
            <v>25103</v>
          </cell>
          <cell r="B758"/>
          <cell r="C758" t="str">
            <v>richwthuang</v>
          </cell>
          <cell r="D758" t="str">
            <v>紫铜</v>
          </cell>
        </row>
        <row r="759">
          <cell r="A759">
            <v>25104</v>
          </cell>
          <cell r="B759"/>
          <cell r="C759" t="str">
            <v>richwthuang</v>
          </cell>
          <cell r="D759" t="str">
            <v>玉髓</v>
          </cell>
        </row>
        <row r="760">
          <cell r="A760">
            <v>25105</v>
          </cell>
          <cell r="B760"/>
          <cell r="C760" t="str">
            <v>richwthuang</v>
          </cell>
          <cell r="D760" t="str">
            <v>赤金</v>
          </cell>
        </row>
        <row r="761">
          <cell r="A761">
            <v>25106</v>
          </cell>
          <cell r="B761"/>
          <cell r="C761" t="str">
            <v>richwthuang</v>
          </cell>
          <cell r="D761" t="str">
            <v>陨钢</v>
          </cell>
        </row>
        <row r="762">
          <cell r="A762">
            <v>25501</v>
          </cell>
          <cell r="B762"/>
          <cell r="C762" t="str">
            <v>richwthuang</v>
          </cell>
          <cell r="D762" t="str">
            <v>预设挂饰疾锋剑刃（紫色）</v>
          </cell>
        </row>
        <row r="763">
          <cell r="A763">
            <v>25502</v>
          </cell>
          <cell r="B763"/>
          <cell r="C763" t="str">
            <v>richwthuang</v>
          </cell>
          <cell r="D763" t="str">
            <v>预设挂饰灵明圆镜（紫色）</v>
          </cell>
        </row>
        <row r="764">
          <cell r="A764">
            <v>25503</v>
          </cell>
          <cell r="B764"/>
          <cell r="C764" t="str">
            <v>richwthuang</v>
          </cell>
          <cell r="D764" t="str">
            <v>预设挂饰锐芒矢镝（橙色）</v>
          </cell>
        </row>
        <row r="765">
          <cell r="A765">
            <v>25504</v>
          </cell>
          <cell r="B765"/>
          <cell r="C765" t="str">
            <v>richwthuang</v>
          </cell>
          <cell r="D765" t="str">
            <v>预设挂饰启迪晨星（橙色）</v>
          </cell>
        </row>
        <row r="766">
          <cell r="A766">
            <v>25601</v>
          </cell>
          <cell r="B766"/>
          <cell r="C766" t="str">
            <v>richwthuang</v>
          </cell>
          <cell r="D766" t="str">
            <v>精工图纸（铁骨）</v>
          </cell>
        </row>
        <row r="767">
          <cell r="A767">
            <v>25602</v>
          </cell>
          <cell r="B767"/>
          <cell r="C767" t="str">
            <v>richwthuang</v>
          </cell>
          <cell r="D767" t="str">
            <v>精工图纸（征天）</v>
          </cell>
        </row>
        <row r="768">
          <cell r="A768">
            <v>25603</v>
          </cell>
          <cell r="B768"/>
          <cell r="C768" t="str">
            <v>richwthuang</v>
          </cell>
          <cell r="D768" t="str">
            <v>精工图纸（炽炎）</v>
          </cell>
        </row>
        <row r="769">
          <cell r="A769">
            <v>25604</v>
          </cell>
          <cell r="B769"/>
          <cell r="C769" t="str">
            <v>richwthuang</v>
          </cell>
          <cell r="D769" t="str">
            <v>精工图纸（旗魂）</v>
          </cell>
        </row>
        <row r="770">
          <cell r="A770">
            <v>25605</v>
          </cell>
          <cell r="B770"/>
          <cell r="C770" t="str">
            <v>richwthuang</v>
          </cell>
          <cell r="D770" t="str">
            <v>精工图纸（玉麟）</v>
          </cell>
        </row>
        <row r="771">
          <cell r="A771">
            <v>25701</v>
          </cell>
          <cell r="C771" t="str">
            <v>richwthuang</v>
          </cell>
          <cell r="D771" t="str">
            <v>高级精工图纸（霸王）</v>
          </cell>
        </row>
        <row r="772">
          <cell r="A772">
            <v>25702</v>
          </cell>
          <cell r="C772" t="str">
            <v>richwthuang</v>
          </cell>
          <cell r="D772" t="str">
            <v>高级精工图纸（神意）</v>
          </cell>
        </row>
        <row r="773">
          <cell r="A773">
            <v>25703</v>
          </cell>
          <cell r="C773" t="str">
            <v>richwthuang</v>
          </cell>
          <cell r="D773" t="str">
            <v>高级精工图纸（普化）</v>
          </cell>
        </row>
        <row r="774">
          <cell r="A774">
            <v>25704</v>
          </cell>
          <cell r="B774"/>
          <cell r="C774" t="str">
            <v>richwthuang</v>
          </cell>
          <cell r="D774" t="str">
            <v>高级精工图纸（驰霄）</v>
          </cell>
        </row>
        <row r="775">
          <cell r="A775">
            <v>25705</v>
          </cell>
          <cell r="B775"/>
          <cell r="C775" t="str">
            <v>richwthuang</v>
          </cell>
          <cell r="D775" t="str">
            <v>高级精工图纸（飞渡）</v>
          </cell>
        </row>
        <row r="776">
          <cell r="A776">
            <v>26001</v>
          </cell>
          <cell r="B776"/>
          <cell r="C776" t="str">
            <v>waaaghwang</v>
          </cell>
          <cell r="D776" t="str">
            <v>琼恩</v>
          </cell>
        </row>
        <row r="777">
          <cell r="A777">
            <v>26002</v>
          </cell>
          <cell r="B777"/>
          <cell r="C777" t="str">
            <v>waaaghwang</v>
          </cell>
          <cell r="D777" t="str">
            <v>影武者</v>
          </cell>
        </row>
        <row r="778">
          <cell r="A778">
            <v>26003</v>
          </cell>
          <cell r="B778"/>
          <cell r="C778" t="str">
            <v>waaaghwang</v>
          </cell>
          <cell r="D778" t="str">
            <v>尤里乌斯</v>
          </cell>
        </row>
        <row r="779">
          <cell r="A779">
            <v>26004</v>
          </cell>
          <cell r="B779"/>
          <cell r="C779" t="str">
            <v>waaaghwang</v>
          </cell>
          <cell r="D779" t="str">
            <v>艳后</v>
          </cell>
        </row>
        <row r="780">
          <cell r="A780">
            <v>26005</v>
          </cell>
          <cell r="B780"/>
          <cell r="C780" t="str">
            <v>waaaghwang</v>
          </cell>
          <cell r="D780" t="str">
            <v>关羽</v>
          </cell>
        </row>
        <row r="781">
          <cell r="A781">
            <v>26006</v>
          </cell>
          <cell r="B781"/>
          <cell r="C781" t="str">
            <v>waaaghwang</v>
          </cell>
          <cell r="D781" t="str">
            <v>亨利</v>
          </cell>
        </row>
        <row r="782">
          <cell r="A782">
            <v>26007</v>
          </cell>
          <cell r="B782"/>
          <cell r="C782" t="str">
            <v>waaaghwang</v>
          </cell>
          <cell r="D782" t="str">
            <v>项楚</v>
          </cell>
        </row>
        <row r="783">
          <cell r="A783">
            <v>26009</v>
          </cell>
          <cell r="B783"/>
          <cell r="C783" t="str">
            <v>waaaghwang</v>
          </cell>
          <cell r="D783" t="str">
            <v>魏兰</v>
          </cell>
        </row>
        <row r="784">
          <cell r="A784">
            <v>26010</v>
          </cell>
          <cell r="B784"/>
          <cell r="C784" t="str">
            <v>doublehwang</v>
          </cell>
          <cell r="D784" t="str">
            <v>查士丁尼</v>
          </cell>
        </row>
        <row r="785">
          <cell r="A785">
            <v>26013</v>
          </cell>
          <cell r="B785"/>
          <cell r="C785" t="str">
            <v>waaaghwang</v>
          </cell>
          <cell r="D785" t="str">
            <v>列奥尼达</v>
          </cell>
        </row>
        <row r="786">
          <cell r="A786">
            <v>26014</v>
          </cell>
          <cell r="B786"/>
          <cell r="C786" t="str">
            <v>waaaghwang</v>
          </cell>
          <cell r="D786" t="str">
            <v>孙武</v>
          </cell>
        </row>
        <row r="787">
          <cell r="A787">
            <v>26015</v>
          </cell>
          <cell r="B787"/>
          <cell r="C787" t="str">
            <v>waaaghwang</v>
          </cell>
          <cell r="D787" t="str">
            <v>女帝</v>
          </cell>
        </row>
        <row r="788">
          <cell r="A788">
            <v>26017</v>
          </cell>
          <cell r="B788"/>
          <cell r="C788" t="str">
            <v>waaaghwang</v>
          </cell>
          <cell r="D788" t="str">
            <v>弗德里希</v>
          </cell>
        </row>
        <row r="789">
          <cell r="A789">
            <v>26019</v>
          </cell>
          <cell r="B789"/>
          <cell r="C789" t="str">
            <v>waaaghwang</v>
          </cell>
          <cell r="D789" t="str">
            <v>大流士一世</v>
          </cell>
        </row>
        <row r="790">
          <cell r="A790">
            <v>26020</v>
          </cell>
          <cell r="B790"/>
          <cell r="C790" t="str">
            <v>waaaghwang</v>
          </cell>
          <cell r="D790" t="str">
            <v>李舜臣</v>
          </cell>
        </row>
        <row r="791">
          <cell r="A791">
            <v>26021</v>
          </cell>
          <cell r="B791"/>
          <cell r="C791" t="str">
            <v>waaaghwang</v>
          </cell>
          <cell r="D791" t="str">
            <v>亚瑟王</v>
          </cell>
        </row>
        <row r="792">
          <cell r="A792">
            <v>26022</v>
          </cell>
          <cell r="B792"/>
          <cell r="C792" t="str">
            <v>waaaghwang</v>
          </cell>
          <cell r="D792" t="str">
            <v>亚历山大</v>
          </cell>
        </row>
        <row r="793">
          <cell r="A793">
            <v>26023</v>
          </cell>
          <cell r="B793"/>
          <cell r="C793" t="str">
            <v>doublehwang</v>
          </cell>
          <cell r="D793" t="str">
            <v>汉尼拔</v>
          </cell>
        </row>
        <row r="794">
          <cell r="A794">
            <v>26024</v>
          </cell>
          <cell r="B794"/>
          <cell r="C794" t="str">
            <v>waaaghwang</v>
          </cell>
          <cell r="D794" t="str">
            <v>黄月英</v>
          </cell>
        </row>
        <row r="795">
          <cell r="A795">
            <v>26026</v>
          </cell>
          <cell r="B795"/>
          <cell r="C795" t="str">
            <v>waaaghwang</v>
          </cell>
          <cell r="D795" t="str">
            <v>赵云</v>
          </cell>
        </row>
        <row r="796">
          <cell r="A796">
            <v>26027</v>
          </cell>
          <cell r="B796"/>
          <cell r="C796" t="str">
            <v>waaaghwang</v>
          </cell>
          <cell r="D796" t="str">
            <v>兰陵王</v>
          </cell>
        </row>
        <row r="797">
          <cell r="A797">
            <v>26028</v>
          </cell>
          <cell r="B797"/>
          <cell r="C797" t="str">
            <v>waaaghwang</v>
          </cell>
          <cell r="D797" t="str">
            <v>虞姬</v>
          </cell>
        </row>
        <row r="798">
          <cell r="A798">
            <v>26029</v>
          </cell>
          <cell r="B798"/>
          <cell r="C798" t="str">
            <v>doublehwang</v>
          </cell>
          <cell r="D798" t="str">
            <v>白起</v>
          </cell>
        </row>
        <row r="799">
          <cell r="A799">
            <v>26030</v>
          </cell>
          <cell r="B799"/>
          <cell r="C799" t="str">
            <v>waaaghwang</v>
          </cell>
          <cell r="D799" t="str">
            <v>秦叔宝</v>
          </cell>
        </row>
        <row r="800">
          <cell r="A800">
            <v>26031</v>
          </cell>
          <cell r="B800"/>
          <cell r="C800" t="str">
            <v>waaaghwang</v>
          </cell>
          <cell r="D800" t="str">
            <v>尉迟恭</v>
          </cell>
        </row>
        <row r="801">
          <cell r="A801">
            <v>26033</v>
          </cell>
          <cell r="B801"/>
          <cell r="C801" t="str">
            <v>waaaghwang</v>
          </cell>
          <cell r="D801" t="str">
            <v>诸葛亮</v>
          </cell>
        </row>
        <row r="802">
          <cell r="A802">
            <v>26035</v>
          </cell>
          <cell r="B802"/>
          <cell r="C802" t="str">
            <v>waaaghwang</v>
          </cell>
          <cell r="D802" t="str">
            <v>韩信</v>
          </cell>
        </row>
        <row r="803">
          <cell r="A803">
            <v>26036</v>
          </cell>
          <cell r="B803"/>
          <cell r="C803" t="str">
            <v>jackjxzhang</v>
          </cell>
          <cell r="D803" t="str">
            <v>安德莉娅</v>
          </cell>
        </row>
        <row r="804">
          <cell r="A804">
            <v>26037</v>
          </cell>
          <cell r="B804"/>
          <cell r="C804" t="str">
            <v>waaaghwang</v>
          </cell>
          <cell r="D804" t="str">
            <v>吕布</v>
          </cell>
        </row>
        <row r="805">
          <cell r="A805">
            <v>26039</v>
          </cell>
          <cell r="B805"/>
          <cell r="C805" t="str">
            <v>waaaghwang</v>
          </cell>
          <cell r="D805" t="str">
            <v>李白</v>
          </cell>
        </row>
        <row r="806">
          <cell r="A806">
            <v>30001</v>
          </cell>
          <cell r="B806"/>
          <cell r="C806" t="str">
            <v>lotxu</v>
          </cell>
          <cell r="D806" t="str">
            <v>官网专属（限时30天）</v>
          </cell>
        </row>
        <row r="807">
          <cell r="A807">
            <v>30002</v>
          </cell>
          <cell r="B807"/>
          <cell r="C807" t="str">
            <v>lotxu</v>
          </cell>
          <cell r="D807" t="str">
            <v>预创角专属（限时30天）</v>
          </cell>
        </row>
        <row r="808">
          <cell r="A808">
            <v>30003</v>
          </cell>
          <cell r="B808"/>
          <cell r="C808" t="str">
            <v>reniexu</v>
          </cell>
          <cell r="D808" t="str">
            <v>【仅测试用】可预览随机宝箱-直接打开
（必得：木材*5；随机：木材*4、食物*3、石头*2、黄金*1）</v>
          </cell>
        </row>
        <row r="809">
          <cell r="A809">
            <v>30004</v>
          </cell>
          <cell r="B809"/>
          <cell r="C809" t="str">
            <v>reniexu</v>
          </cell>
          <cell r="D809" t="str">
            <v>【仅测试用】可预览随机宝箱-进背包 ，不限时
（必得：木材*5；随机：木材*4、食物*3、石头*2、黄金*1）</v>
          </cell>
        </row>
        <row r="810">
          <cell r="A810">
            <v>30005</v>
          </cell>
          <cell r="B810"/>
          <cell r="C810" t="str">
            <v>reniexu</v>
          </cell>
          <cell r="D810" t="str">
            <v>【仅测试用】可预览随机宝箱-进背包 ，限时
（必得：木材*5；随机：木材*4、食物*3、石头*2、黄金*1）</v>
          </cell>
        </row>
        <row r="811">
          <cell r="A811">
            <v>30006</v>
          </cell>
          <cell r="B811"/>
          <cell r="C811" t="str">
            <v>reniexu</v>
          </cell>
          <cell r="D811" t="str">
            <v>【仅测试用】可预览随机宝箱-进背包 ，含限时道具
（必得：帝国之星-限时、木材*5）</v>
          </cell>
        </row>
        <row r="812">
          <cell r="A812">
            <v>30007</v>
          </cell>
          <cell r="B812"/>
          <cell r="C812" t="str">
            <v>reniexu</v>
          </cell>
          <cell r="D812" t="str">
            <v>可预览随机宝箱-直接打开
（必得：木材*5；随机：木材*4、食物*3、石头*2、黄金*1）</v>
          </cell>
        </row>
        <row r="813">
          <cell r="A813">
            <v>30008</v>
          </cell>
          <cell r="B813"/>
          <cell r="C813" t="str">
            <v>reniexu</v>
          </cell>
          <cell r="D813" t="str">
            <v>至强技能宝箱（商业化投放）</v>
          </cell>
        </row>
        <row r="814">
          <cell r="A814">
            <v>30009</v>
          </cell>
          <cell r="B814"/>
          <cell r="C814" t="str">
            <v>reniexu</v>
          </cell>
          <cell r="D814" t="str">
            <v>至强技能宝箱（商业化投放-必得饥渴之刃）</v>
          </cell>
        </row>
        <row r="815">
          <cell r="A815">
            <v>30010</v>
          </cell>
          <cell r="B815"/>
          <cell r="C815" t="str">
            <v>reniexu</v>
          </cell>
          <cell r="D815" t="str">
            <v>无双技能宝箱（商业化投放）</v>
          </cell>
        </row>
        <row r="816">
          <cell r="A816">
            <v>30011</v>
          </cell>
          <cell r="B816"/>
          <cell r="C816" t="str">
            <v>reniexu</v>
          </cell>
          <cell r="D816" t="str">
            <v>无双技能宝箱（商业化投放-大概率获得慈悲终结）</v>
          </cell>
        </row>
        <row r="817">
          <cell r="A817">
            <v>30012</v>
          </cell>
          <cell r="B817"/>
          <cell r="C817" t="str">
            <v>louieshen</v>
          </cell>
          <cell r="D817" t="str">
            <v>联盟开服同庆红包</v>
          </cell>
        </row>
        <row r="818">
          <cell r="A818">
            <v>30013</v>
          </cell>
          <cell r="B818"/>
          <cell r="C818" t="str">
            <v>reniexu</v>
          </cell>
          <cell r="D818" t="str">
            <v>超值资源宝箱</v>
          </cell>
        </row>
        <row r="819">
          <cell r="A819">
            <v>30014</v>
          </cell>
          <cell r="B819"/>
          <cell r="C819" t="str">
            <v>reniexu</v>
          </cell>
          <cell r="D819" t="str">
            <v>预约专属礼盒</v>
          </cell>
        </row>
        <row r="820">
          <cell r="A820">
            <v>30018</v>
          </cell>
          <cell r="B820"/>
          <cell r="C820" t="str">
            <v>louieshen</v>
          </cell>
          <cell r="D820" t="str">
            <v>州频开服同庆红包</v>
          </cell>
        </row>
        <row r="821">
          <cell r="A821">
            <v>30019</v>
          </cell>
          <cell r="B821"/>
          <cell r="C821" t="str">
            <v>louieshen</v>
          </cell>
          <cell r="D821" t="str">
            <v>世界开服同庆红包</v>
          </cell>
        </row>
        <row r="822">
          <cell r="A822">
            <v>30020</v>
          </cell>
          <cell r="B822"/>
          <cell r="C822" t="str">
            <v>pinoyao</v>
          </cell>
          <cell r="D822" t="str">
            <v>帝国秘卷</v>
          </cell>
        </row>
        <row r="823">
          <cell r="A823">
            <v>30021</v>
          </cell>
          <cell r="B823"/>
          <cell r="C823" t="str">
            <v>reniexu</v>
          </cell>
          <cell r="D823" t="str">
            <v>帝国之星（测试合成道具用）</v>
          </cell>
        </row>
        <row r="824">
          <cell r="A824">
            <v>30022</v>
          </cell>
          <cell r="B824"/>
          <cell r="C824" t="str">
            <v>reniexu</v>
          </cell>
          <cell r="D824" t="str">
            <v>自选宝箱（测试合成道具用）</v>
          </cell>
        </row>
        <row r="825">
          <cell r="A825">
            <v>30023</v>
          </cell>
          <cell r="B825"/>
          <cell r="C825" t="str">
            <v>reniexu</v>
          </cell>
          <cell r="D825" t="str">
            <v>自选资源宝箱（测试用）</v>
          </cell>
        </row>
        <row r="826">
          <cell r="A826">
            <v>30024</v>
          </cell>
          <cell r="B826"/>
          <cell r="C826" t="str">
            <v>greececheng</v>
          </cell>
          <cell r="D826" t="str">
            <v>庆典卷轴</v>
          </cell>
        </row>
        <row r="827">
          <cell r="A827">
            <v>30025</v>
          </cell>
          <cell r="B827"/>
          <cell r="C827" t="str">
            <v>greececheng</v>
          </cell>
          <cell r="D827" t="str">
            <v>东方照月礼券</v>
          </cell>
        </row>
        <row r="828">
          <cell r="A828">
            <v>30026</v>
          </cell>
          <cell r="B828"/>
          <cell r="C828" t="str">
            <v>greececheng</v>
          </cell>
          <cell r="D828" t="str">
            <v>东方照月礼</v>
          </cell>
        </row>
        <row r="829">
          <cell r="A829">
            <v>30027</v>
          </cell>
          <cell r="B829"/>
          <cell r="C829" t="str">
            <v>louieshen</v>
          </cell>
          <cell r="D829" t="str">
            <v>盛宴分享红包</v>
          </cell>
        </row>
        <row r="830">
          <cell r="A830">
            <v>30028</v>
          </cell>
          <cell r="B830"/>
          <cell r="C830" t="str">
            <v>greececheng</v>
          </cell>
          <cell r="D830" t="str">
            <v>凤鸣宝玉</v>
          </cell>
        </row>
        <row r="831">
          <cell r="A831">
            <v>30029</v>
          </cell>
          <cell r="B831"/>
          <cell r="C831" t="str">
            <v>greececheng</v>
          </cell>
          <cell r="D831" t="str">
            <v>凤翎箭</v>
          </cell>
        </row>
        <row r="832">
          <cell r="A832">
            <v>30030</v>
          </cell>
          <cell r="B832"/>
          <cell r="C832" t="str">
            <v>louieshen</v>
          </cell>
          <cell r="D832" t="str">
            <v>孙子兵法（自选宝箱）</v>
          </cell>
        </row>
        <row r="833">
          <cell r="A833">
            <v>30031</v>
          </cell>
          <cell r="B833"/>
          <cell r="C833" t="str">
            <v>reniexu</v>
          </cell>
          <cell r="D833" t="str">
            <v>外显随机宝箱</v>
          </cell>
        </row>
        <row r="834">
          <cell r="A834">
            <v>30032</v>
          </cell>
          <cell r="B834"/>
          <cell r="C834" t="str">
            <v>reniexu</v>
          </cell>
          <cell r="D834" t="str">
            <v>传说英雄自选宝箱</v>
          </cell>
        </row>
        <row r="835">
          <cell r="A835">
            <v>30033</v>
          </cell>
          <cell r="B835"/>
          <cell r="C835" t="str">
            <v>reniexu</v>
          </cell>
          <cell r="D835" t="str">
            <v>城池装扮碎片</v>
          </cell>
        </row>
        <row r="836">
          <cell r="A836">
            <v>30034</v>
          </cell>
          <cell r="B836"/>
          <cell r="C836" t="str">
            <v>louieshen</v>
          </cell>
          <cell r="D836" t="str">
            <v>军演名马自选宝箱</v>
          </cell>
        </row>
        <row r="837">
          <cell r="A837">
            <v>30035</v>
          </cell>
          <cell r="B837"/>
          <cell r="C837" t="str">
            <v>louieshen</v>
          </cell>
          <cell r="D837" t="str">
            <v>通用活动红包</v>
          </cell>
        </row>
        <row r="838">
          <cell r="A838">
            <v>30036</v>
          </cell>
          <cell r="B838"/>
          <cell r="C838" t="str">
            <v>greececheng</v>
          </cell>
          <cell r="D838" t="str">
            <v>赛季特权自选宝箱1（测试）</v>
          </cell>
        </row>
        <row r="839">
          <cell r="A839">
            <v>30037</v>
          </cell>
          <cell r="B839"/>
          <cell r="C839" t="str">
            <v>greececheng</v>
          </cell>
          <cell r="D839" t="str">
            <v>赛季特权自选宝箱2（测试）</v>
          </cell>
        </row>
        <row r="840">
          <cell r="A840">
            <v>30038</v>
          </cell>
          <cell r="B840"/>
          <cell r="C840" t="str">
            <v>greececheng</v>
          </cell>
          <cell r="D840" t="str">
            <v>招募礼-强军宝箱-350</v>
          </cell>
        </row>
        <row r="841">
          <cell r="A841">
            <v>30039</v>
          </cell>
          <cell r="B841"/>
          <cell r="C841" t="str">
            <v>greececheng</v>
          </cell>
          <cell r="D841" t="str">
            <v>招募礼-强军宝箱-450</v>
          </cell>
        </row>
        <row r="842">
          <cell r="A842">
            <v>30040</v>
          </cell>
          <cell r="B842"/>
          <cell r="C842" t="str">
            <v>greececheng</v>
          </cell>
          <cell r="D842" t="str">
            <v>招募礼-强军宝箱-550</v>
          </cell>
        </row>
        <row r="843">
          <cell r="A843">
            <v>30041</v>
          </cell>
          <cell r="B843"/>
          <cell r="C843" t="str">
            <v>greececheng</v>
          </cell>
          <cell r="D843" t="str">
            <v>招募礼-强军宝箱-650</v>
          </cell>
        </row>
        <row r="844">
          <cell r="A844">
            <v>30042</v>
          </cell>
          <cell r="B844"/>
          <cell r="C844" t="str">
            <v>greececheng</v>
          </cell>
          <cell r="D844" t="str">
            <v>招募礼-强军宝箱-850</v>
          </cell>
        </row>
        <row r="845">
          <cell r="A845">
            <v>30043</v>
          </cell>
          <cell r="B845"/>
          <cell r="C845" t="str">
            <v>greececheng</v>
          </cell>
          <cell r="D845" t="str">
            <v>招募礼-坚韧宝箱-450</v>
          </cell>
        </row>
        <row r="846">
          <cell r="A846">
            <v>30044</v>
          </cell>
          <cell r="B846"/>
          <cell r="C846" t="str">
            <v>greececheng</v>
          </cell>
          <cell r="D846" t="str">
            <v>招募礼-坚韧宝箱-550</v>
          </cell>
        </row>
        <row r="847">
          <cell r="A847">
            <v>30045</v>
          </cell>
          <cell r="B847"/>
          <cell r="C847" t="str">
            <v>greececheng</v>
          </cell>
          <cell r="D847" t="str">
            <v>招募礼-坚韧宝箱-650</v>
          </cell>
        </row>
        <row r="848">
          <cell r="A848">
            <v>30046</v>
          </cell>
          <cell r="B848"/>
          <cell r="C848" t="str">
            <v>greececheng</v>
          </cell>
          <cell r="D848" t="str">
            <v>招募礼-坚韧宝箱-850</v>
          </cell>
        </row>
        <row r="849">
          <cell r="A849">
            <v>30047</v>
          </cell>
          <cell r="B849"/>
          <cell r="C849" t="str">
            <v>greececheng</v>
          </cell>
          <cell r="D849" t="str">
            <v>英雄碎片宝箱</v>
          </cell>
        </row>
        <row r="850">
          <cell r="A850">
            <v>30048</v>
          </cell>
          <cell r="B850"/>
          <cell r="C850" t="str">
            <v>greececheng</v>
          </cell>
          <cell r="D850" t="str">
            <v>每日幸运宝箱</v>
          </cell>
        </row>
        <row r="851">
          <cell r="A851">
            <v>30049</v>
          </cell>
          <cell r="B851"/>
          <cell r="C851" t="str">
            <v>greececheng</v>
          </cell>
          <cell r="D851" t="str">
            <v>尊享成长宝箱</v>
          </cell>
        </row>
        <row r="852">
          <cell r="A852">
            <v>30050</v>
          </cell>
          <cell r="B852"/>
          <cell r="C852" t="str">
            <v>greececheng</v>
          </cell>
          <cell r="D852" t="str">
            <v>巅峰成长宝箱</v>
          </cell>
        </row>
        <row r="853">
          <cell r="A853">
            <v>30051</v>
          </cell>
          <cell r="B853"/>
          <cell r="C853" t="str">
            <v>greececheng</v>
          </cell>
          <cell r="D853" t="str">
            <v>至尊成长宝箱</v>
          </cell>
        </row>
        <row r="854">
          <cell r="A854">
            <v>30052</v>
          </cell>
          <cell r="B854"/>
          <cell r="C854" t="str">
            <v>greececheng</v>
          </cell>
          <cell r="D854" t="str">
            <v>霸业宝箱</v>
          </cell>
        </row>
        <row r="855">
          <cell r="A855">
            <v>30053</v>
          </cell>
          <cell r="B855"/>
          <cell r="C855" t="str">
            <v>louieshen</v>
          </cell>
          <cell r="D855" t="str">
            <v>帝国荣耀幸运宝箱</v>
          </cell>
        </row>
        <row r="856">
          <cell r="A856">
            <v>30054</v>
          </cell>
          <cell r="B856"/>
          <cell r="C856" t="str">
            <v>yanhaoyhli</v>
          </cell>
          <cell r="D856" t="str">
            <v>军演名马自选宝箱</v>
          </cell>
        </row>
        <row r="857">
          <cell r="A857">
            <v>30055</v>
          </cell>
          <cell r="B857"/>
          <cell r="C857" t="str">
            <v>greececheng</v>
          </cell>
          <cell r="D857" t="str">
            <v>地图碎片</v>
          </cell>
        </row>
        <row r="858">
          <cell r="A858">
            <v>30056</v>
          </cell>
          <cell r="B858"/>
          <cell r="C858" t="str">
            <v>greececheng</v>
          </cell>
          <cell r="D858" t="str">
            <v>传奇降世宝箱</v>
          </cell>
        </row>
        <row r="859">
          <cell r="A859">
            <v>30057</v>
          </cell>
          <cell r="B859"/>
          <cell r="C859" t="str">
            <v>greececheng</v>
          </cell>
          <cell r="D859" t="str">
            <v>传奇惊世宝箱</v>
          </cell>
        </row>
        <row r="860">
          <cell r="A860">
            <v>30058</v>
          </cell>
          <cell r="B860"/>
          <cell r="C860" t="str">
            <v>greececheng</v>
          </cell>
          <cell r="D860" t="str">
            <v>传奇耀世宝箱</v>
          </cell>
        </row>
        <row r="861">
          <cell r="A861">
            <v>30059</v>
          </cell>
          <cell r="B861"/>
          <cell r="C861" t="str">
            <v>greececheng</v>
          </cell>
          <cell r="D861" t="str">
            <v>传奇现世英雄宝箱</v>
          </cell>
        </row>
        <row r="862">
          <cell r="A862">
            <v>30060</v>
          </cell>
          <cell r="B862"/>
          <cell r="C862" t="str">
            <v>greececheng</v>
          </cell>
          <cell r="D862" t="str">
            <v>传奇谋略宝箱</v>
          </cell>
        </row>
        <row r="863">
          <cell r="A863">
            <v>30061</v>
          </cell>
          <cell r="B863"/>
          <cell r="C863" t="str">
            <v>greececheng</v>
          </cell>
          <cell r="D863" t="str">
            <v>传奇勇武宝箱</v>
          </cell>
        </row>
        <row r="864">
          <cell r="A864">
            <v>30062</v>
          </cell>
          <cell r="B864"/>
          <cell r="C864" t="str">
            <v>greececheng</v>
          </cell>
          <cell r="D864" t="str">
            <v>传奇现世技能宝箱</v>
          </cell>
        </row>
        <row r="865">
          <cell r="A865">
            <v>30063</v>
          </cell>
          <cell r="B865"/>
          <cell r="C865" t="str">
            <v>greececheng</v>
          </cell>
          <cell r="D865" t="str">
            <v>帝国探索宝箱</v>
          </cell>
        </row>
        <row r="866">
          <cell r="A866">
            <v>30064</v>
          </cell>
          <cell r="B866"/>
          <cell r="C866" t="str">
            <v>greececheng</v>
          </cell>
          <cell r="D866" t="str">
            <v>帝国奇迹宝箱</v>
          </cell>
        </row>
        <row r="867">
          <cell r="A867">
            <v>30065</v>
          </cell>
          <cell r="B867"/>
          <cell r="C867" t="str">
            <v>reniexu</v>
          </cell>
          <cell r="D867" t="str">
            <v>联盟分享红包</v>
          </cell>
        </row>
        <row r="868">
          <cell r="A868">
            <v>30066</v>
          </cell>
          <cell r="B868"/>
          <cell r="C868" t="str">
            <v>louieshen</v>
          </cell>
          <cell r="D868" t="str">
            <v>公测同庆红包</v>
          </cell>
        </row>
        <row r="869">
          <cell r="A869">
            <v>30067</v>
          </cell>
          <cell r="B869"/>
          <cell r="C869" t="str">
            <v>reniexu</v>
          </cell>
          <cell r="D869" t="str">
            <v>邀请好友积分</v>
          </cell>
        </row>
        <row r="870">
          <cell r="A870">
            <v>30068</v>
          </cell>
          <cell r="B870"/>
          <cell r="C870" t="str">
            <v>pinoyao</v>
          </cell>
          <cell r="D870" t="str">
            <v>坐骑宝箱占位1</v>
          </cell>
        </row>
        <row r="871">
          <cell r="A871">
            <v>30069</v>
          </cell>
          <cell r="B871"/>
          <cell r="C871" t="str">
            <v>pinoyao</v>
          </cell>
          <cell r="D871" t="str">
            <v>坐骑宝箱占位2</v>
          </cell>
        </row>
        <row r="872">
          <cell r="A872">
            <v>30070</v>
          </cell>
          <cell r="B872"/>
          <cell r="C872" t="str">
            <v>pinoyao</v>
          </cell>
          <cell r="D872" t="str">
            <v>坐骑宝箱占位3</v>
          </cell>
        </row>
        <row r="873">
          <cell r="A873">
            <v>30071</v>
          </cell>
          <cell r="B873"/>
          <cell r="C873" t="str">
            <v>louieshen</v>
          </cell>
          <cell r="D873" t="str">
            <v>限时登录幸运宝箱</v>
          </cell>
        </row>
        <row r="874">
          <cell r="A874">
            <v>30072</v>
          </cell>
          <cell r="B874"/>
          <cell r="C874" t="str">
            <v>lotxu</v>
          </cell>
          <cell r="D874" t="str">
            <v>奇迹英雄碎片宝箱</v>
          </cell>
        </row>
        <row r="875">
          <cell r="A875">
            <v>30073</v>
          </cell>
          <cell r="B875"/>
          <cell r="C875" t="str">
            <v>yanhaoyhli</v>
          </cell>
          <cell r="D875" t="str">
            <v>自选紫色技能宝箱1</v>
          </cell>
        </row>
        <row r="876">
          <cell r="A876">
            <v>30074</v>
          </cell>
          <cell r="B876"/>
          <cell r="C876" t="str">
            <v>yanhaoyhli</v>
          </cell>
          <cell r="D876" t="str">
            <v>自选紫色技能宝箱2</v>
          </cell>
        </row>
        <row r="877">
          <cell r="A877">
            <v>32000</v>
          </cell>
          <cell r="B877"/>
          <cell r="C877" t="str">
            <v>greececheng</v>
          </cell>
          <cell r="D877" t="str">
            <v>魏兰碎片</v>
          </cell>
        </row>
        <row r="878">
          <cell r="A878">
            <v>32001</v>
          </cell>
          <cell r="B878"/>
          <cell r="C878" t="str">
            <v>greececheng</v>
          </cell>
          <cell r="D878" t="str">
            <v>布狄卡碎片</v>
          </cell>
        </row>
        <row r="879">
          <cell r="A879">
            <v>32002</v>
          </cell>
          <cell r="B879"/>
          <cell r="C879" t="str">
            <v>greececheng</v>
          </cell>
          <cell r="D879" t="str">
            <v>大流士一世碎片</v>
          </cell>
        </row>
        <row r="880">
          <cell r="A880">
            <v>32003</v>
          </cell>
          <cell r="B880"/>
          <cell r="C880" t="str">
            <v>greececheng</v>
          </cell>
          <cell r="D880" t="str">
            <v>尉迟恭碎片</v>
          </cell>
        </row>
        <row r="881">
          <cell r="A881">
            <v>32004</v>
          </cell>
          <cell r="B881"/>
          <cell r="C881" t="str">
            <v>greececheng</v>
          </cell>
          <cell r="D881" t="str">
            <v>应用宝指挥官专属</v>
          </cell>
        </row>
        <row r="882">
          <cell r="A882">
            <v>32005</v>
          </cell>
          <cell r="B882"/>
          <cell r="C882" t="str">
            <v>greececheng</v>
          </cell>
          <cell r="D882" t="str">
            <v>艳后碎片</v>
          </cell>
        </row>
        <row r="883">
          <cell r="A883">
            <v>32006</v>
          </cell>
          <cell r="B883"/>
          <cell r="C883" t="str">
            <v>lotxu</v>
          </cell>
          <cell r="D883" t="str">
            <v>琼恩碎片</v>
          </cell>
        </row>
        <row r="884">
          <cell r="A884">
            <v>32007</v>
          </cell>
          <cell r="B884"/>
          <cell r="C884" t="str">
            <v>lotxu</v>
          </cell>
          <cell r="D884" t="str">
            <v>影舞者碎片</v>
          </cell>
        </row>
        <row r="885">
          <cell r="A885">
            <v>32008</v>
          </cell>
          <cell r="B885"/>
          <cell r="C885" t="str">
            <v>lotxu</v>
          </cell>
          <cell r="D885" t="str">
            <v>亨利碎片</v>
          </cell>
        </row>
        <row r="886">
          <cell r="A886">
            <v>32009</v>
          </cell>
          <cell r="B886"/>
          <cell r="C886" t="str">
            <v>lotxu</v>
          </cell>
          <cell r="D886" t="str">
            <v>康斯坦丁碎片</v>
          </cell>
        </row>
        <row r="887">
          <cell r="A887">
            <v>32010</v>
          </cell>
          <cell r="B887"/>
          <cell r="C887" t="str">
            <v>lotxu</v>
          </cell>
          <cell r="D887" t="str">
            <v>理查一世碎片</v>
          </cell>
        </row>
        <row r="888">
          <cell r="A888">
            <v>40001</v>
          </cell>
          <cell r="B888"/>
          <cell r="C888" t="str">
            <v>juniusshen</v>
          </cell>
          <cell r="D888" t="str">
            <v>头像</v>
          </cell>
        </row>
        <row r="889">
          <cell r="A889">
            <v>42000</v>
          </cell>
          <cell r="B889"/>
          <cell r="C889" t="str">
            <v>greececheng</v>
          </cell>
          <cell r="D889" t="str">
            <v>赛季问鼎</v>
          </cell>
        </row>
        <row r="890">
          <cell r="A890">
            <v>42001</v>
          </cell>
          <cell r="B890"/>
          <cell r="C890" t="str">
            <v>greececheng</v>
          </cell>
          <cell r="D890" t="str">
            <v>赛季割据</v>
          </cell>
        </row>
        <row r="891">
          <cell r="A891">
            <v>42002</v>
          </cell>
          <cell r="B891"/>
          <cell r="C891" t="str">
            <v>greececheng</v>
          </cell>
          <cell r="D891" t="str">
            <v>点将官</v>
          </cell>
        </row>
        <row r="892">
          <cell r="A892">
            <v>42003</v>
          </cell>
          <cell r="B892"/>
          <cell r="C892" t="str">
            <v>greececheng</v>
          </cell>
          <cell r="D892" t="str">
            <v>手Q88节专属（限时30天）</v>
          </cell>
        </row>
        <row r="893">
          <cell r="A893">
            <v>42004</v>
          </cell>
          <cell r="B893"/>
          <cell r="C893" t="str">
            <v>greececheng</v>
          </cell>
          <cell r="D893" t="str">
            <v>手Q钱包专属（限时30天）</v>
          </cell>
        </row>
        <row r="894">
          <cell r="A894">
            <v>42005</v>
          </cell>
          <cell r="B894"/>
          <cell r="C894" t="str">
            <v>greececheng</v>
          </cell>
          <cell r="D894" t="str">
            <v>手Q专属 （限时30天）</v>
          </cell>
        </row>
        <row r="895">
          <cell r="A895">
            <v>42006</v>
          </cell>
          <cell r="B895"/>
          <cell r="C895" t="str">
            <v>greececheng</v>
          </cell>
          <cell r="D895" t="str">
            <v>超核专属（限时30天）</v>
          </cell>
        </row>
        <row r="896">
          <cell r="A896">
            <v>42007</v>
          </cell>
          <cell r="B896"/>
          <cell r="C896" t="str">
            <v>greececheng</v>
          </cell>
          <cell r="D896" t="str">
            <v>微信专属 （限时30天）</v>
          </cell>
        </row>
        <row r="897">
          <cell r="A897">
            <v>42008</v>
          </cell>
          <cell r="B897"/>
          <cell r="C897" t="str">
            <v>greececheng</v>
          </cell>
          <cell r="D897" t="str">
            <v>应用宝专属（限时30天）</v>
          </cell>
        </row>
        <row r="898">
          <cell r="A898">
            <v>42009</v>
          </cell>
          <cell r="B898"/>
          <cell r="C898" t="str">
            <v>greececheng</v>
          </cell>
          <cell r="D898" t="str">
            <v>二级渠道专属（限时30天）</v>
          </cell>
        </row>
        <row r="899">
          <cell r="A899">
            <v>42010</v>
          </cell>
          <cell r="B899"/>
          <cell r="C899" t="str">
            <v>greececheng</v>
          </cell>
          <cell r="D899" t="str">
            <v>官网专属（限时30天）</v>
          </cell>
        </row>
        <row r="900">
          <cell r="A900">
            <v>42011</v>
          </cell>
          <cell r="B900"/>
          <cell r="C900" t="str">
            <v>greececheng</v>
          </cell>
          <cell r="D900" t="str">
            <v>预创角专属（限时30天）</v>
          </cell>
        </row>
        <row r="901">
          <cell r="A901">
            <v>42012</v>
          </cell>
          <cell r="B901"/>
          <cell r="C901" t="str">
            <v>greececheng</v>
          </cell>
          <cell r="D901" t="str">
            <v>心悦专属（限时30天）</v>
          </cell>
        </row>
        <row r="902">
          <cell r="A902">
            <v>42013</v>
          </cell>
          <cell r="B902"/>
          <cell r="C902" t="str">
            <v>greececheng</v>
          </cell>
          <cell r="D902" t="str">
            <v>腾讯视频专属（限时30天）</v>
          </cell>
        </row>
        <row r="903">
          <cell r="A903">
            <v>42014</v>
          </cell>
          <cell r="B903"/>
          <cell r="C903" t="str">
            <v>greececheng</v>
          </cell>
          <cell r="D903" t="str">
            <v>华为专属（限时30天）</v>
          </cell>
        </row>
        <row r="904">
          <cell r="A904">
            <v>42015</v>
          </cell>
          <cell r="B904"/>
          <cell r="C904" t="str">
            <v>greececheng</v>
          </cell>
          <cell r="D904" t="str">
            <v>OPPO专属（限时30天）</v>
          </cell>
        </row>
        <row r="905">
          <cell r="A905">
            <v>42016</v>
          </cell>
          <cell r="B905"/>
          <cell r="C905" t="str">
            <v>greececheng</v>
          </cell>
          <cell r="D905" t="str">
            <v>小米专属（限时30天）</v>
          </cell>
        </row>
        <row r="906">
          <cell r="A906">
            <v>42017</v>
          </cell>
          <cell r="B906"/>
          <cell r="C906" t="str">
            <v>greececheng</v>
          </cell>
          <cell r="D906" t="str">
            <v>VIVO专属（限时30天）</v>
          </cell>
        </row>
        <row r="907">
          <cell r="A907">
            <v>42018</v>
          </cell>
          <cell r="B907"/>
          <cell r="C907" t="str">
            <v>greececheng</v>
          </cell>
          <cell r="D907" t="str">
            <v>B站专属（限时30天）</v>
          </cell>
        </row>
        <row r="908">
          <cell r="A908">
            <v>42019</v>
          </cell>
          <cell r="B908"/>
          <cell r="C908" t="str">
            <v>greececheng</v>
          </cell>
          <cell r="D908" t="str">
            <v>渠道预约（限时30天）</v>
          </cell>
        </row>
        <row r="909">
          <cell r="A909">
            <v>42020</v>
          </cell>
          <cell r="B909"/>
          <cell r="C909" t="str">
            <v>greececheng</v>
          </cell>
          <cell r="D909" t="str">
            <v>中式（限时14天）</v>
          </cell>
        </row>
        <row r="910">
          <cell r="A910">
            <v>42021</v>
          </cell>
          <cell r="B910"/>
          <cell r="C910" t="str">
            <v>greececheng</v>
          </cell>
          <cell r="D910" t="str">
            <v>法兰克式（限时14天）</v>
          </cell>
        </row>
        <row r="911">
          <cell r="A911">
            <v>42022</v>
          </cell>
          <cell r="B911"/>
          <cell r="C911" t="str">
            <v>greececheng</v>
          </cell>
          <cell r="D911" t="str">
            <v>拜占庭式（限时14天）</v>
          </cell>
        </row>
        <row r="912">
          <cell r="A912">
            <v>42023</v>
          </cell>
          <cell r="B912"/>
          <cell r="C912" t="str">
            <v>greececheng</v>
          </cell>
          <cell r="D912" t="str">
            <v>罗马式（限时14天）</v>
          </cell>
        </row>
        <row r="913">
          <cell r="A913">
            <v>42024</v>
          </cell>
          <cell r="B913"/>
          <cell r="C913" t="str">
            <v>greececheng</v>
          </cell>
          <cell r="D913" t="str">
            <v>活跃签到</v>
          </cell>
        </row>
        <row r="914">
          <cell r="A914">
            <v>42025</v>
          </cell>
          <cell r="B914"/>
          <cell r="C914" t="str">
            <v>greececheng</v>
          </cell>
          <cell r="D914" t="str">
            <v>个性限定</v>
          </cell>
        </row>
        <row r="915">
          <cell r="A915">
            <v>42026</v>
          </cell>
          <cell r="B915"/>
          <cell r="C915" t="str">
            <v>greececheng</v>
          </cell>
          <cell r="D915" t="str">
            <v>个性限定</v>
          </cell>
        </row>
        <row r="916">
          <cell r="A916">
            <v>42027</v>
          </cell>
          <cell r="B916"/>
          <cell r="C916" t="str">
            <v>greececheng</v>
          </cell>
          <cell r="D916" t="str">
            <v>开服庆典</v>
          </cell>
        </row>
        <row r="917">
          <cell r="A917">
            <v>42028</v>
          </cell>
          <cell r="B917"/>
          <cell r="C917" t="str">
            <v>greececheng</v>
          </cell>
          <cell r="D917" t="str">
            <v>应用宝指挥官专属</v>
          </cell>
        </row>
        <row r="918">
          <cell r="A918">
            <v>42029</v>
          </cell>
          <cell r="B918"/>
          <cell r="C918" t="str">
            <v>greececheng</v>
          </cell>
          <cell r="D918" t="str">
            <v>手Q88节专属</v>
          </cell>
        </row>
        <row r="919">
          <cell r="A919">
            <v>42030</v>
          </cell>
          <cell r="B919"/>
          <cell r="C919" t="str">
            <v>greececheng</v>
          </cell>
          <cell r="D919" t="str">
            <v>手Q钱包专属</v>
          </cell>
        </row>
        <row r="920">
          <cell r="A920">
            <v>42031</v>
          </cell>
          <cell r="B920"/>
          <cell r="C920" t="str">
            <v>greececheng</v>
          </cell>
          <cell r="D920" t="str">
            <v xml:space="preserve">手Q专属 </v>
          </cell>
        </row>
        <row r="921">
          <cell r="A921">
            <v>42032</v>
          </cell>
          <cell r="B921"/>
          <cell r="C921" t="str">
            <v>greececheng</v>
          </cell>
          <cell r="D921" t="str">
            <v>超核专属</v>
          </cell>
        </row>
        <row r="922">
          <cell r="A922">
            <v>42033</v>
          </cell>
          <cell r="B922"/>
          <cell r="C922" t="str">
            <v>greececheng</v>
          </cell>
          <cell r="D922" t="str">
            <v xml:space="preserve">微信专属 </v>
          </cell>
        </row>
        <row r="923">
          <cell r="A923">
            <v>42034</v>
          </cell>
          <cell r="B923"/>
          <cell r="C923" t="str">
            <v>greececheng</v>
          </cell>
          <cell r="D923" t="str">
            <v>应用宝专属</v>
          </cell>
        </row>
        <row r="924">
          <cell r="A924">
            <v>42035</v>
          </cell>
          <cell r="B924"/>
          <cell r="C924" t="str">
            <v>greececheng</v>
          </cell>
          <cell r="D924" t="str">
            <v>二级渠道专属</v>
          </cell>
        </row>
        <row r="925">
          <cell r="A925">
            <v>42036</v>
          </cell>
          <cell r="B925"/>
          <cell r="C925" t="str">
            <v>greececheng</v>
          </cell>
          <cell r="D925" t="str">
            <v>官网专属</v>
          </cell>
        </row>
        <row r="926">
          <cell r="A926">
            <v>42037</v>
          </cell>
          <cell r="B926"/>
          <cell r="C926" t="str">
            <v>greececheng</v>
          </cell>
          <cell r="D926" t="str">
            <v>预创角专属</v>
          </cell>
        </row>
        <row r="927">
          <cell r="A927">
            <v>42038</v>
          </cell>
          <cell r="B927"/>
          <cell r="C927" t="str">
            <v>greececheng</v>
          </cell>
          <cell r="D927" t="str">
            <v>心悦专属</v>
          </cell>
        </row>
        <row r="928">
          <cell r="A928">
            <v>42039</v>
          </cell>
          <cell r="B928"/>
          <cell r="C928" t="str">
            <v>greececheng</v>
          </cell>
          <cell r="D928" t="str">
            <v>腾讯视频专属</v>
          </cell>
        </row>
        <row r="929">
          <cell r="A929">
            <v>42040</v>
          </cell>
          <cell r="B929"/>
          <cell r="C929" t="str">
            <v>greececheng</v>
          </cell>
          <cell r="D929" t="str">
            <v>华为专属</v>
          </cell>
        </row>
        <row r="930">
          <cell r="A930">
            <v>42041</v>
          </cell>
          <cell r="B930"/>
          <cell r="C930" t="str">
            <v>greececheng</v>
          </cell>
          <cell r="D930" t="str">
            <v>OPPO专属</v>
          </cell>
        </row>
        <row r="931">
          <cell r="A931">
            <v>42042</v>
          </cell>
          <cell r="B931"/>
          <cell r="C931" t="str">
            <v>greececheng</v>
          </cell>
          <cell r="D931" t="str">
            <v>小米专属</v>
          </cell>
        </row>
        <row r="932">
          <cell r="A932">
            <v>42043</v>
          </cell>
          <cell r="B932"/>
          <cell r="C932" t="str">
            <v>greececheng</v>
          </cell>
          <cell r="D932" t="str">
            <v>VIVO专属</v>
          </cell>
        </row>
        <row r="933">
          <cell r="A933">
            <v>42044</v>
          </cell>
          <cell r="B933"/>
          <cell r="C933" t="str">
            <v>greececheng</v>
          </cell>
          <cell r="D933" t="str">
            <v>B站专属</v>
          </cell>
        </row>
        <row r="934">
          <cell r="A934">
            <v>42045</v>
          </cell>
          <cell r="B934"/>
          <cell r="C934" t="str">
            <v>greececheng</v>
          </cell>
          <cell r="D934" t="str">
            <v>渠道预约</v>
          </cell>
        </row>
        <row r="935">
          <cell r="A935">
            <v>42046</v>
          </cell>
          <cell r="B935"/>
          <cell r="C935" t="str">
            <v>greececheng</v>
          </cell>
          <cell r="D935" t="str">
            <v>中式</v>
          </cell>
        </row>
        <row r="936">
          <cell r="A936">
            <v>42047</v>
          </cell>
          <cell r="B936"/>
          <cell r="C936" t="str">
            <v>greececheng</v>
          </cell>
          <cell r="D936" t="str">
            <v>法兰克式</v>
          </cell>
        </row>
        <row r="937">
          <cell r="A937">
            <v>42048</v>
          </cell>
          <cell r="B937"/>
          <cell r="C937" t="str">
            <v>greececheng</v>
          </cell>
          <cell r="D937" t="str">
            <v>拜占庭式</v>
          </cell>
        </row>
        <row r="938">
          <cell r="A938">
            <v>42049</v>
          </cell>
          <cell r="B938"/>
          <cell r="C938" t="str">
            <v>greececheng</v>
          </cell>
          <cell r="D938" t="str">
            <v>罗马式</v>
          </cell>
        </row>
        <row r="939">
          <cell r="A939">
            <v>42050</v>
          </cell>
          <cell r="B939"/>
          <cell r="C939" t="str">
            <v>greececheng</v>
          </cell>
          <cell r="D939" t="str">
            <v>心悦专属（限时7天）</v>
          </cell>
        </row>
        <row r="940">
          <cell r="A940">
            <v>42051</v>
          </cell>
          <cell r="B940"/>
          <cell r="C940" t="str">
            <v>greececheng</v>
          </cell>
          <cell r="D940" t="str">
            <v>心悦专属（限时15天）</v>
          </cell>
        </row>
        <row r="941">
          <cell r="A941">
            <v>42052</v>
          </cell>
          <cell r="B941"/>
          <cell r="C941" t="str">
            <v>greececheng</v>
          </cell>
          <cell r="D941" t="str">
            <v>手Q88节专属</v>
          </cell>
        </row>
        <row r="942">
          <cell r="A942">
            <v>42053</v>
          </cell>
          <cell r="B942"/>
          <cell r="C942" t="str">
            <v>greececheng</v>
          </cell>
          <cell r="D942" t="str">
            <v>手Q钱包专属</v>
          </cell>
        </row>
        <row r="943">
          <cell r="A943">
            <v>42054</v>
          </cell>
          <cell r="B943"/>
          <cell r="C943" t="str">
            <v>greececheng</v>
          </cell>
          <cell r="D943" t="str">
            <v xml:space="preserve">手Q专属 </v>
          </cell>
        </row>
        <row r="944">
          <cell r="A944">
            <v>42055</v>
          </cell>
          <cell r="B944"/>
          <cell r="C944" t="str">
            <v>greececheng</v>
          </cell>
          <cell r="D944" t="str">
            <v>超核专属</v>
          </cell>
        </row>
        <row r="945">
          <cell r="A945">
            <v>42056</v>
          </cell>
          <cell r="B945"/>
          <cell r="C945" t="str">
            <v>greececheng</v>
          </cell>
          <cell r="D945" t="str">
            <v xml:space="preserve">微信专属 </v>
          </cell>
        </row>
        <row r="946">
          <cell r="A946">
            <v>42057</v>
          </cell>
          <cell r="B946"/>
          <cell r="C946" t="str">
            <v>greececheng</v>
          </cell>
          <cell r="D946" t="str">
            <v>应用宝专属</v>
          </cell>
        </row>
        <row r="947">
          <cell r="A947">
            <v>42058</v>
          </cell>
          <cell r="B947"/>
          <cell r="C947" t="str">
            <v>greececheng</v>
          </cell>
          <cell r="D947" t="str">
            <v>二级渠道专属</v>
          </cell>
        </row>
        <row r="948">
          <cell r="A948">
            <v>42059</v>
          </cell>
          <cell r="B948"/>
          <cell r="C948" t="str">
            <v>greececheng</v>
          </cell>
          <cell r="D948" t="str">
            <v>官网专属</v>
          </cell>
        </row>
        <row r="949">
          <cell r="A949">
            <v>42060</v>
          </cell>
          <cell r="B949"/>
          <cell r="C949" t="str">
            <v>greececheng</v>
          </cell>
          <cell r="D949" t="str">
            <v>预创角专属</v>
          </cell>
        </row>
        <row r="950">
          <cell r="A950">
            <v>42061</v>
          </cell>
          <cell r="B950"/>
          <cell r="C950" t="str">
            <v>greececheng</v>
          </cell>
          <cell r="D950" t="str">
            <v>腾讯视频专属</v>
          </cell>
        </row>
        <row r="951">
          <cell r="A951">
            <v>42062</v>
          </cell>
          <cell r="B951"/>
          <cell r="C951" t="str">
            <v>greececheng</v>
          </cell>
          <cell r="D951" t="str">
            <v>华为专属</v>
          </cell>
        </row>
        <row r="952">
          <cell r="A952">
            <v>42063</v>
          </cell>
          <cell r="B952"/>
          <cell r="C952" t="str">
            <v>greececheng</v>
          </cell>
          <cell r="D952" t="str">
            <v>OPPO专属</v>
          </cell>
        </row>
        <row r="953">
          <cell r="A953">
            <v>42064</v>
          </cell>
          <cell r="B953"/>
          <cell r="C953" t="str">
            <v>greececheng</v>
          </cell>
          <cell r="D953" t="str">
            <v>小米专属</v>
          </cell>
        </row>
        <row r="954">
          <cell r="A954">
            <v>42065</v>
          </cell>
          <cell r="B954"/>
          <cell r="C954" t="str">
            <v>greececheng</v>
          </cell>
          <cell r="D954" t="str">
            <v>VIVO专属</v>
          </cell>
        </row>
        <row r="955">
          <cell r="A955">
            <v>42066</v>
          </cell>
          <cell r="B955"/>
          <cell r="C955" t="str">
            <v>greececheng</v>
          </cell>
          <cell r="D955" t="str">
            <v>B站专属</v>
          </cell>
        </row>
        <row r="956">
          <cell r="A956">
            <v>42067</v>
          </cell>
          <cell r="B956"/>
          <cell r="C956" t="str">
            <v>greececheng</v>
          </cell>
          <cell r="D956" t="str">
            <v>渠道预约</v>
          </cell>
        </row>
        <row r="957">
          <cell r="A957">
            <v>42068</v>
          </cell>
          <cell r="B957"/>
          <cell r="C957" t="str">
            <v>greececheng</v>
          </cell>
          <cell r="D957" t="str">
            <v>手Q88节专属</v>
          </cell>
        </row>
        <row r="958">
          <cell r="A958">
            <v>42069</v>
          </cell>
          <cell r="B958"/>
          <cell r="C958" t="str">
            <v>greececheng</v>
          </cell>
          <cell r="D958" t="str">
            <v>手Q钱包专属</v>
          </cell>
        </row>
        <row r="959">
          <cell r="A959">
            <v>42070</v>
          </cell>
          <cell r="B959"/>
          <cell r="C959" t="str">
            <v>greececheng</v>
          </cell>
          <cell r="D959" t="str">
            <v xml:space="preserve">手Q专属 </v>
          </cell>
        </row>
        <row r="960">
          <cell r="A960">
            <v>42071</v>
          </cell>
          <cell r="B960"/>
          <cell r="C960" t="str">
            <v>greececheng</v>
          </cell>
          <cell r="D960" t="str">
            <v>超核专属</v>
          </cell>
        </row>
        <row r="961">
          <cell r="A961">
            <v>42072</v>
          </cell>
          <cell r="B961"/>
          <cell r="C961" t="str">
            <v>greececheng</v>
          </cell>
          <cell r="D961" t="str">
            <v xml:space="preserve">微信专属 </v>
          </cell>
        </row>
        <row r="962">
          <cell r="A962">
            <v>42073</v>
          </cell>
          <cell r="B962"/>
          <cell r="C962" t="str">
            <v>greececheng</v>
          </cell>
          <cell r="D962" t="str">
            <v>应用宝专属</v>
          </cell>
        </row>
        <row r="963">
          <cell r="A963">
            <v>42074</v>
          </cell>
          <cell r="B963"/>
          <cell r="C963" t="str">
            <v>greececheng</v>
          </cell>
          <cell r="D963" t="str">
            <v>二级渠道专属</v>
          </cell>
        </row>
        <row r="964">
          <cell r="A964">
            <v>42075</v>
          </cell>
          <cell r="B964"/>
          <cell r="C964" t="str">
            <v>greececheng</v>
          </cell>
          <cell r="D964" t="str">
            <v>官网专属</v>
          </cell>
        </row>
        <row r="965">
          <cell r="A965">
            <v>42076</v>
          </cell>
          <cell r="B965"/>
          <cell r="C965" t="str">
            <v>greececheng</v>
          </cell>
          <cell r="D965" t="str">
            <v>预创角专属</v>
          </cell>
        </row>
        <row r="966">
          <cell r="A966">
            <v>42077</v>
          </cell>
          <cell r="B966"/>
          <cell r="C966" t="str">
            <v>greececheng</v>
          </cell>
          <cell r="D966" t="str">
            <v>腾讯视频专属</v>
          </cell>
        </row>
        <row r="967">
          <cell r="A967">
            <v>42078</v>
          </cell>
          <cell r="B967"/>
          <cell r="C967" t="str">
            <v>greececheng</v>
          </cell>
          <cell r="D967" t="str">
            <v>华为专属</v>
          </cell>
        </row>
        <row r="968">
          <cell r="A968">
            <v>42079</v>
          </cell>
          <cell r="B968"/>
          <cell r="C968" t="str">
            <v>greececheng</v>
          </cell>
          <cell r="D968" t="str">
            <v>OPPO专属</v>
          </cell>
        </row>
        <row r="969">
          <cell r="A969">
            <v>42080</v>
          </cell>
          <cell r="B969"/>
          <cell r="C969" t="str">
            <v>greececheng</v>
          </cell>
          <cell r="D969" t="str">
            <v>小米专属</v>
          </cell>
        </row>
        <row r="970">
          <cell r="A970">
            <v>42081</v>
          </cell>
          <cell r="B970"/>
          <cell r="C970" t="str">
            <v>greececheng</v>
          </cell>
          <cell r="D970" t="str">
            <v>VIVO专属</v>
          </cell>
        </row>
        <row r="971">
          <cell r="A971">
            <v>42082</v>
          </cell>
          <cell r="B971"/>
          <cell r="C971" t="str">
            <v>greececheng</v>
          </cell>
          <cell r="D971" t="str">
            <v>B站专属</v>
          </cell>
        </row>
        <row r="972">
          <cell r="A972">
            <v>42083</v>
          </cell>
          <cell r="B972"/>
          <cell r="C972" t="str">
            <v>greececheng</v>
          </cell>
          <cell r="D972" t="str">
            <v>渠道预约</v>
          </cell>
        </row>
        <row r="973">
          <cell r="A973">
            <v>42084</v>
          </cell>
          <cell r="B973"/>
          <cell r="C973" t="str">
            <v>greececheng</v>
          </cell>
          <cell r="D973" t="str">
            <v>应用宝指挥官专属</v>
          </cell>
        </row>
        <row r="974">
          <cell r="A974">
            <v>42085</v>
          </cell>
          <cell r="B974"/>
          <cell r="C974" t="str">
            <v>greececheng</v>
          </cell>
          <cell r="D974" t="str">
            <v>应用宝指挥官专属</v>
          </cell>
        </row>
        <row r="975">
          <cell r="A975">
            <v>42086</v>
          </cell>
          <cell r="B975"/>
          <cell r="C975" t="str">
            <v>greececheng</v>
          </cell>
          <cell r="D975" t="str">
            <v>应用宝指挥官专属</v>
          </cell>
        </row>
        <row r="976">
          <cell r="A976">
            <v>42087</v>
          </cell>
          <cell r="B976"/>
          <cell r="C976" t="str">
            <v>greececheng</v>
          </cell>
          <cell r="D976" t="str">
            <v>中式（限时7天）</v>
          </cell>
        </row>
        <row r="977">
          <cell r="A977">
            <v>42088</v>
          </cell>
          <cell r="B977"/>
          <cell r="C977" t="str">
            <v>greececheng</v>
          </cell>
          <cell r="D977" t="str">
            <v>法兰克式（限时7天）</v>
          </cell>
        </row>
        <row r="978">
          <cell r="A978">
            <v>42089</v>
          </cell>
          <cell r="B978"/>
          <cell r="C978" t="str">
            <v>greececheng</v>
          </cell>
          <cell r="D978" t="str">
            <v>孙子兵法</v>
          </cell>
        </row>
        <row r="979">
          <cell r="A979">
            <v>42090</v>
          </cell>
          <cell r="B979"/>
          <cell r="C979" t="str">
            <v>greececheng</v>
          </cell>
          <cell r="D979" t="str">
            <v>7日限定皇冠头像框</v>
          </cell>
        </row>
        <row r="980">
          <cell r="A980">
            <v>42091</v>
          </cell>
          <cell r="B980"/>
          <cell r="C980" t="str">
            <v>greececheng</v>
          </cell>
          <cell r="D980" t="str">
            <v>拜占庭式（限时7天）</v>
          </cell>
        </row>
        <row r="981">
          <cell r="A981">
            <v>42092</v>
          </cell>
          <cell r="B981"/>
          <cell r="C981" t="str">
            <v>greececheng</v>
          </cell>
          <cell r="D981" t="str">
            <v xml:space="preserve">手Q专属 </v>
          </cell>
        </row>
        <row r="982">
          <cell r="A982">
            <v>42093</v>
          </cell>
          <cell r="B982"/>
          <cell r="C982" t="str">
            <v>greececheng</v>
          </cell>
          <cell r="D982" t="str">
            <v>社区达人</v>
          </cell>
        </row>
        <row r="983">
          <cell r="A983">
            <v>42094</v>
          </cell>
          <cell r="B983"/>
          <cell r="C983" t="str">
            <v>greececheng</v>
          </cell>
          <cell r="D983" t="str">
            <v>竹书纪年</v>
          </cell>
        </row>
        <row r="984">
          <cell r="A984">
            <v>42095</v>
          </cell>
          <cell r="B984"/>
          <cell r="C984" t="str">
            <v>greececheng</v>
          </cell>
          <cell r="D984" t="str">
            <v>君临重逢</v>
          </cell>
        </row>
        <row r="985">
          <cell r="A985">
            <v>42096</v>
          </cell>
          <cell r="B985"/>
          <cell r="C985" t="str">
            <v>greececheng</v>
          </cell>
          <cell r="D985" t="str">
            <v>有福同享</v>
          </cell>
        </row>
        <row r="986">
          <cell r="A986">
            <v>42097</v>
          </cell>
          <cell r="B986"/>
          <cell r="C986" t="str">
            <v>greececheng</v>
          </cell>
          <cell r="D986" t="str">
            <v>有福同享</v>
          </cell>
        </row>
        <row r="987">
          <cell r="A987">
            <v>42098</v>
          </cell>
          <cell r="B987"/>
          <cell r="C987" t="str">
            <v>greececheng</v>
          </cell>
          <cell r="D987" t="str">
            <v>有福同享</v>
          </cell>
        </row>
        <row r="988">
          <cell r="A988">
            <v>42099</v>
          </cell>
          <cell r="B988"/>
          <cell r="C988" t="str">
            <v>greececheng</v>
          </cell>
          <cell r="D988" t="str">
            <v>有福同享</v>
          </cell>
        </row>
        <row r="989">
          <cell r="A989">
            <v>42100</v>
          </cell>
          <cell r="B989"/>
          <cell r="C989" t="str">
            <v>greececheng</v>
          </cell>
          <cell r="D989" t="str">
            <v>有福同享</v>
          </cell>
        </row>
        <row r="990">
          <cell r="A990">
            <v>42101</v>
          </cell>
          <cell r="B990"/>
          <cell r="C990" t="str">
            <v>greececheng</v>
          </cell>
          <cell r="D990" t="str">
            <v>待定-夏日</v>
          </cell>
        </row>
        <row r="991">
          <cell r="A991">
            <v>42102</v>
          </cell>
          <cell r="B991"/>
          <cell r="C991" t="str">
            <v>greececheng</v>
          </cell>
          <cell r="D991" t="str">
            <v>待定-秋日</v>
          </cell>
        </row>
        <row r="992">
          <cell r="A992">
            <v>44000</v>
          </cell>
          <cell r="B992"/>
          <cell r="C992" t="str">
            <v>greececheng</v>
          </cell>
          <cell r="D992" t="str">
            <v>财富自由</v>
          </cell>
        </row>
        <row r="993">
          <cell r="A993">
            <v>44001</v>
          </cell>
          <cell r="B993"/>
          <cell r="C993" t="str">
            <v>greececheng</v>
          </cell>
          <cell r="D993" t="str">
            <v>超核体验官</v>
          </cell>
        </row>
        <row r="994">
          <cell r="A994">
            <v>44002</v>
          </cell>
          <cell r="B994"/>
          <cell r="C994" t="str">
            <v>greececheng</v>
          </cell>
          <cell r="D994" t="str">
            <v>帝国战略家</v>
          </cell>
        </row>
        <row r="995">
          <cell r="A995">
            <v>44003</v>
          </cell>
          <cell r="B995"/>
          <cell r="C995" t="str">
            <v>greececheng</v>
          </cell>
          <cell r="D995" t="str">
            <v>百战百胜</v>
          </cell>
        </row>
        <row r="996">
          <cell r="A996">
            <v>44004</v>
          </cell>
          <cell r="B996"/>
          <cell r="C996" t="str">
            <v>greececheng</v>
          </cell>
          <cell r="D996" t="str">
            <v>先驱者</v>
          </cell>
        </row>
        <row r="997">
          <cell r="A997">
            <v>44005</v>
          </cell>
          <cell r="B997"/>
          <cell r="C997" t="str">
            <v>greececheng</v>
          </cell>
          <cell r="D997" t="str">
            <v>征服者</v>
          </cell>
        </row>
        <row r="998">
          <cell r="A998">
            <v>44006</v>
          </cell>
          <cell r="B998"/>
          <cell r="C998" t="str">
            <v>greececheng</v>
          </cell>
          <cell r="D998" t="str">
            <v>登峰造极</v>
          </cell>
        </row>
        <row r="999">
          <cell r="A999">
            <v>44007</v>
          </cell>
          <cell r="B999"/>
          <cell r="C999" t="str">
            <v>greececheng</v>
          </cell>
          <cell r="D999" t="str">
            <v>勇闯天涯</v>
          </cell>
        </row>
        <row r="1000">
          <cell r="A1000">
            <v>44008</v>
          </cell>
          <cell r="B1000"/>
          <cell r="C1000" t="str">
            <v>greececheng</v>
          </cell>
          <cell r="D1000" t="str">
            <v>天下至尊</v>
          </cell>
        </row>
        <row r="1001">
          <cell r="A1001">
            <v>44009</v>
          </cell>
          <cell r="B1001"/>
          <cell r="C1001" t="str">
            <v>greececheng</v>
          </cell>
          <cell r="D1001" t="str">
            <v>问鼎中原</v>
          </cell>
        </row>
        <row r="1002">
          <cell r="A1002">
            <v>44010</v>
          </cell>
          <cell r="B1002"/>
          <cell r="C1002" t="str">
            <v>greececheng</v>
          </cell>
          <cell r="D1002" t="str">
            <v>名震一时</v>
          </cell>
        </row>
        <row r="1003">
          <cell r="A1003">
            <v>44011</v>
          </cell>
          <cell r="B1003"/>
          <cell r="C1003" t="str">
            <v>greececheng</v>
          </cell>
          <cell r="D1003" t="str">
            <v>名将如云</v>
          </cell>
        </row>
        <row r="1004">
          <cell r="A1004">
            <v>44012</v>
          </cell>
          <cell r="B1004"/>
          <cell r="C1004" t="str">
            <v>greececheng</v>
          </cell>
          <cell r="D1004" t="str">
            <v>联盟宝贝</v>
          </cell>
        </row>
        <row r="1005">
          <cell r="A1005">
            <v>44013</v>
          </cell>
          <cell r="B1005"/>
          <cell r="C1005" t="str">
            <v>greececheng</v>
          </cell>
          <cell r="D1005" t="str">
            <v>纵横四野</v>
          </cell>
        </row>
        <row r="1006">
          <cell r="A1006">
            <v>44014</v>
          </cell>
          <cell r="B1006"/>
          <cell r="C1006" t="str">
            <v>greececheng</v>
          </cell>
          <cell r="D1006" t="str">
            <v>决胜千里</v>
          </cell>
        </row>
        <row r="1007">
          <cell r="A1007">
            <v>44015</v>
          </cell>
          <cell r="B1007"/>
          <cell r="C1007" t="str">
            <v>greececheng</v>
          </cell>
          <cell r="D1007" t="str">
            <v>登高能赋</v>
          </cell>
        </row>
        <row r="1008">
          <cell r="A1008">
            <v>44016</v>
          </cell>
          <cell r="B1008"/>
          <cell r="C1008" t="str">
            <v>greececheng</v>
          </cell>
          <cell r="D1008" t="str">
            <v>帝国启明星</v>
          </cell>
        </row>
        <row r="1009">
          <cell r="A1009">
            <v>44017</v>
          </cell>
          <cell r="B1009"/>
          <cell r="C1009" t="str">
            <v>greececheng</v>
          </cell>
          <cell r="D1009" t="str">
            <v>财富自由</v>
          </cell>
        </row>
        <row r="1010">
          <cell r="A1010">
            <v>44018</v>
          </cell>
          <cell r="B1010"/>
          <cell r="C1010" t="str">
            <v>greececheng</v>
          </cell>
          <cell r="D1010" t="str">
            <v>超核体验官</v>
          </cell>
        </row>
        <row r="1011">
          <cell r="A1011">
            <v>44019</v>
          </cell>
          <cell r="B1011"/>
          <cell r="C1011" t="str">
            <v>greececheng</v>
          </cell>
          <cell r="D1011" t="str">
            <v>帝国战略家</v>
          </cell>
        </row>
        <row r="1012">
          <cell r="A1012">
            <v>44020</v>
          </cell>
          <cell r="B1012"/>
          <cell r="C1012" t="str">
            <v>greececheng</v>
          </cell>
          <cell r="D1012" t="str">
            <v>百战百胜</v>
          </cell>
        </row>
        <row r="1013">
          <cell r="A1013">
            <v>44021</v>
          </cell>
          <cell r="B1013"/>
          <cell r="C1013" t="str">
            <v>greececheng</v>
          </cell>
          <cell r="D1013" t="str">
            <v>先驱者</v>
          </cell>
        </row>
        <row r="1014">
          <cell r="A1014">
            <v>44022</v>
          </cell>
          <cell r="C1014" t="str">
            <v>greececheng</v>
          </cell>
          <cell r="D1014" t="str">
            <v>征服者</v>
          </cell>
        </row>
        <row r="1015">
          <cell r="A1015">
            <v>44023</v>
          </cell>
          <cell r="C1015" t="str">
            <v>greececheng</v>
          </cell>
          <cell r="D1015" t="str">
            <v>登峰造极</v>
          </cell>
        </row>
        <row r="1016">
          <cell r="A1016">
            <v>44024</v>
          </cell>
          <cell r="C1016" t="str">
            <v>greececheng</v>
          </cell>
          <cell r="D1016" t="str">
            <v>勇闯天涯</v>
          </cell>
        </row>
        <row r="1017">
          <cell r="A1017">
            <v>44025</v>
          </cell>
          <cell r="C1017" t="str">
            <v>greececheng</v>
          </cell>
          <cell r="D1017" t="str">
            <v>天下至尊</v>
          </cell>
        </row>
        <row r="1018">
          <cell r="A1018">
            <v>44026</v>
          </cell>
          <cell r="C1018" t="str">
            <v>greececheng</v>
          </cell>
          <cell r="D1018" t="str">
            <v>问鼎中原</v>
          </cell>
        </row>
        <row r="1019">
          <cell r="A1019">
            <v>44027</v>
          </cell>
          <cell r="C1019" t="str">
            <v>greececheng</v>
          </cell>
          <cell r="D1019" t="str">
            <v>名震一时</v>
          </cell>
        </row>
        <row r="1020">
          <cell r="A1020">
            <v>44028</v>
          </cell>
          <cell r="C1020" t="str">
            <v>greececheng</v>
          </cell>
          <cell r="D1020" t="str">
            <v>名将如云</v>
          </cell>
        </row>
        <row r="1021">
          <cell r="A1021">
            <v>44029</v>
          </cell>
          <cell r="C1021" t="str">
            <v>greececheng</v>
          </cell>
          <cell r="D1021" t="str">
            <v>联盟宝贝</v>
          </cell>
        </row>
        <row r="1022">
          <cell r="A1022">
            <v>44030</v>
          </cell>
          <cell r="C1022" t="str">
            <v>greececheng</v>
          </cell>
          <cell r="D1022" t="str">
            <v>纵横四野</v>
          </cell>
        </row>
        <row r="1023">
          <cell r="A1023">
            <v>44031</v>
          </cell>
          <cell r="C1023" t="str">
            <v>greececheng</v>
          </cell>
          <cell r="D1023" t="str">
            <v>决胜千里</v>
          </cell>
        </row>
        <row r="1024">
          <cell r="A1024">
            <v>44032</v>
          </cell>
          <cell r="C1024" t="str">
            <v>greececheng</v>
          </cell>
          <cell r="D1024" t="str">
            <v>登高能赋</v>
          </cell>
        </row>
        <row r="1025">
          <cell r="A1025">
            <v>44033</v>
          </cell>
          <cell r="C1025" t="str">
            <v>greececheng</v>
          </cell>
          <cell r="D1025" t="str">
            <v>帝国启明星</v>
          </cell>
        </row>
        <row r="1026">
          <cell r="A1026">
            <v>44034</v>
          </cell>
          <cell r="C1026" t="str">
            <v>greececheng</v>
          </cell>
          <cell r="D1026" t="str">
            <v>财富自由</v>
          </cell>
        </row>
        <row r="1027">
          <cell r="A1027">
            <v>44035</v>
          </cell>
          <cell r="C1027" t="str">
            <v>greececheng</v>
          </cell>
          <cell r="D1027" t="str">
            <v>超核体验官</v>
          </cell>
        </row>
        <row r="1028">
          <cell r="A1028">
            <v>44036</v>
          </cell>
          <cell r="C1028" t="str">
            <v>greececheng</v>
          </cell>
          <cell r="D1028" t="str">
            <v>帝国战略家</v>
          </cell>
        </row>
        <row r="1029">
          <cell r="A1029">
            <v>44037</v>
          </cell>
          <cell r="C1029" t="str">
            <v>greececheng</v>
          </cell>
          <cell r="D1029" t="str">
            <v>百战百胜</v>
          </cell>
        </row>
        <row r="1030">
          <cell r="A1030">
            <v>44038</v>
          </cell>
          <cell r="C1030" t="str">
            <v>greececheng</v>
          </cell>
          <cell r="D1030" t="str">
            <v>先驱者</v>
          </cell>
        </row>
        <row r="1031">
          <cell r="A1031">
            <v>44039</v>
          </cell>
          <cell r="C1031" t="str">
            <v>greececheng</v>
          </cell>
          <cell r="D1031" t="str">
            <v>征服者</v>
          </cell>
        </row>
        <row r="1032">
          <cell r="A1032">
            <v>44040</v>
          </cell>
          <cell r="C1032" t="str">
            <v>greececheng</v>
          </cell>
          <cell r="D1032" t="str">
            <v>登峰造极</v>
          </cell>
        </row>
        <row r="1033">
          <cell r="A1033">
            <v>44041</v>
          </cell>
          <cell r="C1033" t="str">
            <v>greececheng</v>
          </cell>
          <cell r="D1033" t="str">
            <v>勇闯天涯</v>
          </cell>
        </row>
        <row r="1034">
          <cell r="A1034">
            <v>44042</v>
          </cell>
          <cell r="C1034" t="str">
            <v>greececheng</v>
          </cell>
          <cell r="D1034" t="str">
            <v>天下至尊</v>
          </cell>
        </row>
        <row r="1035">
          <cell r="A1035">
            <v>44043</v>
          </cell>
          <cell r="C1035" t="str">
            <v>greececheng</v>
          </cell>
          <cell r="D1035" t="str">
            <v>问鼎中原</v>
          </cell>
        </row>
        <row r="1036">
          <cell r="A1036">
            <v>44044</v>
          </cell>
          <cell r="C1036" t="str">
            <v>greececheng</v>
          </cell>
          <cell r="D1036" t="str">
            <v>名震一时</v>
          </cell>
        </row>
        <row r="1037">
          <cell r="A1037">
            <v>44045</v>
          </cell>
          <cell r="C1037" t="str">
            <v>greececheng</v>
          </cell>
          <cell r="D1037" t="str">
            <v>名将如云</v>
          </cell>
        </row>
        <row r="1038">
          <cell r="A1038">
            <v>44046</v>
          </cell>
          <cell r="C1038" t="str">
            <v>greececheng</v>
          </cell>
          <cell r="D1038" t="str">
            <v>联盟宝贝</v>
          </cell>
        </row>
        <row r="1039">
          <cell r="A1039">
            <v>44047</v>
          </cell>
          <cell r="C1039" t="str">
            <v>greececheng</v>
          </cell>
          <cell r="D1039" t="str">
            <v>纵横四野</v>
          </cell>
        </row>
        <row r="1040">
          <cell r="A1040">
            <v>44048</v>
          </cell>
          <cell r="C1040" t="str">
            <v>greececheng</v>
          </cell>
          <cell r="D1040" t="str">
            <v>决胜千里</v>
          </cell>
        </row>
        <row r="1041">
          <cell r="A1041">
            <v>44049</v>
          </cell>
          <cell r="C1041" t="str">
            <v>greececheng</v>
          </cell>
          <cell r="D1041" t="str">
            <v>登高能赋</v>
          </cell>
        </row>
        <row r="1042">
          <cell r="A1042">
            <v>44050</v>
          </cell>
          <cell r="C1042" t="str">
            <v>greececheng</v>
          </cell>
          <cell r="D1042" t="str">
            <v>帝国启明星</v>
          </cell>
        </row>
        <row r="1043">
          <cell r="A1043">
            <v>44051</v>
          </cell>
          <cell r="C1043" t="str">
            <v>greececheng</v>
          </cell>
          <cell r="D1043" t="str">
            <v>财富自由</v>
          </cell>
        </row>
        <row r="1044">
          <cell r="A1044">
            <v>44052</v>
          </cell>
          <cell r="C1044" t="str">
            <v>greececheng</v>
          </cell>
          <cell r="D1044" t="str">
            <v>超核体验官</v>
          </cell>
        </row>
        <row r="1045">
          <cell r="A1045">
            <v>44053</v>
          </cell>
          <cell r="C1045" t="str">
            <v>greececheng</v>
          </cell>
          <cell r="D1045" t="str">
            <v>帝国战略家</v>
          </cell>
        </row>
        <row r="1046">
          <cell r="A1046">
            <v>44054</v>
          </cell>
          <cell r="C1046" t="str">
            <v>greececheng</v>
          </cell>
          <cell r="D1046" t="str">
            <v>百战百胜</v>
          </cell>
        </row>
        <row r="1047">
          <cell r="A1047">
            <v>44055</v>
          </cell>
          <cell r="C1047" t="str">
            <v>greececheng</v>
          </cell>
          <cell r="D1047" t="str">
            <v>先驱者</v>
          </cell>
        </row>
        <row r="1048">
          <cell r="A1048">
            <v>44056</v>
          </cell>
          <cell r="C1048" t="str">
            <v>greececheng</v>
          </cell>
          <cell r="D1048" t="str">
            <v>征服者</v>
          </cell>
        </row>
        <row r="1049">
          <cell r="A1049">
            <v>44057</v>
          </cell>
          <cell r="C1049" t="str">
            <v>greececheng</v>
          </cell>
          <cell r="D1049" t="str">
            <v>登峰造极</v>
          </cell>
        </row>
        <row r="1050">
          <cell r="A1050">
            <v>44058</v>
          </cell>
          <cell r="C1050" t="str">
            <v>greececheng</v>
          </cell>
          <cell r="D1050" t="str">
            <v>勇闯天涯</v>
          </cell>
        </row>
        <row r="1051">
          <cell r="A1051">
            <v>44059</v>
          </cell>
          <cell r="C1051" t="str">
            <v>greececheng</v>
          </cell>
          <cell r="D1051" t="str">
            <v>天下至尊</v>
          </cell>
        </row>
        <row r="1052">
          <cell r="A1052">
            <v>44060</v>
          </cell>
          <cell r="C1052" t="str">
            <v>greececheng</v>
          </cell>
          <cell r="D1052" t="str">
            <v>问鼎中原</v>
          </cell>
        </row>
        <row r="1053">
          <cell r="A1053">
            <v>44061</v>
          </cell>
          <cell r="C1053" t="str">
            <v>greececheng</v>
          </cell>
          <cell r="D1053" t="str">
            <v>名震一时</v>
          </cell>
        </row>
        <row r="1054">
          <cell r="A1054">
            <v>44062</v>
          </cell>
          <cell r="C1054" t="str">
            <v>greececheng</v>
          </cell>
          <cell r="D1054" t="str">
            <v>名将如云</v>
          </cell>
        </row>
        <row r="1055">
          <cell r="A1055">
            <v>44063</v>
          </cell>
          <cell r="C1055" t="str">
            <v>greececheng</v>
          </cell>
          <cell r="D1055" t="str">
            <v>联盟宝贝</v>
          </cell>
        </row>
        <row r="1056">
          <cell r="A1056">
            <v>44064</v>
          </cell>
          <cell r="C1056" t="str">
            <v>greececheng</v>
          </cell>
          <cell r="D1056" t="str">
            <v>纵横四野</v>
          </cell>
        </row>
        <row r="1057">
          <cell r="A1057">
            <v>44065</v>
          </cell>
          <cell r="C1057" t="str">
            <v>greececheng</v>
          </cell>
          <cell r="D1057" t="str">
            <v>决胜千里</v>
          </cell>
        </row>
        <row r="1058">
          <cell r="A1058">
            <v>44066</v>
          </cell>
          <cell r="C1058" t="str">
            <v>greececheng</v>
          </cell>
          <cell r="D1058" t="str">
            <v>登高能赋</v>
          </cell>
        </row>
        <row r="1059">
          <cell r="A1059">
            <v>44067</v>
          </cell>
          <cell r="C1059" t="str">
            <v>greececheng</v>
          </cell>
          <cell r="D1059" t="str">
            <v>帝国启明星</v>
          </cell>
        </row>
        <row r="1060">
          <cell r="A1060">
            <v>44068</v>
          </cell>
          <cell r="C1060" t="str">
            <v>greececheng</v>
          </cell>
          <cell r="D1060" t="str">
            <v>剑指天下</v>
          </cell>
        </row>
        <row r="1061">
          <cell r="A1061">
            <v>44069</v>
          </cell>
          <cell r="C1061" t="str">
            <v>greececheng</v>
          </cell>
          <cell r="D1061" t="str">
            <v>鹰击长空</v>
          </cell>
        </row>
        <row r="1062">
          <cell r="A1062">
            <v>44070</v>
          </cell>
          <cell r="C1062" t="str">
            <v>greececheng</v>
          </cell>
          <cell r="D1062" t="str">
            <v>谋定九州</v>
          </cell>
        </row>
        <row r="1063">
          <cell r="A1063">
            <v>44071</v>
          </cell>
          <cell r="C1063" t="str">
            <v>greececheng</v>
          </cell>
          <cell r="D1063" t="str">
            <v>鹰击长空</v>
          </cell>
        </row>
        <row r="1064">
          <cell r="A1064">
            <v>44072</v>
          </cell>
          <cell r="C1064" t="str">
            <v>greececheng</v>
          </cell>
          <cell r="D1064" t="str">
            <v>鹰击长空</v>
          </cell>
        </row>
        <row r="1065">
          <cell r="A1065">
            <v>44073</v>
          </cell>
          <cell r="C1065" t="str">
            <v>pinoyao</v>
          </cell>
          <cell r="D1065" t="str">
            <v>剑指天下</v>
          </cell>
        </row>
        <row r="1066">
          <cell r="A1066">
            <v>44074</v>
          </cell>
          <cell r="C1066" t="str">
            <v>pinoyao</v>
          </cell>
          <cell r="D1066" t="str">
            <v>剑指天下</v>
          </cell>
        </row>
        <row r="1067">
          <cell r="A1067">
            <v>44075</v>
          </cell>
          <cell r="C1067" t="str">
            <v>greececheng</v>
          </cell>
          <cell r="D1067" t="str">
            <v>醒狮之威</v>
          </cell>
        </row>
        <row r="1068">
          <cell r="A1068">
            <v>44076</v>
          </cell>
          <cell r="C1068" t="str">
            <v>greececheng</v>
          </cell>
          <cell r="D1068" t="str">
            <v>醒狮之威</v>
          </cell>
        </row>
        <row r="1069">
          <cell r="A1069">
            <v>44077</v>
          </cell>
          <cell r="C1069" t="str">
            <v>greececheng</v>
          </cell>
          <cell r="D1069" t="str">
            <v>醒狮之威</v>
          </cell>
        </row>
        <row r="1070">
          <cell r="A1070">
            <v>46000</v>
          </cell>
          <cell r="C1070" t="str">
            <v>greececheng</v>
          </cell>
          <cell r="D1070" t="str">
            <v>蓬莱仙境</v>
          </cell>
        </row>
        <row r="1071">
          <cell r="A1071">
            <v>46001</v>
          </cell>
          <cell r="C1071" t="str">
            <v>greececheng</v>
          </cell>
          <cell r="D1071" t="str">
            <v>圣剑冠冕</v>
          </cell>
        </row>
        <row r="1072">
          <cell r="A1072">
            <v>46002</v>
          </cell>
          <cell r="C1072" t="str">
            <v>greececheng</v>
          </cell>
          <cell r="D1072" t="str">
            <v>不灭熔炉</v>
          </cell>
        </row>
        <row r="1073">
          <cell r="A1073">
            <v>46003</v>
          </cell>
          <cell r="C1073" t="str">
            <v>greececheng</v>
          </cell>
          <cell r="D1073" t="str">
            <v>九重御殿</v>
          </cell>
        </row>
        <row r="1074">
          <cell r="A1074">
            <v>46004</v>
          </cell>
          <cell r="C1074" t="str">
            <v>greececheng</v>
          </cell>
          <cell r="D1074" t="str">
            <v>温德斯托利</v>
          </cell>
        </row>
        <row r="1075">
          <cell r="A1075">
            <v>46005</v>
          </cell>
          <cell r="C1075" t="str">
            <v>greececheng</v>
          </cell>
          <cell r="D1075" t="str">
            <v>蓬莱仙境</v>
          </cell>
        </row>
        <row r="1076">
          <cell r="A1076">
            <v>46006</v>
          </cell>
          <cell r="C1076" t="str">
            <v>greececheng</v>
          </cell>
          <cell r="D1076" t="str">
            <v>圣剑冠冕</v>
          </cell>
        </row>
        <row r="1077">
          <cell r="A1077">
            <v>46007</v>
          </cell>
          <cell r="C1077" t="str">
            <v>greececheng</v>
          </cell>
          <cell r="D1077" t="str">
            <v>不灭熔炉</v>
          </cell>
        </row>
        <row r="1078">
          <cell r="A1078">
            <v>46008</v>
          </cell>
          <cell r="C1078" t="str">
            <v>greececheng</v>
          </cell>
          <cell r="D1078" t="str">
            <v>九重御殿</v>
          </cell>
        </row>
        <row r="1079">
          <cell r="A1079">
            <v>46009</v>
          </cell>
          <cell r="C1079" t="str">
            <v>greececheng</v>
          </cell>
          <cell r="D1079" t="str">
            <v>温德斯托利</v>
          </cell>
        </row>
        <row r="1080">
          <cell r="A1080">
            <v>46010</v>
          </cell>
          <cell r="C1080" t="str">
            <v>greececheng</v>
          </cell>
          <cell r="D1080" t="str">
            <v>蓬莱仙境</v>
          </cell>
        </row>
        <row r="1081">
          <cell r="A1081">
            <v>46011</v>
          </cell>
          <cell r="C1081" t="str">
            <v>greececheng</v>
          </cell>
          <cell r="D1081" t="str">
            <v>圣剑冠冕</v>
          </cell>
        </row>
        <row r="1082">
          <cell r="A1082">
            <v>46012</v>
          </cell>
          <cell r="C1082" t="str">
            <v>greececheng</v>
          </cell>
          <cell r="D1082" t="str">
            <v>不灭熔炉</v>
          </cell>
        </row>
        <row r="1083">
          <cell r="A1083">
            <v>46013</v>
          </cell>
          <cell r="C1083" t="str">
            <v>greececheng</v>
          </cell>
          <cell r="D1083" t="str">
            <v>九重御殿</v>
          </cell>
        </row>
        <row r="1084">
          <cell r="A1084">
            <v>46014</v>
          </cell>
          <cell r="C1084" t="str">
            <v>greececheng</v>
          </cell>
          <cell r="D1084" t="str">
            <v>温德斯托利</v>
          </cell>
        </row>
        <row r="1085">
          <cell r="A1085">
            <v>46015</v>
          </cell>
          <cell r="C1085" t="str">
            <v>greececheng</v>
          </cell>
          <cell r="D1085" t="str">
            <v>蓬莱仙境</v>
          </cell>
        </row>
        <row r="1086">
          <cell r="A1086">
            <v>46016</v>
          </cell>
          <cell r="C1086" t="str">
            <v>greececheng</v>
          </cell>
          <cell r="D1086" t="str">
            <v>圣剑冠冕</v>
          </cell>
        </row>
        <row r="1087">
          <cell r="A1087">
            <v>46017</v>
          </cell>
          <cell r="C1087" t="str">
            <v>greececheng</v>
          </cell>
          <cell r="D1087" t="str">
            <v>不灭熔炉</v>
          </cell>
        </row>
        <row r="1088">
          <cell r="A1088">
            <v>46018</v>
          </cell>
          <cell r="C1088" t="str">
            <v>greececheng</v>
          </cell>
          <cell r="D1088" t="str">
            <v>九重御殿</v>
          </cell>
        </row>
        <row r="1089">
          <cell r="A1089">
            <v>46019</v>
          </cell>
          <cell r="C1089" t="str">
            <v>greececheng</v>
          </cell>
          <cell r="D1089" t="str">
            <v>温德斯托利</v>
          </cell>
        </row>
        <row r="1090">
          <cell r="A1090">
            <v>46020</v>
          </cell>
          <cell r="C1090" t="str">
            <v>greececheng</v>
          </cell>
          <cell r="D1090" t="str">
            <v>御照东方</v>
          </cell>
        </row>
        <row r="1091">
          <cell r="A1091">
            <v>46021</v>
          </cell>
          <cell r="C1091" t="str">
            <v>greececheng</v>
          </cell>
          <cell r="D1091" t="str">
            <v>御照东方</v>
          </cell>
        </row>
        <row r="1092">
          <cell r="A1092">
            <v>46022</v>
          </cell>
          <cell r="C1092" t="str">
            <v>greececheng</v>
          </cell>
          <cell r="D1092" t="str">
            <v>御照东方</v>
          </cell>
        </row>
        <row r="1093">
          <cell r="A1093">
            <v>46023</v>
          </cell>
          <cell r="C1093" t="str">
            <v>greececheng</v>
          </cell>
          <cell r="D1093" t="str">
            <v>御照东方</v>
          </cell>
        </row>
        <row r="1094">
          <cell r="A1094">
            <v>46024</v>
          </cell>
          <cell r="C1094" t="str">
            <v>greececheng</v>
          </cell>
          <cell r="D1094" t="str">
            <v>千里江枫</v>
          </cell>
        </row>
        <row r="1095">
          <cell r="A1095">
            <v>46025</v>
          </cell>
          <cell r="C1095" t="str">
            <v>greececheng</v>
          </cell>
          <cell r="D1095" t="str">
            <v>千里江枫</v>
          </cell>
        </row>
        <row r="1096">
          <cell r="A1096">
            <v>46026</v>
          </cell>
          <cell r="C1096" t="str">
            <v>greececheng</v>
          </cell>
          <cell r="D1096" t="str">
            <v>千里江枫</v>
          </cell>
        </row>
        <row r="1097">
          <cell r="A1097">
            <v>46027</v>
          </cell>
          <cell r="C1097" t="str">
            <v>greececheng</v>
          </cell>
          <cell r="D1097" t="str">
            <v>千里江枫</v>
          </cell>
        </row>
        <row r="1098">
          <cell r="A1098">
            <v>46028</v>
          </cell>
          <cell r="C1098" t="str">
            <v>greececheng</v>
          </cell>
          <cell r="D1098" t="str">
            <v>御照东方</v>
          </cell>
        </row>
        <row r="1099">
          <cell r="A1099">
            <v>46029</v>
          </cell>
          <cell r="C1099" t="str">
            <v>greececheng</v>
          </cell>
          <cell r="D1099" t="str">
            <v>鹰堡</v>
          </cell>
        </row>
        <row r="1100">
          <cell r="A1100">
            <v>46030</v>
          </cell>
          <cell r="C1100" t="str">
            <v>greececheng</v>
          </cell>
          <cell r="D1100" t="str">
            <v>鹰堡</v>
          </cell>
        </row>
        <row r="1101">
          <cell r="A1101">
            <v>46031</v>
          </cell>
          <cell r="C1101" t="str">
            <v>greececheng</v>
          </cell>
          <cell r="D1101" t="str">
            <v>鹰堡</v>
          </cell>
        </row>
        <row r="1102">
          <cell r="A1102">
            <v>46032</v>
          </cell>
          <cell r="C1102" t="str">
            <v>greececheng</v>
          </cell>
          <cell r="D1102" t="str">
            <v>鹰堡</v>
          </cell>
        </row>
        <row r="1103">
          <cell r="A1103">
            <v>46033</v>
          </cell>
          <cell r="C1103" t="str">
            <v>greececheng</v>
          </cell>
          <cell r="D1103" t="str">
            <v>鹰堡</v>
          </cell>
        </row>
        <row r="1104">
          <cell r="A1104">
            <v>46034</v>
          </cell>
          <cell r="C1104" t="str">
            <v>pinoyao</v>
          </cell>
          <cell r="D1104" t="str">
            <v>剑堡</v>
          </cell>
        </row>
        <row r="1105">
          <cell r="A1105">
            <v>46035</v>
          </cell>
          <cell r="C1105" t="str">
            <v>pinoyao</v>
          </cell>
          <cell r="D1105" t="str">
            <v>剑堡</v>
          </cell>
        </row>
        <row r="1106">
          <cell r="A1106">
            <v>46036</v>
          </cell>
          <cell r="C1106" t="str">
            <v>pinoyao</v>
          </cell>
          <cell r="D1106" t="str">
            <v>剑堡</v>
          </cell>
        </row>
        <row r="1107">
          <cell r="A1107">
            <v>46037</v>
          </cell>
          <cell r="C1107" t="str">
            <v>pinoyao</v>
          </cell>
          <cell r="D1107" t="str">
            <v>剑堡</v>
          </cell>
        </row>
        <row r="1108">
          <cell r="A1108">
            <v>46038</v>
          </cell>
          <cell r="C1108" t="str">
            <v>pinoyao</v>
          </cell>
          <cell r="D1108" t="str">
            <v>剑堡</v>
          </cell>
        </row>
        <row r="1109">
          <cell r="A1109">
            <v>46039</v>
          </cell>
          <cell r="C1109" t="str">
            <v>greececheng</v>
          </cell>
          <cell r="D1109" t="str">
            <v>狮堡</v>
          </cell>
        </row>
        <row r="1110">
          <cell r="A1110">
            <v>46040</v>
          </cell>
          <cell r="C1110" t="str">
            <v>greececheng</v>
          </cell>
          <cell r="D1110" t="str">
            <v>狮堡</v>
          </cell>
        </row>
        <row r="1111">
          <cell r="A1111">
            <v>46041</v>
          </cell>
          <cell r="C1111" t="str">
            <v>greececheng</v>
          </cell>
          <cell r="D1111" t="str">
            <v>狮堡</v>
          </cell>
        </row>
        <row r="1112">
          <cell r="A1112">
            <v>46042</v>
          </cell>
          <cell r="C1112" t="str">
            <v>greececheng</v>
          </cell>
          <cell r="D1112" t="str">
            <v>狮堡</v>
          </cell>
        </row>
        <row r="1113">
          <cell r="A1113">
            <v>46043</v>
          </cell>
          <cell r="C1113" t="str">
            <v>greececheng</v>
          </cell>
          <cell r="D1113" t="str">
            <v>狮堡</v>
          </cell>
        </row>
        <row r="1114">
          <cell r="A1114">
            <v>47000</v>
          </cell>
          <cell r="C1114" t="str">
            <v>karriesxu</v>
          </cell>
          <cell r="D1114" t="str">
            <v>超核卡信物1天</v>
          </cell>
        </row>
        <row r="1115">
          <cell r="A1115">
            <v>47001</v>
          </cell>
          <cell r="C1115" t="str">
            <v>karriesxu</v>
          </cell>
          <cell r="D1115" t="str">
            <v>超核周卡信物7天</v>
          </cell>
        </row>
        <row r="1116">
          <cell r="A1116">
            <v>47002</v>
          </cell>
          <cell r="C1116" t="str">
            <v>karriesxu</v>
          </cell>
          <cell r="D1116" t="str">
            <v>超核月卡信物30天</v>
          </cell>
        </row>
        <row r="1117">
          <cell r="A1117">
            <v>48001</v>
          </cell>
          <cell r="C1117" t="str">
            <v>petercxhu</v>
          </cell>
          <cell r="D1117" t="str">
            <v>帝国里程碑</v>
          </cell>
        </row>
        <row r="1118">
          <cell r="A1118">
            <v>49001</v>
          </cell>
          <cell r="C1118" t="str">
            <v>junkaili</v>
          </cell>
          <cell r="D1118" t="str">
            <v>赛季卡包抽取上限</v>
          </cell>
        </row>
        <row r="1119">
          <cell r="A1119">
            <v>49011</v>
          </cell>
          <cell r="C1119" t="str">
            <v>junkaili</v>
          </cell>
          <cell r="D1119" t="str">
            <v>探索笔记</v>
          </cell>
        </row>
        <row r="1120">
          <cell r="A1120">
            <v>49012</v>
          </cell>
          <cell r="C1120" t="str">
            <v>junkaili</v>
          </cell>
          <cell r="D1120" t="str">
            <v>奇迹印象点数</v>
          </cell>
        </row>
        <row r="1121">
          <cell r="A1121">
            <v>50001</v>
          </cell>
          <cell r="C1121" t="str">
            <v>ryanshen</v>
          </cell>
          <cell r="D1121" t="str">
            <v>马镫碎片1</v>
          </cell>
        </row>
        <row r="1122">
          <cell r="A1122">
            <v>50002</v>
          </cell>
          <cell r="C1122" t="str">
            <v>ryanshen</v>
          </cell>
          <cell r="D1122" t="str">
            <v>马镫碎片2</v>
          </cell>
        </row>
        <row r="1123">
          <cell r="A1123">
            <v>50003</v>
          </cell>
          <cell r="C1123" t="str">
            <v>ryanshen</v>
          </cell>
          <cell r="D1123" t="str">
            <v>司南碎片1</v>
          </cell>
        </row>
        <row r="1124">
          <cell r="A1124">
            <v>50004</v>
          </cell>
          <cell r="C1124" t="str">
            <v>ryanshen</v>
          </cell>
          <cell r="D1124" t="str">
            <v>司南碎片2</v>
          </cell>
        </row>
        <row r="1125">
          <cell r="A1125">
            <v>50005</v>
          </cell>
          <cell r="C1125" t="str">
            <v>ryanshen</v>
          </cell>
          <cell r="D1125" t="str">
            <v>帝国立柱碎片1</v>
          </cell>
        </row>
        <row r="1126">
          <cell r="A1126">
            <v>50006</v>
          </cell>
          <cell r="C1126" t="str">
            <v>ryanshen</v>
          </cell>
          <cell r="D1126" t="str">
            <v>帝国立柱碎片2</v>
          </cell>
        </row>
        <row r="1127">
          <cell r="A1127">
            <v>50007</v>
          </cell>
          <cell r="C1127" t="str">
            <v>ryanshen</v>
          </cell>
          <cell r="D1127" t="str">
            <v>纺车碎片1</v>
          </cell>
        </row>
        <row r="1128">
          <cell r="A1128">
            <v>50008</v>
          </cell>
          <cell r="C1128" t="str">
            <v>ryanshen</v>
          </cell>
          <cell r="D1128" t="str">
            <v>纺车碎片2</v>
          </cell>
        </row>
        <row r="1129">
          <cell r="A1129">
            <v>50009</v>
          </cell>
          <cell r="C1129" t="str">
            <v>ryanshen</v>
          </cell>
          <cell r="D1129" t="str">
            <v>纺车碎片3</v>
          </cell>
        </row>
        <row r="1130">
          <cell r="A1130">
            <v>50010</v>
          </cell>
          <cell r="C1130" t="str">
            <v>ryanshen</v>
          </cell>
          <cell r="D1130" t="str">
            <v>扑翼机碎片1</v>
          </cell>
        </row>
        <row r="1131">
          <cell r="A1131">
            <v>50011</v>
          </cell>
          <cell r="C1131" t="str">
            <v>ryanshen</v>
          </cell>
          <cell r="D1131" t="str">
            <v>扑翼机碎片2</v>
          </cell>
        </row>
        <row r="1132">
          <cell r="A1132">
            <v>50012</v>
          </cell>
          <cell r="C1132" t="str">
            <v>ryanshen</v>
          </cell>
          <cell r="D1132" t="str">
            <v>扑翼机碎片3</v>
          </cell>
        </row>
        <row r="1133">
          <cell r="A1133">
            <v>50013</v>
          </cell>
          <cell r="C1133" t="str">
            <v>ryanshen</v>
          </cell>
          <cell r="D1133" t="str">
            <v>千里镜碎片1</v>
          </cell>
        </row>
        <row r="1134">
          <cell r="A1134">
            <v>50014</v>
          </cell>
          <cell r="C1134" t="str">
            <v>ryanshen</v>
          </cell>
          <cell r="D1134" t="str">
            <v>千里镜碎片2</v>
          </cell>
        </row>
        <row r="1135">
          <cell r="A1135">
            <v>50015</v>
          </cell>
          <cell r="C1135" t="str">
            <v>ryanshen</v>
          </cell>
          <cell r="D1135" t="str">
            <v>千里镜碎片3</v>
          </cell>
        </row>
        <row r="1136">
          <cell r="A1136">
            <v>50016</v>
          </cell>
          <cell r="C1136" t="str">
            <v>ryanshen</v>
          </cell>
          <cell r="D1136" t="str">
            <v>帝国拱门碎片1</v>
          </cell>
        </row>
        <row r="1137">
          <cell r="A1137">
            <v>50017</v>
          </cell>
          <cell r="C1137" t="str">
            <v>ryanshen</v>
          </cell>
          <cell r="D1137" t="str">
            <v>帝国拱门碎片2</v>
          </cell>
        </row>
        <row r="1138">
          <cell r="A1138">
            <v>50018</v>
          </cell>
          <cell r="C1138" t="str">
            <v>ryanshen</v>
          </cell>
          <cell r="D1138" t="str">
            <v>帝国拱门碎片3</v>
          </cell>
        </row>
        <row r="1139">
          <cell r="A1139">
            <v>50019</v>
          </cell>
          <cell r="C1139" t="str">
            <v>ryanshen</v>
          </cell>
          <cell r="D1139" t="str">
            <v>浑天仪1</v>
          </cell>
        </row>
        <row r="1140">
          <cell r="A1140">
            <v>50020</v>
          </cell>
          <cell r="C1140" t="str">
            <v>ryanshen</v>
          </cell>
          <cell r="D1140" t="str">
            <v>浑天仪2</v>
          </cell>
        </row>
        <row r="1141">
          <cell r="A1141">
            <v>50021</v>
          </cell>
          <cell r="C1141" t="str">
            <v>ryanshen</v>
          </cell>
          <cell r="D1141" t="str">
            <v>浑天仪3</v>
          </cell>
        </row>
        <row r="1142">
          <cell r="A1142">
            <v>50022</v>
          </cell>
          <cell r="C1142" t="str">
            <v>ryanshen</v>
          </cell>
          <cell r="D1142" t="str">
            <v>浑天仪4</v>
          </cell>
        </row>
        <row r="1143">
          <cell r="A1143">
            <v>50023</v>
          </cell>
          <cell r="C1143" t="str">
            <v>ryanshen</v>
          </cell>
          <cell r="D1143" t="str">
            <v>浑天仪5</v>
          </cell>
        </row>
        <row r="1144">
          <cell r="A1144">
            <v>50024</v>
          </cell>
          <cell r="C1144" t="str">
            <v>ryanshen</v>
          </cell>
          <cell r="D1144" t="str">
            <v>六分仪碎片1</v>
          </cell>
        </row>
        <row r="1145">
          <cell r="A1145">
            <v>50025</v>
          </cell>
          <cell r="C1145" t="str">
            <v>ryanshen</v>
          </cell>
          <cell r="D1145" t="str">
            <v>六分仪碎片2</v>
          </cell>
        </row>
        <row r="1146">
          <cell r="A1146">
            <v>50026</v>
          </cell>
          <cell r="C1146" t="str">
            <v>ryanshen</v>
          </cell>
          <cell r="D1146" t="str">
            <v>六分仪碎片3</v>
          </cell>
        </row>
        <row r="1147">
          <cell r="A1147">
            <v>50027</v>
          </cell>
          <cell r="C1147" t="str">
            <v>ryanshen</v>
          </cell>
          <cell r="D1147" t="str">
            <v>六分仪碎片4</v>
          </cell>
        </row>
        <row r="1148">
          <cell r="A1148">
            <v>50028</v>
          </cell>
          <cell r="C1148" t="str">
            <v>ryanshen</v>
          </cell>
          <cell r="D1148" t="str">
            <v>六分仪碎片5</v>
          </cell>
        </row>
        <row r="1149">
          <cell r="A1149">
            <v>50029</v>
          </cell>
          <cell r="C1149" t="str">
            <v>ryanshen</v>
          </cell>
          <cell r="D1149" t="str">
            <v>建筑遗迹1</v>
          </cell>
        </row>
        <row r="1150">
          <cell r="A1150">
            <v>50030</v>
          </cell>
          <cell r="C1150" t="str">
            <v>ryanshen</v>
          </cell>
          <cell r="D1150" t="str">
            <v>建筑遗迹2</v>
          </cell>
        </row>
        <row r="1151">
          <cell r="A1151">
            <v>50031</v>
          </cell>
          <cell r="C1151" t="str">
            <v>ryanshen</v>
          </cell>
          <cell r="D1151" t="str">
            <v>建筑遗迹3</v>
          </cell>
        </row>
        <row r="1152">
          <cell r="A1152">
            <v>50032</v>
          </cell>
          <cell r="C1152" t="str">
            <v>ryanshen</v>
          </cell>
          <cell r="D1152" t="str">
            <v>建筑遗迹4</v>
          </cell>
        </row>
        <row r="1153">
          <cell r="A1153">
            <v>50033</v>
          </cell>
          <cell r="C1153" t="str">
            <v>ryanshen</v>
          </cell>
          <cell r="D1153" t="str">
            <v>建筑遗迹5</v>
          </cell>
        </row>
        <row r="1154">
          <cell r="A1154">
            <v>51001</v>
          </cell>
          <cell r="C1154" t="str">
            <v>ryanshen</v>
          </cell>
          <cell r="D1154" t="str">
            <v>排箫碎片1</v>
          </cell>
        </row>
        <row r="1155">
          <cell r="A1155">
            <v>51002</v>
          </cell>
          <cell r="C1155" t="str">
            <v>ryanshen</v>
          </cell>
          <cell r="D1155" t="str">
            <v>排箫碎片2</v>
          </cell>
        </row>
        <row r="1156">
          <cell r="A1156">
            <v>51003</v>
          </cell>
          <cell r="C1156" t="str">
            <v>ryanshen</v>
          </cell>
          <cell r="D1156" t="str">
            <v>玺戒1</v>
          </cell>
        </row>
        <row r="1157">
          <cell r="A1157">
            <v>51004</v>
          </cell>
          <cell r="C1157" t="str">
            <v>ryanshen</v>
          </cell>
          <cell r="D1157" t="str">
            <v>玺戒2</v>
          </cell>
        </row>
        <row r="1158">
          <cell r="A1158">
            <v>51005</v>
          </cell>
          <cell r="C1158" t="str">
            <v>ryanshen</v>
          </cell>
          <cell r="D1158" t="str">
            <v>七弦琴1</v>
          </cell>
        </row>
        <row r="1159">
          <cell r="A1159">
            <v>51006</v>
          </cell>
          <cell r="C1159" t="str">
            <v>ryanshen</v>
          </cell>
          <cell r="D1159" t="str">
            <v>七弦琴2</v>
          </cell>
        </row>
        <row r="1160">
          <cell r="A1160">
            <v>51007</v>
          </cell>
          <cell r="C1160" t="str">
            <v>ryanshen</v>
          </cell>
          <cell r="D1160" t="str">
            <v>七弦琴3</v>
          </cell>
        </row>
        <row r="1161">
          <cell r="A1161">
            <v>51008</v>
          </cell>
          <cell r="C1161" t="str">
            <v>ryanshen</v>
          </cell>
          <cell r="D1161" t="str">
            <v>黄金项链1</v>
          </cell>
        </row>
        <row r="1162">
          <cell r="A1162">
            <v>51009</v>
          </cell>
          <cell r="C1162" t="str">
            <v>ryanshen</v>
          </cell>
          <cell r="D1162" t="str">
            <v>黄金项链2</v>
          </cell>
        </row>
        <row r="1163">
          <cell r="A1163">
            <v>51010</v>
          </cell>
          <cell r="C1163" t="str">
            <v>ryanshen</v>
          </cell>
          <cell r="D1163" t="str">
            <v>黄金项链3</v>
          </cell>
        </row>
        <row r="1164">
          <cell r="A1164">
            <v>51011</v>
          </cell>
          <cell r="C1164" t="str">
            <v>ryanshen</v>
          </cell>
          <cell r="D1164" t="str">
            <v>名骏图1</v>
          </cell>
        </row>
        <row r="1165">
          <cell r="A1165">
            <v>51012</v>
          </cell>
          <cell r="C1165" t="str">
            <v>ryanshen</v>
          </cell>
          <cell r="D1165" t="str">
            <v>名骏图2</v>
          </cell>
        </row>
        <row r="1166">
          <cell r="A1166">
            <v>51013</v>
          </cell>
          <cell r="C1166" t="str">
            <v>ryanshen</v>
          </cell>
          <cell r="D1166" t="str">
            <v>名骏图3</v>
          </cell>
        </row>
        <row r="1167">
          <cell r="A1167">
            <v>51014</v>
          </cell>
          <cell r="C1167" t="str">
            <v>ryanshen</v>
          </cell>
          <cell r="D1167" t="str">
            <v>英雄石碑1</v>
          </cell>
        </row>
        <row r="1168">
          <cell r="A1168">
            <v>51015</v>
          </cell>
          <cell r="C1168" t="str">
            <v>ryanshen</v>
          </cell>
          <cell r="D1168" t="str">
            <v>英雄石碑2</v>
          </cell>
        </row>
        <row r="1169">
          <cell r="A1169">
            <v>51016</v>
          </cell>
          <cell r="C1169" t="str">
            <v>ryanshen</v>
          </cell>
          <cell r="D1169" t="str">
            <v>英雄石碑3</v>
          </cell>
        </row>
        <row r="1170">
          <cell r="A1170">
            <v>51017</v>
          </cell>
          <cell r="C1170" t="str">
            <v>ryanshen</v>
          </cell>
          <cell r="D1170" t="str">
            <v>皇帝语录1</v>
          </cell>
        </row>
        <row r="1171">
          <cell r="A1171">
            <v>51018</v>
          </cell>
          <cell r="C1171" t="str">
            <v>ryanshen</v>
          </cell>
          <cell r="D1171" t="str">
            <v>皇帝语录2</v>
          </cell>
        </row>
        <row r="1172">
          <cell r="A1172">
            <v>51019</v>
          </cell>
          <cell r="C1172" t="str">
            <v>ryanshen</v>
          </cell>
          <cell r="D1172" t="str">
            <v>皇帝语录3</v>
          </cell>
        </row>
        <row r="1173">
          <cell r="A1173">
            <v>51020</v>
          </cell>
          <cell r="C1173" t="str">
            <v>ryanshen</v>
          </cell>
          <cell r="D1173" t="str">
            <v>鲁特琴1</v>
          </cell>
        </row>
        <row r="1174">
          <cell r="A1174">
            <v>51021</v>
          </cell>
          <cell r="C1174" t="str">
            <v>ryanshen</v>
          </cell>
          <cell r="D1174" t="str">
            <v>鲁特琴2</v>
          </cell>
        </row>
        <row r="1175">
          <cell r="A1175">
            <v>51022</v>
          </cell>
          <cell r="C1175" t="str">
            <v>ryanshen</v>
          </cell>
          <cell r="D1175" t="str">
            <v>鲁特琴3</v>
          </cell>
        </row>
        <row r="1176">
          <cell r="A1176">
            <v>51023</v>
          </cell>
          <cell r="C1176" t="str">
            <v>ryanshen</v>
          </cell>
          <cell r="D1176" t="str">
            <v>鲁特琴4</v>
          </cell>
        </row>
        <row r="1177">
          <cell r="A1177">
            <v>51024</v>
          </cell>
          <cell r="C1177" t="str">
            <v>ryanshen</v>
          </cell>
          <cell r="D1177" t="str">
            <v>鲁特琴5</v>
          </cell>
        </row>
        <row r="1178">
          <cell r="A1178">
            <v>51025</v>
          </cell>
          <cell r="C1178" t="str">
            <v>ryanshen</v>
          </cell>
          <cell r="D1178" t="str">
            <v>帝国金冠1</v>
          </cell>
        </row>
        <row r="1179">
          <cell r="A1179">
            <v>51026</v>
          </cell>
          <cell r="C1179" t="str">
            <v>ryanshen</v>
          </cell>
          <cell r="D1179" t="str">
            <v>帝国金冠2</v>
          </cell>
        </row>
        <row r="1180">
          <cell r="A1180">
            <v>51027</v>
          </cell>
          <cell r="C1180" t="str">
            <v>ryanshen</v>
          </cell>
          <cell r="D1180" t="str">
            <v>帝国金冠3</v>
          </cell>
        </row>
        <row r="1181">
          <cell r="A1181">
            <v>51028</v>
          </cell>
          <cell r="C1181" t="str">
            <v>ryanshen</v>
          </cell>
          <cell r="D1181" t="str">
            <v>帝国金冠4</v>
          </cell>
        </row>
        <row r="1182">
          <cell r="A1182">
            <v>51029</v>
          </cell>
          <cell r="C1182" t="str">
            <v>ryanshen</v>
          </cell>
          <cell r="D1182" t="str">
            <v>帝国金冠5</v>
          </cell>
        </row>
        <row r="1183">
          <cell r="A1183">
            <v>51030</v>
          </cell>
          <cell r="C1183" t="str">
            <v>ryanshen</v>
          </cell>
          <cell r="D1183" t="str">
            <v>帝国功业记1</v>
          </cell>
        </row>
        <row r="1184">
          <cell r="A1184">
            <v>51031</v>
          </cell>
          <cell r="C1184" t="str">
            <v>ryanshen</v>
          </cell>
          <cell r="D1184" t="str">
            <v>帝国功业记2</v>
          </cell>
        </row>
        <row r="1185">
          <cell r="A1185">
            <v>51032</v>
          </cell>
          <cell r="C1185" t="str">
            <v>ryanshen</v>
          </cell>
          <cell r="D1185" t="str">
            <v>帝国功业记3</v>
          </cell>
        </row>
        <row r="1186">
          <cell r="A1186">
            <v>51033</v>
          </cell>
          <cell r="C1186" t="str">
            <v>ryanshen</v>
          </cell>
          <cell r="D1186" t="str">
            <v>帝国功业记4</v>
          </cell>
        </row>
        <row r="1187">
          <cell r="A1187">
            <v>51034</v>
          </cell>
          <cell r="C1187" t="str">
            <v>ryanshen</v>
          </cell>
          <cell r="D1187" t="str">
            <v>帝国功业记5</v>
          </cell>
        </row>
        <row r="1188">
          <cell r="A1188">
            <v>51035</v>
          </cell>
          <cell r="C1188" t="str">
            <v>ryanshen</v>
          </cell>
          <cell r="D1188" t="str">
            <v>兴亡录1</v>
          </cell>
        </row>
        <row r="1189">
          <cell r="A1189">
            <v>51036</v>
          </cell>
          <cell r="C1189" t="str">
            <v>ryanshen</v>
          </cell>
          <cell r="D1189" t="str">
            <v>兴亡录2</v>
          </cell>
        </row>
        <row r="1190">
          <cell r="A1190">
            <v>51037</v>
          </cell>
          <cell r="C1190" t="str">
            <v>ryanshen</v>
          </cell>
          <cell r="D1190" t="str">
            <v>兴亡录3</v>
          </cell>
        </row>
        <row r="1191">
          <cell r="A1191">
            <v>51038</v>
          </cell>
          <cell r="C1191" t="str">
            <v>ryanshen</v>
          </cell>
          <cell r="D1191" t="str">
            <v>兴亡录4</v>
          </cell>
        </row>
        <row r="1192">
          <cell r="A1192">
            <v>51039</v>
          </cell>
          <cell r="C1192" t="str">
            <v>ryanshen</v>
          </cell>
          <cell r="D1192" t="str">
            <v>兴亡录5</v>
          </cell>
        </row>
        <row r="1193">
          <cell r="A1193">
            <v>52001</v>
          </cell>
          <cell r="C1193" t="str">
            <v>ryanshen</v>
          </cell>
          <cell r="D1193" t="str">
            <v>青铜胸甲1</v>
          </cell>
        </row>
        <row r="1194">
          <cell r="A1194">
            <v>52002</v>
          </cell>
          <cell r="C1194" t="str">
            <v>ryanshen</v>
          </cell>
          <cell r="D1194" t="str">
            <v>青铜胸甲2</v>
          </cell>
        </row>
        <row r="1195">
          <cell r="A1195">
            <v>52003</v>
          </cell>
          <cell r="C1195" t="str">
            <v>ryanshen</v>
          </cell>
          <cell r="D1195" t="str">
            <v>鳞甲1</v>
          </cell>
        </row>
        <row r="1196">
          <cell r="A1196">
            <v>52004</v>
          </cell>
          <cell r="C1196" t="str">
            <v>ryanshen</v>
          </cell>
          <cell r="D1196" t="str">
            <v>鳞甲2</v>
          </cell>
        </row>
        <row r="1197">
          <cell r="A1197">
            <v>52005</v>
          </cell>
          <cell r="C1197" t="str">
            <v>ryanshen</v>
          </cell>
          <cell r="D1197" t="str">
            <v>战车1</v>
          </cell>
        </row>
        <row r="1198">
          <cell r="A1198">
            <v>52006</v>
          </cell>
          <cell r="C1198" t="str">
            <v>ryanshen</v>
          </cell>
          <cell r="D1198" t="str">
            <v>战车2</v>
          </cell>
        </row>
        <row r="1199">
          <cell r="A1199">
            <v>52007</v>
          </cell>
          <cell r="C1199" t="str">
            <v>ryanshen</v>
          </cell>
          <cell r="D1199" t="str">
            <v>床弩1</v>
          </cell>
        </row>
        <row r="1200">
          <cell r="A1200">
            <v>52008</v>
          </cell>
          <cell r="C1200" t="str">
            <v>ryanshen</v>
          </cell>
          <cell r="D1200" t="str">
            <v>床弩2</v>
          </cell>
        </row>
        <row r="1201">
          <cell r="A1201">
            <v>52009</v>
          </cell>
          <cell r="C1201" t="str">
            <v>ryanshen</v>
          </cell>
          <cell r="D1201" t="str">
            <v>半身甲1</v>
          </cell>
        </row>
        <row r="1202">
          <cell r="A1202">
            <v>52010</v>
          </cell>
          <cell r="C1202" t="str">
            <v>ryanshen</v>
          </cell>
          <cell r="D1202" t="str">
            <v>半身甲2</v>
          </cell>
        </row>
        <row r="1203">
          <cell r="A1203">
            <v>52011</v>
          </cell>
          <cell r="C1203" t="str">
            <v>ryanshen</v>
          </cell>
          <cell r="D1203" t="str">
            <v>半身甲3</v>
          </cell>
        </row>
        <row r="1204">
          <cell r="A1204">
            <v>52012</v>
          </cell>
          <cell r="C1204" t="str">
            <v>ryanshen</v>
          </cell>
          <cell r="D1204" t="str">
            <v>攻城锤1</v>
          </cell>
        </row>
        <row r="1205">
          <cell r="A1205">
            <v>52013</v>
          </cell>
          <cell r="C1205" t="str">
            <v>ryanshen</v>
          </cell>
          <cell r="D1205" t="str">
            <v>攻城锤2</v>
          </cell>
        </row>
        <row r="1206">
          <cell r="A1206">
            <v>52014</v>
          </cell>
          <cell r="C1206" t="str">
            <v>ryanshen</v>
          </cell>
          <cell r="D1206" t="str">
            <v>攻城锤3</v>
          </cell>
        </row>
        <row r="1207">
          <cell r="A1207">
            <v>52015</v>
          </cell>
          <cell r="C1207" t="str">
            <v>ryanshen</v>
          </cell>
          <cell r="D1207" t="str">
            <v>名将笔记1</v>
          </cell>
        </row>
        <row r="1208">
          <cell r="A1208">
            <v>52016</v>
          </cell>
          <cell r="C1208" t="str">
            <v>ryanshen</v>
          </cell>
          <cell r="D1208" t="str">
            <v>名将笔记2</v>
          </cell>
        </row>
        <row r="1209">
          <cell r="A1209">
            <v>52017</v>
          </cell>
          <cell r="C1209" t="str">
            <v>ryanshen</v>
          </cell>
          <cell r="D1209" t="str">
            <v>名将笔记3</v>
          </cell>
        </row>
        <row r="1210">
          <cell r="A1210">
            <v>52018</v>
          </cell>
          <cell r="C1210" t="str">
            <v>ryanshen</v>
          </cell>
          <cell r="D1210" t="str">
            <v>全身甲1</v>
          </cell>
        </row>
        <row r="1211">
          <cell r="A1211">
            <v>52019</v>
          </cell>
          <cell r="C1211" t="str">
            <v>ryanshen</v>
          </cell>
          <cell r="D1211" t="str">
            <v>全身甲2</v>
          </cell>
        </row>
        <row r="1212">
          <cell r="A1212">
            <v>52020</v>
          </cell>
          <cell r="C1212" t="str">
            <v>ryanshen</v>
          </cell>
          <cell r="D1212" t="str">
            <v>全身甲3</v>
          </cell>
        </row>
        <row r="1213">
          <cell r="A1213">
            <v>52021</v>
          </cell>
          <cell r="C1213" t="str">
            <v>ryanshen</v>
          </cell>
          <cell r="D1213" t="str">
            <v>全身甲4</v>
          </cell>
        </row>
        <row r="1214">
          <cell r="A1214">
            <v>52022</v>
          </cell>
          <cell r="C1214" t="str">
            <v>ryanshen</v>
          </cell>
          <cell r="D1214" t="str">
            <v>全身甲5</v>
          </cell>
        </row>
        <row r="1215">
          <cell r="A1215">
            <v>52023</v>
          </cell>
          <cell r="C1215" t="str">
            <v>ryanshen</v>
          </cell>
          <cell r="D1215" t="str">
            <v>帝国巨炮1</v>
          </cell>
        </row>
        <row r="1216">
          <cell r="A1216">
            <v>52024</v>
          </cell>
          <cell r="C1216" t="str">
            <v>ryanshen</v>
          </cell>
          <cell r="D1216" t="str">
            <v>帝国巨炮2</v>
          </cell>
        </row>
        <row r="1217">
          <cell r="A1217">
            <v>52025</v>
          </cell>
          <cell r="C1217" t="str">
            <v>ryanshen</v>
          </cell>
          <cell r="D1217" t="str">
            <v>帝国巨炮3</v>
          </cell>
        </row>
        <row r="1218">
          <cell r="A1218">
            <v>52026</v>
          </cell>
          <cell r="C1218" t="str">
            <v>ryanshen</v>
          </cell>
          <cell r="D1218" t="str">
            <v>帝国巨炮4</v>
          </cell>
        </row>
        <row r="1219">
          <cell r="A1219">
            <v>52027</v>
          </cell>
          <cell r="C1219" t="str">
            <v>ryanshen</v>
          </cell>
          <cell r="D1219" t="str">
            <v>帝国巨炮5</v>
          </cell>
        </row>
        <row r="1220">
          <cell r="A1220">
            <v>52028</v>
          </cell>
          <cell r="C1220" t="str">
            <v>ryanshen</v>
          </cell>
          <cell r="D1220" t="str">
            <v>兵书残篇1</v>
          </cell>
        </row>
        <row r="1221">
          <cell r="A1221">
            <v>52029</v>
          </cell>
          <cell r="C1221" t="str">
            <v>ryanshen</v>
          </cell>
          <cell r="D1221" t="str">
            <v>兵书残篇2</v>
          </cell>
        </row>
        <row r="1222">
          <cell r="A1222">
            <v>52030</v>
          </cell>
          <cell r="C1222" t="str">
            <v>ryanshen</v>
          </cell>
          <cell r="D1222" t="str">
            <v>兵书残篇3</v>
          </cell>
        </row>
        <row r="1223">
          <cell r="A1223">
            <v>52031</v>
          </cell>
          <cell r="C1223" t="str">
            <v>ryanshen</v>
          </cell>
          <cell r="D1223" t="str">
            <v>兵书残篇4</v>
          </cell>
        </row>
        <row r="1224">
          <cell r="A1224">
            <v>52032</v>
          </cell>
          <cell r="C1224" t="str">
            <v>ryanshen</v>
          </cell>
          <cell r="D1224" t="str">
            <v>兵书残篇5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道具配置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道具配置表"/>
      <sheetName val="科技道具组"/>
      <sheetName val="道具合成表"/>
      <sheetName val="#旧道具备份"/>
      <sheetName val="#配表须知"/>
      <sheetName val="#TID_base_up"/>
      <sheetName val="#道具类型枚举说明"/>
    </sheetNames>
    <sheetDataSet>
      <sheetData sheetId="0" refreshError="1">
        <row r="1">
          <cell r="A1" t="str">
            <v>convert(ResItem.proto, table_ItemConfData, ItemConfData.pbin)</v>
          </cell>
          <cell r="B1" t="str">
            <v>COMMENT_LINE</v>
          </cell>
        </row>
        <row r="2">
          <cell r="A2" t="str">
            <v>道具ID</v>
          </cell>
          <cell r="B2" t="str">
            <v>商城商品ID</v>
          </cell>
          <cell r="C2" t="str">
            <v>策划</v>
          </cell>
          <cell r="D2" t="str">
            <v>备注</v>
          </cell>
        </row>
        <row r="3">
          <cell r="A3" t="str">
            <v>id</v>
          </cell>
          <cell r="B3" t="str">
            <v>commodityID</v>
          </cell>
        </row>
        <row r="5">
          <cell r="A5">
            <v>101</v>
          </cell>
          <cell r="C5" t="str">
            <v>teysosui</v>
          </cell>
          <cell r="D5" t="str">
            <v>1木材</v>
          </cell>
        </row>
        <row r="6">
          <cell r="A6">
            <v>102</v>
          </cell>
          <cell r="C6" t="str">
            <v>teysosui</v>
          </cell>
          <cell r="D6" t="str">
            <v>1食物</v>
          </cell>
        </row>
        <row r="7">
          <cell r="A7">
            <v>103</v>
          </cell>
          <cell r="C7" t="str">
            <v>teysosui</v>
          </cell>
          <cell r="D7" t="str">
            <v>1石头</v>
          </cell>
        </row>
        <row r="8">
          <cell r="A8">
            <v>104</v>
          </cell>
          <cell r="C8" t="str">
            <v>teysosui</v>
          </cell>
          <cell r="D8" t="str">
            <v>1黄金</v>
          </cell>
        </row>
        <row r="9">
          <cell r="A9">
            <v>111</v>
          </cell>
          <cell r="C9" t="str">
            <v>chuckiecui</v>
          </cell>
          <cell r="D9" t="str">
            <v>1千木材</v>
          </cell>
        </row>
        <row r="10">
          <cell r="A10">
            <v>112</v>
          </cell>
          <cell r="C10" t="str">
            <v>chuckiecui</v>
          </cell>
          <cell r="D10" t="str">
            <v>1千食物</v>
          </cell>
        </row>
        <row r="11">
          <cell r="A11">
            <v>113</v>
          </cell>
          <cell r="C11" t="str">
            <v>chuckiecui</v>
          </cell>
          <cell r="D11" t="str">
            <v>1千石头</v>
          </cell>
        </row>
        <row r="12">
          <cell r="A12">
            <v>114</v>
          </cell>
          <cell r="C12" t="str">
            <v>chuckiecui</v>
          </cell>
          <cell r="D12" t="str">
            <v>1千黄金</v>
          </cell>
        </row>
        <row r="13">
          <cell r="A13">
            <v>121</v>
          </cell>
          <cell r="C13" t="str">
            <v>teysosui</v>
          </cell>
          <cell r="D13" t="str">
            <v>1万木材</v>
          </cell>
        </row>
        <row r="14">
          <cell r="A14">
            <v>122</v>
          </cell>
          <cell r="C14" t="str">
            <v>teysosui</v>
          </cell>
          <cell r="D14" t="str">
            <v>1万食物</v>
          </cell>
        </row>
        <row r="15">
          <cell r="A15">
            <v>123</v>
          </cell>
          <cell r="C15" t="str">
            <v>teysosui</v>
          </cell>
          <cell r="D15" t="str">
            <v>1万石头</v>
          </cell>
        </row>
        <row r="16">
          <cell r="A16">
            <v>124</v>
          </cell>
          <cell r="C16" t="str">
            <v>teysosui</v>
          </cell>
          <cell r="D16" t="str">
            <v>1万黄金</v>
          </cell>
        </row>
        <row r="17">
          <cell r="A17">
            <v>131</v>
          </cell>
          <cell r="C17" t="str">
            <v>lotxu</v>
          </cell>
          <cell r="D17" t="str">
            <v>5万木材</v>
          </cell>
        </row>
        <row r="18">
          <cell r="A18">
            <v>132</v>
          </cell>
          <cell r="C18" t="str">
            <v>lotxu</v>
          </cell>
          <cell r="D18" t="str">
            <v>5万食物</v>
          </cell>
        </row>
        <row r="19">
          <cell r="A19">
            <v>133</v>
          </cell>
          <cell r="C19" t="str">
            <v>lotxu</v>
          </cell>
          <cell r="D19" t="str">
            <v>5万石头</v>
          </cell>
        </row>
        <row r="20">
          <cell r="A20">
            <v>134</v>
          </cell>
          <cell r="C20" t="str">
            <v>lotxu</v>
          </cell>
          <cell r="D20" t="str">
            <v>5万黄金</v>
          </cell>
        </row>
        <row r="21">
          <cell r="A21">
            <v>141</v>
          </cell>
          <cell r="C21" t="str">
            <v>lotxu</v>
          </cell>
          <cell r="D21" t="str">
            <v>10万木材</v>
          </cell>
        </row>
        <row r="22">
          <cell r="A22">
            <v>142</v>
          </cell>
          <cell r="C22" t="str">
            <v>lotxu</v>
          </cell>
          <cell r="D22" t="str">
            <v>10万食物</v>
          </cell>
        </row>
        <row r="23">
          <cell r="A23">
            <v>143</v>
          </cell>
          <cell r="C23" t="str">
            <v>lotxu</v>
          </cell>
          <cell r="D23" t="str">
            <v>10万石头</v>
          </cell>
        </row>
        <row r="24">
          <cell r="A24">
            <v>144</v>
          </cell>
          <cell r="C24" t="str">
            <v>lotxu</v>
          </cell>
          <cell r="D24" t="str">
            <v>10万黄金</v>
          </cell>
        </row>
        <row r="25">
          <cell r="A25">
            <v>151</v>
          </cell>
          <cell r="C25" t="str">
            <v>lotxu</v>
          </cell>
          <cell r="D25" t="str">
            <v>20万木材</v>
          </cell>
        </row>
        <row r="26">
          <cell r="A26">
            <v>152</v>
          </cell>
          <cell r="C26" t="str">
            <v>lotxu</v>
          </cell>
          <cell r="D26" t="str">
            <v>20万食物</v>
          </cell>
        </row>
        <row r="27">
          <cell r="A27">
            <v>153</v>
          </cell>
          <cell r="C27" t="str">
            <v>lotxu</v>
          </cell>
          <cell r="D27" t="str">
            <v>20万石头</v>
          </cell>
        </row>
        <row r="28">
          <cell r="A28">
            <v>154</v>
          </cell>
          <cell r="C28" t="str">
            <v>lotxu</v>
          </cell>
          <cell r="D28" t="str">
            <v>20万黄金</v>
          </cell>
        </row>
        <row r="29">
          <cell r="A29">
            <v>156</v>
          </cell>
          <cell r="C29" t="str">
            <v>swingye</v>
          </cell>
          <cell r="D29" t="str">
            <v>50万木材</v>
          </cell>
        </row>
        <row r="30">
          <cell r="A30">
            <v>157</v>
          </cell>
          <cell r="C30" t="str">
            <v>lotxu</v>
          </cell>
          <cell r="D30" t="str">
            <v>50万食物</v>
          </cell>
        </row>
        <row r="31">
          <cell r="A31">
            <v>158</v>
          </cell>
          <cell r="C31" t="str">
            <v>swingye</v>
          </cell>
          <cell r="D31" t="str">
            <v>50万石头</v>
          </cell>
        </row>
        <row r="32">
          <cell r="A32">
            <v>159</v>
          </cell>
          <cell r="C32" t="str">
            <v>swingye</v>
          </cell>
          <cell r="D32" t="str">
            <v>50万黄金</v>
          </cell>
        </row>
        <row r="33">
          <cell r="A33">
            <v>161</v>
          </cell>
          <cell r="C33" t="str">
            <v>lotxu</v>
          </cell>
          <cell r="D33" t="str">
            <v>100万木材</v>
          </cell>
        </row>
        <row r="34">
          <cell r="A34">
            <v>162</v>
          </cell>
          <cell r="C34" t="str">
            <v>lotxu</v>
          </cell>
          <cell r="D34" t="str">
            <v>100万食物</v>
          </cell>
        </row>
        <row r="35">
          <cell r="A35">
            <v>163</v>
          </cell>
          <cell r="C35" t="str">
            <v>lotxu</v>
          </cell>
          <cell r="D35" t="str">
            <v>100万石头</v>
          </cell>
        </row>
        <row r="36">
          <cell r="A36">
            <v>164</v>
          </cell>
          <cell r="C36" t="str">
            <v>lotxu</v>
          </cell>
          <cell r="D36" t="str">
            <v>100万黄金</v>
          </cell>
        </row>
        <row r="37">
          <cell r="A37">
            <v>171</v>
          </cell>
          <cell r="C37" t="str">
            <v>swingye</v>
          </cell>
          <cell r="D37" t="str">
            <v>200万木材</v>
          </cell>
        </row>
        <row r="38">
          <cell r="A38">
            <v>172</v>
          </cell>
          <cell r="C38" t="str">
            <v>swingye</v>
          </cell>
          <cell r="D38" t="str">
            <v>200万食物</v>
          </cell>
        </row>
        <row r="39">
          <cell r="A39">
            <v>173</v>
          </cell>
          <cell r="C39" t="str">
            <v>swingye</v>
          </cell>
          <cell r="D39" t="str">
            <v>200万石头</v>
          </cell>
        </row>
        <row r="40">
          <cell r="A40">
            <v>174</v>
          </cell>
          <cell r="C40" t="str">
            <v>swingye</v>
          </cell>
          <cell r="D40" t="str">
            <v>200万黄金</v>
          </cell>
        </row>
        <row r="41">
          <cell r="A41">
            <v>181</v>
          </cell>
          <cell r="C41" t="str">
            <v>swingye</v>
          </cell>
          <cell r="D41" t="str">
            <v>500万木材</v>
          </cell>
        </row>
        <row r="42">
          <cell r="A42">
            <v>182</v>
          </cell>
          <cell r="C42" t="str">
            <v>swingye</v>
          </cell>
          <cell r="D42" t="str">
            <v>500万食物</v>
          </cell>
        </row>
        <row r="43">
          <cell r="A43">
            <v>183</v>
          </cell>
          <cell r="C43" t="str">
            <v>swingye</v>
          </cell>
          <cell r="D43" t="str">
            <v>500万石头</v>
          </cell>
        </row>
        <row r="44">
          <cell r="A44">
            <v>184</v>
          </cell>
          <cell r="C44" t="str">
            <v>swingye</v>
          </cell>
          <cell r="D44" t="str">
            <v>500万黄金</v>
          </cell>
        </row>
        <row r="45">
          <cell r="A45">
            <v>191</v>
          </cell>
          <cell r="C45" t="str">
            <v>swingye</v>
          </cell>
          <cell r="D45" t="str">
            <v>1000万木材</v>
          </cell>
        </row>
        <row r="46">
          <cell r="A46">
            <v>192</v>
          </cell>
          <cell r="C46" t="str">
            <v>swingye</v>
          </cell>
          <cell r="D46" t="str">
            <v>1000万食物</v>
          </cell>
        </row>
        <row r="47">
          <cell r="A47">
            <v>193</v>
          </cell>
          <cell r="C47" t="str">
            <v>swingye</v>
          </cell>
          <cell r="D47" t="str">
            <v>1000万石头</v>
          </cell>
        </row>
        <row r="48">
          <cell r="A48">
            <v>194</v>
          </cell>
          <cell r="C48" t="str">
            <v>swingye</v>
          </cell>
          <cell r="D48" t="str">
            <v>1000万黄金</v>
          </cell>
        </row>
        <row r="49">
          <cell r="A49">
            <v>201</v>
          </cell>
          <cell r="C49" t="str">
            <v>lotxu</v>
          </cell>
          <cell r="D49" t="str">
            <v>1级资源宝箱2千（木材、食物）</v>
          </cell>
        </row>
        <row r="50">
          <cell r="A50">
            <v>202</v>
          </cell>
          <cell r="C50" t="str">
            <v>lotxu</v>
          </cell>
          <cell r="D50" t="str">
            <v>2级资源宝箱3千（木材、食物、石头）</v>
          </cell>
        </row>
        <row r="51">
          <cell r="A51">
            <v>203</v>
          </cell>
          <cell r="C51" t="str">
            <v>lotxu</v>
          </cell>
          <cell r="D51" t="str">
            <v>3级资源宝箱4千（木材、食物、石头、黄金）</v>
          </cell>
        </row>
        <row r="52">
          <cell r="A52">
            <v>211</v>
          </cell>
          <cell r="C52" t="str">
            <v>chitawu</v>
          </cell>
          <cell r="D52" t="str">
            <v>1木材</v>
          </cell>
        </row>
        <row r="53">
          <cell r="A53">
            <v>212</v>
          </cell>
          <cell r="C53" t="str">
            <v>chitawu</v>
          </cell>
          <cell r="D53" t="str">
            <v>1食物</v>
          </cell>
        </row>
        <row r="54">
          <cell r="A54">
            <v>213</v>
          </cell>
          <cell r="C54" t="str">
            <v>chitawu</v>
          </cell>
          <cell r="D54" t="str">
            <v>1石头</v>
          </cell>
        </row>
        <row r="55">
          <cell r="A55">
            <v>214</v>
          </cell>
          <cell r="C55" t="str">
            <v>chitawu</v>
          </cell>
          <cell r="D55" t="str">
            <v>1黄金</v>
          </cell>
        </row>
        <row r="56">
          <cell r="A56">
            <v>221</v>
          </cell>
          <cell r="C56" t="str">
            <v>chitawu</v>
          </cell>
          <cell r="D56" t="str">
            <v>1千木材</v>
          </cell>
        </row>
        <row r="57">
          <cell r="A57">
            <v>222</v>
          </cell>
          <cell r="C57" t="str">
            <v>chitawu</v>
          </cell>
          <cell r="D57" t="str">
            <v>1千食物</v>
          </cell>
        </row>
        <row r="58">
          <cell r="A58">
            <v>223</v>
          </cell>
          <cell r="C58" t="str">
            <v>chitawu</v>
          </cell>
          <cell r="D58" t="str">
            <v>1千石头</v>
          </cell>
        </row>
        <row r="59">
          <cell r="A59">
            <v>224</v>
          </cell>
          <cell r="C59" t="str">
            <v>chitawu</v>
          </cell>
          <cell r="D59" t="str">
            <v>1千黄金</v>
          </cell>
        </row>
        <row r="60">
          <cell r="A60">
            <v>231</v>
          </cell>
          <cell r="B60">
            <v>4021</v>
          </cell>
          <cell r="C60" t="str">
            <v>chitawu</v>
          </cell>
          <cell r="D60" t="str">
            <v>1万木材</v>
          </cell>
        </row>
        <row r="61">
          <cell r="A61">
            <v>232</v>
          </cell>
          <cell r="B61">
            <v>4022</v>
          </cell>
          <cell r="C61" t="str">
            <v>chitawu</v>
          </cell>
          <cell r="D61" t="str">
            <v>1万食物</v>
          </cell>
        </row>
        <row r="62">
          <cell r="A62">
            <v>233</v>
          </cell>
          <cell r="B62">
            <v>4023</v>
          </cell>
          <cell r="C62" t="str">
            <v>chitawu</v>
          </cell>
          <cell r="D62" t="str">
            <v>1万石头</v>
          </cell>
        </row>
        <row r="63">
          <cell r="A63">
            <v>234</v>
          </cell>
          <cell r="B63">
            <v>4024</v>
          </cell>
          <cell r="C63" t="str">
            <v>chitawu</v>
          </cell>
          <cell r="D63" t="str">
            <v>1万黄金</v>
          </cell>
        </row>
        <row r="64">
          <cell r="A64">
            <v>241</v>
          </cell>
          <cell r="B64">
            <v>4031</v>
          </cell>
          <cell r="C64" t="str">
            <v>chitawu</v>
          </cell>
          <cell r="D64" t="str">
            <v>5万木材</v>
          </cell>
        </row>
        <row r="65">
          <cell r="A65">
            <v>242</v>
          </cell>
          <cell r="B65">
            <v>4032</v>
          </cell>
          <cell r="C65" t="str">
            <v>chitawu</v>
          </cell>
          <cell r="D65" t="str">
            <v>5万食物</v>
          </cell>
        </row>
        <row r="66">
          <cell r="A66">
            <v>243</v>
          </cell>
          <cell r="B66">
            <v>4033</v>
          </cell>
          <cell r="C66" t="str">
            <v>chitawu</v>
          </cell>
          <cell r="D66" t="str">
            <v>5万石头</v>
          </cell>
        </row>
        <row r="67">
          <cell r="A67">
            <v>244</v>
          </cell>
          <cell r="B67">
            <v>4034</v>
          </cell>
          <cell r="C67" t="str">
            <v>chitawu</v>
          </cell>
          <cell r="D67" t="str">
            <v>5万黄金</v>
          </cell>
        </row>
        <row r="68">
          <cell r="A68">
            <v>251</v>
          </cell>
          <cell r="B68">
            <v>4041</v>
          </cell>
          <cell r="C68" t="str">
            <v>chitawu</v>
          </cell>
          <cell r="D68" t="str">
            <v>10万木材</v>
          </cell>
        </row>
        <row r="69">
          <cell r="A69">
            <v>252</v>
          </cell>
          <cell r="B69">
            <v>4042</v>
          </cell>
          <cell r="C69" t="str">
            <v>chitawu</v>
          </cell>
          <cell r="D69" t="str">
            <v>10万食物</v>
          </cell>
        </row>
        <row r="70">
          <cell r="A70">
            <v>253</v>
          </cell>
          <cell r="B70">
            <v>4043</v>
          </cell>
          <cell r="C70" t="str">
            <v>chitawu</v>
          </cell>
          <cell r="D70" t="str">
            <v>10万石头</v>
          </cell>
        </row>
        <row r="71">
          <cell r="A71">
            <v>254</v>
          </cell>
          <cell r="B71">
            <v>4044</v>
          </cell>
          <cell r="C71" t="str">
            <v>chitawu</v>
          </cell>
          <cell r="D71" t="str">
            <v>10万黄金</v>
          </cell>
        </row>
        <row r="72">
          <cell r="A72">
            <v>261</v>
          </cell>
          <cell r="B72">
            <v>4051</v>
          </cell>
          <cell r="C72" t="str">
            <v>chitawu</v>
          </cell>
          <cell r="D72" t="str">
            <v>20万木材</v>
          </cell>
        </row>
        <row r="73">
          <cell r="A73">
            <v>262</v>
          </cell>
          <cell r="B73">
            <v>4052</v>
          </cell>
          <cell r="C73" t="str">
            <v>chitawu</v>
          </cell>
          <cell r="D73" t="str">
            <v>20万食物</v>
          </cell>
        </row>
        <row r="74">
          <cell r="A74">
            <v>263</v>
          </cell>
          <cell r="B74">
            <v>4053</v>
          </cell>
          <cell r="C74" t="str">
            <v>chitawu</v>
          </cell>
          <cell r="D74" t="str">
            <v>20万石头</v>
          </cell>
        </row>
        <row r="75">
          <cell r="A75">
            <v>264</v>
          </cell>
          <cell r="B75">
            <v>4054</v>
          </cell>
          <cell r="C75" t="str">
            <v>chitawu</v>
          </cell>
          <cell r="D75" t="str">
            <v>20万黄金</v>
          </cell>
        </row>
        <row r="76">
          <cell r="A76">
            <v>271</v>
          </cell>
          <cell r="B76">
            <v>4061</v>
          </cell>
          <cell r="C76" t="str">
            <v>swingye</v>
          </cell>
          <cell r="D76" t="str">
            <v>50万木材</v>
          </cell>
        </row>
        <row r="77">
          <cell r="A77">
            <v>272</v>
          </cell>
          <cell r="B77">
            <v>4062</v>
          </cell>
          <cell r="C77" t="str">
            <v>swingye</v>
          </cell>
          <cell r="D77" t="str">
            <v>50万食物</v>
          </cell>
        </row>
        <row r="78">
          <cell r="A78">
            <v>273</v>
          </cell>
          <cell r="B78">
            <v>4063</v>
          </cell>
          <cell r="C78" t="str">
            <v>swingye</v>
          </cell>
          <cell r="D78" t="str">
            <v>50万石头</v>
          </cell>
        </row>
        <row r="79">
          <cell r="A79">
            <v>274</v>
          </cell>
          <cell r="B79">
            <v>4064</v>
          </cell>
          <cell r="C79" t="str">
            <v>swingye</v>
          </cell>
          <cell r="D79" t="str">
            <v>50万黄金</v>
          </cell>
        </row>
        <row r="80">
          <cell r="A80">
            <v>277</v>
          </cell>
          <cell r="C80" t="str">
            <v>chitawu</v>
          </cell>
          <cell r="D80" t="str">
            <v>50万食物</v>
          </cell>
        </row>
        <row r="81">
          <cell r="A81">
            <v>281</v>
          </cell>
          <cell r="B81">
            <v>4071</v>
          </cell>
          <cell r="C81" t="str">
            <v>chitawu</v>
          </cell>
          <cell r="D81" t="str">
            <v>100万木材</v>
          </cell>
        </row>
        <row r="82">
          <cell r="A82">
            <v>282</v>
          </cell>
          <cell r="B82">
            <v>4072</v>
          </cell>
          <cell r="C82" t="str">
            <v>chitawu</v>
          </cell>
          <cell r="D82" t="str">
            <v>100万食物</v>
          </cell>
        </row>
        <row r="83">
          <cell r="A83">
            <v>283</v>
          </cell>
          <cell r="B83">
            <v>4073</v>
          </cell>
          <cell r="C83" t="str">
            <v>chitawu</v>
          </cell>
          <cell r="D83" t="str">
            <v>100万石头</v>
          </cell>
        </row>
        <row r="84">
          <cell r="A84">
            <v>284</v>
          </cell>
          <cell r="B84">
            <v>4074</v>
          </cell>
          <cell r="C84" t="str">
            <v>chitawu</v>
          </cell>
          <cell r="D84" t="str">
            <v>100万黄金</v>
          </cell>
        </row>
        <row r="85">
          <cell r="A85">
            <v>291</v>
          </cell>
          <cell r="B85">
            <v>4081</v>
          </cell>
          <cell r="C85" t="str">
            <v>swingye</v>
          </cell>
          <cell r="D85" t="str">
            <v>200万木材</v>
          </cell>
        </row>
        <row r="86">
          <cell r="A86">
            <v>292</v>
          </cell>
          <cell r="B86">
            <v>4082</v>
          </cell>
          <cell r="C86" t="str">
            <v xml:space="preserve">swingye </v>
          </cell>
          <cell r="D86" t="str">
            <v>200万食物</v>
          </cell>
        </row>
        <row r="87">
          <cell r="A87">
            <v>293</v>
          </cell>
          <cell r="B87">
            <v>4083</v>
          </cell>
          <cell r="C87" t="str">
            <v>swingye</v>
          </cell>
          <cell r="D87" t="str">
            <v>200万石头</v>
          </cell>
        </row>
        <row r="88">
          <cell r="A88">
            <v>294</v>
          </cell>
          <cell r="B88">
            <v>4084</v>
          </cell>
          <cell r="C88" t="str">
            <v>swingye</v>
          </cell>
          <cell r="D88" t="str">
            <v>200万黄金</v>
          </cell>
        </row>
        <row r="89">
          <cell r="A89">
            <v>301</v>
          </cell>
          <cell r="B89">
            <v>4091</v>
          </cell>
          <cell r="C89" t="str">
            <v>swingye</v>
          </cell>
          <cell r="D89" t="str">
            <v>500万木材</v>
          </cell>
        </row>
        <row r="90">
          <cell r="A90">
            <v>302</v>
          </cell>
          <cell r="B90">
            <v>4092</v>
          </cell>
          <cell r="C90" t="str">
            <v xml:space="preserve">swingye </v>
          </cell>
          <cell r="D90" t="str">
            <v>500万食物</v>
          </cell>
        </row>
        <row r="91">
          <cell r="A91">
            <v>303</v>
          </cell>
          <cell r="B91">
            <v>4093</v>
          </cell>
          <cell r="C91" t="str">
            <v>swingye</v>
          </cell>
          <cell r="D91" t="str">
            <v>500万石头</v>
          </cell>
        </row>
        <row r="92">
          <cell r="A92">
            <v>304</v>
          </cell>
          <cell r="B92">
            <v>4094</v>
          </cell>
          <cell r="C92" t="str">
            <v>swingye</v>
          </cell>
          <cell r="D92" t="str">
            <v>500万黄金</v>
          </cell>
        </row>
        <row r="93">
          <cell r="A93">
            <v>311</v>
          </cell>
          <cell r="B93">
            <v>4101</v>
          </cell>
          <cell r="C93" t="str">
            <v>swingye</v>
          </cell>
          <cell r="D93" t="str">
            <v>1000万木材</v>
          </cell>
        </row>
        <row r="94">
          <cell r="A94">
            <v>312</v>
          </cell>
          <cell r="B94">
            <v>4102</v>
          </cell>
          <cell r="C94" t="str">
            <v xml:space="preserve">swingye </v>
          </cell>
          <cell r="D94" t="str">
            <v>1000万食物</v>
          </cell>
        </row>
        <row r="95">
          <cell r="A95">
            <v>313</v>
          </cell>
          <cell r="B95">
            <v>4103</v>
          </cell>
          <cell r="C95" t="str">
            <v>swingye</v>
          </cell>
          <cell r="D95" t="str">
            <v>1000万石头</v>
          </cell>
        </row>
        <row r="96">
          <cell r="A96">
            <v>314</v>
          </cell>
          <cell r="B96">
            <v>4104</v>
          </cell>
          <cell r="C96" t="str">
            <v>swingye</v>
          </cell>
          <cell r="D96" t="str">
            <v>1000万黄金</v>
          </cell>
        </row>
        <row r="97">
          <cell r="A97">
            <v>501</v>
          </cell>
          <cell r="C97" t="str">
            <v>swingye</v>
          </cell>
          <cell r="D97" t="str">
            <v>1千资源自选宝箱</v>
          </cell>
        </row>
        <row r="98">
          <cell r="A98">
            <v>502</v>
          </cell>
          <cell r="C98" t="str">
            <v>swingye</v>
          </cell>
          <cell r="D98" t="str">
            <v>1万资源自选宝箱</v>
          </cell>
        </row>
        <row r="99">
          <cell r="A99">
            <v>503</v>
          </cell>
          <cell r="C99" t="str">
            <v>swingye</v>
          </cell>
          <cell r="D99" t="str">
            <v>5万资源自选宝箱</v>
          </cell>
        </row>
        <row r="100">
          <cell r="A100">
            <v>504</v>
          </cell>
          <cell r="C100" t="str">
            <v>swingye</v>
          </cell>
          <cell r="D100" t="str">
            <v>10万资源自选宝箱</v>
          </cell>
        </row>
        <row r="101">
          <cell r="A101">
            <v>505</v>
          </cell>
          <cell r="C101" t="str">
            <v>swingye</v>
          </cell>
          <cell r="D101" t="str">
            <v>20万资源自选宝箱</v>
          </cell>
        </row>
        <row r="102">
          <cell r="A102">
            <v>506</v>
          </cell>
          <cell r="C102" t="str">
            <v>swingye</v>
          </cell>
          <cell r="D102" t="str">
            <v>50万资源自选宝箱</v>
          </cell>
        </row>
        <row r="103">
          <cell r="A103">
            <v>507</v>
          </cell>
          <cell r="C103" t="str">
            <v>swingye</v>
          </cell>
          <cell r="D103" t="str">
            <v>100万资源自选宝箱</v>
          </cell>
        </row>
        <row r="104">
          <cell r="A104">
            <v>508</v>
          </cell>
          <cell r="C104" t="str">
            <v>swingye</v>
          </cell>
          <cell r="D104" t="str">
            <v>200万资源自选宝箱</v>
          </cell>
        </row>
        <row r="105">
          <cell r="A105">
            <v>509</v>
          </cell>
          <cell r="C105" t="str">
            <v>swingye</v>
          </cell>
          <cell r="D105" t="str">
            <v>500万资源自选宝箱</v>
          </cell>
        </row>
        <row r="106">
          <cell r="A106">
            <v>510</v>
          </cell>
          <cell r="C106" t="str">
            <v>swingye</v>
          </cell>
          <cell r="D106" t="str">
            <v>1000万资源自选宝箱</v>
          </cell>
        </row>
        <row r="107">
          <cell r="A107">
            <v>600</v>
          </cell>
          <cell r="B107">
            <v>600</v>
          </cell>
          <cell r="C107" t="str">
            <v>dylanzclin</v>
          </cell>
          <cell r="D107" t="str">
            <v>定点迁城</v>
          </cell>
        </row>
        <row r="108">
          <cell r="A108">
            <v>601</v>
          </cell>
          <cell r="B108">
            <v>601</v>
          </cell>
          <cell r="C108" t="str">
            <v>dylanzclin</v>
          </cell>
          <cell r="D108" t="str">
            <v>定点迁城（限时）</v>
          </cell>
        </row>
        <row r="109">
          <cell r="A109">
            <v>602</v>
          </cell>
          <cell r="B109">
            <v>602</v>
          </cell>
          <cell r="C109" t="str">
            <v>dylanzclin</v>
          </cell>
          <cell r="D109" t="str">
            <v>领地迁城</v>
          </cell>
        </row>
        <row r="110">
          <cell r="A110">
            <v>603</v>
          </cell>
          <cell r="B110">
            <v>603</v>
          </cell>
          <cell r="C110" t="str">
            <v>dylanzclin</v>
          </cell>
          <cell r="D110" t="str">
            <v>随机迁城</v>
          </cell>
        </row>
        <row r="111">
          <cell r="A111">
            <v>1001</v>
          </cell>
          <cell r="C111" t="str">
            <v>jianzili</v>
          </cell>
          <cell r="D111" t="str">
            <v>贞德</v>
          </cell>
        </row>
        <row r="112">
          <cell r="A112">
            <v>1002</v>
          </cell>
          <cell r="C112" t="str">
            <v>jianzili</v>
          </cell>
          <cell r="D112" t="str">
            <v>织田信长</v>
          </cell>
        </row>
        <row r="113">
          <cell r="A113">
            <v>1003</v>
          </cell>
          <cell r="C113" t="str">
            <v>jianzili</v>
          </cell>
          <cell r="D113" t="str">
            <v>凯撒</v>
          </cell>
        </row>
        <row r="114">
          <cell r="A114">
            <v>1004</v>
          </cell>
          <cell r="C114" t="str">
            <v>jianzili</v>
          </cell>
          <cell r="D114" t="str">
            <v>克里奥帕特拉</v>
          </cell>
        </row>
        <row r="115">
          <cell r="A115">
            <v>1005</v>
          </cell>
          <cell r="C115" t="str">
            <v>jianzili</v>
          </cell>
          <cell r="D115" t="str">
            <v>关羽</v>
          </cell>
        </row>
        <row r="116">
          <cell r="A116">
            <v>1006</v>
          </cell>
          <cell r="C116" t="str">
            <v>jianzili</v>
          </cell>
          <cell r="D116" t="str">
            <v>亨利五世</v>
          </cell>
        </row>
        <row r="117">
          <cell r="A117">
            <v>1007</v>
          </cell>
          <cell r="C117" t="str">
            <v>jianzili</v>
          </cell>
          <cell r="D117" t="str">
            <v>项羽</v>
          </cell>
        </row>
        <row r="118">
          <cell r="A118">
            <v>1008</v>
          </cell>
          <cell r="C118" t="str">
            <v>jianzili</v>
          </cell>
          <cell r="D118" t="str">
            <v>君士坦丁大帝</v>
          </cell>
        </row>
        <row r="119">
          <cell r="A119">
            <v>1009</v>
          </cell>
          <cell r="C119" t="str">
            <v>jianzili</v>
          </cell>
          <cell r="D119" t="str">
            <v>花木兰</v>
          </cell>
        </row>
        <row r="120">
          <cell r="A120">
            <v>1010</v>
          </cell>
          <cell r="C120" t="str">
            <v>jianzili</v>
          </cell>
          <cell r="D120" t="str">
            <v>查士丁尼一世</v>
          </cell>
        </row>
        <row r="121">
          <cell r="A121">
            <v>1011</v>
          </cell>
          <cell r="C121" t="str">
            <v>jianzili</v>
          </cell>
          <cell r="D121" t="str">
            <v>布狄卡</v>
          </cell>
        </row>
        <row r="122">
          <cell r="A122">
            <v>1012</v>
          </cell>
          <cell r="C122" t="str">
            <v>jianzili</v>
          </cell>
          <cell r="D122" t="str">
            <v>萨拉丁</v>
          </cell>
        </row>
        <row r="123">
          <cell r="A123">
            <v>1013</v>
          </cell>
          <cell r="C123" t="str">
            <v>jianzili</v>
          </cell>
          <cell r="D123" t="str">
            <v>列奥尼达一世</v>
          </cell>
        </row>
        <row r="124">
          <cell r="A124">
            <v>1014</v>
          </cell>
          <cell r="C124" t="str">
            <v>jianzili</v>
          </cell>
          <cell r="D124" t="str">
            <v>孙武</v>
          </cell>
        </row>
        <row r="125">
          <cell r="A125">
            <v>1015</v>
          </cell>
          <cell r="C125" t="str">
            <v>jianzili</v>
          </cell>
          <cell r="D125" t="str">
            <v>武则天</v>
          </cell>
        </row>
        <row r="126">
          <cell r="A126">
            <v>1016</v>
          </cell>
          <cell r="C126" t="str">
            <v>jianzili</v>
          </cell>
          <cell r="D126" t="str">
            <v>腓力四世</v>
          </cell>
        </row>
        <row r="127">
          <cell r="A127">
            <v>1017</v>
          </cell>
          <cell r="C127" t="str">
            <v>jianzili</v>
          </cell>
          <cell r="D127" t="str">
            <v>巴巴罗萨</v>
          </cell>
        </row>
        <row r="128">
          <cell r="A128">
            <v>1018</v>
          </cell>
          <cell r="C128" t="str">
            <v>jianzili</v>
          </cell>
          <cell r="D128" t="str">
            <v>曹操</v>
          </cell>
        </row>
        <row r="129">
          <cell r="A129">
            <v>1019</v>
          </cell>
          <cell r="C129" t="str">
            <v>jianzili</v>
          </cell>
          <cell r="D129" t="str">
            <v>大流士一世</v>
          </cell>
        </row>
        <row r="130">
          <cell r="A130">
            <v>1020</v>
          </cell>
          <cell r="C130" t="str">
            <v>jianzili</v>
          </cell>
          <cell r="D130" t="str">
            <v>李舜臣</v>
          </cell>
        </row>
        <row r="131">
          <cell r="A131">
            <v>1021</v>
          </cell>
          <cell r="C131" t="str">
            <v>jianzili</v>
          </cell>
          <cell r="D131" t="str">
            <v>亚瑟王</v>
          </cell>
        </row>
        <row r="132">
          <cell r="A132">
            <v>1022</v>
          </cell>
          <cell r="C132" t="str">
            <v>jianzili</v>
          </cell>
          <cell r="D132" t="str">
            <v>亚历山大大帝</v>
          </cell>
        </row>
        <row r="133">
          <cell r="A133">
            <v>1023</v>
          </cell>
          <cell r="C133" t="str">
            <v>jianzili</v>
          </cell>
          <cell r="D133" t="str">
            <v>汉尼拔</v>
          </cell>
        </row>
        <row r="134">
          <cell r="A134">
            <v>1024</v>
          </cell>
          <cell r="C134" t="str">
            <v>waaaghwang</v>
          </cell>
          <cell r="D134" t="str">
            <v>黄月英</v>
          </cell>
        </row>
        <row r="135">
          <cell r="A135">
            <v>1025</v>
          </cell>
          <cell r="C135" t="str">
            <v>waaaghwang</v>
          </cell>
          <cell r="D135" t="str">
            <v>穆桂英</v>
          </cell>
        </row>
        <row r="136">
          <cell r="A136">
            <v>1026</v>
          </cell>
          <cell r="C136" t="str">
            <v>waaaghwang</v>
          </cell>
          <cell r="D136" t="str">
            <v>赵云</v>
          </cell>
        </row>
        <row r="137">
          <cell r="A137">
            <v>1027</v>
          </cell>
          <cell r="C137" t="str">
            <v>waaaghwang</v>
          </cell>
          <cell r="D137" t="str">
            <v>兰陵王</v>
          </cell>
        </row>
        <row r="138">
          <cell r="A138">
            <v>1028</v>
          </cell>
          <cell r="C138" t="str">
            <v>waaaghwang</v>
          </cell>
          <cell r="D138" t="str">
            <v>虞姬</v>
          </cell>
        </row>
        <row r="139">
          <cell r="A139">
            <v>1029</v>
          </cell>
          <cell r="C139" t="str">
            <v>doublehwang</v>
          </cell>
          <cell r="D139" t="str">
            <v>白起</v>
          </cell>
        </row>
        <row r="140">
          <cell r="A140">
            <v>1030</v>
          </cell>
          <cell r="C140" t="str">
            <v>doublehwang</v>
          </cell>
          <cell r="D140" t="str">
            <v>秦琼</v>
          </cell>
        </row>
        <row r="141">
          <cell r="A141">
            <v>1031</v>
          </cell>
          <cell r="C141" t="str">
            <v>doublehwang</v>
          </cell>
          <cell r="D141" t="str">
            <v>尉迟恭</v>
          </cell>
        </row>
        <row r="142">
          <cell r="A142">
            <v>1032</v>
          </cell>
          <cell r="C142" t="str">
            <v>waaaghwang</v>
          </cell>
          <cell r="D142" t="str">
            <v>阿提拉</v>
          </cell>
        </row>
        <row r="143">
          <cell r="A143">
            <v>1033</v>
          </cell>
          <cell r="C143" t="str">
            <v>waaaghwang</v>
          </cell>
          <cell r="D143" t="str">
            <v>诸葛亮</v>
          </cell>
        </row>
        <row r="144">
          <cell r="A144">
            <v>1034</v>
          </cell>
          <cell r="C144" t="str">
            <v>waaaghwang</v>
          </cell>
          <cell r="D144" t="str">
            <v>屋大维</v>
          </cell>
        </row>
        <row r="145">
          <cell r="A145">
            <v>1035</v>
          </cell>
          <cell r="C145" t="str">
            <v>doublehwang</v>
          </cell>
          <cell r="D145" t="str">
            <v>韩信</v>
          </cell>
        </row>
        <row r="146">
          <cell r="A146">
            <v>1036</v>
          </cell>
          <cell r="C146" t="str">
            <v>jackjxzhang</v>
          </cell>
          <cell r="D146" t="str">
            <v>安德莉娅</v>
          </cell>
        </row>
        <row r="147">
          <cell r="A147">
            <v>1037</v>
          </cell>
          <cell r="C147" t="str">
            <v>doublehwang</v>
          </cell>
          <cell r="D147" t="str">
            <v>吕布</v>
          </cell>
        </row>
        <row r="148">
          <cell r="A148">
            <v>1038</v>
          </cell>
          <cell r="C148" t="str">
            <v>aldenqiu</v>
          </cell>
          <cell r="D148" t="str">
            <v>貂蝉</v>
          </cell>
        </row>
        <row r="149">
          <cell r="A149">
            <v>1039</v>
          </cell>
          <cell r="C149" t="str">
            <v>aldenqiu</v>
          </cell>
          <cell r="D149" t="str">
            <v>李白</v>
          </cell>
        </row>
        <row r="150">
          <cell r="A150">
            <v>1040</v>
          </cell>
          <cell r="C150" t="str">
            <v>doublehwang</v>
          </cell>
          <cell r="D150" t="str">
            <v>孙尚香</v>
          </cell>
        </row>
        <row r="151">
          <cell r="A151">
            <v>1041</v>
          </cell>
          <cell r="C151" t="str">
            <v>doublehwang</v>
          </cell>
          <cell r="D151" t="str">
            <v>查理曼大帝</v>
          </cell>
        </row>
        <row r="152">
          <cell r="A152">
            <v>1042</v>
          </cell>
          <cell r="C152" t="str">
            <v>aldenqiu</v>
          </cell>
          <cell r="D152" t="str">
            <v>理查一世</v>
          </cell>
        </row>
        <row r="153">
          <cell r="A153">
            <v>1043</v>
          </cell>
          <cell r="C153" t="str">
            <v>doublehwang</v>
          </cell>
          <cell r="D153" t="str">
            <v>樊梨花</v>
          </cell>
        </row>
        <row r="154">
          <cell r="A154">
            <v>1044</v>
          </cell>
          <cell r="C154" t="str">
            <v>doublehwang</v>
          </cell>
          <cell r="D154" t="str">
            <v>左慈</v>
          </cell>
        </row>
        <row r="155">
          <cell r="A155">
            <v>1045</v>
          </cell>
          <cell r="C155" t="str">
            <v>doublehwang</v>
          </cell>
          <cell r="D155" t="str">
            <v>马超</v>
          </cell>
        </row>
        <row r="156">
          <cell r="A156">
            <v>1046</v>
          </cell>
          <cell r="C156" t="str">
            <v>aldenqiu</v>
          </cell>
          <cell r="D156" t="str">
            <v>妇好</v>
          </cell>
        </row>
        <row r="157">
          <cell r="A157">
            <v>1047</v>
          </cell>
          <cell r="C157" t="str">
            <v>doublehwang</v>
          </cell>
          <cell r="D157" t="str">
            <v>熙德</v>
          </cell>
        </row>
        <row r="158">
          <cell r="A158">
            <v>1048</v>
          </cell>
          <cell r="C158" t="str">
            <v>aldenqiu</v>
          </cell>
          <cell r="D158" t="str">
            <v>李广</v>
          </cell>
        </row>
        <row r="159">
          <cell r="A159">
            <v>1049</v>
          </cell>
          <cell r="C159" t="str">
            <v>aldenqiu</v>
          </cell>
          <cell r="D159" t="str">
            <v>蒙特祖玛一世</v>
          </cell>
        </row>
        <row r="160">
          <cell r="A160">
            <v>1050</v>
          </cell>
          <cell r="C160" t="str">
            <v>aldenqiu</v>
          </cell>
          <cell r="D160" t="str">
            <v>李元霸</v>
          </cell>
        </row>
        <row r="161">
          <cell r="A161">
            <v>1051</v>
          </cell>
          <cell r="C161" t="str">
            <v>doublehwang</v>
          </cell>
          <cell r="D161" t="str">
            <v>司马懿</v>
          </cell>
        </row>
        <row r="162">
          <cell r="A162">
            <v>1052</v>
          </cell>
          <cell r="C162" t="str">
            <v>doublehwang</v>
          </cell>
          <cell r="D162" t="str">
            <v>芈月</v>
          </cell>
        </row>
        <row r="163">
          <cell r="A163">
            <v>1053</v>
          </cell>
          <cell r="C163" t="str">
            <v>aldenqiu</v>
          </cell>
          <cell r="D163" t="str">
            <v>张飞</v>
          </cell>
        </row>
        <row r="164">
          <cell r="A164">
            <v>1054</v>
          </cell>
          <cell r="C164" t="str">
            <v>aldenqiu</v>
          </cell>
          <cell r="D164" t="str">
            <v>鬼谷子</v>
          </cell>
        </row>
        <row r="165">
          <cell r="A165">
            <v>1055</v>
          </cell>
          <cell r="C165" t="str">
            <v>doublehwang</v>
          </cell>
          <cell r="D165" t="str">
            <v>大卫王</v>
          </cell>
        </row>
        <row r="166">
          <cell r="A166">
            <v>1056</v>
          </cell>
          <cell r="C166" t="str">
            <v>aldenqiu</v>
          </cell>
          <cell r="D166" t="str">
            <v>哈拉尔</v>
          </cell>
        </row>
        <row r="167">
          <cell r="A167">
            <v>1057</v>
          </cell>
          <cell r="C167" t="str">
            <v>doublehwang</v>
          </cell>
          <cell r="D167" t="str">
            <v>SP赵云</v>
          </cell>
        </row>
        <row r="168">
          <cell r="A168">
            <v>1058</v>
          </cell>
          <cell r="C168" t="str">
            <v>aldenqiu</v>
          </cell>
          <cell r="D168" t="str">
            <v>廉颇</v>
          </cell>
        </row>
        <row r="169">
          <cell r="A169">
            <v>1059</v>
          </cell>
          <cell r="C169" t="str">
            <v>doublehwang</v>
          </cell>
          <cell r="D169" t="str">
            <v>张良</v>
          </cell>
        </row>
        <row r="170">
          <cell r="A170">
            <v>1060</v>
          </cell>
          <cell r="C170" t="str">
            <v>doublehwang</v>
          </cell>
          <cell r="D170" t="str">
            <v>秦良玉</v>
          </cell>
        </row>
        <row r="171">
          <cell r="A171">
            <v>1061</v>
          </cell>
          <cell r="C171" t="str">
            <v>yanhaoyhli</v>
          </cell>
          <cell r="D171" t="str">
            <v>汉谟拉比</v>
          </cell>
        </row>
        <row r="172">
          <cell r="A172">
            <v>1062</v>
          </cell>
          <cell r="C172" t="str">
            <v>aldenqiu</v>
          </cell>
          <cell r="D172" t="str">
            <v>狄奥多拉</v>
          </cell>
        </row>
        <row r="173">
          <cell r="A173">
            <v>1063</v>
          </cell>
          <cell r="C173" t="str">
            <v>yanhaoyhli</v>
          </cell>
          <cell r="D173" t="str">
            <v>哈立德</v>
          </cell>
        </row>
        <row r="174">
          <cell r="A174">
            <v>1064</v>
          </cell>
          <cell r="C174" t="str">
            <v>yanhaoyhli</v>
          </cell>
          <cell r="D174" t="str">
            <v>示巴女王</v>
          </cell>
        </row>
        <row r="175">
          <cell r="A175">
            <v>1075</v>
          </cell>
          <cell r="C175" t="str">
            <v>yanhaoyhli</v>
          </cell>
          <cell r="D175" t="str">
            <v>阿育王</v>
          </cell>
        </row>
        <row r="176">
          <cell r="A176">
            <v>1076</v>
          </cell>
          <cell r="C176" t="str">
            <v>yanhaoyhli</v>
          </cell>
          <cell r="D176" t="str">
            <v>杜加瓦蒂</v>
          </cell>
        </row>
        <row r="177">
          <cell r="A177">
            <v>1201</v>
          </cell>
          <cell r="C177" t="str">
            <v>waaaghwang</v>
          </cell>
          <cell r="D177" t="str">
            <v>李道玄</v>
          </cell>
        </row>
        <row r="178">
          <cell r="A178">
            <v>1202</v>
          </cell>
          <cell r="C178" t="str">
            <v>waaaghwang</v>
          </cell>
          <cell r="D178" t="str">
            <v>纳尔西斯</v>
          </cell>
        </row>
        <row r="179">
          <cell r="A179">
            <v>1203</v>
          </cell>
          <cell r="C179" t="str">
            <v>waaaghwang</v>
          </cell>
          <cell r="D179" t="str">
            <v>雷欧</v>
          </cell>
        </row>
        <row r="180">
          <cell r="A180">
            <v>1204</v>
          </cell>
          <cell r="C180" t="str">
            <v>waaaghwang</v>
          </cell>
          <cell r="D180" t="str">
            <v>莱昂</v>
          </cell>
        </row>
        <row r="181">
          <cell r="A181">
            <v>1205</v>
          </cell>
          <cell r="C181" t="str">
            <v>waaaghwang</v>
          </cell>
          <cell r="D181" t="str">
            <v>巴尔达斯</v>
          </cell>
        </row>
        <row r="182">
          <cell r="A182">
            <v>1206</v>
          </cell>
          <cell r="C182" t="str">
            <v>waaaghwang</v>
          </cell>
          <cell r="D182" t="str">
            <v>阿克塞尔</v>
          </cell>
        </row>
        <row r="183">
          <cell r="A183">
            <v>1207</v>
          </cell>
          <cell r="C183" t="str">
            <v>waaaghwang</v>
          </cell>
          <cell r="D183" t="str">
            <v>武威</v>
          </cell>
        </row>
        <row r="184">
          <cell r="A184">
            <v>1208</v>
          </cell>
          <cell r="C184" t="str">
            <v>waaaghwang</v>
          </cell>
          <cell r="D184" t="str">
            <v>崔如意</v>
          </cell>
        </row>
        <row r="185">
          <cell r="A185">
            <v>1209</v>
          </cell>
          <cell r="C185" t="str">
            <v>waaaghwang</v>
          </cell>
          <cell r="D185" t="str">
            <v>尼诺</v>
          </cell>
        </row>
        <row r="186">
          <cell r="A186">
            <v>1210</v>
          </cell>
          <cell r="C186" t="str">
            <v>doublehwang</v>
          </cell>
          <cell r="D186" t="str">
            <v>克洛特</v>
          </cell>
        </row>
        <row r="187">
          <cell r="A187">
            <v>1211</v>
          </cell>
          <cell r="C187" t="str">
            <v>doublehwang</v>
          </cell>
          <cell r="D187" t="str">
            <v>高猛</v>
          </cell>
        </row>
        <row r="188">
          <cell r="A188">
            <v>1212</v>
          </cell>
          <cell r="C188" t="str">
            <v>joestarzhao</v>
          </cell>
          <cell r="D188" t="str">
            <v>袁夏</v>
          </cell>
        </row>
        <row r="189">
          <cell r="A189">
            <v>1213</v>
          </cell>
          <cell r="C189" t="str">
            <v>doublehwang</v>
          </cell>
          <cell r="D189" t="str">
            <v>泰尼乌斯</v>
          </cell>
        </row>
        <row r="190">
          <cell r="A190">
            <v>1214</v>
          </cell>
          <cell r="C190" t="str">
            <v>doublehwang</v>
          </cell>
          <cell r="D190" t="str">
            <v>加图斯</v>
          </cell>
        </row>
        <row r="191">
          <cell r="A191">
            <v>1215</v>
          </cell>
          <cell r="C191" t="str">
            <v>aldenqiu</v>
          </cell>
          <cell r="D191" t="str">
            <v>凯索</v>
          </cell>
        </row>
        <row r="192">
          <cell r="A192">
            <v>1216</v>
          </cell>
          <cell r="C192" t="str">
            <v>aldenqiu</v>
          </cell>
          <cell r="D192" t="str">
            <v>卢基</v>
          </cell>
        </row>
        <row r="193">
          <cell r="A193">
            <v>1999</v>
          </cell>
          <cell r="C193" t="str">
            <v>jackjxzhang</v>
          </cell>
          <cell r="D193" t="str">
            <v>木桩英雄</v>
          </cell>
        </row>
        <row r="194">
          <cell r="A194">
            <v>2005</v>
          </cell>
          <cell r="B194">
            <v>59</v>
          </cell>
          <cell r="C194" t="str">
            <v>halelin</v>
          </cell>
          <cell r="D194" t="str">
            <v>新手奖池招募券</v>
          </cell>
        </row>
        <row r="195">
          <cell r="A195">
            <v>2006</v>
          </cell>
          <cell r="B195">
            <v>100</v>
          </cell>
          <cell r="C195" t="str">
            <v>cherylxyliu</v>
          </cell>
          <cell r="D195" t="str">
            <v>铜币奖池招募券</v>
          </cell>
        </row>
        <row r="196">
          <cell r="A196">
            <v>2007</v>
          </cell>
          <cell r="B196">
            <v>101</v>
          </cell>
          <cell r="C196" t="str">
            <v>cherylxyliu</v>
          </cell>
          <cell r="D196" t="str">
            <v>大奖池招募券</v>
          </cell>
        </row>
        <row r="197">
          <cell r="A197">
            <v>2020</v>
          </cell>
          <cell r="C197" t="str">
            <v>proqin</v>
          </cell>
          <cell r="D197" t="str">
            <v>技术点数</v>
          </cell>
        </row>
        <row r="198">
          <cell r="A198">
            <v>2021</v>
          </cell>
          <cell r="C198" t="str">
            <v>proqin</v>
          </cell>
          <cell r="D198" t="str">
            <v>文化点数</v>
          </cell>
        </row>
        <row r="199">
          <cell r="A199">
            <v>2022</v>
          </cell>
          <cell r="C199" t="str">
            <v>proqin</v>
          </cell>
          <cell r="D199" t="str">
            <v>传承点数</v>
          </cell>
        </row>
        <row r="200">
          <cell r="A200">
            <v>2023</v>
          </cell>
          <cell r="C200" t="str">
            <v>junkaili</v>
          </cell>
          <cell r="D200" t="str">
            <v>名将笔记</v>
          </cell>
        </row>
        <row r="201">
          <cell r="A201">
            <v>2025</v>
          </cell>
          <cell r="C201" t="str">
            <v>jianzili</v>
          </cell>
          <cell r="D201" t="str">
            <v>英雄祈愿券（限时）</v>
          </cell>
        </row>
        <row r="202">
          <cell r="A202">
            <v>2026</v>
          </cell>
          <cell r="C202" t="str">
            <v>jianzili</v>
          </cell>
          <cell r="D202" t="str">
            <v>英雄祈愿券</v>
          </cell>
        </row>
        <row r="203">
          <cell r="A203">
            <v>2028</v>
          </cell>
          <cell r="C203" t="str">
            <v>jianzili</v>
          </cell>
          <cell r="D203" t="str">
            <v>精锐招募令</v>
          </cell>
        </row>
        <row r="204">
          <cell r="A204">
            <v>2050</v>
          </cell>
          <cell r="C204" t="str">
            <v>jianzili</v>
          </cell>
          <cell r="D204" t="str">
            <v>功勋道具占位</v>
          </cell>
        </row>
        <row r="205">
          <cell r="A205">
            <v>2055</v>
          </cell>
          <cell r="C205" t="str">
            <v>waaaghwang</v>
          </cell>
          <cell r="D205" t="str">
            <v>传奇英杰招募券</v>
          </cell>
        </row>
        <row r="206">
          <cell r="A206">
            <v>2056</v>
          </cell>
          <cell r="C206" t="str">
            <v>waaaghwang</v>
          </cell>
          <cell r="D206" t="str">
            <v>英雄重置券</v>
          </cell>
        </row>
        <row r="207">
          <cell r="A207">
            <v>2059</v>
          </cell>
          <cell r="C207" t="str">
            <v>waaaghwang</v>
          </cell>
          <cell r="D207" t="str">
            <v>英雄继承券</v>
          </cell>
        </row>
        <row r="208">
          <cell r="A208">
            <v>2060</v>
          </cell>
          <cell r="C208" t="str">
            <v>jianzili</v>
          </cell>
          <cell r="D208" t="str">
            <v>藏宝图碎片</v>
          </cell>
        </row>
        <row r="209">
          <cell r="A209">
            <v>2061</v>
          </cell>
          <cell r="C209" t="str">
            <v>cherylxyliu</v>
          </cell>
          <cell r="D209" t="str">
            <v>伟大蓝图</v>
          </cell>
        </row>
        <row r="210">
          <cell r="A210">
            <v>2062</v>
          </cell>
          <cell r="B210">
            <v>6006</v>
          </cell>
          <cell r="C210" t="str">
            <v>cherylxyliu</v>
          </cell>
          <cell r="D210" t="str">
            <v>48h雇佣合同</v>
          </cell>
        </row>
        <row r="211">
          <cell r="A211">
            <v>2063</v>
          </cell>
          <cell r="C211" t="str">
            <v>cherylxyliu</v>
          </cell>
          <cell r="D211" t="str">
            <v>技能点*2500</v>
          </cell>
        </row>
        <row r="212">
          <cell r="A212">
            <v>2064</v>
          </cell>
          <cell r="C212" t="str">
            <v>cherylxyliu</v>
          </cell>
          <cell r="D212" t="str">
            <v>技能点*1000</v>
          </cell>
        </row>
        <row r="213">
          <cell r="A213">
            <v>2065</v>
          </cell>
          <cell r="C213" t="str">
            <v>cherylxyliu</v>
          </cell>
          <cell r="D213" t="str">
            <v>技能点*500</v>
          </cell>
        </row>
        <row r="214">
          <cell r="A214">
            <v>2066</v>
          </cell>
          <cell r="C214" t="str">
            <v>cherylxyliu</v>
          </cell>
          <cell r="D214" t="str">
            <v>技能点*200</v>
          </cell>
        </row>
        <row r="215">
          <cell r="A215">
            <v>2067</v>
          </cell>
          <cell r="B215">
            <v>6007</v>
          </cell>
          <cell r="C215" t="str">
            <v>cherylxyliu</v>
          </cell>
          <cell r="D215" t="str">
            <v>永久解锁队列</v>
          </cell>
        </row>
        <row r="216">
          <cell r="A216">
            <v>3006</v>
          </cell>
          <cell r="C216" t="str">
            <v>stelarzhang</v>
          </cell>
          <cell r="D216" t="str">
            <v>1行动令</v>
          </cell>
        </row>
        <row r="217">
          <cell r="A217">
            <v>3010</v>
          </cell>
          <cell r="C217" t="str">
            <v>swingye</v>
          </cell>
          <cell r="D217" t="str">
            <v>每日免费君主体力（50）</v>
          </cell>
        </row>
        <row r="218">
          <cell r="A218">
            <v>3011</v>
          </cell>
          <cell r="B218">
            <v>6001</v>
          </cell>
          <cell r="C218" t="str">
            <v>swingye</v>
          </cell>
          <cell r="D218" t="str">
            <v>君主体力补给（1）</v>
          </cell>
        </row>
        <row r="219">
          <cell r="A219">
            <v>3012</v>
          </cell>
          <cell r="B219">
            <v>6002</v>
          </cell>
          <cell r="C219" t="str">
            <v>swingye</v>
          </cell>
          <cell r="D219" t="str">
            <v>君主体力补给（5）</v>
          </cell>
        </row>
        <row r="220">
          <cell r="A220">
            <v>3013</v>
          </cell>
          <cell r="B220">
            <v>6003</v>
          </cell>
          <cell r="C220" t="str">
            <v>swingye</v>
          </cell>
          <cell r="D220" t="str">
            <v>君主体力补给（10）</v>
          </cell>
        </row>
        <row r="221">
          <cell r="A221">
            <v>3014</v>
          </cell>
          <cell r="B221">
            <v>6004</v>
          </cell>
          <cell r="C221" t="str">
            <v>swingye</v>
          </cell>
          <cell r="D221" t="str">
            <v>君主体力补给（50）</v>
          </cell>
        </row>
        <row r="222">
          <cell r="A222">
            <v>3015</v>
          </cell>
          <cell r="B222">
            <v>6005</v>
          </cell>
          <cell r="C222" t="str">
            <v>swingye</v>
          </cell>
          <cell r="D222" t="str">
            <v>君主体力补给（100）</v>
          </cell>
        </row>
        <row r="223">
          <cell r="A223">
            <v>3080</v>
          </cell>
          <cell r="B223">
            <v>40</v>
          </cell>
          <cell r="C223" t="str">
            <v>proqin</v>
          </cell>
          <cell r="D223" t="str">
            <v>君主改名券</v>
          </cell>
        </row>
        <row r="224">
          <cell r="A224">
            <v>4000</v>
          </cell>
          <cell r="C224" t="str">
            <v>ryanshen</v>
          </cell>
          <cell r="D224" t="str">
            <v>知识卷轴X1</v>
          </cell>
        </row>
        <row r="225">
          <cell r="A225">
            <v>4001</v>
          </cell>
          <cell r="C225" t="str">
            <v>ryanshen</v>
          </cell>
          <cell r="D225" t="str">
            <v>新手迁城</v>
          </cell>
        </row>
        <row r="226">
          <cell r="A226">
            <v>4002</v>
          </cell>
          <cell r="C226" t="str">
            <v>proqin</v>
          </cell>
          <cell r="D226" t="str">
            <v>知识卷轴X1000</v>
          </cell>
        </row>
        <row r="227">
          <cell r="A227">
            <v>4003</v>
          </cell>
          <cell r="C227" t="str">
            <v>ryanshen</v>
          </cell>
          <cell r="D227" t="str">
            <v>知识卷轴X100（暂时不要使用，无效）</v>
          </cell>
        </row>
        <row r="228">
          <cell r="A228">
            <v>4004</v>
          </cell>
          <cell r="C228" t="str">
            <v>ryanshen</v>
          </cell>
          <cell r="D228" t="str">
            <v>知识卷轴X200（暂时不要使用，无效）</v>
          </cell>
        </row>
        <row r="229">
          <cell r="A229">
            <v>4005</v>
          </cell>
          <cell r="C229" t="str">
            <v>ryanshen</v>
          </cell>
          <cell r="D229" t="str">
            <v>知识卷轴X500（暂时不要使用，无效）</v>
          </cell>
        </row>
        <row r="230">
          <cell r="A230">
            <v>4006</v>
          </cell>
          <cell r="C230" t="str">
            <v>praisegao</v>
          </cell>
          <cell r="D230" t="str">
            <v>民心选票</v>
          </cell>
        </row>
        <row r="231">
          <cell r="A231">
            <v>4007</v>
          </cell>
          <cell r="C231" t="str">
            <v>reniexu</v>
          </cell>
          <cell r="D231" t="str">
            <v>新手迁城（限时）</v>
          </cell>
        </row>
        <row r="232">
          <cell r="A232">
            <v>4008</v>
          </cell>
          <cell r="C232" t="str">
            <v>reniexu</v>
          </cell>
          <cell r="D232" t="str">
            <v>回归迁城（限时）</v>
          </cell>
        </row>
        <row r="233">
          <cell r="A233">
            <v>4009</v>
          </cell>
          <cell r="C233" t="str">
            <v>praisegao</v>
          </cell>
          <cell r="D233" t="str">
            <v>奇迹碎片</v>
          </cell>
        </row>
        <row r="234">
          <cell r="A234">
            <v>4010</v>
          </cell>
          <cell r="C234" t="str">
            <v>praisegao</v>
          </cell>
          <cell r="D234" t="str">
            <v>奇迹建造图纸</v>
          </cell>
        </row>
        <row r="235">
          <cell r="A235">
            <v>4011</v>
          </cell>
          <cell r="C235" t="str">
            <v>praisegao</v>
          </cell>
          <cell r="D235" t="str">
            <v>奇迹升阶图纸</v>
          </cell>
        </row>
        <row r="236">
          <cell r="A236">
            <v>5005</v>
          </cell>
          <cell r="B236">
            <v>44</v>
          </cell>
          <cell r="C236" t="str">
            <v>chuckiecui</v>
          </cell>
          <cell r="D236" t="str">
            <v>随机迁城（有效，但暂不考虑投放）</v>
          </cell>
        </row>
        <row r="237">
          <cell r="A237">
            <v>5006</v>
          </cell>
          <cell r="B237">
            <v>91</v>
          </cell>
          <cell r="C237" t="str">
            <v>wadegu</v>
          </cell>
          <cell r="D237" t="str">
            <v>免战声明</v>
          </cell>
        </row>
        <row r="238">
          <cell r="A238">
            <v>5007</v>
          </cell>
          <cell r="B238">
            <v>91</v>
          </cell>
          <cell r="C238" t="str">
            <v>waaaghwang</v>
          </cell>
          <cell r="D238" t="str">
            <v>3小时紧急免战声明</v>
          </cell>
        </row>
        <row r="239">
          <cell r="A239">
            <v>5008</v>
          </cell>
          <cell r="B239">
            <v>92</v>
          </cell>
          <cell r="C239" t="str">
            <v>waaaghwang</v>
          </cell>
          <cell r="D239" t="str">
            <v>8小时紧急免战声明</v>
          </cell>
        </row>
        <row r="240">
          <cell r="A240">
            <v>5010</v>
          </cell>
          <cell r="B240">
            <v>93</v>
          </cell>
          <cell r="C240" t="str">
            <v>waaaghwang</v>
          </cell>
          <cell r="D240" t="str">
            <v>12小时紧急免战声明</v>
          </cell>
        </row>
        <row r="241">
          <cell r="A241">
            <v>5011</v>
          </cell>
          <cell r="C241" t="str">
            <v>ryanshen</v>
          </cell>
          <cell r="D241" t="str">
            <v>3小时紧急免战声明</v>
          </cell>
        </row>
        <row r="242">
          <cell r="A242">
            <v>5014</v>
          </cell>
          <cell r="B242">
            <v>60</v>
          </cell>
          <cell r="C242" t="str">
            <v>waaaghwang</v>
          </cell>
          <cell r="D242" t="str">
            <v>城内木材24小时增产</v>
          </cell>
        </row>
        <row r="243">
          <cell r="A243">
            <v>5015</v>
          </cell>
          <cell r="B243">
            <v>61</v>
          </cell>
          <cell r="C243" t="str">
            <v>waaaghwang</v>
          </cell>
          <cell r="D243" t="str">
            <v>城内食物24小时增产</v>
          </cell>
        </row>
        <row r="244">
          <cell r="A244">
            <v>5016</v>
          </cell>
          <cell r="B244">
            <v>62</v>
          </cell>
          <cell r="C244" t="str">
            <v>waaaghwang</v>
          </cell>
          <cell r="D244" t="str">
            <v>城内石头24小时增产</v>
          </cell>
        </row>
        <row r="245">
          <cell r="A245">
            <v>5017</v>
          </cell>
          <cell r="B245">
            <v>63</v>
          </cell>
          <cell r="C245" t="str">
            <v>waaaghwang</v>
          </cell>
          <cell r="D245" t="str">
            <v>城内黄金24小时增产</v>
          </cell>
        </row>
        <row r="246">
          <cell r="A246">
            <v>5018</v>
          </cell>
          <cell r="B246">
            <v>64</v>
          </cell>
          <cell r="C246" t="str">
            <v>waaaghwang</v>
          </cell>
          <cell r="D246" t="str">
            <v>城内木材8小时增产</v>
          </cell>
        </row>
        <row r="247">
          <cell r="A247">
            <v>5019</v>
          </cell>
          <cell r="B247">
            <v>65</v>
          </cell>
          <cell r="C247" t="str">
            <v>waaaghwang</v>
          </cell>
          <cell r="D247" t="str">
            <v>城内食物8小时增产</v>
          </cell>
        </row>
        <row r="248">
          <cell r="A248">
            <v>5020</v>
          </cell>
          <cell r="B248">
            <v>66</v>
          </cell>
          <cell r="C248" t="str">
            <v>waaaghwang</v>
          </cell>
          <cell r="D248" t="str">
            <v>城内石头8小时增产</v>
          </cell>
        </row>
        <row r="249">
          <cell r="A249">
            <v>5021</v>
          </cell>
          <cell r="B249">
            <v>67</v>
          </cell>
          <cell r="C249" t="str">
            <v>waaaghwang</v>
          </cell>
          <cell r="D249" t="str">
            <v>城内黄金8小时增产</v>
          </cell>
        </row>
        <row r="250">
          <cell r="A250">
            <v>5031</v>
          </cell>
          <cell r="C250" t="str">
            <v>proqin</v>
          </cell>
          <cell r="D250" t="str">
            <v>屯兵上限（1万）</v>
          </cell>
        </row>
        <row r="251">
          <cell r="A251">
            <v>5032</v>
          </cell>
          <cell r="C251" t="str">
            <v>proqin</v>
          </cell>
          <cell r="D251" t="str">
            <v>屯兵上限（3万）</v>
          </cell>
        </row>
        <row r="252">
          <cell r="A252">
            <v>5033</v>
          </cell>
          <cell r="C252" t="str">
            <v>proqin</v>
          </cell>
          <cell r="D252" t="str">
            <v>屯兵上限（6万）</v>
          </cell>
        </row>
        <row r="253">
          <cell r="A253">
            <v>5034</v>
          </cell>
          <cell r="C253" t="str">
            <v>proqin</v>
          </cell>
          <cell r="D253" t="str">
            <v>屯兵上限（9万）</v>
          </cell>
        </row>
        <row r="254">
          <cell r="A254">
            <v>5035</v>
          </cell>
          <cell r="C254" t="str">
            <v>proqin</v>
          </cell>
          <cell r="D254" t="str">
            <v>屯兵上限（12万）</v>
          </cell>
        </row>
        <row r="255">
          <cell r="A255">
            <v>5036</v>
          </cell>
          <cell r="C255" t="str">
            <v>proqin</v>
          </cell>
          <cell r="D255" t="str">
            <v>屯兵上限（4万）</v>
          </cell>
        </row>
        <row r="256">
          <cell r="A256">
            <v>5037</v>
          </cell>
          <cell r="C256" t="str">
            <v>proqin</v>
          </cell>
          <cell r="D256" t="str">
            <v>屯兵上限（5万）</v>
          </cell>
        </row>
        <row r="257">
          <cell r="A257">
            <v>5038</v>
          </cell>
          <cell r="C257" t="str">
            <v>proqin</v>
          </cell>
          <cell r="D257" t="str">
            <v>屯兵上限（8万）</v>
          </cell>
        </row>
        <row r="258">
          <cell r="A258">
            <v>5041</v>
          </cell>
          <cell r="C258" t="str">
            <v>proqin</v>
          </cell>
          <cell r="D258" t="str">
            <v>英雄体力上限（20）</v>
          </cell>
        </row>
        <row r="259">
          <cell r="A259">
            <v>5042</v>
          </cell>
          <cell r="C259" t="str">
            <v>proqin</v>
          </cell>
          <cell r="D259" t="str">
            <v>英雄体力上限（40）</v>
          </cell>
        </row>
        <row r="260">
          <cell r="A260">
            <v>5043</v>
          </cell>
          <cell r="C260" t="str">
            <v>proqin</v>
          </cell>
          <cell r="D260" t="str">
            <v>英雄体力上限（60）</v>
          </cell>
        </row>
        <row r="261">
          <cell r="A261">
            <v>5044</v>
          </cell>
          <cell r="C261" t="str">
            <v>proqin</v>
          </cell>
          <cell r="D261" t="str">
            <v>英雄体力上限（30）</v>
          </cell>
        </row>
        <row r="262">
          <cell r="A262">
            <v>5045</v>
          </cell>
          <cell r="C262" t="str">
            <v>proqin</v>
          </cell>
          <cell r="D262" t="str">
            <v>英雄体力上限（15）</v>
          </cell>
        </row>
        <row r="263">
          <cell r="A263">
            <v>5046</v>
          </cell>
          <cell r="C263" t="str">
            <v>proqin</v>
          </cell>
          <cell r="D263" t="str">
            <v>英雄体力上限（25）</v>
          </cell>
        </row>
        <row r="264">
          <cell r="A264">
            <v>5101</v>
          </cell>
          <cell r="B264">
            <v>70</v>
          </cell>
          <cell r="C264" t="str">
            <v>halelin</v>
          </cell>
          <cell r="D264" t="str">
            <v>1小时战争扩编（2万）</v>
          </cell>
        </row>
        <row r="265">
          <cell r="A265">
            <v>5102</v>
          </cell>
          <cell r="B265">
            <v>71</v>
          </cell>
          <cell r="C265" t="str">
            <v>halelin</v>
          </cell>
          <cell r="D265" t="str">
            <v>1小时战争扩编（5万）</v>
          </cell>
        </row>
        <row r="266">
          <cell r="A266">
            <v>5103</v>
          </cell>
          <cell r="C266" t="str">
            <v>halelin</v>
          </cell>
          <cell r="D266" t="str">
            <v>1小时战争扩编（8万）</v>
          </cell>
        </row>
        <row r="267">
          <cell r="A267">
            <v>5104</v>
          </cell>
          <cell r="C267" t="str">
            <v>halelin</v>
          </cell>
          <cell r="D267" t="str">
            <v>1小时战争扩编（10万）</v>
          </cell>
        </row>
        <row r="268">
          <cell r="A268">
            <v>5200</v>
          </cell>
          <cell r="B268">
            <v>83</v>
          </cell>
          <cell r="C268" t="str">
            <v>halelin</v>
          </cell>
          <cell r="D268" t="str">
            <v>1小时攻击加成（10%）</v>
          </cell>
        </row>
        <row r="269">
          <cell r="A269">
            <v>5201</v>
          </cell>
          <cell r="B269">
            <v>84</v>
          </cell>
          <cell r="C269" t="str">
            <v>halelin</v>
          </cell>
          <cell r="D269" t="str">
            <v>1小时攻击加成（30%）</v>
          </cell>
        </row>
        <row r="270">
          <cell r="A270">
            <v>5202</v>
          </cell>
          <cell r="B270">
            <v>85</v>
          </cell>
          <cell r="C270" t="str">
            <v>halelin</v>
          </cell>
          <cell r="D270" t="str">
            <v>1小时攻击加成（40%）</v>
          </cell>
        </row>
        <row r="271">
          <cell r="A271">
            <v>5300</v>
          </cell>
          <cell r="B271">
            <v>87</v>
          </cell>
          <cell r="C271" t="str">
            <v>halelin</v>
          </cell>
          <cell r="D271" t="str">
            <v>1小时防御加成（10%）</v>
          </cell>
        </row>
        <row r="272">
          <cell r="A272">
            <v>5301</v>
          </cell>
          <cell r="B272">
            <v>88</v>
          </cell>
          <cell r="C272" t="str">
            <v>halelin</v>
          </cell>
          <cell r="D272" t="str">
            <v>1小时防御加成（30%）</v>
          </cell>
        </row>
        <row r="273">
          <cell r="A273">
            <v>5302</v>
          </cell>
          <cell r="B273">
            <v>89</v>
          </cell>
          <cell r="C273" t="str">
            <v>halelin</v>
          </cell>
          <cell r="D273" t="str">
            <v>1小时防御加成（40%）</v>
          </cell>
        </row>
        <row r="274">
          <cell r="A274">
            <v>6002</v>
          </cell>
          <cell r="C274" t="str">
            <v>teysosui</v>
          </cell>
          <cell r="D274" t="str">
            <v>1分钟科技加速</v>
          </cell>
        </row>
        <row r="275">
          <cell r="A275">
            <v>6003</v>
          </cell>
          <cell r="C275" t="str">
            <v>teysosui</v>
          </cell>
          <cell r="D275" t="str">
            <v>1分钟训练加速</v>
          </cell>
        </row>
        <row r="276">
          <cell r="A276">
            <v>6020</v>
          </cell>
          <cell r="B276">
            <v>3001</v>
          </cell>
          <cell r="C276" t="str">
            <v>teysosui</v>
          </cell>
          <cell r="D276" t="str">
            <v>5分钟建造加速</v>
          </cell>
        </row>
        <row r="277">
          <cell r="A277">
            <v>6021</v>
          </cell>
          <cell r="B277">
            <v>3002</v>
          </cell>
          <cell r="C277" t="str">
            <v>teysosui</v>
          </cell>
          <cell r="D277" t="str">
            <v>1小时建造加速</v>
          </cell>
        </row>
        <row r="278">
          <cell r="A278">
            <v>6022</v>
          </cell>
          <cell r="B278">
            <v>3003</v>
          </cell>
          <cell r="C278" t="str">
            <v>teysosui</v>
          </cell>
          <cell r="D278" t="str">
            <v>2小时建造加速</v>
          </cell>
        </row>
        <row r="279">
          <cell r="A279">
            <v>6023</v>
          </cell>
          <cell r="B279">
            <v>3004</v>
          </cell>
          <cell r="C279" t="str">
            <v>teysosui</v>
          </cell>
          <cell r="D279" t="str">
            <v>8小时建造加速</v>
          </cell>
        </row>
        <row r="280">
          <cell r="A280">
            <v>6024</v>
          </cell>
          <cell r="B280">
            <v>3005</v>
          </cell>
          <cell r="C280" t="str">
            <v>teysosui</v>
          </cell>
          <cell r="D280" t="str">
            <v>12小时建造加速</v>
          </cell>
        </row>
        <row r="281">
          <cell r="A281">
            <v>6025</v>
          </cell>
          <cell r="B281">
            <v>3006</v>
          </cell>
          <cell r="C281" t="str">
            <v>teysosui</v>
          </cell>
          <cell r="D281" t="str">
            <v>24小时建造加速</v>
          </cell>
        </row>
        <row r="282">
          <cell r="A282">
            <v>6030</v>
          </cell>
          <cell r="B282">
            <v>3007</v>
          </cell>
          <cell r="C282" t="str">
            <v>teysosui</v>
          </cell>
          <cell r="D282" t="str">
            <v>5分钟科技加速</v>
          </cell>
        </row>
        <row r="283">
          <cell r="A283">
            <v>6031</v>
          </cell>
          <cell r="B283">
            <v>3008</v>
          </cell>
          <cell r="C283" t="str">
            <v>teysosui</v>
          </cell>
          <cell r="D283" t="str">
            <v>1小时科技加速</v>
          </cell>
        </row>
        <row r="284">
          <cell r="A284">
            <v>6032</v>
          </cell>
          <cell r="B284">
            <v>3009</v>
          </cell>
          <cell r="C284" t="str">
            <v>teysosui</v>
          </cell>
          <cell r="D284" t="str">
            <v>2小时科技加速</v>
          </cell>
        </row>
        <row r="285">
          <cell r="A285">
            <v>6033</v>
          </cell>
          <cell r="B285">
            <v>3010</v>
          </cell>
          <cell r="C285" t="str">
            <v>teysosui</v>
          </cell>
          <cell r="D285" t="str">
            <v>8小时科技加速</v>
          </cell>
        </row>
        <row r="286">
          <cell r="A286">
            <v>6034</v>
          </cell>
          <cell r="B286">
            <v>3011</v>
          </cell>
          <cell r="C286" t="str">
            <v>teysosui</v>
          </cell>
          <cell r="D286" t="str">
            <v>12小时科技加速</v>
          </cell>
        </row>
        <row r="287">
          <cell r="A287">
            <v>6035</v>
          </cell>
          <cell r="B287">
            <v>3012</v>
          </cell>
          <cell r="C287" t="str">
            <v>teysosui</v>
          </cell>
          <cell r="D287" t="str">
            <v>24小时科技加速</v>
          </cell>
        </row>
        <row r="288">
          <cell r="A288">
            <v>6040</v>
          </cell>
          <cell r="B288">
            <v>3013</v>
          </cell>
          <cell r="C288" t="str">
            <v>teysosui</v>
          </cell>
          <cell r="D288" t="str">
            <v>5分钟训练加速</v>
          </cell>
        </row>
        <row r="289">
          <cell r="A289">
            <v>6041</v>
          </cell>
          <cell r="B289">
            <v>3014</v>
          </cell>
          <cell r="C289" t="str">
            <v>teysosui</v>
          </cell>
          <cell r="D289" t="str">
            <v>1小时训练加速</v>
          </cell>
        </row>
        <row r="290">
          <cell r="A290">
            <v>6042</v>
          </cell>
          <cell r="B290">
            <v>3015</v>
          </cell>
          <cell r="C290" t="str">
            <v>teysosui</v>
          </cell>
          <cell r="D290" t="str">
            <v>2小时训练加速</v>
          </cell>
        </row>
        <row r="291">
          <cell r="A291">
            <v>6043</v>
          </cell>
          <cell r="B291">
            <v>3016</v>
          </cell>
          <cell r="C291" t="str">
            <v>teysosui</v>
          </cell>
          <cell r="D291" t="str">
            <v>8小时训练加速</v>
          </cell>
        </row>
        <row r="292">
          <cell r="A292">
            <v>6044</v>
          </cell>
          <cell r="B292">
            <v>3017</v>
          </cell>
          <cell r="C292" t="str">
            <v>teysosui</v>
          </cell>
          <cell r="D292" t="str">
            <v>12小时训练加速</v>
          </cell>
        </row>
        <row r="293">
          <cell r="A293">
            <v>6045</v>
          </cell>
          <cell r="B293">
            <v>3018</v>
          </cell>
          <cell r="C293" t="str">
            <v>teysosui</v>
          </cell>
          <cell r="D293" t="str">
            <v>24小时训练加速</v>
          </cell>
        </row>
        <row r="294">
          <cell r="A294">
            <v>6050</v>
          </cell>
          <cell r="C294" t="str">
            <v>teysosui</v>
          </cell>
          <cell r="D294" t="str">
            <v>5分钟治疗加速</v>
          </cell>
        </row>
        <row r="295">
          <cell r="A295">
            <v>6051</v>
          </cell>
          <cell r="C295" t="str">
            <v>teysosui</v>
          </cell>
          <cell r="D295" t="str">
            <v>1小时治疗加速</v>
          </cell>
        </row>
        <row r="296">
          <cell r="A296">
            <v>6052</v>
          </cell>
          <cell r="C296" t="str">
            <v>teysosui</v>
          </cell>
          <cell r="D296" t="str">
            <v>2小时治疗加速</v>
          </cell>
        </row>
        <row r="297">
          <cell r="A297">
            <v>6053</v>
          </cell>
          <cell r="C297" t="str">
            <v>teysosui</v>
          </cell>
          <cell r="D297" t="str">
            <v>8小时治疗加速</v>
          </cell>
        </row>
        <row r="298">
          <cell r="A298">
            <v>6054</v>
          </cell>
          <cell r="C298" t="str">
            <v>teysosui</v>
          </cell>
          <cell r="D298" t="str">
            <v>12小时治疗加速</v>
          </cell>
        </row>
        <row r="299">
          <cell r="A299">
            <v>6055</v>
          </cell>
          <cell r="C299" t="str">
            <v>teysosui</v>
          </cell>
          <cell r="D299" t="str">
            <v>24小时治疗加速</v>
          </cell>
        </row>
        <row r="300">
          <cell r="A300">
            <v>6100</v>
          </cell>
          <cell r="B300">
            <v>3100</v>
          </cell>
          <cell r="C300" t="str">
            <v>swingye</v>
          </cell>
          <cell r="D300" t="str">
            <v>1分钟通用加速</v>
          </cell>
        </row>
        <row r="301">
          <cell r="A301">
            <v>6101</v>
          </cell>
          <cell r="B301">
            <v>3101</v>
          </cell>
          <cell r="C301" t="str">
            <v>swingye</v>
          </cell>
          <cell r="D301" t="str">
            <v>5分钟通用加速</v>
          </cell>
        </row>
        <row r="302">
          <cell r="A302">
            <v>6102</v>
          </cell>
          <cell r="B302">
            <v>3102</v>
          </cell>
          <cell r="C302" t="str">
            <v>swingye</v>
          </cell>
          <cell r="D302" t="str">
            <v>10分钟通用加速</v>
          </cell>
        </row>
        <row r="303">
          <cell r="A303">
            <v>6103</v>
          </cell>
          <cell r="B303">
            <v>3103</v>
          </cell>
          <cell r="C303" t="str">
            <v>swingye</v>
          </cell>
          <cell r="D303" t="str">
            <v>15分钟通用加速</v>
          </cell>
        </row>
        <row r="304">
          <cell r="A304">
            <v>6104</v>
          </cell>
          <cell r="B304">
            <v>3104</v>
          </cell>
          <cell r="C304" t="str">
            <v>swingye</v>
          </cell>
          <cell r="D304" t="str">
            <v>30分钟通用加速</v>
          </cell>
        </row>
        <row r="305">
          <cell r="A305">
            <v>6105</v>
          </cell>
          <cell r="B305">
            <v>3105</v>
          </cell>
          <cell r="C305" t="str">
            <v>swingye</v>
          </cell>
          <cell r="D305" t="str">
            <v>60分钟通用加速</v>
          </cell>
        </row>
        <row r="306">
          <cell r="A306">
            <v>6106</v>
          </cell>
          <cell r="B306">
            <v>3106</v>
          </cell>
          <cell r="C306" t="str">
            <v>swingye</v>
          </cell>
          <cell r="D306" t="str">
            <v>2小时通用加速</v>
          </cell>
        </row>
        <row r="307">
          <cell r="A307">
            <v>6107</v>
          </cell>
          <cell r="B307">
            <v>3107</v>
          </cell>
          <cell r="C307" t="str">
            <v>swingye</v>
          </cell>
          <cell r="D307" t="str">
            <v>3小时通用加速</v>
          </cell>
        </row>
        <row r="308">
          <cell r="A308">
            <v>6108</v>
          </cell>
          <cell r="B308">
            <v>3108</v>
          </cell>
          <cell r="C308" t="str">
            <v>swingye</v>
          </cell>
          <cell r="D308" t="str">
            <v>8小时通用加速</v>
          </cell>
        </row>
        <row r="309">
          <cell r="A309">
            <v>6109</v>
          </cell>
          <cell r="B309">
            <v>3109</v>
          </cell>
          <cell r="C309" t="str">
            <v>swingye</v>
          </cell>
          <cell r="D309" t="str">
            <v>12小时通用加速</v>
          </cell>
        </row>
        <row r="310">
          <cell r="A310">
            <v>6110</v>
          </cell>
          <cell r="B310">
            <v>3110</v>
          </cell>
          <cell r="C310" t="str">
            <v>swingye</v>
          </cell>
          <cell r="D310" t="str">
            <v>15小时通用加速</v>
          </cell>
        </row>
        <row r="311">
          <cell r="A311">
            <v>6111</v>
          </cell>
          <cell r="B311">
            <v>3111</v>
          </cell>
          <cell r="C311" t="str">
            <v>swingye</v>
          </cell>
          <cell r="D311" t="str">
            <v>24小时通用加速</v>
          </cell>
        </row>
        <row r="312">
          <cell r="A312">
            <v>6112</v>
          </cell>
          <cell r="B312">
            <v>3112</v>
          </cell>
          <cell r="C312" t="str">
            <v>swingye</v>
          </cell>
          <cell r="D312" t="str">
            <v>3天通用加速</v>
          </cell>
        </row>
        <row r="313">
          <cell r="A313">
            <v>6113</v>
          </cell>
          <cell r="B313">
            <v>3113</v>
          </cell>
          <cell r="C313" t="str">
            <v>swingye</v>
          </cell>
          <cell r="D313" t="str">
            <v>7天通用加速</v>
          </cell>
        </row>
        <row r="314">
          <cell r="A314">
            <v>6114</v>
          </cell>
          <cell r="B314">
            <v>3114</v>
          </cell>
          <cell r="C314" t="str">
            <v>swingye</v>
          </cell>
          <cell r="D314" t="str">
            <v>15天通用加速</v>
          </cell>
        </row>
        <row r="315">
          <cell r="A315">
            <v>6115</v>
          </cell>
          <cell r="B315">
            <v>3115</v>
          </cell>
          <cell r="C315" t="str">
            <v>swingye</v>
          </cell>
          <cell r="D315" t="str">
            <v>30天通用加速</v>
          </cell>
        </row>
        <row r="316">
          <cell r="A316">
            <v>6120</v>
          </cell>
          <cell r="B316">
            <v>3120</v>
          </cell>
          <cell r="C316" t="str">
            <v>swingye</v>
          </cell>
          <cell r="D316" t="str">
            <v>1分钟建造加速</v>
          </cell>
        </row>
        <row r="317">
          <cell r="A317">
            <v>6121</v>
          </cell>
          <cell r="B317">
            <v>3121</v>
          </cell>
          <cell r="C317" t="str">
            <v>swingye</v>
          </cell>
          <cell r="D317" t="str">
            <v>5分钟建造加速</v>
          </cell>
        </row>
        <row r="318">
          <cell r="A318">
            <v>6122</v>
          </cell>
          <cell r="B318">
            <v>3122</v>
          </cell>
          <cell r="C318" t="str">
            <v>swingye</v>
          </cell>
          <cell r="D318" t="str">
            <v>10分钟建造加速</v>
          </cell>
        </row>
        <row r="319">
          <cell r="A319">
            <v>6123</v>
          </cell>
          <cell r="B319">
            <v>3123</v>
          </cell>
          <cell r="C319" t="str">
            <v>swingye</v>
          </cell>
          <cell r="D319" t="str">
            <v>15分钟建造加速</v>
          </cell>
        </row>
        <row r="320">
          <cell r="A320">
            <v>6124</v>
          </cell>
          <cell r="B320">
            <v>3124</v>
          </cell>
          <cell r="C320" t="str">
            <v>swingye</v>
          </cell>
          <cell r="D320" t="str">
            <v>30分钟建造加速</v>
          </cell>
        </row>
        <row r="321">
          <cell r="A321">
            <v>6125</v>
          </cell>
          <cell r="B321">
            <v>3125</v>
          </cell>
          <cell r="C321" t="str">
            <v>swingye</v>
          </cell>
          <cell r="D321" t="str">
            <v>60分钟建造加速</v>
          </cell>
        </row>
        <row r="322">
          <cell r="A322">
            <v>6126</v>
          </cell>
          <cell r="B322">
            <v>3126</v>
          </cell>
          <cell r="C322" t="str">
            <v>swingye</v>
          </cell>
          <cell r="D322" t="str">
            <v>2小时建造加速</v>
          </cell>
        </row>
        <row r="323">
          <cell r="A323">
            <v>6127</v>
          </cell>
          <cell r="B323">
            <v>3127</v>
          </cell>
          <cell r="C323" t="str">
            <v>swingye</v>
          </cell>
          <cell r="D323" t="str">
            <v>3小时建造加速</v>
          </cell>
        </row>
        <row r="324">
          <cell r="A324">
            <v>6128</v>
          </cell>
          <cell r="B324">
            <v>3128</v>
          </cell>
          <cell r="C324" t="str">
            <v>swingye</v>
          </cell>
          <cell r="D324" t="str">
            <v>8小时建造加速</v>
          </cell>
        </row>
        <row r="325">
          <cell r="A325">
            <v>6129</v>
          </cell>
          <cell r="B325">
            <v>3129</v>
          </cell>
          <cell r="C325" t="str">
            <v>swingye</v>
          </cell>
          <cell r="D325" t="str">
            <v>12小时建造加速</v>
          </cell>
        </row>
        <row r="326">
          <cell r="A326">
            <v>6130</v>
          </cell>
          <cell r="B326">
            <v>3130</v>
          </cell>
          <cell r="C326" t="str">
            <v>swingye</v>
          </cell>
          <cell r="D326" t="str">
            <v>15小时建造加速</v>
          </cell>
        </row>
        <row r="327">
          <cell r="A327">
            <v>6131</v>
          </cell>
          <cell r="B327">
            <v>3131</v>
          </cell>
          <cell r="C327" t="str">
            <v>swingye</v>
          </cell>
          <cell r="D327" t="str">
            <v>24小时建造加速</v>
          </cell>
        </row>
        <row r="328">
          <cell r="A328">
            <v>6132</v>
          </cell>
          <cell r="B328">
            <v>3132</v>
          </cell>
          <cell r="C328" t="str">
            <v>swingye</v>
          </cell>
          <cell r="D328" t="str">
            <v>3天建造加速</v>
          </cell>
        </row>
        <row r="329">
          <cell r="A329">
            <v>6133</v>
          </cell>
          <cell r="B329">
            <v>3133</v>
          </cell>
          <cell r="C329" t="str">
            <v>swingye</v>
          </cell>
          <cell r="D329" t="str">
            <v>7天建造加速</v>
          </cell>
        </row>
        <row r="330">
          <cell r="A330">
            <v>6134</v>
          </cell>
          <cell r="B330">
            <v>3134</v>
          </cell>
          <cell r="C330" t="str">
            <v>swingye</v>
          </cell>
          <cell r="D330" t="str">
            <v>15天建造加速</v>
          </cell>
        </row>
        <row r="331">
          <cell r="A331">
            <v>6135</v>
          </cell>
          <cell r="B331">
            <v>3135</v>
          </cell>
          <cell r="C331" t="str">
            <v>swingye</v>
          </cell>
          <cell r="D331" t="str">
            <v>30天建造加速</v>
          </cell>
        </row>
        <row r="332">
          <cell r="A332">
            <v>6140</v>
          </cell>
          <cell r="B332">
            <v>3140</v>
          </cell>
          <cell r="C332" t="str">
            <v>swingye</v>
          </cell>
          <cell r="D332" t="str">
            <v>1分钟科技加速</v>
          </cell>
        </row>
        <row r="333">
          <cell r="A333">
            <v>6141</v>
          </cell>
          <cell r="B333">
            <v>3141</v>
          </cell>
          <cell r="C333" t="str">
            <v>swingye</v>
          </cell>
          <cell r="D333" t="str">
            <v>5分钟科技加速</v>
          </cell>
        </row>
        <row r="334">
          <cell r="A334">
            <v>6142</v>
          </cell>
          <cell r="B334">
            <v>3142</v>
          </cell>
          <cell r="C334" t="str">
            <v>swingye</v>
          </cell>
          <cell r="D334" t="str">
            <v>10分钟科技加速</v>
          </cell>
        </row>
        <row r="335">
          <cell r="A335">
            <v>6143</v>
          </cell>
          <cell r="B335">
            <v>3143</v>
          </cell>
          <cell r="C335" t="str">
            <v>swingye</v>
          </cell>
          <cell r="D335" t="str">
            <v>15分钟科技加速</v>
          </cell>
        </row>
        <row r="336">
          <cell r="A336">
            <v>6144</v>
          </cell>
          <cell r="B336">
            <v>3144</v>
          </cell>
          <cell r="C336" t="str">
            <v>swingye</v>
          </cell>
          <cell r="D336" t="str">
            <v>30分钟科技加速</v>
          </cell>
        </row>
        <row r="337">
          <cell r="A337">
            <v>6145</v>
          </cell>
          <cell r="B337">
            <v>3145</v>
          </cell>
          <cell r="C337" t="str">
            <v>swingye</v>
          </cell>
          <cell r="D337" t="str">
            <v>60分钟科技加速</v>
          </cell>
        </row>
        <row r="338">
          <cell r="A338">
            <v>6146</v>
          </cell>
          <cell r="B338">
            <v>3146</v>
          </cell>
          <cell r="C338" t="str">
            <v>swingye</v>
          </cell>
          <cell r="D338" t="str">
            <v>2小时科技加速</v>
          </cell>
        </row>
        <row r="339">
          <cell r="A339">
            <v>6147</v>
          </cell>
          <cell r="B339">
            <v>3147</v>
          </cell>
          <cell r="C339" t="str">
            <v>swingye</v>
          </cell>
          <cell r="D339" t="str">
            <v>3小时科技加速</v>
          </cell>
        </row>
        <row r="340">
          <cell r="A340">
            <v>6148</v>
          </cell>
          <cell r="B340">
            <v>3148</v>
          </cell>
          <cell r="C340" t="str">
            <v>swingye</v>
          </cell>
          <cell r="D340" t="str">
            <v>8小时科技加速</v>
          </cell>
        </row>
        <row r="341">
          <cell r="A341">
            <v>6149</v>
          </cell>
          <cell r="B341">
            <v>3149</v>
          </cell>
          <cell r="C341" t="str">
            <v>swingye</v>
          </cell>
          <cell r="D341" t="str">
            <v>12小时科技加速</v>
          </cell>
        </row>
        <row r="342">
          <cell r="A342">
            <v>6150</v>
          </cell>
          <cell r="B342">
            <v>3150</v>
          </cell>
          <cell r="C342" t="str">
            <v>swingye</v>
          </cell>
          <cell r="D342" t="str">
            <v>15小时科技加速</v>
          </cell>
        </row>
        <row r="343">
          <cell r="A343">
            <v>6151</v>
          </cell>
          <cell r="B343">
            <v>3151</v>
          </cell>
          <cell r="C343" t="str">
            <v>swingye</v>
          </cell>
          <cell r="D343" t="str">
            <v>24小时科技加速</v>
          </cell>
        </row>
        <row r="344">
          <cell r="A344">
            <v>6152</v>
          </cell>
          <cell r="B344">
            <v>3152</v>
          </cell>
          <cell r="C344" t="str">
            <v>swingye</v>
          </cell>
          <cell r="D344" t="str">
            <v>3天科技加速</v>
          </cell>
        </row>
        <row r="345">
          <cell r="A345">
            <v>6153</v>
          </cell>
          <cell r="B345">
            <v>3153</v>
          </cell>
          <cell r="C345" t="str">
            <v>swingye</v>
          </cell>
          <cell r="D345" t="str">
            <v>7天科技加速</v>
          </cell>
        </row>
        <row r="346">
          <cell r="A346">
            <v>6154</v>
          </cell>
          <cell r="B346">
            <v>3154</v>
          </cell>
          <cell r="C346" t="str">
            <v>swingye</v>
          </cell>
          <cell r="D346" t="str">
            <v>15天科技加速</v>
          </cell>
        </row>
        <row r="347">
          <cell r="A347">
            <v>6155</v>
          </cell>
          <cell r="B347">
            <v>3155</v>
          </cell>
          <cell r="C347" t="str">
            <v>swingye</v>
          </cell>
          <cell r="D347" t="str">
            <v>30天科技加速</v>
          </cell>
        </row>
        <row r="348">
          <cell r="A348">
            <v>6160</v>
          </cell>
          <cell r="B348">
            <v>3160</v>
          </cell>
          <cell r="C348" t="str">
            <v>swingye</v>
          </cell>
          <cell r="D348" t="str">
            <v>1分钟训练加速</v>
          </cell>
        </row>
        <row r="349">
          <cell r="A349">
            <v>6161</v>
          </cell>
          <cell r="B349">
            <v>3161</v>
          </cell>
          <cell r="C349" t="str">
            <v>swingye</v>
          </cell>
          <cell r="D349" t="str">
            <v>5分钟训练加速</v>
          </cell>
        </row>
        <row r="350">
          <cell r="A350">
            <v>6162</v>
          </cell>
          <cell r="B350">
            <v>3162</v>
          </cell>
          <cell r="C350" t="str">
            <v>swingye</v>
          </cell>
          <cell r="D350" t="str">
            <v>10分钟训练加速</v>
          </cell>
        </row>
        <row r="351">
          <cell r="A351">
            <v>6163</v>
          </cell>
          <cell r="B351">
            <v>3163</v>
          </cell>
          <cell r="C351" t="str">
            <v>swingye</v>
          </cell>
          <cell r="D351" t="str">
            <v>15分钟训练加速</v>
          </cell>
        </row>
        <row r="352">
          <cell r="A352">
            <v>6164</v>
          </cell>
          <cell r="B352">
            <v>3164</v>
          </cell>
          <cell r="C352" t="str">
            <v>swingye</v>
          </cell>
          <cell r="D352" t="str">
            <v>30分钟训练加速</v>
          </cell>
        </row>
        <row r="353">
          <cell r="A353">
            <v>6165</v>
          </cell>
          <cell r="B353">
            <v>3165</v>
          </cell>
          <cell r="C353" t="str">
            <v>swingye</v>
          </cell>
          <cell r="D353" t="str">
            <v>60分钟训练加速</v>
          </cell>
        </row>
        <row r="354">
          <cell r="A354">
            <v>6166</v>
          </cell>
          <cell r="B354">
            <v>3166</v>
          </cell>
          <cell r="C354" t="str">
            <v>swingye</v>
          </cell>
          <cell r="D354" t="str">
            <v>2小时训练加速</v>
          </cell>
        </row>
        <row r="355">
          <cell r="A355">
            <v>6167</v>
          </cell>
          <cell r="B355">
            <v>3167</v>
          </cell>
          <cell r="C355" t="str">
            <v>swingye</v>
          </cell>
          <cell r="D355" t="str">
            <v>3小时训练加速</v>
          </cell>
        </row>
        <row r="356">
          <cell r="A356">
            <v>6168</v>
          </cell>
          <cell r="B356">
            <v>3168</v>
          </cell>
          <cell r="C356" t="str">
            <v>swingye</v>
          </cell>
          <cell r="D356" t="str">
            <v>8小时训练加速</v>
          </cell>
        </row>
        <row r="357">
          <cell r="A357">
            <v>6169</v>
          </cell>
          <cell r="B357">
            <v>3169</v>
          </cell>
          <cell r="C357" t="str">
            <v>swingye</v>
          </cell>
          <cell r="D357" t="str">
            <v>12小时训练加速</v>
          </cell>
        </row>
        <row r="358">
          <cell r="A358">
            <v>6170</v>
          </cell>
          <cell r="B358">
            <v>3170</v>
          </cell>
          <cell r="C358" t="str">
            <v>swingye</v>
          </cell>
          <cell r="D358" t="str">
            <v>15小时训练加速</v>
          </cell>
        </row>
        <row r="359">
          <cell r="A359">
            <v>6171</v>
          </cell>
          <cell r="B359">
            <v>3171</v>
          </cell>
          <cell r="C359" t="str">
            <v>swingye</v>
          </cell>
          <cell r="D359" t="str">
            <v>24小时训练加速</v>
          </cell>
        </row>
        <row r="360">
          <cell r="A360">
            <v>6172</v>
          </cell>
          <cell r="B360">
            <v>3172</v>
          </cell>
          <cell r="C360" t="str">
            <v>swingye</v>
          </cell>
          <cell r="D360" t="str">
            <v>3天训练加速</v>
          </cell>
        </row>
        <row r="361">
          <cell r="A361">
            <v>6173</v>
          </cell>
          <cell r="B361">
            <v>3173</v>
          </cell>
          <cell r="C361" t="str">
            <v>swingye</v>
          </cell>
          <cell r="D361" t="str">
            <v>7天训练加速</v>
          </cell>
        </row>
        <row r="362">
          <cell r="A362">
            <v>6174</v>
          </cell>
          <cell r="B362">
            <v>3174</v>
          </cell>
          <cell r="C362" t="str">
            <v>swingye</v>
          </cell>
          <cell r="D362" t="str">
            <v>15天训练加速</v>
          </cell>
        </row>
        <row r="363">
          <cell r="A363">
            <v>6175</v>
          </cell>
          <cell r="B363">
            <v>3175</v>
          </cell>
          <cell r="C363" t="str">
            <v>swingye</v>
          </cell>
          <cell r="D363" t="str">
            <v>30天训练加速</v>
          </cell>
        </row>
        <row r="364">
          <cell r="A364">
            <v>6180</v>
          </cell>
          <cell r="B364">
            <v>3180</v>
          </cell>
          <cell r="C364" t="str">
            <v>swingye</v>
          </cell>
          <cell r="D364" t="str">
            <v>1分钟治疗加速</v>
          </cell>
        </row>
        <row r="365">
          <cell r="A365">
            <v>6181</v>
          </cell>
          <cell r="B365">
            <v>3181</v>
          </cell>
          <cell r="C365" t="str">
            <v>swingye</v>
          </cell>
          <cell r="D365" t="str">
            <v>5分钟治疗加速</v>
          </cell>
        </row>
        <row r="366">
          <cell r="A366">
            <v>6182</v>
          </cell>
          <cell r="B366">
            <v>3182</v>
          </cell>
          <cell r="C366" t="str">
            <v>swingye</v>
          </cell>
          <cell r="D366" t="str">
            <v>10分钟治疗加速</v>
          </cell>
        </row>
        <row r="367">
          <cell r="A367">
            <v>6183</v>
          </cell>
          <cell r="B367">
            <v>3183</v>
          </cell>
          <cell r="C367" t="str">
            <v>swingye</v>
          </cell>
          <cell r="D367" t="str">
            <v>15分钟治疗加速</v>
          </cell>
        </row>
        <row r="368">
          <cell r="A368">
            <v>6184</v>
          </cell>
          <cell r="B368">
            <v>3184</v>
          </cell>
          <cell r="C368" t="str">
            <v>swingye</v>
          </cell>
          <cell r="D368" t="str">
            <v>30分钟治疗加速</v>
          </cell>
        </row>
        <row r="369">
          <cell r="A369">
            <v>6185</v>
          </cell>
          <cell r="B369">
            <v>3185</v>
          </cell>
          <cell r="C369" t="str">
            <v>swingye</v>
          </cell>
          <cell r="D369" t="str">
            <v>60分钟治疗加速</v>
          </cell>
        </row>
        <row r="370">
          <cell r="A370">
            <v>6186</v>
          </cell>
          <cell r="B370">
            <v>3186</v>
          </cell>
          <cell r="C370" t="str">
            <v>swingye</v>
          </cell>
          <cell r="D370" t="str">
            <v>2小时治疗加速</v>
          </cell>
        </row>
        <row r="371">
          <cell r="A371">
            <v>6187</v>
          </cell>
          <cell r="B371">
            <v>3187</v>
          </cell>
          <cell r="C371" t="str">
            <v>swingye</v>
          </cell>
          <cell r="D371" t="str">
            <v>3小时治疗加速</v>
          </cell>
        </row>
        <row r="372">
          <cell r="A372">
            <v>6188</v>
          </cell>
          <cell r="B372">
            <v>3188</v>
          </cell>
          <cell r="C372" t="str">
            <v>swingye</v>
          </cell>
          <cell r="D372" t="str">
            <v>8小时治疗加速</v>
          </cell>
        </row>
        <row r="373">
          <cell r="A373">
            <v>6189</v>
          </cell>
          <cell r="B373">
            <v>3189</v>
          </cell>
          <cell r="C373" t="str">
            <v>swingye</v>
          </cell>
          <cell r="D373" t="str">
            <v>12小时治疗加速</v>
          </cell>
        </row>
        <row r="374">
          <cell r="A374">
            <v>6190</v>
          </cell>
          <cell r="B374">
            <v>3190</v>
          </cell>
          <cell r="C374" t="str">
            <v>swingye</v>
          </cell>
          <cell r="D374" t="str">
            <v>15小时治疗加速</v>
          </cell>
        </row>
        <row r="375">
          <cell r="A375">
            <v>6191</v>
          </cell>
          <cell r="B375">
            <v>3191</v>
          </cell>
          <cell r="C375" t="str">
            <v>swingye</v>
          </cell>
          <cell r="D375" t="str">
            <v>24小时治疗加速</v>
          </cell>
        </row>
        <row r="376">
          <cell r="A376">
            <v>6192</v>
          </cell>
          <cell r="B376">
            <v>3192</v>
          </cell>
          <cell r="C376" t="str">
            <v>swingye</v>
          </cell>
          <cell r="D376" t="str">
            <v>3天治疗加速</v>
          </cell>
        </row>
        <row r="377">
          <cell r="A377">
            <v>6193</v>
          </cell>
          <cell r="B377">
            <v>3193</v>
          </cell>
          <cell r="C377" t="str">
            <v>swingye</v>
          </cell>
          <cell r="D377" t="str">
            <v>7天治疗加速</v>
          </cell>
        </row>
        <row r="378">
          <cell r="A378">
            <v>6194</v>
          </cell>
          <cell r="B378">
            <v>3194</v>
          </cell>
          <cell r="C378" t="str">
            <v>swingye</v>
          </cell>
          <cell r="D378" t="str">
            <v>15天治疗加速</v>
          </cell>
        </row>
        <row r="379">
          <cell r="A379">
            <v>6195</v>
          </cell>
          <cell r="B379">
            <v>3195</v>
          </cell>
          <cell r="C379" t="str">
            <v>swingye</v>
          </cell>
          <cell r="D379" t="str">
            <v>30天治疗加速</v>
          </cell>
        </row>
        <row r="380">
          <cell r="A380">
            <v>6501</v>
          </cell>
          <cell r="B380">
            <v>74</v>
          </cell>
          <cell r="C380" t="str">
            <v>ryanshen</v>
          </cell>
          <cell r="D380" t="str">
            <v>号角聊天喇叭</v>
          </cell>
        </row>
        <row r="381">
          <cell r="A381">
            <v>6502</v>
          </cell>
          <cell r="C381" t="str">
            <v>ryanshen</v>
          </cell>
          <cell r="D381" t="str">
            <v>一方英主之旗</v>
          </cell>
        </row>
        <row r="382">
          <cell r="A382">
            <v>6503</v>
          </cell>
          <cell r="C382" t="str">
            <v>ryanshen</v>
          </cell>
          <cell r="D382" t="str">
            <v>乱世雄主之旗</v>
          </cell>
        </row>
        <row r="383">
          <cell r="A383">
            <v>6504</v>
          </cell>
          <cell r="C383" t="str">
            <v>ryanshen</v>
          </cell>
          <cell r="D383" t="str">
            <v>天下霸主之旗</v>
          </cell>
        </row>
        <row r="384">
          <cell r="A384">
            <v>6505</v>
          </cell>
          <cell r="C384" t="str">
            <v>ryanshen</v>
          </cell>
          <cell r="D384" t="str">
            <v>威武将军军旗</v>
          </cell>
        </row>
        <row r="385">
          <cell r="A385">
            <v>6506</v>
          </cell>
          <cell r="C385" t="str">
            <v>ryanshen</v>
          </cell>
          <cell r="D385" t="str">
            <v>皇家骑士团之旗</v>
          </cell>
        </row>
        <row r="386">
          <cell r="A386">
            <v>6507</v>
          </cell>
          <cell r="C386" t="str">
            <v>ryanshen</v>
          </cell>
          <cell r="D386" t="str">
            <v>沙漠雄鹰战旗</v>
          </cell>
        </row>
        <row r="387">
          <cell r="A387">
            <v>6508</v>
          </cell>
          <cell r="C387" t="str">
            <v>ryanshen</v>
          </cell>
          <cell r="D387" t="str">
            <v>兵马大元帅帅旗</v>
          </cell>
        </row>
        <row r="388">
          <cell r="A388">
            <v>6509</v>
          </cell>
          <cell r="C388" t="str">
            <v>ryanshen</v>
          </cell>
          <cell r="D388" t="str">
            <v>镶金骑士团之旗</v>
          </cell>
        </row>
        <row r="389">
          <cell r="A389">
            <v>6510</v>
          </cell>
          <cell r="C389" t="str">
            <v>ryanshen</v>
          </cell>
          <cell r="D389" t="str">
            <v>金色庭卫战旗</v>
          </cell>
        </row>
        <row r="390">
          <cell r="A390">
            <v>6511</v>
          </cell>
          <cell r="C390" t="str">
            <v>ryanshen</v>
          </cell>
          <cell r="D390" t="str">
            <v>登峰之旗</v>
          </cell>
        </row>
        <row r="391">
          <cell r="A391">
            <v>6512</v>
          </cell>
          <cell r="C391" t="str">
            <v>ryanshen</v>
          </cell>
          <cell r="D391" t="str">
            <v>登峰问鼎之旗 </v>
          </cell>
        </row>
        <row r="392">
          <cell r="A392">
            <v>6513</v>
          </cell>
          <cell r="C392" t="str">
            <v>ryanshen</v>
          </cell>
          <cell r="D392" t="str">
            <v>金色庭卫战旗</v>
          </cell>
        </row>
        <row r="393">
          <cell r="A393">
            <v>6514</v>
          </cell>
          <cell r="C393" t="str">
            <v>ryanshen</v>
          </cell>
          <cell r="D393" t="str">
            <v>奇迹英杰之旗</v>
          </cell>
        </row>
        <row r="394">
          <cell r="A394">
            <v>6515</v>
          </cell>
          <cell r="C394" t="str">
            <v>ryanshen</v>
          </cell>
          <cell r="D394" t="str">
            <v>奇迹霸主之旗</v>
          </cell>
        </row>
        <row r="395">
          <cell r="A395">
            <v>6516</v>
          </cell>
          <cell r="C395" t="str">
            <v>ryanshen</v>
          </cell>
          <cell r="D395" t="str">
            <v>奇迹王者之旗</v>
          </cell>
        </row>
        <row r="396">
          <cell r="A396">
            <v>6520</v>
          </cell>
          <cell r="C396" t="str">
            <v>ryanshen</v>
          </cell>
          <cell r="D396" t="str">
            <v>博物馆测试藏品碎片</v>
          </cell>
        </row>
        <row r="397">
          <cell r="A397">
            <v>6667</v>
          </cell>
          <cell r="C397" t="str">
            <v>louieshen</v>
          </cell>
          <cell r="D397" t="str">
            <v>奇迹勋章</v>
          </cell>
        </row>
        <row r="398">
          <cell r="A398">
            <v>6668</v>
          </cell>
          <cell r="C398" t="str">
            <v>louieshen</v>
          </cell>
          <cell r="D398" t="str">
            <v>奇迹之星</v>
          </cell>
        </row>
        <row r="399">
          <cell r="A399">
            <v>6669</v>
          </cell>
          <cell r="C399" t="str">
            <v>louieshen</v>
          </cell>
          <cell r="D399" t="str">
            <v>帝国探索之书</v>
          </cell>
        </row>
        <row r="400">
          <cell r="A400">
            <v>6670</v>
          </cell>
          <cell r="C400" t="str">
            <v>louieshen</v>
          </cell>
          <cell r="D400" t="str">
            <v>帝国奇迹之书</v>
          </cell>
        </row>
        <row r="401">
          <cell r="A401">
            <v>6671</v>
          </cell>
          <cell r="C401" t="str">
            <v>algao</v>
          </cell>
          <cell r="D401" t="str">
            <v>荣耀勋章</v>
          </cell>
        </row>
        <row r="402">
          <cell r="A402">
            <v>6672</v>
          </cell>
          <cell r="C402" t="str">
            <v>algao</v>
          </cell>
          <cell r="D402" t="str">
            <v>帝国之星</v>
          </cell>
        </row>
        <row r="403">
          <cell r="A403">
            <v>6673</v>
          </cell>
          <cell r="C403" t="str">
            <v>algao</v>
          </cell>
          <cell r="D403" t="str">
            <v>更多更多(不会获得的道具,仅用来表示还有更多奖励)</v>
          </cell>
        </row>
        <row r="404">
          <cell r="A404">
            <v>6674</v>
          </cell>
          <cell r="C404" t="str">
            <v>louieshen</v>
          </cell>
          <cell r="D404" t="str">
            <v>兵法残卷</v>
          </cell>
        </row>
        <row r="405">
          <cell r="A405">
            <v>6675</v>
          </cell>
          <cell r="C405" t="str">
            <v>louieshen</v>
          </cell>
          <cell r="D405" t="str">
            <v>荣耀积分</v>
          </cell>
        </row>
        <row r="406">
          <cell r="A406">
            <v>6676</v>
          </cell>
          <cell r="C406" t="str">
            <v>louieshen</v>
          </cell>
          <cell r="D406" t="str">
            <v>随机英雄宝箱兑换券</v>
          </cell>
        </row>
        <row r="407">
          <cell r="A407">
            <v>6677</v>
          </cell>
          <cell r="C407" t="str">
            <v>louieshen</v>
          </cell>
          <cell r="D407" t="str">
            <v>天启密令</v>
          </cell>
        </row>
        <row r="408">
          <cell r="A408">
            <v>6678</v>
          </cell>
          <cell r="C408" t="str">
            <v>louieshen</v>
          </cell>
          <cell r="D408" t="str">
            <v>奇迹火光</v>
          </cell>
        </row>
        <row r="409">
          <cell r="A409">
            <v>6679</v>
          </cell>
          <cell r="C409" t="str">
            <v>louieshen</v>
          </cell>
          <cell r="D409" t="str">
            <v>奇迹权杖</v>
          </cell>
        </row>
        <row r="410">
          <cell r="A410">
            <v>6680</v>
          </cell>
          <cell r="C410" t="str">
            <v>jianzili</v>
          </cell>
          <cell r="D410" t="str">
            <v>城市风格切换券</v>
          </cell>
        </row>
        <row r="411">
          <cell r="A411">
            <v>6681</v>
          </cell>
          <cell r="C411" t="str">
            <v>lotxu</v>
          </cell>
          <cell r="D411" t="str">
            <v>1铜币（进背包）</v>
          </cell>
        </row>
        <row r="412">
          <cell r="A412">
            <v>6682</v>
          </cell>
          <cell r="C412" t="str">
            <v>lotxu</v>
          </cell>
          <cell r="D412" t="str">
            <v>1铜币（立即使用，不进背包）</v>
          </cell>
        </row>
        <row r="413">
          <cell r="A413">
            <v>7000</v>
          </cell>
          <cell r="C413" t="str">
            <v>lotxu</v>
          </cell>
          <cell r="D413" t="str">
            <v>1钻石（进背包）</v>
          </cell>
        </row>
        <row r="414">
          <cell r="A414">
            <v>7001</v>
          </cell>
          <cell r="C414" t="str">
            <v>lotxu</v>
          </cell>
          <cell r="D414" t="str">
            <v>1钻石（立即使用，不进背包）</v>
          </cell>
        </row>
        <row r="415">
          <cell r="A415">
            <v>7002</v>
          </cell>
          <cell r="C415" t="str">
            <v>lotxu</v>
          </cell>
          <cell r="D415" t="str">
            <v>1银币（进背包）</v>
          </cell>
        </row>
        <row r="416">
          <cell r="A416">
            <v>7003</v>
          </cell>
          <cell r="C416" t="str">
            <v>lotxu</v>
          </cell>
          <cell r="D416" t="str">
            <v>1银币（立即使用，不进背包）</v>
          </cell>
        </row>
        <row r="417">
          <cell r="A417">
            <v>7004</v>
          </cell>
          <cell r="C417" t="str">
            <v>lotxu</v>
          </cell>
          <cell r="D417" t="str">
            <v>10银币（立即使用，不进背包）</v>
          </cell>
        </row>
        <row r="418">
          <cell r="A418">
            <v>7005</v>
          </cell>
          <cell r="C418" t="str">
            <v>lotxu</v>
          </cell>
          <cell r="D418" t="str">
            <v>50银币（立即使用，不进背包）</v>
          </cell>
        </row>
        <row r="419">
          <cell r="A419">
            <v>7006</v>
          </cell>
          <cell r="C419" t="str">
            <v>lotxu</v>
          </cell>
          <cell r="D419" t="str">
            <v>100银币（立即使用，不进背包）</v>
          </cell>
        </row>
        <row r="420">
          <cell r="A420">
            <v>7007</v>
          </cell>
          <cell r="C420" t="str">
            <v>lotxu</v>
          </cell>
          <cell r="D420" t="str">
            <v>100铜币（立即使用，不进背包）</v>
          </cell>
        </row>
        <row r="421">
          <cell r="A421">
            <v>7008</v>
          </cell>
          <cell r="C421" t="str">
            <v>lotxu</v>
          </cell>
          <cell r="D421" t="str">
            <v>1000铜币（立即使用，不进背包）</v>
          </cell>
        </row>
        <row r="422">
          <cell r="A422">
            <v>7009</v>
          </cell>
          <cell r="C422" t="str">
            <v>lotxu</v>
          </cell>
          <cell r="D422" t="str">
            <v>10000铜币（立即使用，不进背包）</v>
          </cell>
        </row>
        <row r="423">
          <cell r="A423">
            <v>7010</v>
          </cell>
          <cell r="C423" t="str">
            <v>yanhaoyhli</v>
          </cell>
          <cell r="D423" t="str">
            <v>军演币</v>
          </cell>
        </row>
        <row r="424">
          <cell r="A424">
            <v>7011</v>
          </cell>
          <cell r="C424" t="str">
            <v>waaaghwang</v>
          </cell>
          <cell r="D424" t="str">
            <v>委托经验</v>
          </cell>
        </row>
        <row r="425">
          <cell r="A425">
            <v>7100</v>
          </cell>
          <cell r="C425" t="str">
            <v>tychewang</v>
          </cell>
          <cell r="D425" t="str">
            <v>联盟币</v>
          </cell>
        </row>
        <row r="426">
          <cell r="A426">
            <v>7101</v>
          </cell>
          <cell r="C426" t="str">
            <v>lizhenchen</v>
          </cell>
          <cell r="D426" t="str">
            <v>奇迹积分</v>
          </cell>
        </row>
        <row r="427">
          <cell r="A427">
            <v>7102</v>
          </cell>
          <cell r="C427" t="str">
            <v>yuweitu</v>
          </cell>
          <cell r="D427" t="str">
            <v>天赋点</v>
          </cell>
        </row>
        <row r="428">
          <cell r="A428">
            <v>7200</v>
          </cell>
          <cell r="C428" t="str">
            <v>yuweitu</v>
          </cell>
          <cell r="D428" t="str">
            <v>帝国币</v>
          </cell>
        </row>
        <row r="429">
          <cell r="A429">
            <v>7201</v>
          </cell>
          <cell r="C429" t="str">
            <v>yuweitu</v>
          </cell>
          <cell r="D429" t="str">
            <v>技能点*2500</v>
          </cell>
        </row>
        <row r="430">
          <cell r="A430">
            <v>7202</v>
          </cell>
          <cell r="C430" t="str">
            <v>yuweitu</v>
          </cell>
          <cell r="D430" t="str">
            <v>技能点*1000</v>
          </cell>
        </row>
        <row r="431">
          <cell r="A431">
            <v>7203</v>
          </cell>
          <cell r="C431" t="str">
            <v>yuweitu</v>
          </cell>
          <cell r="D431" t="str">
            <v>技能点*500</v>
          </cell>
        </row>
        <row r="432">
          <cell r="A432">
            <v>7204</v>
          </cell>
          <cell r="C432" t="str">
            <v>yuweitu</v>
          </cell>
          <cell r="D432" t="str">
            <v>技能点*200</v>
          </cell>
        </row>
        <row r="433">
          <cell r="A433">
            <v>7205</v>
          </cell>
          <cell r="C433" t="str">
            <v>yuweitu</v>
          </cell>
          <cell r="D433" t="str">
            <v>铜币*20000</v>
          </cell>
        </row>
        <row r="434">
          <cell r="A434">
            <v>7206</v>
          </cell>
          <cell r="C434" t="str">
            <v>yuweitu</v>
          </cell>
          <cell r="D434" t="str">
            <v>铜币*5000</v>
          </cell>
        </row>
        <row r="435">
          <cell r="A435">
            <v>7207</v>
          </cell>
          <cell r="C435" t="str">
            <v>yuweitu</v>
          </cell>
          <cell r="D435" t="str">
            <v>建筑加速-6小时</v>
          </cell>
        </row>
        <row r="436">
          <cell r="A436">
            <v>7208</v>
          </cell>
          <cell r="C436" t="str">
            <v>yuweitu</v>
          </cell>
          <cell r="D436" t="str">
            <v>科技加速-6小时</v>
          </cell>
        </row>
        <row r="437">
          <cell r="A437">
            <v>7209</v>
          </cell>
          <cell r="C437" t="str">
            <v>yuweitu</v>
          </cell>
          <cell r="D437" t="str">
            <v>训练加速-6小时</v>
          </cell>
        </row>
        <row r="438">
          <cell r="A438">
            <v>7210</v>
          </cell>
          <cell r="C438" t="str">
            <v>yuweitu</v>
          </cell>
          <cell r="D438" t="str">
            <v>10本经验书*50000</v>
          </cell>
        </row>
        <row r="439">
          <cell r="A439">
            <v>7211</v>
          </cell>
          <cell r="C439" t="str">
            <v>yuweitu</v>
          </cell>
          <cell r="D439" t="str">
            <v>20本经验书*10000</v>
          </cell>
        </row>
        <row r="440">
          <cell r="A440">
            <v>7212</v>
          </cell>
          <cell r="C440" t="str">
            <v>yuweitu</v>
          </cell>
          <cell r="D440" t="str">
            <v>100本经验书*1000</v>
          </cell>
        </row>
        <row r="441">
          <cell r="A441">
            <v>7213</v>
          </cell>
          <cell r="C441" t="str">
            <v>yuweitu</v>
          </cell>
          <cell r="D441" t="str">
            <v>100本经验书*500</v>
          </cell>
        </row>
        <row r="442">
          <cell r="A442">
            <v>7220</v>
          </cell>
          <cell r="C442" t="str">
            <v>yuweitu</v>
          </cell>
          <cell r="D442" t="str">
            <v>英雄碎片安德莉娅、贞德、哈拉尔3随1</v>
          </cell>
        </row>
        <row r="443">
          <cell r="A443">
            <v>7221</v>
          </cell>
          <cell r="C443" t="str">
            <v>yuweitu</v>
          </cell>
          <cell r="D443" t="str">
            <v>贞德碎片*5</v>
          </cell>
        </row>
        <row r="444">
          <cell r="A444">
            <v>7222</v>
          </cell>
          <cell r="C444" t="str">
            <v>yuweitu</v>
          </cell>
          <cell r="D444" t="str">
            <v>随机技能4选1</v>
          </cell>
        </row>
        <row r="445">
          <cell r="A445">
            <v>7225</v>
          </cell>
          <cell r="C445" t="str">
            <v>yuweitu</v>
          </cell>
          <cell r="D445" t="str">
            <v>经验书*100</v>
          </cell>
        </row>
        <row r="446">
          <cell r="A446">
            <v>7226</v>
          </cell>
          <cell r="C446" t="str">
            <v>yuweitu</v>
          </cell>
          <cell r="D446" t="str">
            <v>经验书*500</v>
          </cell>
        </row>
        <row r="447">
          <cell r="A447">
            <v>7227</v>
          </cell>
          <cell r="C447" t="str">
            <v>yuweitu</v>
          </cell>
          <cell r="D447" t="str">
            <v>经验书*1000</v>
          </cell>
        </row>
        <row r="448">
          <cell r="A448">
            <v>7228</v>
          </cell>
          <cell r="C448" t="str">
            <v>yuweitu</v>
          </cell>
          <cell r="D448" t="str">
            <v>经验书*10000</v>
          </cell>
        </row>
        <row r="449">
          <cell r="A449">
            <v>7229</v>
          </cell>
          <cell r="C449" t="str">
            <v>yuweitu</v>
          </cell>
          <cell r="D449" t="str">
            <v>经验书*50000</v>
          </cell>
        </row>
        <row r="450">
          <cell r="A450">
            <v>7230</v>
          </cell>
          <cell r="C450" t="str">
            <v>yuweitu</v>
          </cell>
          <cell r="D450" t="str">
            <v>经验书*100000</v>
          </cell>
        </row>
        <row r="451">
          <cell r="A451">
            <v>8001</v>
          </cell>
          <cell r="C451" t="str">
            <v>tychewang</v>
          </cell>
          <cell r="D451" t="str">
            <v>100联盟资金</v>
          </cell>
        </row>
        <row r="452">
          <cell r="A452">
            <v>8002</v>
          </cell>
          <cell r="C452" t="str">
            <v>ryanshen</v>
          </cell>
          <cell r="D452" t="str">
            <v>技术点数(仅展示不要使用不要使用）</v>
          </cell>
        </row>
        <row r="453">
          <cell r="A453">
            <v>8003</v>
          </cell>
          <cell r="C453" t="str">
            <v>ryanshen</v>
          </cell>
          <cell r="D453" t="str">
            <v>文化点数(仅展示不要使用）</v>
          </cell>
        </row>
        <row r="454">
          <cell r="A454">
            <v>8004</v>
          </cell>
          <cell r="C454" t="str">
            <v>ryanshen</v>
          </cell>
          <cell r="D454" t="str">
            <v>木材(仅展示不要使用）</v>
          </cell>
        </row>
        <row r="455">
          <cell r="A455">
            <v>8005</v>
          </cell>
          <cell r="C455" t="str">
            <v>ryanshen</v>
          </cell>
          <cell r="D455" t="str">
            <v>食物(仅展示不要使用）</v>
          </cell>
        </row>
        <row r="456">
          <cell r="A456">
            <v>8006</v>
          </cell>
          <cell r="C456" t="str">
            <v>ryanshen</v>
          </cell>
          <cell r="D456" t="str">
            <v>石头(仅展示不要使用）</v>
          </cell>
        </row>
        <row r="457">
          <cell r="A457">
            <v>8007</v>
          </cell>
          <cell r="C457" t="str">
            <v>ryanshen</v>
          </cell>
          <cell r="D457" t="str">
            <v>黄金(仅展示不要使用）</v>
          </cell>
        </row>
        <row r="458">
          <cell r="A458">
            <v>8008</v>
          </cell>
          <cell r="C458" t="str">
            <v>ryanshen</v>
          </cell>
          <cell r="D458" t="str">
            <v>知识卷轴(仅展示不要使用）</v>
          </cell>
        </row>
        <row r="459">
          <cell r="A459">
            <v>8009</v>
          </cell>
          <cell r="C459" t="str">
            <v>ryanshen</v>
          </cell>
          <cell r="D459" t="str">
            <v>铜币(仅展示不要使用）</v>
          </cell>
        </row>
        <row r="460">
          <cell r="A460">
            <v>8010</v>
          </cell>
          <cell r="C460" t="str">
            <v>ryanshen</v>
          </cell>
          <cell r="D460" t="str">
            <v>银币(仅展示不要使用）</v>
          </cell>
        </row>
        <row r="461">
          <cell r="A461">
            <v>8011</v>
          </cell>
          <cell r="C461" t="str">
            <v>praisegao</v>
          </cell>
          <cell r="D461" t="str">
            <v>1联盟资金</v>
          </cell>
        </row>
        <row r="462">
          <cell r="A462">
            <v>8012</v>
          </cell>
          <cell r="C462" t="str">
            <v>supajoeyxue</v>
          </cell>
          <cell r="D462" t="str">
            <v>奇迹攻击符文(1级）(仅展示不要使用）</v>
          </cell>
        </row>
        <row r="463">
          <cell r="A463">
            <v>8013</v>
          </cell>
          <cell r="C463" t="str">
            <v>supajoeyxue</v>
          </cell>
          <cell r="D463" t="str">
            <v>奇迹攻击符文(2级）(仅展示不要使用）</v>
          </cell>
        </row>
        <row r="464">
          <cell r="A464">
            <v>8014</v>
          </cell>
          <cell r="C464" t="str">
            <v>supajoeyxue</v>
          </cell>
          <cell r="D464" t="str">
            <v>奇迹攻击符文(3级）(仅展示不要使用）</v>
          </cell>
        </row>
        <row r="465">
          <cell r="A465">
            <v>8015</v>
          </cell>
          <cell r="C465" t="str">
            <v>supajoeyxue</v>
          </cell>
          <cell r="D465" t="str">
            <v>奇迹守护符文(1级）(仅展示不要使用）</v>
          </cell>
        </row>
        <row r="466">
          <cell r="A466">
            <v>8016</v>
          </cell>
          <cell r="C466" t="str">
            <v>supajoeyxue</v>
          </cell>
          <cell r="D466" t="str">
            <v>奇迹守护符文(2级）(仅展示不要使用）</v>
          </cell>
        </row>
        <row r="467">
          <cell r="A467">
            <v>8017</v>
          </cell>
          <cell r="C467" t="str">
            <v>supajoeyxue</v>
          </cell>
          <cell r="D467" t="str">
            <v>奇迹守护符文(3级）(仅展示不要使用）</v>
          </cell>
        </row>
        <row r="468">
          <cell r="A468">
            <v>8018</v>
          </cell>
          <cell r="C468" t="str">
            <v>supajoeyxue</v>
          </cell>
          <cell r="D468" t="str">
            <v>奇迹敏捷符文(1级）(仅展示不要使用）</v>
          </cell>
        </row>
        <row r="469">
          <cell r="A469">
            <v>8019</v>
          </cell>
          <cell r="C469" t="str">
            <v>supajoeyxue</v>
          </cell>
          <cell r="D469" t="str">
            <v>奇迹敏捷符文(2级）(仅展示不要使用）</v>
          </cell>
        </row>
        <row r="470">
          <cell r="A470">
            <v>8020</v>
          </cell>
          <cell r="C470" t="str">
            <v>supajoeyxue</v>
          </cell>
          <cell r="D470" t="str">
            <v>奇迹敏捷符文(3级）(仅展示不要使用）</v>
          </cell>
        </row>
        <row r="471">
          <cell r="A471">
            <v>8021</v>
          </cell>
          <cell r="C471" t="str">
            <v>supajoeyxue</v>
          </cell>
          <cell r="D471" t="str">
            <v>奇迹狂暴符文(1级）(仅展示不要使用）</v>
          </cell>
        </row>
        <row r="472">
          <cell r="A472">
            <v>8022</v>
          </cell>
          <cell r="C472" t="str">
            <v>supajoeyxue</v>
          </cell>
          <cell r="D472" t="str">
            <v>奇迹狂暴符文(2级）(仅展示不要使用）</v>
          </cell>
        </row>
        <row r="473">
          <cell r="A473">
            <v>8023</v>
          </cell>
          <cell r="C473" t="str">
            <v>supajoeyxue</v>
          </cell>
          <cell r="D473" t="str">
            <v>奇迹狂暴符文(3级）(仅展示不要使用）</v>
          </cell>
        </row>
        <row r="474">
          <cell r="A474">
            <v>8024</v>
          </cell>
          <cell r="C474" t="str">
            <v>supajoeyxue</v>
          </cell>
          <cell r="D474" t="str">
            <v>奇迹沉默符文(仅展示不要使用）</v>
          </cell>
        </row>
        <row r="475">
          <cell r="A475">
            <v>8025</v>
          </cell>
          <cell r="C475" t="str">
            <v>supajoeyxue</v>
          </cell>
          <cell r="D475" t="str">
            <v>个人积分(仅展示不要使用）</v>
          </cell>
        </row>
        <row r="476">
          <cell r="A476">
            <v>8026</v>
          </cell>
          <cell r="C476" t="str">
            <v>supajoeyxue</v>
          </cell>
          <cell r="D476" t="str">
            <v>联盟积分(仅展示不要使用）</v>
          </cell>
        </row>
        <row r="477">
          <cell r="A477">
            <v>8027</v>
          </cell>
          <cell r="C477" t="str">
            <v>swingye</v>
          </cell>
          <cell r="D477" t="str">
            <v>经验书（仅展示不要使用）</v>
          </cell>
        </row>
        <row r="478">
          <cell r="A478">
            <v>8028</v>
          </cell>
          <cell r="C478" t="str">
            <v>swingye</v>
          </cell>
          <cell r="D478" t="str">
            <v>技能点（仅展示不要使用）</v>
          </cell>
        </row>
        <row r="479">
          <cell r="A479">
            <v>8029</v>
          </cell>
          <cell r="C479" t="str">
            <v>swingye</v>
          </cell>
          <cell r="D479" t="str">
            <v>加速道具（仅展示不要使用）</v>
          </cell>
        </row>
        <row r="480">
          <cell r="A480">
            <v>9001</v>
          </cell>
          <cell r="C480" t="str">
            <v>lotxu</v>
          </cell>
          <cell r="D480" t="str">
            <v>村民进背包</v>
          </cell>
        </row>
        <row r="481">
          <cell r="A481">
            <v>9035</v>
          </cell>
          <cell r="C481" t="str">
            <v>ryanshen</v>
          </cell>
          <cell r="D481" t="str">
            <v>最高等级剑士直接使用X1</v>
          </cell>
        </row>
        <row r="482">
          <cell r="A482">
            <v>9036</v>
          </cell>
          <cell r="C482" t="str">
            <v>ryanshen</v>
          </cell>
          <cell r="D482" t="str">
            <v>最高等级枪兵直接使用X1</v>
          </cell>
        </row>
        <row r="483">
          <cell r="A483">
            <v>9037</v>
          </cell>
          <cell r="C483" t="str">
            <v>ryanshen</v>
          </cell>
          <cell r="D483" t="str">
            <v>最高等级骑兵直接使用X1</v>
          </cell>
        </row>
        <row r="484">
          <cell r="A484">
            <v>9038</v>
          </cell>
          <cell r="C484" t="str">
            <v>ryanshen</v>
          </cell>
          <cell r="D484" t="str">
            <v>最高等级弓兵直接使用X1</v>
          </cell>
        </row>
        <row r="485">
          <cell r="A485">
            <v>9039</v>
          </cell>
          <cell r="C485" t="str">
            <v>ryanshen</v>
          </cell>
          <cell r="D485" t="str">
            <v>最高等级剑士进背包X1</v>
          </cell>
        </row>
        <row r="486">
          <cell r="A486">
            <v>9040</v>
          </cell>
          <cell r="C486" t="str">
            <v>ryanshen</v>
          </cell>
          <cell r="D486" t="str">
            <v>最高等级枪兵进背包X1</v>
          </cell>
        </row>
        <row r="487">
          <cell r="A487">
            <v>9041</v>
          </cell>
          <cell r="C487" t="str">
            <v>ryanshen</v>
          </cell>
          <cell r="D487" t="str">
            <v>最高等级骑兵进背包X1</v>
          </cell>
        </row>
        <row r="488">
          <cell r="A488">
            <v>9042</v>
          </cell>
          <cell r="C488" t="str">
            <v>ryanshen</v>
          </cell>
          <cell r="D488" t="str">
            <v>最高等级弓兵进背包X1</v>
          </cell>
        </row>
        <row r="489">
          <cell r="A489">
            <v>9043</v>
          </cell>
          <cell r="C489" t="str">
            <v>ryanshen</v>
          </cell>
          <cell r="D489" t="str">
            <v>最高等级剑士直接使用X100</v>
          </cell>
        </row>
        <row r="490">
          <cell r="A490">
            <v>9044</v>
          </cell>
          <cell r="C490" t="str">
            <v>ryanshen</v>
          </cell>
          <cell r="D490" t="str">
            <v>最高等级枪兵直接使用X100</v>
          </cell>
        </row>
        <row r="491">
          <cell r="A491">
            <v>9045</v>
          </cell>
          <cell r="C491" t="str">
            <v>ryanshen</v>
          </cell>
          <cell r="D491" t="str">
            <v>最高等级骑兵直接使用X100</v>
          </cell>
        </row>
        <row r="492">
          <cell r="A492">
            <v>9046</v>
          </cell>
          <cell r="C492" t="str">
            <v>ryanshen</v>
          </cell>
          <cell r="D492" t="str">
            <v>最高等级弓兵直接使用X100</v>
          </cell>
        </row>
        <row r="493">
          <cell r="A493">
            <v>9047</v>
          </cell>
          <cell r="C493" t="str">
            <v>ryanshen</v>
          </cell>
          <cell r="D493" t="str">
            <v>最高等级剑士直接使用X1000</v>
          </cell>
        </row>
        <row r="494">
          <cell r="A494">
            <v>9048</v>
          </cell>
          <cell r="C494" t="str">
            <v>ryanshen</v>
          </cell>
          <cell r="D494" t="str">
            <v>最高等级枪兵直接使用X1000</v>
          </cell>
        </row>
        <row r="495">
          <cell r="A495">
            <v>9049</v>
          </cell>
          <cell r="C495" t="str">
            <v>ryanshen</v>
          </cell>
          <cell r="D495" t="str">
            <v>最高等级骑兵直接使用X1000</v>
          </cell>
        </row>
        <row r="496">
          <cell r="A496">
            <v>9050</v>
          </cell>
          <cell r="C496" t="str">
            <v>ryanshen</v>
          </cell>
          <cell r="D496" t="str">
            <v>最高等级弓兵直接使用X1000</v>
          </cell>
        </row>
        <row r="497">
          <cell r="A497">
            <v>14011</v>
          </cell>
          <cell r="C497" t="str">
            <v>kakiwang</v>
          </cell>
          <cell r="D497" t="str">
            <v>100点酒馆人气值</v>
          </cell>
        </row>
        <row r="498">
          <cell r="A498">
            <v>14012</v>
          </cell>
          <cell r="C498" t="str">
            <v>kakiwang</v>
          </cell>
          <cell r="D498" t="str">
            <v>300点酒馆人气值</v>
          </cell>
        </row>
        <row r="499">
          <cell r="A499">
            <v>14013</v>
          </cell>
          <cell r="C499" t="str">
            <v>kakiwang</v>
          </cell>
          <cell r="D499" t="str">
            <v>500点酒馆人气值</v>
          </cell>
        </row>
        <row r="500">
          <cell r="A500">
            <v>14014</v>
          </cell>
          <cell r="C500" t="str">
            <v>kakiwang</v>
          </cell>
          <cell r="D500" t="str">
            <v>1000点酒馆人气值</v>
          </cell>
        </row>
        <row r="501">
          <cell r="A501">
            <v>14016</v>
          </cell>
          <cell r="C501" t="str">
            <v>kakiwang</v>
          </cell>
          <cell r="D501" t="str">
            <v>2000点酒馆人气值</v>
          </cell>
        </row>
        <row r="502">
          <cell r="A502">
            <v>14017</v>
          </cell>
          <cell r="C502" t="str">
            <v>kakiwang</v>
          </cell>
          <cell r="D502" t="str">
            <v>3000点酒馆人气值</v>
          </cell>
        </row>
        <row r="503">
          <cell r="A503">
            <v>14018</v>
          </cell>
          <cell r="C503" t="str">
            <v>kakiwang</v>
          </cell>
          <cell r="D503" t="str">
            <v>5000点酒馆人气值</v>
          </cell>
        </row>
        <row r="504">
          <cell r="A504">
            <v>14101</v>
          </cell>
          <cell r="C504" t="str">
            <v>kakiwang</v>
          </cell>
          <cell r="D504" t="str">
            <v>李芊岚</v>
          </cell>
        </row>
        <row r="505">
          <cell r="A505">
            <v>14105</v>
          </cell>
          <cell r="C505" t="str">
            <v>kakiwang</v>
          </cell>
          <cell r="D505" t="str">
            <v>顾烟</v>
          </cell>
        </row>
        <row r="506">
          <cell r="A506">
            <v>14106</v>
          </cell>
          <cell r="C506" t="str">
            <v>kakiwang</v>
          </cell>
          <cell r="D506" t="str">
            <v>翟黎</v>
          </cell>
        </row>
        <row r="507">
          <cell r="A507">
            <v>14107</v>
          </cell>
          <cell r="C507" t="str">
            <v>kakiwang</v>
          </cell>
          <cell r="D507" t="str">
            <v>伊丽莎白</v>
          </cell>
        </row>
        <row r="508">
          <cell r="A508">
            <v>14108</v>
          </cell>
          <cell r="C508" t="str">
            <v>kakiwang</v>
          </cell>
          <cell r="D508" t="str">
            <v>娜娜丽</v>
          </cell>
        </row>
        <row r="509">
          <cell r="A509">
            <v>14109</v>
          </cell>
          <cell r="C509" t="str">
            <v>kakiwang</v>
          </cell>
          <cell r="D509" t="str">
            <v>亚基</v>
          </cell>
        </row>
        <row r="510">
          <cell r="A510">
            <v>14201</v>
          </cell>
          <cell r="C510" t="str">
            <v>kakiwang</v>
          </cell>
          <cell r="D510" t="str">
            <v>密克安哲</v>
          </cell>
        </row>
        <row r="511">
          <cell r="A511">
            <v>14202</v>
          </cell>
          <cell r="C511" t="str">
            <v>kakiwang</v>
          </cell>
          <cell r="D511" t="str">
            <v>方选</v>
          </cell>
        </row>
        <row r="512">
          <cell r="A512">
            <v>14203</v>
          </cell>
          <cell r="C512" t="str">
            <v>kakiwang</v>
          </cell>
          <cell r="D512" t="str">
            <v>任行之</v>
          </cell>
        </row>
        <row r="513">
          <cell r="A513">
            <v>14204</v>
          </cell>
          <cell r="C513" t="str">
            <v>kakiwang</v>
          </cell>
          <cell r="D513" t="str">
            <v>列奥那</v>
          </cell>
        </row>
        <row r="514">
          <cell r="A514">
            <v>14206</v>
          </cell>
          <cell r="C514" t="str">
            <v>kakiwang</v>
          </cell>
          <cell r="D514" t="str">
            <v>秦粤</v>
          </cell>
        </row>
        <row r="515">
          <cell r="A515">
            <v>14207</v>
          </cell>
          <cell r="C515" t="str">
            <v>kakiwang</v>
          </cell>
          <cell r="D515" t="str">
            <v>莎芙</v>
          </cell>
        </row>
        <row r="516">
          <cell r="A516">
            <v>14301</v>
          </cell>
          <cell r="C516" t="str">
            <v>kakiwang</v>
          </cell>
          <cell r="D516" t="str">
            <v>梅芙</v>
          </cell>
        </row>
        <row r="517">
          <cell r="A517">
            <v>14302</v>
          </cell>
          <cell r="C517" t="str">
            <v>kakiwang</v>
          </cell>
          <cell r="D517" t="str">
            <v>尼古劳斯</v>
          </cell>
        </row>
        <row r="518">
          <cell r="A518">
            <v>14303</v>
          </cell>
          <cell r="C518" t="str">
            <v>kakiwang</v>
          </cell>
          <cell r="D518" t="str">
            <v>拉格纳</v>
          </cell>
        </row>
        <row r="519">
          <cell r="A519">
            <v>14304</v>
          </cell>
          <cell r="C519" t="str">
            <v>kakiwang</v>
          </cell>
          <cell r="D519" t="str">
            <v>公孙</v>
          </cell>
        </row>
        <row r="520">
          <cell r="A520">
            <v>14305</v>
          </cell>
          <cell r="C520" t="str">
            <v>kakiwang</v>
          </cell>
          <cell r="D520" t="str">
            <v>德罗茜</v>
          </cell>
        </row>
        <row r="521">
          <cell r="A521">
            <v>14306</v>
          </cell>
          <cell r="C521" t="str">
            <v>kakiwang</v>
          </cell>
          <cell r="D521" t="str">
            <v>佩里克勒斯</v>
          </cell>
        </row>
        <row r="522">
          <cell r="A522">
            <v>14307</v>
          </cell>
          <cell r="C522" t="str">
            <v>kakiwang</v>
          </cell>
          <cell r="D522" t="str">
            <v>元元公主</v>
          </cell>
        </row>
        <row r="523">
          <cell r="A523">
            <v>14308</v>
          </cell>
          <cell r="C523" t="str">
            <v>kakiwang</v>
          </cell>
          <cell r="D523" t="str">
            <v>倪克罗</v>
          </cell>
        </row>
        <row r="524">
          <cell r="A524">
            <v>14309</v>
          </cell>
          <cell r="C524" t="str">
            <v>kakiwang</v>
          </cell>
          <cell r="D524" t="str">
            <v>瓦斯克</v>
          </cell>
        </row>
        <row r="525">
          <cell r="A525">
            <v>14312</v>
          </cell>
          <cell r="C525" t="str">
            <v>kakiwang</v>
          </cell>
          <cell r="D525" t="str">
            <v>施浣</v>
          </cell>
        </row>
        <row r="526">
          <cell r="A526">
            <v>14313</v>
          </cell>
          <cell r="C526" t="str">
            <v>kakiwang</v>
          </cell>
          <cell r="D526" t="str">
            <v>玛丽夫人</v>
          </cell>
        </row>
        <row r="527">
          <cell r="A527">
            <v>14314</v>
          </cell>
          <cell r="C527" t="str">
            <v>kakiwang</v>
          </cell>
          <cell r="D527" t="str">
            <v>琼鸣玉</v>
          </cell>
        </row>
        <row r="528">
          <cell r="A528">
            <v>14315</v>
          </cell>
          <cell r="C528" t="str">
            <v>kakiwang</v>
          </cell>
          <cell r="D528" t="str">
            <v>易清玦</v>
          </cell>
        </row>
        <row r="529">
          <cell r="A529">
            <v>14316</v>
          </cell>
          <cell r="C529" t="str">
            <v>kakiwang</v>
          </cell>
          <cell r="D529" t="str">
            <v>姬敬</v>
          </cell>
        </row>
        <row r="530">
          <cell r="A530">
            <v>14317</v>
          </cell>
          <cell r="C530" t="str">
            <v>ryanshen</v>
          </cell>
          <cell r="D530" t="str">
            <v>莱兹</v>
          </cell>
        </row>
        <row r="531">
          <cell r="A531">
            <v>14318</v>
          </cell>
          <cell r="C531" t="str">
            <v>ryanshen</v>
          </cell>
          <cell r="D531" t="str">
            <v>贾比尔辛</v>
          </cell>
        </row>
        <row r="532">
          <cell r="A532">
            <v>14319</v>
          </cell>
          <cell r="C532" t="str">
            <v>ryanshen</v>
          </cell>
          <cell r="D532" t="str">
            <v>约恩</v>
          </cell>
        </row>
        <row r="533">
          <cell r="A533">
            <v>15000</v>
          </cell>
          <cell r="C533" t="str">
            <v>jianzili</v>
          </cell>
          <cell r="D533" t="str">
            <v>寻访令</v>
          </cell>
        </row>
        <row r="534">
          <cell r="A534">
            <v>15001</v>
          </cell>
          <cell r="C534" t="str">
            <v>ryanshen</v>
          </cell>
          <cell r="D534" t="str">
            <v>寻访令(商业化）300</v>
          </cell>
        </row>
        <row r="535">
          <cell r="A535">
            <v>15002</v>
          </cell>
          <cell r="C535" t="str">
            <v>ryanshen</v>
          </cell>
          <cell r="D535" t="str">
            <v>寻访令(商业化）500</v>
          </cell>
        </row>
        <row r="536">
          <cell r="A536">
            <v>15003</v>
          </cell>
          <cell r="C536" t="str">
            <v>ryanshen</v>
          </cell>
          <cell r="D536" t="str">
            <v>寻访令(商业化）1000</v>
          </cell>
        </row>
        <row r="537">
          <cell r="A537">
            <v>15004</v>
          </cell>
          <cell r="C537" t="str">
            <v>ryanshen</v>
          </cell>
          <cell r="D537" t="str">
            <v>寻访令(商业化）2000</v>
          </cell>
        </row>
        <row r="538">
          <cell r="A538">
            <v>15005</v>
          </cell>
          <cell r="C538" t="str">
            <v>ryanshen</v>
          </cell>
          <cell r="D538" t="str">
            <v>寻访令(商业化）3000</v>
          </cell>
        </row>
        <row r="539">
          <cell r="A539">
            <v>15006</v>
          </cell>
          <cell r="C539" t="str">
            <v>ryanshen</v>
          </cell>
          <cell r="D539" t="str">
            <v>寻访令(商业化）5000</v>
          </cell>
        </row>
        <row r="540">
          <cell r="A540">
            <v>16000</v>
          </cell>
          <cell r="C540" t="str">
            <v>Richwthuang</v>
          </cell>
          <cell r="D540" t="str">
            <v>马可波罗的笔记王国地图</v>
          </cell>
        </row>
        <row r="541">
          <cell r="A541">
            <v>16101</v>
          </cell>
          <cell r="C541" t="str">
            <v>ryanshen</v>
          </cell>
          <cell r="D541" t="str">
            <v>[徽记]李芊岚</v>
          </cell>
        </row>
        <row r="542">
          <cell r="A542">
            <v>16105</v>
          </cell>
          <cell r="C542" t="str">
            <v>ryanshen</v>
          </cell>
          <cell r="D542" t="str">
            <v>[徽记]顾烟</v>
          </cell>
        </row>
        <row r="543">
          <cell r="A543">
            <v>16106</v>
          </cell>
          <cell r="C543" t="str">
            <v>ryanshen</v>
          </cell>
          <cell r="D543" t="str">
            <v>[徽记]翟黎</v>
          </cell>
        </row>
        <row r="544">
          <cell r="A544">
            <v>16107</v>
          </cell>
          <cell r="C544" t="str">
            <v>ryanshen</v>
          </cell>
          <cell r="D544" t="str">
            <v>[徽记]伊丽莎白</v>
          </cell>
        </row>
        <row r="545">
          <cell r="A545">
            <v>16201</v>
          </cell>
          <cell r="C545" t="str">
            <v>ryanshen</v>
          </cell>
          <cell r="D545" t="str">
            <v>[徽记]密克安哲</v>
          </cell>
        </row>
        <row r="546">
          <cell r="A546">
            <v>16203</v>
          </cell>
          <cell r="C546" t="str">
            <v>ryanshen</v>
          </cell>
          <cell r="D546" t="str">
            <v>[徽记]任行之</v>
          </cell>
        </row>
        <row r="547">
          <cell r="A547">
            <v>16204</v>
          </cell>
          <cell r="C547" t="str">
            <v>ryanshen</v>
          </cell>
          <cell r="D547" t="str">
            <v>[徽记]列奥那</v>
          </cell>
        </row>
        <row r="548">
          <cell r="A548">
            <v>16206</v>
          </cell>
          <cell r="C548" t="str">
            <v>ryanshen</v>
          </cell>
          <cell r="D548" t="str">
            <v>[徽记]秦粤</v>
          </cell>
        </row>
        <row r="549">
          <cell r="A549">
            <v>16312</v>
          </cell>
          <cell r="C549" t="str">
            <v>ryanshen</v>
          </cell>
          <cell r="D549" t="str">
            <v>[徽记]施浣</v>
          </cell>
        </row>
        <row r="550">
          <cell r="A550">
            <v>16315</v>
          </cell>
          <cell r="C550" t="str">
            <v>ryanshen</v>
          </cell>
          <cell r="D550" t="str">
            <v>[徽记]易清玦</v>
          </cell>
        </row>
        <row r="551">
          <cell r="A551">
            <v>16317</v>
          </cell>
          <cell r="C551" t="str">
            <v>ryanshen</v>
          </cell>
          <cell r="D551" t="str">
            <v>[徽记]莱兹</v>
          </cell>
        </row>
        <row r="552">
          <cell r="A552">
            <v>16318</v>
          </cell>
          <cell r="C552" t="str">
            <v>ryanshen</v>
          </cell>
          <cell r="D552" t="str">
            <v>[徽记]贾比尔辛</v>
          </cell>
        </row>
        <row r="553">
          <cell r="A553">
            <v>17000</v>
          </cell>
          <cell r="C553" t="str">
            <v>Jensencheng</v>
          </cell>
          <cell r="D553" t="str">
            <v>冒险经验+1</v>
          </cell>
        </row>
        <row r="554">
          <cell r="A554">
            <v>17001</v>
          </cell>
          <cell r="C554" t="str">
            <v>Jensencheng</v>
          </cell>
          <cell r="D554" t="str">
            <v>冒险经验+10</v>
          </cell>
        </row>
        <row r="555">
          <cell r="A555">
            <v>17002</v>
          </cell>
          <cell r="C555" t="str">
            <v>Jensencheng</v>
          </cell>
          <cell r="D555" t="str">
            <v>冒险经验+50</v>
          </cell>
        </row>
        <row r="556">
          <cell r="A556">
            <v>17003</v>
          </cell>
          <cell r="C556" t="str">
            <v>Jensencheng</v>
          </cell>
          <cell r="D556" t="str">
            <v>冒险经验+100</v>
          </cell>
        </row>
        <row r="557">
          <cell r="A557">
            <v>17100</v>
          </cell>
          <cell r="C557" t="str">
            <v>Jensencheng</v>
          </cell>
          <cell r="D557" t="str">
            <v>冒险冒险次数+1</v>
          </cell>
        </row>
        <row r="558">
          <cell r="A558">
            <v>17200</v>
          </cell>
          <cell r="C558" t="str">
            <v>Jensencheng</v>
          </cell>
          <cell r="D558" t="str">
            <v>名人博学值+100</v>
          </cell>
        </row>
        <row r="559">
          <cell r="A559">
            <v>17201</v>
          </cell>
          <cell r="C559" t="str">
            <v>Jensencheng</v>
          </cell>
          <cell r="D559" t="str">
            <v>名人博学值+200</v>
          </cell>
        </row>
        <row r="560">
          <cell r="A560">
            <v>17202</v>
          </cell>
          <cell r="C560" t="str">
            <v>Jensencheng</v>
          </cell>
          <cell r="D560" t="str">
            <v>名人博学值+500</v>
          </cell>
        </row>
        <row r="561">
          <cell r="A561">
            <v>17203</v>
          </cell>
          <cell r="C561" t="str">
            <v>Jensencheng</v>
          </cell>
          <cell r="D561" t="str">
            <v>名人博学值+1000</v>
          </cell>
        </row>
        <row r="562">
          <cell r="A562">
            <v>17204</v>
          </cell>
          <cell r="C562" t="str">
            <v>Jensencheng</v>
          </cell>
          <cell r="D562" t="str">
            <v>名人博学值+1</v>
          </cell>
        </row>
        <row r="563">
          <cell r="A563">
            <v>17300</v>
          </cell>
          <cell r="C563" t="str">
            <v>ryanshen</v>
          </cell>
          <cell r="D563" t="str">
            <v>名人冒险宝箱（蓝）</v>
          </cell>
        </row>
        <row r="564">
          <cell r="A564">
            <v>17301</v>
          </cell>
          <cell r="C564" t="str">
            <v>ryanshen</v>
          </cell>
          <cell r="D564" t="str">
            <v>名人冒险宝箱（紫）</v>
          </cell>
        </row>
        <row r="565">
          <cell r="A565">
            <v>17302</v>
          </cell>
          <cell r="C565" t="str">
            <v>ryanshen</v>
          </cell>
          <cell r="D565" t="str">
            <v>名人冒险宝箱（橙）</v>
          </cell>
        </row>
        <row r="566">
          <cell r="A566">
            <v>19001</v>
          </cell>
          <cell r="C566" t="str">
            <v>waaaghwang</v>
          </cell>
          <cell r="D566" t="str">
            <v>贞德</v>
          </cell>
        </row>
        <row r="567">
          <cell r="A567">
            <v>19002</v>
          </cell>
          <cell r="C567" t="str">
            <v>waaaghwang</v>
          </cell>
          <cell r="D567" t="str">
            <v>织田信长</v>
          </cell>
        </row>
        <row r="568">
          <cell r="A568">
            <v>19003</v>
          </cell>
          <cell r="C568" t="str">
            <v>waaaghwang</v>
          </cell>
          <cell r="D568" t="str">
            <v>凯撒</v>
          </cell>
        </row>
        <row r="569">
          <cell r="A569">
            <v>19004</v>
          </cell>
          <cell r="C569" t="str">
            <v>waaaghwang</v>
          </cell>
          <cell r="D569" t="str">
            <v>克里奥帕特拉</v>
          </cell>
        </row>
        <row r="570">
          <cell r="A570">
            <v>19005</v>
          </cell>
          <cell r="C570" t="str">
            <v>waaaghwang</v>
          </cell>
          <cell r="D570" t="str">
            <v>关羽</v>
          </cell>
        </row>
        <row r="571">
          <cell r="A571">
            <v>19006</v>
          </cell>
          <cell r="C571" t="str">
            <v>waaaghwang</v>
          </cell>
          <cell r="D571" t="str">
            <v>亨利五世</v>
          </cell>
        </row>
        <row r="572">
          <cell r="A572">
            <v>19007</v>
          </cell>
          <cell r="C572" t="str">
            <v>waaaghwang</v>
          </cell>
          <cell r="D572" t="str">
            <v>项羽</v>
          </cell>
        </row>
        <row r="573">
          <cell r="A573">
            <v>19008</v>
          </cell>
          <cell r="C573" t="str">
            <v>waaaghwang</v>
          </cell>
          <cell r="D573" t="str">
            <v>君士坦丁大帝</v>
          </cell>
        </row>
        <row r="574">
          <cell r="A574">
            <v>19009</v>
          </cell>
          <cell r="C574" t="str">
            <v>waaaghwang</v>
          </cell>
          <cell r="D574" t="str">
            <v>花木兰</v>
          </cell>
        </row>
        <row r="575">
          <cell r="A575">
            <v>19010</v>
          </cell>
          <cell r="C575" t="str">
            <v>doublehwang</v>
          </cell>
          <cell r="D575" t="str">
            <v>查士丁尼一世</v>
          </cell>
        </row>
        <row r="576">
          <cell r="A576">
            <v>19011</v>
          </cell>
          <cell r="C576" t="str">
            <v>waaaghwang</v>
          </cell>
          <cell r="D576" t="str">
            <v>布狄卡</v>
          </cell>
        </row>
        <row r="577">
          <cell r="A577">
            <v>19012</v>
          </cell>
          <cell r="C577" t="str">
            <v>waaaghwang</v>
          </cell>
          <cell r="D577" t="str">
            <v>萨拉丁</v>
          </cell>
        </row>
        <row r="578">
          <cell r="A578">
            <v>19013</v>
          </cell>
          <cell r="C578" t="str">
            <v>waaaghwang</v>
          </cell>
          <cell r="D578" t="str">
            <v>列奥尼达一世</v>
          </cell>
        </row>
        <row r="579">
          <cell r="A579">
            <v>19014</v>
          </cell>
          <cell r="C579" t="str">
            <v>waaaghwang</v>
          </cell>
          <cell r="D579" t="str">
            <v>孙武</v>
          </cell>
        </row>
        <row r="580">
          <cell r="A580">
            <v>19015</v>
          </cell>
          <cell r="C580" t="str">
            <v>waaaghwang</v>
          </cell>
          <cell r="D580" t="str">
            <v>武则天</v>
          </cell>
        </row>
        <row r="581">
          <cell r="A581">
            <v>19016</v>
          </cell>
          <cell r="C581" t="str">
            <v>waaaghwang</v>
          </cell>
          <cell r="D581" t="str">
            <v>腓力四世</v>
          </cell>
        </row>
        <row r="582">
          <cell r="A582">
            <v>19017</v>
          </cell>
          <cell r="C582" t="str">
            <v>waaaghwang</v>
          </cell>
          <cell r="D582" t="str">
            <v>巴巴罗萨</v>
          </cell>
        </row>
        <row r="583">
          <cell r="A583">
            <v>19018</v>
          </cell>
          <cell r="C583" t="str">
            <v>waaaghwang</v>
          </cell>
          <cell r="D583" t="str">
            <v>曹操</v>
          </cell>
        </row>
        <row r="584">
          <cell r="A584">
            <v>19019</v>
          </cell>
          <cell r="C584" t="str">
            <v>waaaghwang</v>
          </cell>
          <cell r="D584" t="str">
            <v>大流士一世</v>
          </cell>
        </row>
        <row r="585">
          <cell r="A585">
            <v>19020</v>
          </cell>
          <cell r="C585" t="str">
            <v>waaaghwang</v>
          </cell>
          <cell r="D585" t="str">
            <v>李舜臣</v>
          </cell>
        </row>
        <row r="586">
          <cell r="A586">
            <v>19021</v>
          </cell>
          <cell r="C586" t="str">
            <v>waaaghwang</v>
          </cell>
          <cell r="D586" t="str">
            <v>亚瑟王</v>
          </cell>
        </row>
        <row r="587">
          <cell r="A587">
            <v>19022</v>
          </cell>
          <cell r="C587" t="str">
            <v>waaaghwang</v>
          </cell>
          <cell r="D587" t="str">
            <v>亚历山大大帝</v>
          </cell>
        </row>
        <row r="588">
          <cell r="A588">
            <v>19023</v>
          </cell>
          <cell r="C588" t="str">
            <v>doublehwang</v>
          </cell>
          <cell r="D588" t="str">
            <v>汉尼拔</v>
          </cell>
        </row>
        <row r="589">
          <cell r="A589">
            <v>19024</v>
          </cell>
          <cell r="C589" t="str">
            <v>waaaghwang</v>
          </cell>
          <cell r="D589" t="str">
            <v>黄月英</v>
          </cell>
        </row>
        <row r="590">
          <cell r="A590">
            <v>19025</v>
          </cell>
          <cell r="C590" t="str">
            <v>waaaghwang</v>
          </cell>
          <cell r="D590" t="str">
            <v>穆桂英</v>
          </cell>
        </row>
        <row r="591">
          <cell r="A591">
            <v>19026</v>
          </cell>
          <cell r="C591" t="str">
            <v>waaaghwang</v>
          </cell>
          <cell r="D591" t="str">
            <v>赵云</v>
          </cell>
        </row>
        <row r="592">
          <cell r="A592">
            <v>19027</v>
          </cell>
          <cell r="C592" t="str">
            <v>waaaghwang</v>
          </cell>
          <cell r="D592" t="str">
            <v>兰陵王</v>
          </cell>
        </row>
        <row r="593">
          <cell r="A593">
            <v>19028</v>
          </cell>
          <cell r="C593" t="str">
            <v>waaaghwang</v>
          </cell>
          <cell r="D593" t="str">
            <v>虞姬</v>
          </cell>
        </row>
        <row r="594">
          <cell r="A594">
            <v>19029</v>
          </cell>
          <cell r="C594" t="str">
            <v>doublehwang</v>
          </cell>
          <cell r="D594" t="str">
            <v>白起</v>
          </cell>
        </row>
        <row r="595">
          <cell r="A595">
            <v>19030</v>
          </cell>
          <cell r="C595" t="str">
            <v>waaaghwang</v>
          </cell>
          <cell r="D595" t="str">
            <v>秦琼</v>
          </cell>
        </row>
        <row r="596">
          <cell r="A596">
            <v>19031</v>
          </cell>
          <cell r="C596" t="str">
            <v>waaaghwang</v>
          </cell>
          <cell r="D596" t="str">
            <v>尉迟恭</v>
          </cell>
        </row>
        <row r="597">
          <cell r="A597">
            <v>19032</v>
          </cell>
          <cell r="C597" t="str">
            <v>waaaghwang</v>
          </cell>
          <cell r="D597" t="str">
            <v>阿提拉</v>
          </cell>
        </row>
        <row r="598">
          <cell r="A598">
            <v>19033</v>
          </cell>
          <cell r="C598" t="str">
            <v>waaaghwang</v>
          </cell>
          <cell r="D598" t="str">
            <v>诸葛亮</v>
          </cell>
        </row>
        <row r="599">
          <cell r="A599">
            <v>19034</v>
          </cell>
          <cell r="C599" t="str">
            <v>waaaghwang</v>
          </cell>
          <cell r="D599" t="str">
            <v>屋大维</v>
          </cell>
        </row>
        <row r="600">
          <cell r="A600">
            <v>19035</v>
          </cell>
          <cell r="C600" t="str">
            <v>doublehwang</v>
          </cell>
          <cell r="D600" t="str">
            <v>韩信</v>
          </cell>
        </row>
        <row r="601">
          <cell r="A601">
            <v>19036</v>
          </cell>
          <cell r="C601" t="str">
            <v>jackjxzhang</v>
          </cell>
          <cell r="D601" t="str">
            <v>安德莉娅</v>
          </cell>
        </row>
        <row r="602">
          <cell r="A602">
            <v>19037</v>
          </cell>
          <cell r="C602" t="str">
            <v>doublehwang</v>
          </cell>
          <cell r="D602" t="str">
            <v>吕布</v>
          </cell>
        </row>
        <row r="603">
          <cell r="A603">
            <v>19038</v>
          </cell>
          <cell r="C603" t="str">
            <v>aldenqiu</v>
          </cell>
          <cell r="D603" t="str">
            <v>貂蝉</v>
          </cell>
        </row>
        <row r="604">
          <cell r="A604">
            <v>19039</v>
          </cell>
          <cell r="C604" t="str">
            <v>aldenqiu</v>
          </cell>
          <cell r="D604" t="str">
            <v>李白</v>
          </cell>
        </row>
        <row r="605">
          <cell r="A605">
            <v>19040</v>
          </cell>
          <cell r="C605" t="str">
            <v>doublehwang</v>
          </cell>
          <cell r="D605" t="str">
            <v>孙尚香</v>
          </cell>
        </row>
        <row r="606">
          <cell r="A606">
            <v>19041</v>
          </cell>
          <cell r="C606" t="str">
            <v>doublehwang</v>
          </cell>
          <cell r="D606" t="str">
            <v>查理曼大帝</v>
          </cell>
        </row>
        <row r="607">
          <cell r="A607">
            <v>19042</v>
          </cell>
          <cell r="C607" t="str">
            <v>aldenqiu</v>
          </cell>
          <cell r="D607" t="str">
            <v>理查一世</v>
          </cell>
        </row>
        <row r="608">
          <cell r="A608">
            <v>19043</v>
          </cell>
          <cell r="C608" t="str">
            <v>doublehwang</v>
          </cell>
          <cell r="D608" t="str">
            <v>樊梨花</v>
          </cell>
        </row>
        <row r="609">
          <cell r="A609">
            <v>19044</v>
          </cell>
          <cell r="C609" t="str">
            <v>doublehwang</v>
          </cell>
          <cell r="D609" t="str">
            <v>左慈</v>
          </cell>
        </row>
        <row r="610">
          <cell r="A610">
            <v>19045</v>
          </cell>
          <cell r="C610" t="str">
            <v>doublehwang</v>
          </cell>
          <cell r="D610" t="str">
            <v>马超</v>
          </cell>
        </row>
        <row r="611">
          <cell r="A611">
            <v>19046</v>
          </cell>
          <cell r="C611" t="str">
            <v>aldenqiu</v>
          </cell>
          <cell r="D611" t="str">
            <v>妇好</v>
          </cell>
        </row>
        <row r="612">
          <cell r="A612">
            <v>19047</v>
          </cell>
          <cell r="C612" t="str">
            <v>doublehwang</v>
          </cell>
          <cell r="D612" t="str">
            <v>熙德</v>
          </cell>
        </row>
        <row r="613">
          <cell r="A613">
            <v>19048</v>
          </cell>
          <cell r="C613" t="str">
            <v>aldenqiu</v>
          </cell>
          <cell r="D613" t="str">
            <v>李广</v>
          </cell>
        </row>
        <row r="614">
          <cell r="A614">
            <v>19049</v>
          </cell>
          <cell r="C614" t="str">
            <v>aldenqiu</v>
          </cell>
          <cell r="D614" t="str">
            <v>蒙特祖玛一世</v>
          </cell>
        </row>
        <row r="615">
          <cell r="A615">
            <v>19050</v>
          </cell>
          <cell r="C615" t="str">
            <v>aldenqiu</v>
          </cell>
          <cell r="D615" t="str">
            <v>李元霸</v>
          </cell>
        </row>
        <row r="616">
          <cell r="A616">
            <v>19051</v>
          </cell>
          <cell r="C616" t="str">
            <v>doublehwang</v>
          </cell>
          <cell r="D616" t="str">
            <v>司马懿</v>
          </cell>
        </row>
        <row r="617">
          <cell r="A617">
            <v>19052</v>
          </cell>
          <cell r="C617" t="str">
            <v>doublehwang</v>
          </cell>
          <cell r="D617" t="str">
            <v>芈月</v>
          </cell>
        </row>
        <row r="618">
          <cell r="A618">
            <v>19053</v>
          </cell>
          <cell r="C618" t="str">
            <v>aldenqiu</v>
          </cell>
          <cell r="D618" t="str">
            <v>张飞</v>
          </cell>
        </row>
        <row r="619">
          <cell r="A619">
            <v>19054</v>
          </cell>
          <cell r="C619" t="str">
            <v>doublehwang</v>
          </cell>
          <cell r="D619" t="str">
            <v>鬼谷子</v>
          </cell>
        </row>
        <row r="620">
          <cell r="A620">
            <v>19055</v>
          </cell>
          <cell r="C620" t="str">
            <v>aldenqiu</v>
          </cell>
          <cell r="D620" t="str">
            <v>大卫王</v>
          </cell>
        </row>
        <row r="621">
          <cell r="A621">
            <v>19056</v>
          </cell>
          <cell r="C621" t="str">
            <v>aldenqiu</v>
          </cell>
          <cell r="D621" t="str">
            <v>哈拉尔</v>
          </cell>
        </row>
        <row r="622">
          <cell r="A622">
            <v>19057</v>
          </cell>
          <cell r="C622" t="str">
            <v>doublehwang</v>
          </cell>
          <cell r="D622" t="str">
            <v>SP赵云</v>
          </cell>
        </row>
        <row r="623">
          <cell r="A623">
            <v>19058</v>
          </cell>
          <cell r="C623" t="str">
            <v>aldenqiu</v>
          </cell>
          <cell r="D623" t="str">
            <v>廉颇</v>
          </cell>
        </row>
        <row r="624">
          <cell r="A624">
            <v>19059</v>
          </cell>
          <cell r="C624" t="str">
            <v>doublehwang</v>
          </cell>
          <cell r="D624" t="str">
            <v>张良</v>
          </cell>
        </row>
        <row r="625">
          <cell r="A625">
            <v>19060</v>
          </cell>
          <cell r="C625" t="str">
            <v>doublehwang</v>
          </cell>
          <cell r="D625" t="str">
            <v>秦良玉</v>
          </cell>
        </row>
        <row r="626">
          <cell r="A626">
            <v>19061</v>
          </cell>
          <cell r="C626" t="str">
            <v>yanhaoyhli</v>
          </cell>
          <cell r="D626" t="str">
            <v>汉谟拉比</v>
          </cell>
        </row>
        <row r="627">
          <cell r="A627">
            <v>19062</v>
          </cell>
          <cell r="C627" t="str">
            <v>aldenqiu</v>
          </cell>
          <cell r="D627" t="str">
            <v>狄奥多拉</v>
          </cell>
        </row>
        <row r="628">
          <cell r="A628">
            <v>19063</v>
          </cell>
          <cell r="C628" t="str">
            <v>yanhaoyhli</v>
          </cell>
          <cell r="D628" t="str">
            <v>哈立德</v>
          </cell>
        </row>
        <row r="629">
          <cell r="A629">
            <v>19064</v>
          </cell>
          <cell r="C629" t="str">
            <v>yanhaoyhli</v>
          </cell>
          <cell r="D629" t="str">
            <v>示巴女王</v>
          </cell>
        </row>
        <row r="630">
          <cell r="A630">
            <v>19075</v>
          </cell>
          <cell r="C630" t="str">
            <v>yanhaoyhli</v>
          </cell>
          <cell r="D630" t="str">
            <v>阿育王</v>
          </cell>
        </row>
        <row r="631">
          <cell r="A631">
            <v>19076</v>
          </cell>
          <cell r="C631" t="str">
            <v>yanhaoyhli</v>
          </cell>
          <cell r="D631" t="str">
            <v>杜加瓦蒂</v>
          </cell>
        </row>
        <row r="632">
          <cell r="A632">
            <v>19201</v>
          </cell>
          <cell r="C632" t="str">
            <v>waaaghwang</v>
          </cell>
          <cell r="D632" t="str">
            <v>李道玄信物</v>
          </cell>
        </row>
        <row r="633">
          <cell r="A633">
            <v>19202</v>
          </cell>
          <cell r="C633" t="str">
            <v>waaaghwang</v>
          </cell>
          <cell r="D633" t="str">
            <v>纳尔西斯信物</v>
          </cell>
        </row>
        <row r="634">
          <cell r="A634">
            <v>19203</v>
          </cell>
          <cell r="C634" t="str">
            <v>waaaghwang</v>
          </cell>
          <cell r="D634" t="str">
            <v>雷欧信物</v>
          </cell>
        </row>
        <row r="635">
          <cell r="A635">
            <v>19204</v>
          </cell>
          <cell r="C635" t="str">
            <v>waaaghwang</v>
          </cell>
          <cell r="D635" t="str">
            <v>莱昂信物</v>
          </cell>
        </row>
        <row r="636">
          <cell r="A636">
            <v>19205</v>
          </cell>
          <cell r="C636" t="str">
            <v>waaaghwang</v>
          </cell>
          <cell r="D636" t="str">
            <v>巴尔达斯信物</v>
          </cell>
        </row>
        <row r="637">
          <cell r="A637">
            <v>19206</v>
          </cell>
          <cell r="C637" t="str">
            <v>waaaghwang</v>
          </cell>
          <cell r="D637" t="str">
            <v>阿克塞尔信物</v>
          </cell>
        </row>
        <row r="638">
          <cell r="A638">
            <v>19207</v>
          </cell>
          <cell r="C638" t="str">
            <v>waaaghwang</v>
          </cell>
          <cell r="D638" t="str">
            <v>武威信物</v>
          </cell>
        </row>
        <row r="639">
          <cell r="A639">
            <v>19208</v>
          </cell>
          <cell r="C639" t="str">
            <v>waaaghwang</v>
          </cell>
          <cell r="D639" t="str">
            <v>崔如意信物</v>
          </cell>
        </row>
        <row r="640">
          <cell r="A640">
            <v>19209</v>
          </cell>
          <cell r="C640" t="str">
            <v>waaaghwang</v>
          </cell>
          <cell r="D640" t="str">
            <v>尼诺信物</v>
          </cell>
        </row>
        <row r="641">
          <cell r="A641">
            <v>19210</v>
          </cell>
          <cell r="C641" t="str">
            <v>doublehwang</v>
          </cell>
          <cell r="D641" t="str">
            <v>克洛特信物</v>
          </cell>
        </row>
        <row r="642">
          <cell r="A642">
            <v>19211</v>
          </cell>
          <cell r="C642" t="str">
            <v>doublehwang</v>
          </cell>
          <cell r="D642" t="str">
            <v>高猛信物</v>
          </cell>
        </row>
        <row r="643">
          <cell r="A643">
            <v>19212</v>
          </cell>
          <cell r="C643" t="str">
            <v>joestarzhao</v>
          </cell>
          <cell r="D643" t="str">
            <v>袁夏信物</v>
          </cell>
        </row>
        <row r="644">
          <cell r="A644">
            <v>19213</v>
          </cell>
          <cell r="C644" t="str">
            <v>doublehwang</v>
          </cell>
          <cell r="D644" t="str">
            <v>泰尼乌斯</v>
          </cell>
        </row>
        <row r="645">
          <cell r="A645">
            <v>19214</v>
          </cell>
          <cell r="C645" t="str">
            <v>doublehwang</v>
          </cell>
          <cell r="D645" t="str">
            <v>加图斯</v>
          </cell>
        </row>
        <row r="646">
          <cell r="A646">
            <v>19215</v>
          </cell>
          <cell r="C646" t="str">
            <v>aldenqiu</v>
          </cell>
          <cell r="D646" t="str">
            <v>凯索</v>
          </cell>
        </row>
        <row r="647">
          <cell r="A647">
            <v>19216</v>
          </cell>
          <cell r="C647" t="str">
            <v>aldenqiu</v>
          </cell>
          <cell r="D647" t="str">
            <v>卢基</v>
          </cell>
        </row>
        <row r="648">
          <cell r="A648">
            <v>119001</v>
          </cell>
          <cell r="C648" t="str">
            <v>yanhaoyhli</v>
          </cell>
          <cell r="D648" t="str">
            <v>贞德</v>
          </cell>
        </row>
        <row r="649">
          <cell r="A649">
            <v>119002</v>
          </cell>
          <cell r="C649" t="str">
            <v>yanhaoyhli</v>
          </cell>
          <cell r="D649" t="str">
            <v>织田信长</v>
          </cell>
        </row>
        <row r="650">
          <cell r="A650">
            <v>119003</v>
          </cell>
          <cell r="C650" t="str">
            <v>yanhaoyhli</v>
          </cell>
          <cell r="D650" t="str">
            <v>凯撒</v>
          </cell>
        </row>
        <row r="651">
          <cell r="A651">
            <v>119004</v>
          </cell>
          <cell r="C651" t="str">
            <v>yanhaoyhli</v>
          </cell>
          <cell r="D651" t="str">
            <v>克里奥帕特拉</v>
          </cell>
        </row>
        <row r="652">
          <cell r="A652">
            <v>119005</v>
          </cell>
          <cell r="C652" t="str">
            <v>yanhaoyhli</v>
          </cell>
          <cell r="D652" t="str">
            <v>关羽</v>
          </cell>
        </row>
        <row r="653">
          <cell r="A653">
            <v>119006</v>
          </cell>
          <cell r="C653" t="str">
            <v>yanhaoyhli</v>
          </cell>
          <cell r="D653" t="str">
            <v>亨利五世</v>
          </cell>
        </row>
        <row r="654">
          <cell r="A654">
            <v>119007</v>
          </cell>
          <cell r="C654" t="str">
            <v>yanhaoyhli</v>
          </cell>
          <cell r="D654" t="str">
            <v>项羽</v>
          </cell>
        </row>
        <row r="655">
          <cell r="A655">
            <v>119008</v>
          </cell>
          <cell r="C655" t="str">
            <v>yanhaoyhli</v>
          </cell>
          <cell r="D655" t="str">
            <v>君士坦丁大帝</v>
          </cell>
        </row>
        <row r="656">
          <cell r="A656">
            <v>119009</v>
          </cell>
          <cell r="C656" t="str">
            <v>yanhaoyhli</v>
          </cell>
          <cell r="D656" t="str">
            <v>花木兰</v>
          </cell>
        </row>
        <row r="657">
          <cell r="A657">
            <v>119010</v>
          </cell>
          <cell r="C657" t="str">
            <v>yanhaoyhli</v>
          </cell>
          <cell r="D657" t="str">
            <v>查士丁尼一世</v>
          </cell>
        </row>
        <row r="658">
          <cell r="A658">
            <v>119011</v>
          </cell>
          <cell r="C658" t="str">
            <v>yanhaoyhli</v>
          </cell>
          <cell r="D658" t="str">
            <v>布狄卡</v>
          </cell>
        </row>
        <row r="659">
          <cell r="A659">
            <v>119012</v>
          </cell>
          <cell r="C659" t="str">
            <v>yanhaoyhli</v>
          </cell>
          <cell r="D659" t="str">
            <v>萨拉丁</v>
          </cell>
        </row>
        <row r="660">
          <cell r="A660">
            <v>119013</v>
          </cell>
          <cell r="C660" t="str">
            <v>yanhaoyhli</v>
          </cell>
          <cell r="D660" t="str">
            <v>列奥尼达一世</v>
          </cell>
        </row>
        <row r="661">
          <cell r="A661">
            <v>119014</v>
          </cell>
          <cell r="C661" t="str">
            <v>yanhaoyhli</v>
          </cell>
          <cell r="D661" t="str">
            <v>孙武</v>
          </cell>
        </row>
        <row r="662">
          <cell r="A662">
            <v>119015</v>
          </cell>
          <cell r="C662" t="str">
            <v>yanhaoyhli</v>
          </cell>
          <cell r="D662" t="str">
            <v>武则天</v>
          </cell>
        </row>
        <row r="663">
          <cell r="A663">
            <v>119016</v>
          </cell>
          <cell r="C663" t="str">
            <v>yanhaoyhli</v>
          </cell>
          <cell r="D663" t="str">
            <v>腓力四世</v>
          </cell>
        </row>
        <row r="664">
          <cell r="A664">
            <v>119017</v>
          </cell>
          <cell r="C664" t="str">
            <v>yanhaoyhli</v>
          </cell>
          <cell r="D664" t="str">
            <v>巴巴罗萨</v>
          </cell>
        </row>
        <row r="665">
          <cell r="A665">
            <v>119018</v>
          </cell>
          <cell r="C665" t="str">
            <v>yanhaoyhli</v>
          </cell>
          <cell r="D665" t="str">
            <v>曹操</v>
          </cell>
        </row>
        <row r="666">
          <cell r="A666">
            <v>119019</v>
          </cell>
          <cell r="C666" t="str">
            <v>yanhaoyhli</v>
          </cell>
          <cell r="D666" t="str">
            <v>大流士一世</v>
          </cell>
        </row>
        <row r="667">
          <cell r="A667">
            <v>119020</v>
          </cell>
          <cell r="C667" t="str">
            <v>yanhaoyhli</v>
          </cell>
          <cell r="D667" t="str">
            <v>李舜臣</v>
          </cell>
        </row>
        <row r="668">
          <cell r="A668">
            <v>119021</v>
          </cell>
          <cell r="C668" t="str">
            <v>yanhaoyhli</v>
          </cell>
          <cell r="D668" t="str">
            <v>亚瑟王</v>
          </cell>
        </row>
        <row r="669">
          <cell r="A669">
            <v>119022</v>
          </cell>
          <cell r="C669" t="str">
            <v>yanhaoyhli</v>
          </cell>
          <cell r="D669" t="str">
            <v>亚历山大大帝</v>
          </cell>
        </row>
        <row r="670">
          <cell r="A670">
            <v>119023</v>
          </cell>
          <cell r="C670" t="str">
            <v>yanhaoyhli</v>
          </cell>
          <cell r="D670" t="str">
            <v>汉尼拔</v>
          </cell>
        </row>
        <row r="671">
          <cell r="A671">
            <v>119024</v>
          </cell>
          <cell r="C671" t="str">
            <v>yanhaoyhli</v>
          </cell>
          <cell r="D671" t="str">
            <v>黄月英</v>
          </cell>
        </row>
        <row r="672">
          <cell r="A672">
            <v>119025</v>
          </cell>
          <cell r="C672" t="str">
            <v>yanhaoyhli</v>
          </cell>
          <cell r="D672" t="str">
            <v>穆桂英</v>
          </cell>
        </row>
        <row r="673">
          <cell r="A673">
            <v>119026</v>
          </cell>
          <cell r="C673" t="str">
            <v>yanhaoyhli</v>
          </cell>
          <cell r="D673" t="str">
            <v>赵云</v>
          </cell>
        </row>
        <row r="674">
          <cell r="A674">
            <v>119027</v>
          </cell>
          <cell r="C674" t="str">
            <v>yanhaoyhli</v>
          </cell>
          <cell r="D674" t="str">
            <v>兰陵王</v>
          </cell>
        </row>
        <row r="675">
          <cell r="A675">
            <v>119028</v>
          </cell>
          <cell r="C675" t="str">
            <v>yanhaoyhli</v>
          </cell>
          <cell r="D675" t="str">
            <v>虞姬</v>
          </cell>
        </row>
        <row r="676">
          <cell r="A676">
            <v>119029</v>
          </cell>
          <cell r="C676" t="str">
            <v>yanhaoyhli</v>
          </cell>
          <cell r="D676" t="str">
            <v>白起</v>
          </cell>
        </row>
        <row r="677">
          <cell r="A677">
            <v>119030</v>
          </cell>
          <cell r="C677" t="str">
            <v>yanhaoyhli</v>
          </cell>
          <cell r="D677" t="str">
            <v>秦琼</v>
          </cell>
        </row>
        <row r="678">
          <cell r="A678">
            <v>119031</v>
          </cell>
          <cell r="C678" t="str">
            <v>yanhaoyhli</v>
          </cell>
          <cell r="D678" t="str">
            <v>尉迟恭</v>
          </cell>
        </row>
        <row r="679">
          <cell r="A679">
            <v>119032</v>
          </cell>
          <cell r="C679" t="str">
            <v>yanhaoyhli</v>
          </cell>
          <cell r="D679" t="str">
            <v>阿提拉</v>
          </cell>
        </row>
        <row r="680">
          <cell r="A680">
            <v>119033</v>
          </cell>
          <cell r="C680" t="str">
            <v>yanhaoyhli</v>
          </cell>
          <cell r="D680" t="str">
            <v>诸葛亮</v>
          </cell>
        </row>
        <row r="681">
          <cell r="A681">
            <v>119034</v>
          </cell>
          <cell r="C681" t="str">
            <v>yanhaoyhli</v>
          </cell>
          <cell r="D681" t="str">
            <v>屋大维</v>
          </cell>
        </row>
        <row r="682">
          <cell r="A682">
            <v>119035</v>
          </cell>
          <cell r="C682" t="str">
            <v>yanhaoyhli</v>
          </cell>
          <cell r="D682" t="str">
            <v>韩信</v>
          </cell>
        </row>
        <row r="683">
          <cell r="A683">
            <v>119036</v>
          </cell>
          <cell r="C683" t="str">
            <v>yanhaoyhli</v>
          </cell>
          <cell r="D683" t="str">
            <v>安德莉娅</v>
          </cell>
        </row>
        <row r="684">
          <cell r="A684">
            <v>119037</v>
          </cell>
          <cell r="C684" t="str">
            <v>yanhaoyhli</v>
          </cell>
          <cell r="D684" t="str">
            <v>吕布</v>
          </cell>
        </row>
        <row r="685">
          <cell r="A685">
            <v>119038</v>
          </cell>
          <cell r="C685" t="str">
            <v>yanhaoyhli</v>
          </cell>
          <cell r="D685" t="str">
            <v>貂蝉</v>
          </cell>
        </row>
        <row r="686">
          <cell r="A686">
            <v>119039</v>
          </cell>
          <cell r="C686" t="str">
            <v>yanhaoyhli</v>
          </cell>
          <cell r="D686" t="str">
            <v>李白</v>
          </cell>
        </row>
        <row r="687">
          <cell r="A687">
            <v>119040</v>
          </cell>
          <cell r="C687" t="str">
            <v>yanhaoyhli</v>
          </cell>
          <cell r="D687" t="str">
            <v>孙尚香</v>
          </cell>
        </row>
        <row r="688">
          <cell r="A688">
            <v>119041</v>
          </cell>
          <cell r="C688" t="str">
            <v>yanhaoyhli</v>
          </cell>
          <cell r="D688" t="str">
            <v>查理曼大帝</v>
          </cell>
        </row>
        <row r="689">
          <cell r="A689">
            <v>119042</v>
          </cell>
          <cell r="C689" t="str">
            <v>yanhaoyhli</v>
          </cell>
          <cell r="D689" t="str">
            <v>理查一世</v>
          </cell>
        </row>
        <row r="690">
          <cell r="A690">
            <v>119043</v>
          </cell>
          <cell r="C690" t="str">
            <v>yanhaoyhli</v>
          </cell>
          <cell r="D690" t="str">
            <v>樊梨花</v>
          </cell>
        </row>
        <row r="691">
          <cell r="A691">
            <v>119044</v>
          </cell>
          <cell r="C691" t="str">
            <v>yanhaoyhli</v>
          </cell>
          <cell r="D691" t="str">
            <v>左慈</v>
          </cell>
        </row>
        <row r="692">
          <cell r="A692">
            <v>119045</v>
          </cell>
          <cell r="C692" t="str">
            <v>yanhaoyhli</v>
          </cell>
          <cell r="D692" t="str">
            <v>马超</v>
          </cell>
        </row>
        <row r="693">
          <cell r="A693">
            <v>119046</v>
          </cell>
          <cell r="C693" t="str">
            <v>yanhaoyhli</v>
          </cell>
          <cell r="D693" t="str">
            <v>妇好</v>
          </cell>
        </row>
        <row r="694">
          <cell r="A694">
            <v>119047</v>
          </cell>
          <cell r="C694" t="str">
            <v>yanhaoyhli</v>
          </cell>
          <cell r="D694" t="str">
            <v>熙德</v>
          </cell>
        </row>
        <row r="695">
          <cell r="A695">
            <v>119048</v>
          </cell>
          <cell r="C695" t="str">
            <v>yanhaoyhli</v>
          </cell>
          <cell r="D695" t="str">
            <v>李广</v>
          </cell>
        </row>
        <row r="696">
          <cell r="A696">
            <v>119049</v>
          </cell>
          <cell r="C696" t="str">
            <v>yanhaoyhli</v>
          </cell>
          <cell r="D696" t="str">
            <v>蒙特祖玛一世</v>
          </cell>
        </row>
        <row r="697">
          <cell r="A697">
            <v>119050</v>
          </cell>
          <cell r="C697" t="str">
            <v>yanhaoyhli</v>
          </cell>
          <cell r="D697" t="str">
            <v>李元霸</v>
          </cell>
        </row>
        <row r="698">
          <cell r="A698">
            <v>119051</v>
          </cell>
          <cell r="C698" t="str">
            <v>yanhaoyhli</v>
          </cell>
          <cell r="D698" t="str">
            <v>司马懿</v>
          </cell>
        </row>
        <row r="699">
          <cell r="A699">
            <v>119052</v>
          </cell>
          <cell r="C699" t="str">
            <v>yanhaoyhli</v>
          </cell>
          <cell r="D699" t="str">
            <v>芈月</v>
          </cell>
        </row>
        <row r="700">
          <cell r="A700">
            <v>119053</v>
          </cell>
          <cell r="C700" t="str">
            <v>yanhaoyhli</v>
          </cell>
          <cell r="D700" t="str">
            <v>张飞</v>
          </cell>
        </row>
        <row r="701">
          <cell r="A701">
            <v>119054</v>
          </cell>
          <cell r="C701" t="str">
            <v>yanhaoyhli</v>
          </cell>
          <cell r="D701" t="str">
            <v>鬼谷子</v>
          </cell>
        </row>
        <row r="702">
          <cell r="A702">
            <v>119055</v>
          </cell>
          <cell r="C702" t="str">
            <v>yanhaoyhli</v>
          </cell>
          <cell r="D702" t="str">
            <v>大卫王</v>
          </cell>
        </row>
        <row r="703">
          <cell r="A703">
            <v>119056</v>
          </cell>
          <cell r="C703" t="str">
            <v>yanhaoyhli</v>
          </cell>
          <cell r="D703" t="str">
            <v>哈拉尔</v>
          </cell>
        </row>
        <row r="704">
          <cell r="A704">
            <v>119057</v>
          </cell>
          <cell r="C704" t="str">
            <v>yanhaoyhli</v>
          </cell>
          <cell r="D704" t="str">
            <v>SP赵云</v>
          </cell>
        </row>
        <row r="705">
          <cell r="A705">
            <v>119058</v>
          </cell>
          <cell r="C705" t="str">
            <v>yanhaoyhli</v>
          </cell>
          <cell r="D705" t="str">
            <v>廉颇</v>
          </cell>
        </row>
        <row r="706">
          <cell r="A706">
            <v>119059</v>
          </cell>
          <cell r="C706" t="str">
            <v>yanhaoyhli</v>
          </cell>
          <cell r="D706" t="str">
            <v>张良</v>
          </cell>
        </row>
        <row r="707">
          <cell r="A707">
            <v>119060</v>
          </cell>
          <cell r="C707" t="str">
            <v>yanhaoyhli</v>
          </cell>
          <cell r="D707" t="str">
            <v>秦良玉</v>
          </cell>
        </row>
        <row r="708">
          <cell r="A708">
            <v>119061</v>
          </cell>
          <cell r="C708" t="str">
            <v>yanhaoyhli</v>
          </cell>
          <cell r="D708" t="str">
            <v>汉谟拉比</v>
          </cell>
        </row>
        <row r="709">
          <cell r="A709">
            <v>119062</v>
          </cell>
          <cell r="C709" t="str">
            <v>yanhaoyhli</v>
          </cell>
          <cell r="D709" t="str">
            <v>狄奥多拉</v>
          </cell>
        </row>
        <row r="710">
          <cell r="A710">
            <v>119063</v>
          </cell>
          <cell r="C710" t="str">
            <v>yanhaoyhli</v>
          </cell>
          <cell r="D710" t="str">
            <v>哈立德</v>
          </cell>
        </row>
        <row r="711">
          <cell r="A711">
            <v>119064</v>
          </cell>
          <cell r="C711" t="str">
            <v>yanhaoyhli</v>
          </cell>
          <cell r="D711" t="str">
            <v>示巴女王</v>
          </cell>
        </row>
        <row r="712">
          <cell r="A712">
            <v>119075</v>
          </cell>
          <cell r="C712" t="str">
            <v>yanhaoyhli</v>
          </cell>
          <cell r="D712" t="str">
            <v>阿育王</v>
          </cell>
        </row>
        <row r="713">
          <cell r="A713">
            <v>119076</v>
          </cell>
          <cell r="C713" t="str">
            <v>yanhaoyhli</v>
          </cell>
          <cell r="D713" t="str">
            <v>杜加瓦蒂</v>
          </cell>
        </row>
        <row r="714">
          <cell r="A714">
            <v>119201</v>
          </cell>
          <cell r="C714" t="str">
            <v>yanhaoyhli</v>
          </cell>
          <cell r="D714" t="str">
            <v>李道玄信物</v>
          </cell>
        </row>
        <row r="715">
          <cell r="A715">
            <v>119202</v>
          </cell>
          <cell r="C715" t="str">
            <v>yanhaoyhli</v>
          </cell>
          <cell r="D715" t="str">
            <v>纳尔西斯信物</v>
          </cell>
        </row>
        <row r="716">
          <cell r="A716">
            <v>119203</v>
          </cell>
          <cell r="C716" t="str">
            <v>yanhaoyhli</v>
          </cell>
          <cell r="D716" t="str">
            <v>雷欧信物</v>
          </cell>
        </row>
        <row r="717">
          <cell r="A717">
            <v>119204</v>
          </cell>
          <cell r="C717" t="str">
            <v>yanhaoyhli</v>
          </cell>
          <cell r="D717" t="str">
            <v>莱昂信物</v>
          </cell>
        </row>
        <row r="718">
          <cell r="A718">
            <v>119205</v>
          </cell>
          <cell r="C718" t="str">
            <v>yanhaoyhli</v>
          </cell>
          <cell r="D718" t="str">
            <v>巴尔达斯信物</v>
          </cell>
        </row>
        <row r="719">
          <cell r="A719">
            <v>119206</v>
          </cell>
          <cell r="C719" t="str">
            <v>yanhaoyhli</v>
          </cell>
          <cell r="D719" t="str">
            <v>阿克塞尔信物</v>
          </cell>
        </row>
        <row r="720">
          <cell r="A720">
            <v>119207</v>
          </cell>
          <cell r="C720" t="str">
            <v>yanhaoyhli</v>
          </cell>
          <cell r="D720" t="str">
            <v>武威信物</v>
          </cell>
        </row>
        <row r="721">
          <cell r="A721">
            <v>119208</v>
          </cell>
          <cell r="C721" t="str">
            <v>yanhaoyhli</v>
          </cell>
          <cell r="D721" t="str">
            <v>崔如意信物</v>
          </cell>
        </row>
        <row r="722">
          <cell r="A722">
            <v>119209</v>
          </cell>
          <cell r="C722" t="str">
            <v>yanhaoyhli</v>
          </cell>
          <cell r="D722" t="str">
            <v>尼诺信物</v>
          </cell>
        </row>
        <row r="723">
          <cell r="A723">
            <v>119210</v>
          </cell>
          <cell r="C723" t="str">
            <v>yanhaoyhli</v>
          </cell>
          <cell r="D723" t="str">
            <v>克洛特信物</v>
          </cell>
        </row>
        <row r="724">
          <cell r="A724">
            <v>119211</v>
          </cell>
          <cell r="C724" t="str">
            <v>yanhaoyhli</v>
          </cell>
          <cell r="D724" t="str">
            <v>高猛信物</v>
          </cell>
        </row>
        <row r="725">
          <cell r="A725">
            <v>119212</v>
          </cell>
          <cell r="C725" t="str">
            <v>yanhaoyhli</v>
          </cell>
          <cell r="D725" t="str">
            <v>袁夏信物</v>
          </cell>
        </row>
        <row r="726">
          <cell r="A726">
            <v>119213</v>
          </cell>
          <cell r="C726" t="str">
            <v>yanhaoyhli</v>
          </cell>
          <cell r="D726" t="str">
            <v>泰尼乌斯</v>
          </cell>
        </row>
        <row r="727">
          <cell r="A727">
            <v>119214</v>
          </cell>
          <cell r="C727" t="str">
            <v>yanhaoyhli</v>
          </cell>
          <cell r="D727" t="str">
            <v>加图斯</v>
          </cell>
        </row>
        <row r="728">
          <cell r="A728">
            <v>119215</v>
          </cell>
          <cell r="C728" t="str">
            <v>yanhaoyhli</v>
          </cell>
          <cell r="D728" t="str">
            <v>凯索</v>
          </cell>
        </row>
        <row r="729">
          <cell r="A729">
            <v>119216</v>
          </cell>
          <cell r="C729" t="str">
            <v>yanhaoyhli</v>
          </cell>
          <cell r="D729" t="str">
            <v>卢基</v>
          </cell>
        </row>
        <row r="730">
          <cell r="A730">
            <v>20000</v>
          </cell>
          <cell r="C730" t="str">
            <v>waaaghwang</v>
          </cell>
          <cell r="D730" t="str">
            <v>技能点1</v>
          </cell>
        </row>
        <row r="731">
          <cell r="A731">
            <v>20001</v>
          </cell>
          <cell r="C731" t="str">
            <v>waaaghwang</v>
          </cell>
          <cell r="D731" t="str">
            <v>火球轰击</v>
          </cell>
        </row>
        <row r="732">
          <cell r="A732">
            <v>20002</v>
          </cell>
          <cell r="C732" t="str">
            <v>waaaghwang</v>
          </cell>
          <cell r="D732" t="str">
            <v>巨石冲击</v>
          </cell>
        </row>
        <row r="733">
          <cell r="A733">
            <v>20003</v>
          </cell>
          <cell r="C733" t="str">
            <v>waaaghwang</v>
          </cell>
          <cell r="D733" t="str">
            <v>攻城大师</v>
          </cell>
        </row>
        <row r="734">
          <cell r="A734">
            <v>20004</v>
          </cell>
          <cell r="C734" t="str">
            <v>waaaghwang</v>
          </cell>
          <cell r="D734" t="str">
            <v>迸裂</v>
          </cell>
        </row>
        <row r="735">
          <cell r="A735">
            <v>20005</v>
          </cell>
          <cell r="C735" t="str">
            <v>waaaghwang</v>
          </cell>
          <cell r="D735" t="str">
            <v>怒火猛攻</v>
          </cell>
        </row>
        <row r="736">
          <cell r="A736">
            <v>20006</v>
          </cell>
          <cell r="C736" t="str">
            <v>waaaghwang</v>
          </cell>
          <cell r="D736" t="str">
            <v>风卷残云</v>
          </cell>
        </row>
        <row r="737">
          <cell r="A737">
            <v>20007</v>
          </cell>
          <cell r="C737" t="str">
            <v>waaaghwang</v>
          </cell>
          <cell r="D737" t="str">
            <v>天地无双斩</v>
          </cell>
        </row>
        <row r="738">
          <cell r="A738">
            <v>20008</v>
          </cell>
          <cell r="C738" t="str">
            <v>waaaghwang</v>
          </cell>
          <cell r="D738" t="str">
            <v>毁灭的预示</v>
          </cell>
        </row>
        <row r="739">
          <cell r="A739">
            <v>20009</v>
          </cell>
          <cell r="C739" t="str">
            <v>waaaghwang</v>
          </cell>
          <cell r="D739" t="str">
            <v>正义裁决</v>
          </cell>
        </row>
        <row r="740">
          <cell r="A740">
            <v>20010</v>
          </cell>
          <cell r="C740" t="str">
            <v>waaaghwang</v>
          </cell>
          <cell r="D740" t="str">
            <v>恩泽庇护</v>
          </cell>
        </row>
        <row r="741">
          <cell r="A741">
            <v>20011</v>
          </cell>
          <cell r="C741" t="str">
            <v>waaaghwang</v>
          </cell>
          <cell r="D741" t="str">
            <v>光明护佑</v>
          </cell>
        </row>
        <row r="742">
          <cell r="A742">
            <v>20012</v>
          </cell>
          <cell r="C742" t="str">
            <v>waaaghwang</v>
          </cell>
          <cell r="D742" t="str">
            <v>沉默誓言</v>
          </cell>
        </row>
        <row r="743">
          <cell r="A743">
            <v>20013</v>
          </cell>
          <cell r="C743" t="str">
            <v>waaaghwang</v>
          </cell>
          <cell r="D743" t="str">
            <v>三重攻势</v>
          </cell>
        </row>
        <row r="744">
          <cell r="A744">
            <v>20014</v>
          </cell>
          <cell r="C744" t="str">
            <v>waaaghwang</v>
          </cell>
          <cell r="D744" t="str">
            <v>命运操弄</v>
          </cell>
        </row>
        <row r="745">
          <cell r="A745">
            <v>20015</v>
          </cell>
          <cell r="C745" t="str">
            <v>waaaghwang</v>
          </cell>
          <cell r="D745" t="str">
            <v>战争祝福</v>
          </cell>
        </row>
        <row r="746">
          <cell r="A746">
            <v>20016</v>
          </cell>
          <cell r="C746" t="str">
            <v>waaaghwang</v>
          </cell>
          <cell r="D746" t="str">
            <v>军神赠礼</v>
          </cell>
        </row>
        <row r="747">
          <cell r="A747">
            <v>20017</v>
          </cell>
          <cell r="C747" t="str">
            <v>waaaghwang</v>
          </cell>
          <cell r="D747" t="str">
            <v>名门之后</v>
          </cell>
        </row>
        <row r="748">
          <cell r="A748">
            <v>20018</v>
          </cell>
          <cell r="C748" t="str">
            <v>waaaghwang</v>
          </cell>
          <cell r="D748" t="str">
            <v>战术冲锋</v>
          </cell>
        </row>
        <row r="749">
          <cell r="A749">
            <v>20019</v>
          </cell>
          <cell r="C749" t="str">
            <v>waaaghwang</v>
          </cell>
          <cell r="D749" t="str">
            <v>冲锋的极意</v>
          </cell>
        </row>
        <row r="750">
          <cell r="A750">
            <v>20020</v>
          </cell>
          <cell r="C750" t="str">
            <v>waaaghwang</v>
          </cell>
          <cell r="D750" t="str">
            <v>连击</v>
          </cell>
        </row>
        <row r="751">
          <cell r="A751">
            <v>20021</v>
          </cell>
          <cell r="C751" t="str">
            <v>waaaghwang</v>
          </cell>
          <cell r="D751" t="str">
            <v>丰收祝福</v>
          </cell>
        </row>
        <row r="752">
          <cell r="A752">
            <v>20022</v>
          </cell>
          <cell r="C752" t="str">
            <v>waaaghwang</v>
          </cell>
          <cell r="D752" t="str">
            <v>孤注一掷</v>
          </cell>
        </row>
        <row r="753">
          <cell r="A753">
            <v>20023</v>
          </cell>
          <cell r="C753" t="str">
            <v>waaaghwang</v>
          </cell>
          <cell r="D753" t="str">
            <v>狂怒血脉</v>
          </cell>
        </row>
        <row r="754">
          <cell r="A754">
            <v>20024</v>
          </cell>
          <cell r="C754" t="str">
            <v>waaaghwang</v>
          </cell>
          <cell r="D754" t="str">
            <v>怒不可遏</v>
          </cell>
        </row>
        <row r="755">
          <cell r="A755">
            <v>20025</v>
          </cell>
          <cell r="C755" t="str">
            <v>waaaghwang</v>
          </cell>
          <cell r="D755" t="str">
            <v>钢铁之躯</v>
          </cell>
        </row>
        <row r="756">
          <cell r="A756">
            <v>20026</v>
          </cell>
          <cell r="C756" t="str">
            <v>waaaghwang</v>
          </cell>
          <cell r="D756" t="str">
            <v>破怒斩</v>
          </cell>
        </row>
        <row r="757">
          <cell r="A757">
            <v>20027</v>
          </cell>
          <cell r="C757" t="str">
            <v>waaaghwang</v>
          </cell>
          <cell r="D757" t="str">
            <v>战争狂热</v>
          </cell>
        </row>
        <row r="758">
          <cell r="A758">
            <v>20028</v>
          </cell>
          <cell r="C758" t="str">
            <v>waaaghwang</v>
          </cell>
          <cell r="D758" t="str">
            <v>致命一击</v>
          </cell>
        </row>
        <row r="759">
          <cell r="A759">
            <v>20029</v>
          </cell>
          <cell r="C759" t="str">
            <v>waaaghwang</v>
          </cell>
          <cell r="D759" t="str">
            <v>胜利军规</v>
          </cell>
        </row>
        <row r="760">
          <cell r="A760">
            <v>20030</v>
          </cell>
          <cell r="C760" t="str">
            <v>waaaghwang</v>
          </cell>
          <cell r="D760" t="str">
            <v>怒涛之击</v>
          </cell>
        </row>
        <row r="761">
          <cell r="A761">
            <v>20031</v>
          </cell>
          <cell r="C761" t="str">
            <v>waaaghwang</v>
          </cell>
          <cell r="D761" t="str">
            <v>慈悲终结</v>
          </cell>
        </row>
        <row r="762">
          <cell r="A762">
            <v>20032</v>
          </cell>
          <cell r="C762" t="str">
            <v>waaaghwang</v>
          </cell>
          <cell r="D762" t="str">
            <v>撕裂</v>
          </cell>
        </row>
        <row r="763">
          <cell r="A763">
            <v>20034</v>
          </cell>
          <cell r="C763" t="str">
            <v>waaaghwang</v>
          </cell>
          <cell r="D763" t="str">
            <v>持久战</v>
          </cell>
        </row>
        <row r="764">
          <cell r="A764">
            <v>20035</v>
          </cell>
          <cell r="C764" t="str">
            <v>waaaghwang</v>
          </cell>
          <cell r="D764" t="str">
            <v>惩戒者</v>
          </cell>
        </row>
        <row r="765">
          <cell r="A765">
            <v>20036</v>
          </cell>
          <cell r="C765" t="str">
            <v>waaaghwang</v>
          </cell>
          <cell r="D765" t="str">
            <v>破敌之眼</v>
          </cell>
        </row>
        <row r="766">
          <cell r="A766">
            <v>20037</v>
          </cell>
          <cell r="C766" t="str">
            <v>waaaghwang</v>
          </cell>
          <cell r="D766" t="str">
            <v>反戈一击</v>
          </cell>
        </row>
        <row r="767">
          <cell r="A767">
            <v>20039</v>
          </cell>
          <cell r="C767" t="str">
            <v>waaaghwang</v>
          </cell>
          <cell r="D767" t="str">
            <v>文武双全</v>
          </cell>
        </row>
        <row r="768">
          <cell r="A768">
            <v>20040</v>
          </cell>
          <cell r="C768" t="str">
            <v>waaaghwang</v>
          </cell>
          <cell r="D768" t="str">
            <v>反击</v>
          </cell>
        </row>
        <row r="769">
          <cell r="A769">
            <v>20041</v>
          </cell>
          <cell r="C769" t="str">
            <v>waaaghwang</v>
          </cell>
          <cell r="D769" t="str">
            <v>饥渴之刃</v>
          </cell>
        </row>
        <row r="770">
          <cell r="A770">
            <v>20042</v>
          </cell>
          <cell r="C770" t="str">
            <v>waaaghwang</v>
          </cell>
          <cell r="D770" t="str">
            <v>百战之体</v>
          </cell>
        </row>
        <row r="771">
          <cell r="A771">
            <v>20043</v>
          </cell>
          <cell r="C771" t="str">
            <v>waaaghwang</v>
          </cell>
          <cell r="D771" t="str">
            <v>剑盾突击</v>
          </cell>
        </row>
        <row r="772">
          <cell r="A772">
            <v>20044</v>
          </cell>
          <cell r="C772" t="str">
            <v>waaaghwang</v>
          </cell>
          <cell r="D772" t="str">
            <v>震慑猛击</v>
          </cell>
        </row>
        <row r="773">
          <cell r="A773">
            <v>20045</v>
          </cell>
          <cell r="C773" t="str">
            <v>waaaghwang</v>
          </cell>
          <cell r="D773" t="str">
            <v>不屈信念</v>
          </cell>
        </row>
        <row r="774">
          <cell r="A774">
            <v>20046</v>
          </cell>
          <cell r="C774" t="str">
            <v>waaaghwang</v>
          </cell>
          <cell r="D774" t="str">
            <v>敏锐洞察</v>
          </cell>
        </row>
        <row r="775">
          <cell r="A775">
            <v>20047</v>
          </cell>
          <cell r="C775" t="str">
            <v>waaaghwang</v>
          </cell>
          <cell r="D775" t="str">
            <v>以战养战</v>
          </cell>
        </row>
        <row r="776">
          <cell r="A776">
            <v>20048</v>
          </cell>
          <cell r="C776" t="str">
            <v>waaaghwang</v>
          </cell>
          <cell r="D776" t="str">
            <v>冲击</v>
          </cell>
        </row>
        <row r="777">
          <cell r="A777">
            <v>20049</v>
          </cell>
          <cell r="C777" t="str">
            <v>waaaghwang</v>
          </cell>
          <cell r="D777" t="str">
            <v>休整</v>
          </cell>
        </row>
        <row r="778">
          <cell r="A778">
            <v>20050</v>
          </cell>
          <cell r="C778" t="str">
            <v>waaaghwang</v>
          </cell>
          <cell r="D778" t="str">
            <v>奇袭</v>
          </cell>
        </row>
        <row r="779">
          <cell r="A779">
            <v>20051</v>
          </cell>
          <cell r="C779" t="str">
            <v>waaaghwang</v>
          </cell>
          <cell r="D779" t="str">
            <v>二连斩</v>
          </cell>
        </row>
        <row r="780">
          <cell r="A780">
            <v>20052</v>
          </cell>
          <cell r="C780" t="str">
            <v>waaaghwang</v>
          </cell>
          <cell r="D780" t="str">
            <v>攻城战术</v>
          </cell>
        </row>
        <row r="781">
          <cell r="A781">
            <v>20053</v>
          </cell>
          <cell r="C781" t="str">
            <v>waaaghwang</v>
          </cell>
          <cell r="D781" t="str">
            <v>锐锋</v>
          </cell>
        </row>
        <row r="782">
          <cell r="A782">
            <v>20054</v>
          </cell>
          <cell r="C782" t="str">
            <v>waaaghwang</v>
          </cell>
          <cell r="D782" t="str">
            <v>激怒</v>
          </cell>
        </row>
        <row r="783">
          <cell r="A783">
            <v>20055</v>
          </cell>
          <cell r="C783" t="str">
            <v>waaaghwang</v>
          </cell>
          <cell r="D783" t="str">
            <v>战斗训练</v>
          </cell>
        </row>
        <row r="784">
          <cell r="A784">
            <v>20056</v>
          </cell>
          <cell r="C784" t="str">
            <v>waaaghwang</v>
          </cell>
          <cell r="D784" t="str">
            <v>防守训练</v>
          </cell>
        </row>
        <row r="785">
          <cell r="A785">
            <v>20057</v>
          </cell>
          <cell r="C785" t="str">
            <v>waaaghwang</v>
          </cell>
          <cell r="D785" t="str">
            <v>谋略训练</v>
          </cell>
        </row>
        <row r="786">
          <cell r="A786">
            <v>20058</v>
          </cell>
          <cell r="C786" t="str">
            <v>waaaghwang</v>
          </cell>
          <cell r="D786" t="str">
            <v>攻城训练</v>
          </cell>
        </row>
        <row r="787">
          <cell r="A787">
            <v>20059</v>
          </cell>
          <cell r="C787" t="str">
            <v>waaaghwang</v>
          </cell>
          <cell r="D787" t="str">
            <v>铁壁</v>
          </cell>
        </row>
        <row r="788">
          <cell r="A788">
            <v>20060</v>
          </cell>
          <cell r="C788" t="str">
            <v>waaaghwang</v>
          </cell>
          <cell r="D788" t="str">
            <v>燎天之火</v>
          </cell>
        </row>
        <row r="789">
          <cell r="A789">
            <v>20061</v>
          </cell>
          <cell r="C789" t="str">
            <v>waaaghwang</v>
          </cell>
          <cell r="D789" t="str">
            <v>泰山压顶</v>
          </cell>
        </row>
        <row r="790">
          <cell r="A790">
            <v>20062</v>
          </cell>
          <cell r="C790" t="str">
            <v>waaaghwang</v>
          </cell>
          <cell r="D790" t="str">
            <v>明心静气</v>
          </cell>
        </row>
        <row r="791">
          <cell r="A791">
            <v>20063</v>
          </cell>
          <cell r="C791" t="str">
            <v>waaaghwang</v>
          </cell>
          <cell r="D791" t="str">
            <v>灵光乍现</v>
          </cell>
        </row>
        <row r="792">
          <cell r="A792">
            <v>20064</v>
          </cell>
          <cell r="C792" t="str">
            <v>waaaghwang</v>
          </cell>
          <cell r="D792" t="str">
            <v>胜利的代价</v>
          </cell>
        </row>
        <row r="793">
          <cell r="A793">
            <v>20065</v>
          </cell>
          <cell r="C793" t="str">
            <v>waaaghwang</v>
          </cell>
          <cell r="D793" t="str">
            <v>避芒击惰</v>
          </cell>
        </row>
        <row r="794">
          <cell r="A794">
            <v>20066</v>
          </cell>
          <cell r="C794" t="str">
            <v>waaaghwang</v>
          </cell>
          <cell r="D794" t="str">
            <v>怒击扬智</v>
          </cell>
        </row>
        <row r="795">
          <cell r="A795">
            <v>20068</v>
          </cell>
          <cell r="C795" t="str">
            <v>waaaghwang</v>
          </cell>
          <cell r="D795" t="str">
            <v>王者之剑</v>
          </cell>
        </row>
        <row r="796">
          <cell r="A796">
            <v>20069</v>
          </cell>
          <cell r="C796" t="str">
            <v>waaaghwang</v>
          </cell>
          <cell r="D796" t="str">
            <v>列阵御敌</v>
          </cell>
        </row>
        <row r="797">
          <cell r="A797">
            <v>20070</v>
          </cell>
          <cell r="C797" t="str">
            <v>waaaghwang</v>
          </cell>
          <cell r="D797" t="str">
            <v>冲冠一怒</v>
          </cell>
        </row>
        <row r="798">
          <cell r="A798">
            <v>20072</v>
          </cell>
          <cell r="C798" t="str">
            <v>waaaghwang</v>
          </cell>
          <cell r="D798" t="str">
            <v>弱点进攻</v>
          </cell>
        </row>
        <row r="799">
          <cell r="A799">
            <v>20073</v>
          </cell>
          <cell r="C799" t="str">
            <v>waaaghwang</v>
          </cell>
          <cell r="D799" t="str">
            <v>侵蚀之焰</v>
          </cell>
        </row>
        <row r="800">
          <cell r="A800">
            <v>20074</v>
          </cell>
          <cell r="C800" t="str">
            <v>jialuoqian</v>
          </cell>
          <cell r="D800" t="str">
            <v>压迫之袭</v>
          </cell>
        </row>
        <row r="801">
          <cell r="A801">
            <v>20076</v>
          </cell>
          <cell r="C801" t="str">
            <v>jialuoqian</v>
          </cell>
          <cell r="D801" t="str">
            <v>英勇时刻</v>
          </cell>
        </row>
        <row r="802">
          <cell r="A802">
            <v>20077</v>
          </cell>
          <cell r="C802" t="str">
            <v>jialuoqian</v>
          </cell>
          <cell r="D802" t="str">
            <v>暴烈勇猛</v>
          </cell>
        </row>
        <row r="803">
          <cell r="A803">
            <v>20078</v>
          </cell>
          <cell r="C803" t="str">
            <v>waaaghwang</v>
          </cell>
          <cell r="D803" t="str">
            <v>胜利怒吼</v>
          </cell>
        </row>
        <row r="804">
          <cell r="A804">
            <v>20079</v>
          </cell>
          <cell r="C804" t="str">
            <v>waaaghwang</v>
          </cell>
          <cell r="D804" t="str">
            <v>波澜攻势</v>
          </cell>
        </row>
        <row r="805">
          <cell r="A805">
            <v>20080</v>
          </cell>
          <cell r="C805" t="str">
            <v>waaaghwang</v>
          </cell>
          <cell r="D805" t="str">
            <v>蛮勇侵袭</v>
          </cell>
        </row>
        <row r="806">
          <cell r="A806">
            <v>20083</v>
          </cell>
          <cell r="C806" t="str">
            <v>waaaghwang</v>
          </cell>
          <cell r="D806" t="str">
            <v>决意强袭</v>
          </cell>
        </row>
        <row r="807">
          <cell r="A807">
            <v>20084</v>
          </cell>
          <cell r="C807" t="str">
            <v>doublehwang</v>
          </cell>
          <cell r="D807" t="str">
            <v>灭却军锋</v>
          </cell>
        </row>
        <row r="808">
          <cell r="A808">
            <v>20085</v>
          </cell>
          <cell r="C808" t="str">
            <v>aldenqiu</v>
          </cell>
          <cell r="D808" t="str">
            <v>命运恩宠</v>
          </cell>
        </row>
        <row r="809">
          <cell r="A809">
            <v>20086</v>
          </cell>
          <cell r="C809" t="str">
            <v>doublehwang</v>
          </cell>
          <cell r="D809" t="str">
            <v>绝对权力</v>
          </cell>
        </row>
        <row r="810">
          <cell r="A810">
            <v>20087</v>
          </cell>
          <cell r="C810" t="str">
            <v>aldenqiu</v>
          </cell>
          <cell r="D810" t="str">
            <v>欺天之谋</v>
          </cell>
        </row>
        <row r="811">
          <cell r="A811">
            <v>20092</v>
          </cell>
          <cell r="C811" t="str">
            <v>doublehwang</v>
          </cell>
          <cell r="D811" t="str">
            <v>以下克上</v>
          </cell>
        </row>
        <row r="812">
          <cell r="A812">
            <v>20095</v>
          </cell>
          <cell r="C812" t="str">
            <v>aldenqiu</v>
          </cell>
          <cell r="D812" t="str">
            <v>历战之枪</v>
          </cell>
        </row>
        <row r="813">
          <cell r="A813">
            <v>20096</v>
          </cell>
          <cell r="C813" t="str">
            <v>doublehwang</v>
          </cell>
          <cell r="D813" t="str">
            <v>压制强攻</v>
          </cell>
        </row>
        <row r="814">
          <cell r="A814">
            <v>20098</v>
          </cell>
          <cell r="C814" t="str">
            <v>aldenqiu</v>
          </cell>
          <cell r="D814" t="str">
            <v>长生军团</v>
          </cell>
        </row>
        <row r="815">
          <cell r="A815">
            <v>20099</v>
          </cell>
          <cell r="C815" t="str">
            <v>doublehwang</v>
          </cell>
          <cell r="D815" t="str">
            <v>万里平戎策</v>
          </cell>
        </row>
        <row r="816">
          <cell r="A816">
            <v>20100</v>
          </cell>
          <cell r="C816" t="str">
            <v>aldenqiu</v>
          </cell>
          <cell r="D816" t="str">
            <v>不屈反击</v>
          </cell>
        </row>
        <row r="817">
          <cell r="A817">
            <v>20101</v>
          </cell>
          <cell r="C817" t="str">
            <v>aldenqiu</v>
          </cell>
          <cell r="D817" t="str">
            <v>黑沼之刃</v>
          </cell>
        </row>
        <row r="818">
          <cell r="A818">
            <v>20102</v>
          </cell>
          <cell r="C818" t="str">
            <v>doublehwang</v>
          </cell>
          <cell r="D818" t="str">
            <v>狂烈之骑</v>
          </cell>
        </row>
        <row r="819">
          <cell r="A819">
            <v>20103</v>
          </cell>
          <cell r="C819" t="str">
            <v>doublehwang</v>
          </cell>
          <cell r="D819" t="str">
            <v>侵彻之弓</v>
          </cell>
        </row>
        <row r="820">
          <cell r="A820">
            <v>20105</v>
          </cell>
          <cell r="C820" t="str">
            <v>aldenqiu</v>
          </cell>
          <cell r="D820" t="str">
            <v>王命谕令</v>
          </cell>
        </row>
        <row r="821">
          <cell r="A821">
            <v>20107</v>
          </cell>
          <cell r="C821" t="str">
            <v>doublehwang</v>
          </cell>
          <cell r="D821" t="str">
            <v>绿洲之佑</v>
          </cell>
        </row>
        <row r="822">
          <cell r="A822">
            <v>20108</v>
          </cell>
          <cell r="C822" t="str">
            <v>aldenqiu</v>
          </cell>
          <cell r="D822" t="str">
            <v>制伏</v>
          </cell>
        </row>
        <row r="823">
          <cell r="A823">
            <v>20109</v>
          </cell>
          <cell r="C823" t="str">
            <v>doublehwang</v>
          </cell>
          <cell r="D823" t="str">
            <v>借势威吓</v>
          </cell>
        </row>
        <row r="824">
          <cell r="A824">
            <v>20110</v>
          </cell>
          <cell r="C824" t="str">
            <v>aldenqiu</v>
          </cell>
          <cell r="D824" t="str">
            <v>神圣之剑</v>
          </cell>
        </row>
        <row r="825">
          <cell r="A825">
            <v>20111</v>
          </cell>
          <cell r="C825" t="str">
            <v>doublehwang</v>
          </cell>
          <cell r="D825" t="str">
            <v>会心加护</v>
          </cell>
        </row>
        <row r="826">
          <cell r="A826">
            <v>20112</v>
          </cell>
          <cell r="C826" t="str">
            <v>南藩</v>
          </cell>
          <cell r="D826" t="str">
            <v>燃身战意</v>
          </cell>
        </row>
        <row r="827">
          <cell r="A827">
            <v>20113</v>
          </cell>
          <cell r="C827" t="str">
            <v>南藩</v>
          </cell>
          <cell r="D827" t="str">
            <v>激昂</v>
          </cell>
        </row>
        <row r="828">
          <cell r="A828">
            <v>20114</v>
          </cell>
          <cell r="C828" t="str">
            <v>南藩</v>
          </cell>
          <cell r="D828" t="str">
            <v>阳谋</v>
          </cell>
        </row>
        <row r="829">
          <cell r="A829">
            <v>20115</v>
          </cell>
          <cell r="C829" t="str">
            <v>海峰</v>
          </cell>
          <cell r="D829" t="str">
            <v>反间</v>
          </cell>
        </row>
        <row r="830">
          <cell r="A830">
            <v>20116</v>
          </cell>
          <cell r="C830" t="str">
            <v>海峰</v>
          </cell>
          <cell r="D830" t="str">
            <v>机变</v>
          </cell>
        </row>
        <row r="831">
          <cell r="A831">
            <v>20117</v>
          </cell>
          <cell r="C831" t="str">
            <v>南藩</v>
          </cell>
          <cell r="D831" t="str">
            <v>苦肉</v>
          </cell>
        </row>
        <row r="832">
          <cell r="A832">
            <v>20118</v>
          </cell>
          <cell r="C832" t="str">
            <v>海峰</v>
          </cell>
          <cell r="D832" t="str">
            <v>余烬之灼</v>
          </cell>
        </row>
        <row r="833">
          <cell r="A833">
            <v>20119</v>
          </cell>
          <cell r="C833" t="str">
            <v>南藩</v>
          </cell>
          <cell r="D833" t="str">
            <v>戒备</v>
          </cell>
        </row>
        <row r="834">
          <cell r="A834">
            <v>20120</v>
          </cell>
          <cell r="C834" t="str">
            <v>南藩</v>
          </cell>
          <cell r="D834" t="str">
            <v>阵鼓</v>
          </cell>
        </row>
        <row r="835">
          <cell r="A835">
            <v>20121</v>
          </cell>
          <cell r="C835" t="str">
            <v>海峰</v>
          </cell>
          <cell r="D835" t="str">
            <v>掌军</v>
          </cell>
        </row>
        <row r="836">
          <cell r="A836">
            <v>20122</v>
          </cell>
          <cell r="C836" t="str">
            <v>海峰</v>
          </cell>
          <cell r="D836" t="str">
            <v>变阵</v>
          </cell>
        </row>
        <row r="837">
          <cell r="A837">
            <v>20123</v>
          </cell>
          <cell r="C837" t="str">
            <v>海峰</v>
          </cell>
          <cell r="D837" t="str">
            <v>裸衣</v>
          </cell>
        </row>
        <row r="838">
          <cell r="A838">
            <v>20124</v>
          </cell>
          <cell r="C838" t="str">
            <v>南藩</v>
          </cell>
          <cell r="D838" t="str">
            <v>伏击</v>
          </cell>
        </row>
        <row r="839">
          <cell r="A839">
            <v>20125</v>
          </cell>
          <cell r="C839" t="str">
            <v>南方</v>
          </cell>
          <cell r="D839" t="str">
            <v>入阵曲</v>
          </cell>
        </row>
        <row r="840">
          <cell r="A840">
            <v>20126</v>
          </cell>
          <cell r="C840" t="str">
            <v>海峰</v>
          </cell>
          <cell r="D840" t="str">
            <v>固本</v>
          </cell>
        </row>
        <row r="841">
          <cell r="A841">
            <v>21001</v>
          </cell>
          <cell r="C841" t="str">
            <v>joestarzhao</v>
          </cell>
          <cell r="D841" t="str">
            <v>城池耐久回复加速200%(测试)</v>
          </cell>
        </row>
        <row r="842">
          <cell r="A842">
            <v>22001</v>
          </cell>
          <cell r="C842" t="str">
            <v>waaaghwang</v>
          </cell>
          <cell r="D842" t="str">
            <v>火球轰击信物</v>
          </cell>
        </row>
        <row r="843">
          <cell r="A843">
            <v>22002</v>
          </cell>
          <cell r="C843" t="str">
            <v>waaaghwang</v>
          </cell>
          <cell r="D843" t="str">
            <v>巨石冲击信物</v>
          </cell>
        </row>
        <row r="844">
          <cell r="A844">
            <v>22003</v>
          </cell>
          <cell r="C844" t="str">
            <v>waaaghwang</v>
          </cell>
          <cell r="D844" t="str">
            <v>攻城大师信物</v>
          </cell>
        </row>
        <row r="845">
          <cell r="A845">
            <v>22004</v>
          </cell>
          <cell r="C845" t="str">
            <v>waaaghwang</v>
          </cell>
          <cell r="D845" t="str">
            <v>迸裂信物</v>
          </cell>
        </row>
        <row r="846">
          <cell r="A846">
            <v>22005</v>
          </cell>
          <cell r="C846" t="str">
            <v>waaaghwang</v>
          </cell>
          <cell r="D846" t="str">
            <v>怒火猛攻信物</v>
          </cell>
        </row>
        <row r="847">
          <cell r="A847">
            <v>22006</v>
          </cell>
          <cell r="C847" t="str">
            <v>waaaghwang</v>
          </cell>
          <cell r="D847" t="str">
            <v>风卷残云信物</v>
          </cell>
        </row>
        <row r="848">
          <cell r="A848">
            <v>22007</v>
          </cell>
          <cell r="C848" t="str">
            <v>waaaghwang</v>
          </cell>
          <cell r="D848" t="str">
            <v>天地无双斩信物</v>
          </cell>
        </row>
        <row r="849">
          <cell r="A849">
            <v>22008</v>
          </cell>
          <cell r="C849" t="str">
            <v>waaaghwang</v>
          </cell>
          <cell r="D849" t="str">
            <v>毁灭的预示信物</v>
          </cell>
        </row>
        <row r="850">
          <cell r="A850">
            <v>22009</v>
          </cell>
          <cell r="C850" t="str">
            <v>waaaghwang</v>
          </cell>
          <cell r="D850" t="str">
            <v>正义裁决信物</v>
          </cell>
        </row>
        <row r="851">
          <cell r="A851">
            <v>22010</v>
          </cell>
          <cell r="C851" t="str">
            <v>waaaghwang</v>
          </cell>
          <cell r="D851" t="str">
            <v>恩泽庇护信物</v>
          </cell>
        </row>
        <row r="852">
          <cell r="A852">
            <v>22011</v>
          </cell>
          <cell r="C852" t="str">
            <v>waaaghwang</v>
          </cell>
          <cell r="D852" t="str">
            <v>光明护佑信物</v>
          </cell>
        </row>
        <row r="853">
          <cell r="A853">
            <v>22012</v>
          </cell>
          <cell r="C853" t="str">
            <v>waaaghwang</v>
          </cell>
          <cell r="D853" t="str">
            <v>沉默誓言信物</v>
          </cell>
        </row>
        <row r="854">
          <cell r="A854">
            <v>22013</v>
          </cell>
          <cell r="C854" t="str">
            <v>waaaghwang</v>
          </cell>
          <cell r="D854" t="str">
            <v>三重攻势信物</v>
          </cell>
        </row>
        <row r="855">
          <cell r="A855">
            <v>22014</v>
          </cell>
          <cell r="C855" t="str">
            <v>waaaghwang</v>
          </cell>
          <cell r="D855" t="str">
            <v>命运操弄信物</v>
          </cell>
        </row>
        <row r="856">
          <cell r="A856">
            <v>22015</v>
          </cell>
          <cell r="C856" t="str">
            <v>waaaghwang</v>
          </cell>
          <cell r="D856" t="str">
            <v>战争祝福信物</v>
          </cell>
        </row>
        <row r="857">
          <cell r="A857">
            <v>22016</v>
          </cell>
          <cell r="C857" t="str">
            <v>waaaghwang</v>
          </cell>
          <cell r="D857" t="str">
            <v>军神赠礼信物</v>
          </cell>
        </row>
        <row r="858">
          <cell r="A858">
            <v>22017</v>
          </cell>
          <cell r="C858" t="str">
            <v>waaaghwang</v>
          </cell>
          <cell r="D858" t="str">
            <v>名门之后信物</v>
          </cell>
        </row>
        <row r="859">
          <cell r="A859">
            <v>22018</v>
          </cell>
          <cell r="C859" t="str">
            <v>waaaghwang</v>
          </cell>
          <cell r="D859" t="str">
            <v>战术冲锋信物</v>
          </cell>
        </row>
        <row r="860">
          <cell r="A860">
            <v>22019</v>
          </cell>
          <cell r="C860" t="str">
            <v>waaaghwang</v>
          </cell>
          <cell r="D860" t="str">
            <v>冲锋的极意信物</v>
          </cell>
        </row>
        <row r="861">
          <cell r="A861">
            <v>22020</v>
          </cell>
          <cell r="C861" t="str">
            <v>waaaghwang</v>
          </cell>
          <cell r="D861" t="str">
            <v>连击信物</v>
          </cell>
        </row>
        <row r="862">
          <cell r="A862">
            <v>22021</v>
          </cell>
          <cell r="C862" t="str">
            <v>waaaghwang</v>
          </cell>
          <cell r="D862" t="str">
            <v>丰收祝福信物</v>
          </cell>
        </row>
        <row r="863">
          <cell r="A863">
            <v>22022</v>
          </cell>
          <cell r="C863" t="str">
            <v>waaaghwang</v>
          </cell>
          <cell r="D863" t="str">
            <v>孤注一掷信物</v>
          </cell>
        </row>
        <row r="864">
          <cell r="A864">
            <v>22023</v>
          </cell>
          <cell r="C864" t="str">
            <v>waaaghwang</v>
          </cell>
          <cell r="D864" t="str">
            <v>狂怒血脉信物</v>
          </cell>
        </row>
        <row r="865">
          <cell r="A865">
            <v>22024</v>
          </cell>
          <cell r="C865" t="str">
            <v>waaaghwang</v>
          </cell>
          <cell r="D865" t="str">
            <v>怒不可遏信物</v>
          </cell>
        </row>
        <row r="866">
          <cell r="A866">
            <v>22025</v>
          </cell>
          <cell r="C866" t="str">
            <v>waaaghwang</v>
          </cell>
          <cell r="D866" t="str">
            <v>钢铁之躯信物</v>
          </cell>
        </row>
        <row r="867">
          <cell r="A867">
            <v>22026</v>
          </cell>
          <cell r="C867" t="str">
            <v>waaaghwang</v>
          </cell>
          <cell r="D867" t="str">
            <v>破怒斩信物</v>
          </cell>
        </row>
        <row r="868">
          <cell r="A868">
            <v>22027</v>
          </cell>
          <cell r="C868" t="str">
            <v>waaaghwang</v>
          </cell>
          <cell r="D868" t="str">
            <v>战争狂热信物</v>
          </cell>
        </row>
        <row r="869">
          <cell r="A869">
            <v>22028</v>
          </cell>
          <cell r="C869" t="str">
            <v>waaaghwang</v>
          </cell>
          <cell r="D869" t="str">
            <v>致命一击信物</v>
          </cell>
        </row>
        <row r="870">
          <cell r="A870">
            <v>22029</v>
          </cell>
          <cell r="C870" t="str">
            <v>waaaghwang</v>
          </cell>
          <cell r="D870" t="str">
            <v>胜利军规信物</v>
          </cell>
        </row>
        <row r="871">
          <cell r="A871">
            <v>22030</v>
          </cell>
          <cell r="C871" t="str">
            <v>waaaghwang</v>
          </cell>
          <cell r="D871" t="str">
            <v>怒涛之击信物</v>
          </cell>
        </row>
        <row r="872">
          <cell r="A872">
            <v>22031</v>
          </cell>
          <cell r="C872" t="str">
            <v>waaaghwang</v>
          </cell>
          <cell r="D872" t="str">
            <v>慈悲终结信物</v>
          </cell>
        </row>
        <row r="873">
          <cell r="A873">
            <v>22032</v>
          </cell>
          <cell r="C873" t="str">
            <v>waaaghwang</v>
          </cell>
          <cell r="D873" t="str">
            <v>撕裂信物</v>
          </cell>
        </row>
        <row r="874">
          <cell r="A874">
            <v>22034</v>
          </cell>
          <cell r="C874" t="str">
            <v>waaaghwang</v>
          </cell>
          <cell r="D874" t="str">
            <v>持久战信物</v>
          </cell>
        </row>
        <row r="875">
          <cell r="A875">
            <v>22035</v>
          </cell>
          <cell r="C875" t="str">
            <v>waaaghwang</v>
          </cell>
          <cell r="D875" t="str">
            <v>惩戒者信物</v>
          </cell>
        </row>
        <row r="876">
          <cell r="A876">
            <v>22036</v>
          </cell>
          <cell r="C876" t="str">
            <v>waaaghwang</v>
          </cell>
          <cell r="D876" t="str">
            <v>破敌之眼信物</v>
          </cell>
        </row>
        <row r="877">
          <cell r="A877">
            <v>22037</v>
          </cell>
          <cell r="C877" t="str">
            <v>waaaghwang</v>
          </cell>
          <cell r="D877" t="str">
            <v>反戈一击信物</v>
          </cell>
        </row>
        <row r="878">
          <cell r="A878">
            <v>22039</v>
          </cell>
          <cell r="C878" t="str">
            <v>waaaghwang</v>
          </cell>
          <cell r="D878" t="str">
            <v>文武双全信物</v>
          </cell>
        </row>
        <row r="879">
          <cell r="A879">
            <v>22040</v>
          </cell>
          <cell r="C879" t="str">
            <v>waaaghwang</v>
          </cell>
          <cell r="D879" t="str">
            <v>反击信物</v>
          </cell>
        </row>
        <row r="880">
          <cell r="A880">
            <v>22041</v>
          </cell>
          <cell r="C880" t="str">
            <v>waaaghwang</v>
          </cell>
          <cell r="D880" t="str">
            <v>饥渴之刃信物</v>
          </cell>
        </row>
        <row r="881">
          <cell r="A881">
            <v>22042</v>
          </cell>
          <cell r="C881" t="str">
            <v>waaaghwang</v>
          </cell>
          <cell r="D881" t="str">
            <v>百战之体信物</v>
          </cell>
        </row>
        <row r="882">
          <cell r="A882">
            <v>22043</v>
          </cell>
          <cell r="C882" t="str">
            <v>waaaghwang</v>
          </cell>
          <cell r="D882" t="str">
            <v>剑盾突击信物</v>
          </cell>
        </row>
        <row r="883">
          <cell r="A883">
            <v>22044</v>
          </cell>
          <cell r="C883" t="str">
            <v>waaaghwang</v>
          </cell>
          <cell r="D883" t="str">
            <v>震慑猛击信物</v>
          </cell>
        </row>
        <row r="884">
          <cell r="A884">
            <v>22045</v>
          </cell>
          <cell r="C884" t="str">
            <v>waaaghwang</v>
          </cell>
          <cell r="D884" t="str">
            <v>不屈信念信物</v>
          </cell>
        </row>
        <row r="885">
          <cell r="A885">
            <v>22046</v>
          </cell>
          <cell r="C885" t="str">
            <v>waaaghwang</v>
          </cell>
          <cell r="D885" t="str">
            <v>敏锐洞察信物</v>
          </cell>
        </row>
        <row r="886">
          <cell r="A886">
            <v>22047</v>
          </cell>
          <cell r="C886" t="str">
            <v>waaaghwang</v>
          </cell>
          <cell r="D886" t="str">
            <v>以战养战信物</v>
          </cell>
        </row>
        <row r="887">
          <cell r="A887">
            <v>22048</v>
          </cell>
          <cell r="C887" t="str">
            <v>waaaghwang</v>
          </cell>
          <cell r="D887" t="str">
            <v>冲击信物</v>
          </cell>
        </row>
        <row r="888">
          <cell r="A888">
            <v>22049</v>
          </cell>
          <cell r="C888" t="str">
            <v>waaaghwang</v>
          </cell>
          <cell r="D888" t="str">
            <v>休整信物</v>
          </cell>
        </row>
        <row r="889">
          <cell r="A889">
            <v>22050</v>
          </cell>
          <cell r="C889" t="str">
            <v>waaaghwang</v>
          </cell>
          <cell r="D889" t="str">
            <v>奇袭信物</v>
          </cell>
        </row>
        <row r="890">
          <cell r="A890">
            <v>22051</v>
          </cell>
          <cell r="C890" t="str">
            <v>waaaghwang</v>
          </cell>
          <cell r="D890" t="str">
            <v>二连斩信物</v>
          </cell>
        </row>
        <row r="891">
          <cell r="A891">
            <v>22052</v>
          </cell>
          <cell r="C891" t="str">
            <v>waaaghwang</v>
          </cell>
          <cell r="D891" t="str">
            <v>攻城战术信物</v>
          </cell>
        </row>
        <row r="892">
          <cell r="A892">
            <v>22053</v>
          </cell>
          <cell r="C892" t="str">
            <v>waaaghwang</v>
          </cell>
          <cell r="D892" t="str">
            <v>锐锋信物</v>
          </cell>
        </row>
        <row r="893">
          <cell r="A893">
            <v>22054</v>
          </cell>
          <cell r="C893" t="str">
            <v>waaaghwang</v>
          </cell>
          <cell r="D893" t="str">
            <v>激怒信物</v>
          </cell>
        </row>
        <row r="894">
          <cell r="A894">
            <v>22055</v>
          </cell>
          <cell r="C894" t="str">
            <v>waaaghwang</v>
          </cell>
          <cell r="D894" t="str">
            <v>战斗训练信物</v>
          </cell>
        </row>
        <row r="895">
          <cell r="A895">
            <v>22056</v>
          </cell>
          <cell r="C895" t="str">
            <v>waaaghwang</v>
          </cell>
          <cell r="D895" t="str">
            <v>防守训练信物</v>
          </cell>
        </row>
        <row r="896">
          <cell r="A896">
            <v>22057</v>
          </cell>
          <cell r="C896" t="str">
            <v>waaaghwang</v>
          </cell>
          <cell r="D896" t="str">
            <v>谋略训练信物</v>
          </cell>
        </row>
        <row r="897">
          <cell r="A897">
            <v>22058</v>
          </cell>
          <cell r="C897" t="str">
            <v>waaaghwang</v>
          </cell>
          <cell r="D897" t="str">
            <v>攻城训练信物</v>
          </cell>
        </row>
        <row r="898">
          <cell r="A898">
            <v>22059</v>
          </cell>
          <cell r="C898" t="str">
            <v>waaaghwang</v>
          </cell>
          <cell r="D898" t="str">
            <v>铁壁信物</v>
          </cell>
        </row>
        <row r="899">
          <cell r="A899">
            <v>22060</v>
          </cell>
          <cell r="C899" t="str">
            <v>waaaghwang</v>
          </cell>
          <cell r="D899" t="str">
            <v>燎天之火信物</v>
          </cell>
        </row>
        <row r="900">
          <cell r="A900">
            <v>22061</v>
          </cell>
          <cell r="C900" t="str">
            <v>waaaghwang</v>
          </cell>
          <cell r="D900" t="str">
            <v>泰山压顶信物</v>
          </cell>
        </row>
        <row r="901">
          <cell r="A901">
            <v>22062</v>
          </cell>
          <cell r="C901" t="str">
            <v>waaaghwang</v>
          </cell>
          <cell r="D901" t="str">
            <v>明心静气信物</v>
          </cell>
        </row>
        <row r="902">
          <cell r="A902">
            <v>22063</v>
          </cell>
          <cell r="C902" t="str">
            <v>waaaghwang</v>
          </cell>
          <cell r="D902" t="str">
            <v>灵光乍现信物</v>
          </cell>
        </row>
        <row r="903">
          <cell r="A903">
            <v>22064</v>
          </cell>
          <cell r="C903" t="str">
            <v>waaaghwang</v>
          </cell>
          <cell r="D903" t="str">
            <v>胜利的代价信物</v>
          </cell>
        </row>
        <row r="904">
          <cell r="A904">
            <v>22065</v>
          </cell>
          <cell r="C904" t="str">
            <v>waaaghwang</v>
          </cell>
          <cell r="D904" t="str">
            <v>避芒击惰信物</v>
          </cell>
        </row>
        <row r="905">
          <cell r="A905">
            <v>22066</v>
          </cell>
          <cell r="C905" t="str">
            <v>waaaghwang</v>
          </cell>
          <cell r="D905" t="str">
            <v>怒击扬智信物</v>
          </cell>
        </row>
        <row r="906">
          <cell r="A906">
            <v>22068</v>
          </cell>
          <cell r="C906" t="str">
            <v>waaaghwang</v>
          </cell>
          <cell r="D906" t="str">
            <v>王者之剑信物</v>
          </cell>
        </row>
        <row r="907">
          <cell r="A907">
            <v>22069</v>
          </cell>
          <cell r="C907" t="str">
            <v>waaaghwang</v>
          </cell>
          <cell r="D907" t="str">
            <v>列阵御敌信物</v>
          </cell>
        </row>
        <row r="908">
          <cell r="A908">
            <v>22070</v>
          </cell>
          <cell r="C908" t="str">
            <v>waaaghwang</v>
          </cell>
          <cell r="D908" t="str">
            <v>冲冠一怒信物</v>
          </cell>
        </row>
        <row r="909">
          <cell r="A909">
            <v>22072</v>
          </cell>
          <cell r="C909" t="str">
            <v>waaaghwang</v>
          </cell>
          <cell r="D909" t="str">
            <v>弱点进攻信物</v>
          </cell>
        </row>
        <row r="910">
          <cell r="A910">
            <v>22073</v>
          </cell>
          <cell r="C910" t="str">
            <v>waaaghwang</v>
          </cell>
          <cell r="D910" t="str">
            <v>侵蚀之焰信物</v>
          </cell>
        </row>
        <row r="911">
          <cell r="A911">
            <v>22074</v>
          </cell>
          <cell r="C911" t="str">
            <v>jialuoqian</v>
          </cell>
          <cell r="D911" t="str">
            <v>压迫之袭信物</v>
          </cell>
        </row>
        <row r="912">
          <cell r="A912">
            <v>22076</v>
          </cell>
          <cell r="C912" t="str">
            <v>jialuoqian</v>
          </cell>
          <cell r="D912" t="str">
            <v>英勇时刻信物</v>
          </cell>
        </row>
        <row r="913">
          <cell r="A913">
            <v>22078</v>
          </cell>
          <cell r="C913" t="str">
            <v>jialuoqian</v>
          </cell>
          <cell r="D913" t="str">
            <v>胜利怒吼信物</v>
          </cell>
        </row>
        <row r="914">
          <cell r="A914">
            <v>22079</v>
          </cell>
          <cell r="C914" t="str">
            <v>jialuoqian</v>
          </cell>
          <cell r="D914" t="str">
            <v>波澜攻势信物</v>
          </cell>
        </row>
        <row r="915">
          <cell r="A915">
            <v>22080</v>
          </cell>
          <cell r="C915" t="str">
            <v>jialuoqian</v>
          </cell>
          <cell r="D915" t="str">
            <v>蛮勇侵袭信物</v>
          </cell>
        </row>
        <row r="916">
          <cell r="A916">
            <v>22083</v>
          </cell>
          <cell r="C916" t="str">
            <v>jialuoqian</v>
          </cell>
          <cell r="D916" t="str">
            <v>决意强袭信物</v>
          </cell>
        </row>
        <row r="917">
          <cell r="A917">
            <v>22084</v>
          </cell>
          <cell r="C917" t="str">
            <v>doublehwang</v>
          </cell>
          <cell r="D917" t="str">
            <v>灭却军锋</v>
          </cell>
        </row>
        <row r="918">
          <cell r="A918">
            <v>22085</v>
          </cell>
          <cell r="C918" t="str">
            <v>aldenqiu</v>
          </cell>
          <cell r="D918" t="str">
            <v>命运恩宠</v>
          </cell>
        </row>
        <row r="919">
          <cell r="A919">
            <v>22086</v>
          </cell>
          <cell r="C919" t="str">
            <v>doublehwang</v>
          </cell>
          <cell r="D919" t="str">
            <v>绝对权力</v>
          </cell>
        </row>
        <row r="920">
          <cell r="A920">
            <v>22087</v>
          </cell>
          <cell r="C920" t="str">
            <v>aldenqiu</v>
          </cell>
          <cell r="D920" t="str">
            <v>欺天之谋</v>
          </cell>
        </row>
        <row r="921">
          <cell r="A921">
            <v>22092</v>
          </cell>
          <cell r="C921" t="str">
            <v>doublehwang</v>
          </cell>
          <cell r="D921" t="str">
            <v>以下克上</v>
          </cell>
        </row>
        <row r="922">
          <cell r="A922">
            <v>22095</v>
          </cell>
          <cell r="C922" t="str">
            <v>aldenqiu</v>
          </cell>
          <cell r="D922" t="str">
            <v>历战之枪</v>
          </cell>
        </row>
        <row r="923">
          <cell r="A923">
            <v>22096</v>
          </cell>
          <cell r="C923" t="str">
            <v>doublehwang</v>
          </cell>
          <cell r="D923" t="str">
            <v>压制强攻</v>
          </cell>
        </row>
        <row r="924">
          <cell r="A924">
            <v>22098</v>
          </cell>
          <cell r="C924" t="str">
            <v>aldenqiu</v>
          </cell>
          <cell r="D924" t="str">
            <v>长生军团</v>
          </cell>
        </row>
        <row r="925">
          <cell r="A925">
            <v>22099</v>
          </cell>
          <cell r="C925" t="str">
            <v>doublehwang</v>
          </cell>
          <cell r="D925" t="str">
            <v>万里平戎策</v>
          </cell>
        </row>
        <row r="926">
          <cell r="A926">
            <v>22100</v>
          </cell>
          <cell r="C926" t="str">
            <v>aldenqiu</v>
          </cell>
          <cell r="D926" t="str">
            <v>不屈反击</v>
          </cell>
        </row>
        <row r="927">
          <cell r="A927">
            <v>22101</v>
          </cell>
          <cell r="C927" t="str">
            <v>aldenqiu</v>
          </cell>
          <cell r="D927" t="str">
            <v>黑沼之刃</v>
          </cell>
        </row>
        <row r="928">
          <cell r="A928">
            <v>22102</v>
          </cell>
          <cell r="C928" t="str">
            <v>doublehwang</v>
          </cell>
          <cell r="D928" t="str">
            <v>狂烈之骑</v>
          </cell>
        </row>
        <row r="929">
          <cell r="A929">
            <v>22103</v>
          </cell>
          <cell r="C929" t="str">
            <v>doublehwang</v>
          </cell>
          <cell r="D929" t="str">
            <v>侵彻之弓</v>
          </cell>
        </row>
        <row r="930">
          <cell r="A930">
            <v>22105</v>
          </cell>
          <cell r="C930" t="str">
            <v>aldenqiu</v>
          </cell>
          <cell r="D930" t="str">
            <v>王命谕令</v>
          </cell>
        </row>
        <row r="931">
          <cell r="A931">
            <v>22107</v>
          </cell>
          <cell r="C931" t="str">
            <v>doublehwang</v>
          </cell>
          <cell r="D931" t="str">
            <v>绿洲之佑</v>
          </cell>
        </row>
        <row r="932">
          <cell r="A932">
            <v>22108</v>
          </cell>
          <cell r="C932" t="str">
            <v>aldenqiu</v>
          </cell>
          <cell r="D932" t="str">
            <v>制伏</v>
          </cell>
        </row>
        <row r="933">
          <cell r="A933">
            <v>22109</v>
          </cell>
          <cell r="C933" t="str">
            <v>doublehwang</v>
          </cell>
          <cell r="D933" t="str">
            <v>借势威吓</v>
          </cell>
        </row>
        <row r="934">
          <cell r="A934">
            <v>22110</v>
          </cell>
          <cell r="C934" t="str">
            <v>aldenqiu</v>
          </cell>
          <cell r="D934" t="str">
            <v>神圣之剑</v>
          </cell>
        </row>
        <row r="935">
          <cell r="A935">
            <v>22111</v>
          </cell>
          <cell r="C935" t="str">
            <v>aldenqiu</v>
          </cell>
          <cell r="D935" t="str">
            <v>会心加护</v>
          </cell>
        </row>
        <row r="936">
          <cell r="A936">
            <v>22112</v>
          </cell>
          <cell r="C936" t="str">
            <v>doublehwang</v>
          </cell>
          <cell r="D936" t="str">
            <v>燃身战意</v>
          </cell>
        </row>
        <row r="937">
          <cell r="A937">
            <v>22113</v>
          </cell>
          <cell r="C937" t="str">
            <v>aldenqiu</v>
          </cell>
          <cell r="D937" t="str">
            <v>激昂</v>
          </cell>
        </row>
        <row r="938">
          <cell r="A938">
            <v>22114</v>
          </cell>
          <cell r="C938" t="str">
            <v>doublehwang</v>
          </cell>
          <cell r="D938" t="str">
            <v>阳谋</v>
          </cell>
        </row>
        <row r="939">
          <cell r="A939">
            <v>22115</v>
          </cell>
          <cell r="C939" t="str">
            <v>aldenqiu</v>
          </cell>
          <cell r="D939" t="str">
            <v>反间</v>
          </cell>
        </row>
        <row r="940">
          <cell r="A940">
            <v>22116</v>
          </cell>
          <cell r="C940" t="str">
            <v>aldenqiu</v>
          </cell>
          <cell r="D940" t="str">
            <v>机变</v>
          </cell>
        </row>
        <row r="941">
          <cell r="A941">
            <v>22117</v>
          </cell>
          <cell r="C941" t="str">
            <v>doublehwang</v>
          </cell>
          <cell r="D941" t="str">
            <v>苦肉</v>
          </cell>
        </row>
        <row r="942">
          <cell r="A942">
            <v>22118</v>
          </cell>
          <cell r="C942" t="str">
            <v>doublehwang</v>
          </cell>
          <cell r="D942" t="str">
            <v>余烬之灼</v>
          </cell>
        </row>
        <row r="943">
          <cell r="A943">
            <v>22119</v>
          </cell>
          <cell r="C943" t="str">
            <v>aldenqiu</v>
          </cell>
          <cell r="D943" t="str">
            <v>戒备</v>
          </cell>
        </row>
        <row r="944">
          <cell r="A944">
            <v>22120</v>
          </cell>
          <cell r="C944" t="str">
            <v>aldenqiu</v>
          </cell>
          <cell r="D944" t="str">
            <v>阵鼓</v>
          </cell>
        </row>
        <row r="945">
          <cell r="A945">
            <v>22121</v>
          </cell>
          <cell r="C945" t="str">
            <v>doublehwang</v>
          </cell>
          <cell r="D945" t="str">
            <v>掌军</v>
          </cell>
        </row>
        <row r="946">
          <cell r="A946">
            <v>22122</v>
          </cell>
          <cell r="C946" t="str">
            <v>doublehwang</v>
          </cell>
          <cell r="D946" t="str">
            <v>变阵</v>
          </cell>
        </row>
        <row r="947">
          <cell r="A947">
            <v>22123</v>
          </cell>
          <cell r="C947" t="str">
            <v>aldenqiu</v>
          </cell>
          <cell r="D947" t="str">
            <v>裸衣</v>
          </cell>
        </row>
        <row r="948">
          <cell r="A948">
            <v>22124</v>
          </cell>
          <cell r="C948" t="str">
            <v>aldenqiu</v>
          </cell>
          <cell r="D948" t="str">
            <v>伏击</v>
          </cell>
        </row>
        <row r="949">
          <cell r="A949">
            <v>22125</v>
          </cell>
          <cell r="C949" t="str">
            <v>doublehwang</v>
          </cell>
          <cell r="D949" t="str">
            <v>入阵曲</v>
          </cell>
        </row>
        <row r="950">
          <cell r="A950">
            <v>22126</v>
          </cell>
          <cell r="C950" t="str">
            <v>aldenqiu</v>
          </cell>
          <cell r="D950" t="str">
            <v>固本</v>
          </cell>
        </row>
        <row r="951">
          <cell r="A951">
            <v>122001</v>
          </cell>
          <cell r="C951" t="str">
            <v>yanhaoyhli</v>
          </cell>
          <cell r="D951" t="str">
            <v>火球轰击信物</v>
          </cell>
        </row>
        <row r="952">
          <cell r="A952">
            <v>122002</v>
          </cell>
          <cell r="C952" t="str">
            <v>yanhaoyhli</v>
          </cell>
          <cell r="D952" t="str">
            <v>巨石冲击信物</v>
          </cell>
        </row>
        <row r="953">
          <cell r="A953">
            <v>122003</v>
          </cell>
          <cell r="C953" t="str">
            <v>yanhaoyhli</v>
          </cell>
          <cell r="D953" t="str">
            <v>攻城大师信物</v>
          </cell>
        </row>
        <row r="954">
          <cell r="A954">
            <v>122004</v>
          </cell>
          <cell r="C954" t="str">
            <v>yanhaoyhli</v>
          </cell>
          <cell r="D954" t="str">
            <v>迸裂信物</v>
          </cell>
        </row>
        <row r="955">
          <cell r="A955">
            <v>122005</v>
          </cell>
          <cell r="C955" t="str">
            <v>yanhaoyhli</v>
          </cell>
          <cell r="D955" t="str">
            <v>怒火猛攻信物</v>
          </cell>
        </row>
        <row r="956">
          <cell r="A956">
            <v>122006</v>
          </cell>
          <cell r="C956" t="str">
            <v>yanhaoyhli</v>
          </cell>
          <cell r="D956" t="str">
            <v>风卷残云信物</v>
          </cell>
        </row>
        <row r="957">
          <cell r="A957">
            <v>122007</v>
          </cell>
          <cell r="C957" t="str">
            <v>yanhaoyhli</v>
          </cell>
          <cell r="D957" t="str">
            <v>天地无双斩信物</v>
          </cell>
        </row>
        <row r="958">
          <cell r="A958">
            <v>122008</v>
          </cell>
          <cell r="C958" t="str">
            <v>yanhaoyhli</v>
          </cell>
          <cell r="D958" t="str">
            <v>毁灭的预示信物</v>
          </cell>
        </row>
        <row r="959">
          <cell r="A959">
            <v>122009</v>
          </cell>
          <cell r="C959" t="str">
            <v>yanhaoyhli</v>
          </cell>
          <cell r="D959" t="str">
            <v>正义裁决信物</v>
          </cell>
        </row>
        <row r="960">
          <cell r="A960">
            <v>122010</v>
          </cell>
          <cell r="C960" t="str">
            <v>yanhaoyhli</v>
          </cell>
          <cell r="D960" t="str">
            <v>恩泽庇护信物</v>
          </cell>
        </row>
        <row r="961">
          <cell r="A961">
            <v>122011</v>
          </cell>
          <cell r="C961" t="str">
            <v>yanhaoyhli</v>
          </cell>
          <cell r="D961" t="str">
            <v>光明护佑信物</v>
          </cell>
        </row>
        <row r="962">
          <cell r="A962">
            <v>122012</v>
          </cell>
          <cell r="C962" t="str">
            <v>yanhaoyhli</v>
          </cell>
          <cell r="D962" t="str">
            <v>沉默誓言信物</v>
          </cell>
        </row>
        <row r="963">
          <cell r="A963">
            <v>122013</v>
          </cell>
          <cell r="C963" t="str">
            <v>yanhaoyhli</v>
          </cell>
          <cell r="D963" t="str">
            <v>三重攻势信物</v>
          </cell>
        </row>
        <row r="964">
          <cell r="A964">
            <v>122014</v>
          </cell>
          <cell r="C964" t="str">
            <v>yanhaoyhli</v>
          </cell>
          <cell r="D964" t="str">
            <v>命运操弄信物</v>
          </cell>
        </row>
        <row r="965">
          <cell r="A965">
            <v>122015</v>
          </cell>
          <cell r="C965" t="str">
            <v>yanhaoyhli</v>
          </cell>
          <cell r="D965" t="str">
            <v>战争祝福信物</v>
          </cell>
        </row>
        <row r="966">
          <cell r="A966">
            <v>122016</v>
          </cell>
          <cell r="C966" t="str">
            <v>yanhaoyhli</v>
          </cell>
          <cell r="D966" t="str">
            <v>军神赠礼信物</v>
          </cell>
        </row>
        <row r="967">
          <cell r="A967">
            <v>122017</v>
          </cell>
          <cell r="C967" t="str">
            <v>yanhaoyhli</v>
          </cell>
          <cell r="D967" t="str">
            <v>名门之后信物</v>
          </cell>
        </row>
        <row r="968">
          <cell r="A968">
            <v>122018</v>
          </cell>
          <cell r="C968" t="str">
            <v>yanhaoyhli</v>
          </cell>
          <cell r="D968" t="str">
            <v>战术冲锋信物</v>
          </cell>
        </row>
        <row r="969">
          <cell r="A969">
            <v>122019</v>
          </cell>
          <cell r="C969" t="str">
            <v>yanhaoyhli</v>
          </cell>
          <cell r="D969" t="str">
            <v>冲锋的极意信物</v>
          </cell>
        </row>
        <row r="970">
          <cell r="A970">
            <v>122020</v>
          </cell>
          <cell r="C970" t="str">
            <v>yanhaoyhli</v>
          </cell>
          <cell r="D970" t="str">
            <v>连击信物</v>
          </cell>
        </row>
        <row r="971">
          <cell r="A971">
            <v>122021</v>
          </cell>
          <cell r="C971" t="str">
            <v>yanhaoyhli</v>
          </cell>
          <cell r="D971" t="str">
            <v>丰收祝福信物</v>
          </cell>
        </row>
        <row r="972">
          <cell r="A972">
            <v>122022</v>
          </cell>
          <cell r="C972" t="str">
            <v>yanhaoyhli</v>
          </cell>
          <cell r="D972" t="str">
            <v>孤注一掷信物</v>
          </cell>
        </row>
        <row r="973">
          <cell r="A973">
            <v>122023</v>
          </cell>
          <cell r="C973" t="str">
            <v>yanhaoyhli</v>
          </cell>
          <cell r="D973" t="str">
            <v>狂怒血脉信物</v>
          </cell>
        </row>
        <row r="974">
          <cell r="A974">
            <v>122024</v>
          </cell>
          <cell r="C974" t="str">
            <v>yanhaoyhli</v>
          </cell>
          <cell r="D974" t="str">
            <v>怒不可遏信物</v>
          </cell>
        </row>
        <row r="975">
          <cell r="A975">
            <v>122025</v>
          </cell>
          <cell r="C975" t="str">
            <v>yanhaoyhli</v>
          </cell>
          <cell r="D975" t="str">
            <v>钢铁之躯信物</v>
          </cell>
        </row>
        <row r="976">
          <cell r="A976">
            <v>122026</v>
          </cell>
          <cell r="C976" t="str">
            <v>yanhaoyhli</v>
          </cell>
          <cell r="D976" t="str">
            <v>破怒斩信物</v>
          </cell>
        </row>
        <row r="977">
          <cell r="A977">
            <v>122027</v>
          </cell>
          <cell r="C977" t="str">
            <v>yanhaoyhli</v>
          </cell>
          <cell r="D977" t="str">
            <v>战争狂热信物</v>
          </cell>
        </row>
        <row r="978">
          <cell r="A978">
            <v>122028</v>
          </cell>
          <cell r="C978" t="str">
            <v>yanhaoyhli</v>
          </cell>
          <cell r="D978" t="str">
            <v>致命一击信物</v>
          </cell>
        </row>
        <row r="979">
          <cell r="A979">
            <v>122029</v>
          </cell>
          <cell r="C979" t="str">
            <v>yanhaoyhli</v>
          </cell>
          <cell r="D979" t="str">
            <v>胜利军规信物</v>
          </cell>
        </row>
        <row r="980">
          <cell r="A980">
            <v>122030</v>
          </cell>
          <cell r="C980" t="str">
            <v>yanhaoyhli</v>
          </cell>
          <cell r="D980" t="str">
            <v>怒涛之击信物</v>
          </cell>
        </row>
        <row r="981">
          <cell r="A981">
            <v>122031</v>
          </cell>
          <cell r="C981" t="str">
            <v>yanhaoyhli</v>
          </cell>
          <cell r="D981" t="str">
            <v>慈悲终结信物</v>
          </cell>
        </row>
        <row r="982">
          <cell r="A982">
            <v>122032</v>
          </cell>
          <cell r="C982" t="str">
            <v>yanhaoyhli</v>
          </cell>
          <cell r="D982" t="str">
            <v>撕裂信物</v>
          </cell>
        </row>
        <row r="983">
          <cell r="A983">
            <v>122034</v>
          </cell>
          <cell r="C983" t="str">
            <v>yanhaoyhli</v>
          </cell>
          <cell r="D983" t="str">
            <v>持久战信物</v>
          </cell>
        </row>
        <row r="984">
          <cell r="A984">
            <v>122035</v>
          </cell>
          <cell r="C984" t="str">
            <v>yanhaoyhli</v>
          </cell>
          <cell r="D984" t="str">
            <v>惩戒者信物</v>
          </cell>
        </row>
        <row r="985">
          <cell r="A985">
            <v>122036</v>
          </cell>
          <cell r="C985" t="str">
            <v>yanhaoyhli</v>
          </cell>
          <cell r="D985" t="str">
            <v>破敌之眼信物</v>
          </cell>
        </row>
        <row r="986">
          <cell r="A986">
            <v>122037</v>
          </cell>
          <cell r="C986" t="str">
            <v>yanhaoyhli</v>
          </cell>
          <cell r="D986" t="str">
            <v>反戈一击信物</v>
          </cell>
        </row>
        <row r="987">
          <cell r="A987">
            <v>122039</v>
          </cell>
          <cell r="C987" t="str">
            <v>yanhaoyhli</v>
          </cell>
          <cell r="D987" t="str">
            <v>文武双全信物</v>
          </cell>
        </row>
        <row r="988">
          <cell r="A988">
            <v>122040</v>
          </cell>
          <cell r="C988" t="str">
            <v>yanhaoyhli</v>
          </cell>
          <cell r="D988" t="str">
            <v>反击信物</v>
          </cell>
        </row>
        <row r="989">
          <cell r="A989">
            <v>122041</v>
          </cell>
          <cell r="C989" t="str">
            <v>yanhaoyhli</v>
          </cell>
          <cell r="D989" t="str">
            <v>饥渴之刃信物</v>
          </cell>
        </row>
        <row r="990">
          <cell r="A990">
            <v>122042</v>
          </cell>
          <cell r="C990" t="str">
            <v>yanhaoyhli</v>
          </cell>
          <cell r="D990" t="str">
            <v>百战之体信物</v>
          </cell>
        </row>
        <row r="991">
          <cell r="A991">
            <v>122043</v>
          </cell>
          <cell r="C991" t="str">
            <v>yanhaoyhli</v>
          </cell>
          <cell r="D991" t="str">
            <v>剑盾突击信物</v>
          </cell>
        </row>
        <row r="992">
          <cell r="A992">
            <v>122044</v>
          </cell>
          <cell r="C992" t="str">
            <v>yanhaoyhli</v>
          </cell>
          <cell r="D992" t="str">
            <v>震慑猛击信物</v>
          </cell>
        </row>
        <row r="993">
          <cell r="A993">
            <v>122045</v>
          </cell>
          <cell r="C993" t="str">
            <v>yanhaoyhli</v>
          </cell>
          <cell r="D993" t="str">
            <v>不屈信念信物</v>
          </cell>
        </row>
        <row r="994">
          <cell r="A994">
            <v>122046</v>
          </cell>
          <cell r="C994" t="str">
            <v>yanhaoyhli</v>
          </cell>
          <cell r="D994" t="str">
            <v>敏锐洞察信物</v>
          </cell>
        </row>
        <row r="995">
          <cell r="A995">
            <v>122047</v>
          </cell>
          <cell r="C995" t="str">
            <v>yanhaoyhli</v>
          </cell>
          <cell r="D995" t="str">
            <v>以战养战信物</v>
          </cell>
        </row>
        <row r="996">
          <cell r="A996">
            <v>122048</v>
          </cell>
          <cell r="C996" t="str">
            <v>yanhaoyhli</v>
          </cell>
          <cell r="D996" t="str">
            <v>冲击信物</v>
          </cell>
        </row>
        <row r="997">
          <cell r="A997">
            <v>122049</v>
          </cell>
          <cell r="C997" t="str">
            <v>yanhaoyhli</v>
          </cell>
          <cell r="D997" t="str">
            <v>休整信物</v>
          </cell>
        </row>
        <row r="998">
          <cell r="A998">
            <v>122050</v>
          </cell>
          <cell r="C998" t="str">
            <v>yanhaoyhli</v>
          </cell>
          <cell r="D998" t="str">
            <v>奇袭信物</v>
          </cell>
        </row>
        <row r="999">
          <cell r="A999">
            <v>122051</v>
          </cell>
          <cell r="C999" t="str">
            <v>yanhaoyhli</v>
          </cell>
          <cell r="D999" t="str">
            <v>二连斩信物</v>
          </cell>
        </row>
        <row r="1000">
          <cell r="A1000">
            <v>122052</v>
          </cell>
          <cell r="C1000" t="str">
            <v>yanhaoyhli</v>
          </cell>
          <cell r="D1000" t="str">
            <v>攻城战术信物</v>
          </cell>
        </row>
        <row r="1001">
          <cell r="A1001">
            <v>122053</v>
          </cell>
          <cell r="C1001" t="str">
            <v>yanhaoyhli</v>
          </cell>
          <cell r="D1001" t="str">
            <v>锐锋信物</v>
          </cell>
        </row>
        <row r="1002">
          <cell r="A1002">
            <v>122054</v>
          </cell>
          <cell r="C1002" t="str">
            <v>yanhaoyhli</v>
          </cell>
          <cell r="D1002" t="str">
            <v>激怒信物</v>
          </cell>
        </row>
        <row r="1003">
          <cell r="A1003">
            <v>122055</v>
          </cell>
          <cell r="C1003" t="str">
            <v>yanhaoyhli</v>
          </cell>
          <cell r="D1003" t="str">
            <v>战斗训练信物</v>
          </cell>
        </row>
        <row r="1004">
          <cell r="A1004">
            <v>122056</v>
          </cell>
          <cell r="C1004" t="str">
            <v>yanhaoyhli</v>
          </cell>
          <cell r="D1004" t="str">
            <v>防守训练信物</v>
          </cell>
        </row>
        <row r="1005">
          <cell r="A1005">
            <v>122057</v>
          </cell>
          <cell r="C1005" t="str">
            <v>yanhaoyhli</v>
          </cell>
          <cell r="D1005" t="str">
            <v>谋略训练信物</v>
          </cell>
        </row>
        <row r="1006">
          <cell r="A1006">
            <v>122058</v>
          </cell>
          <cell r="C1006" t="str">
            <v>yanhaoyhli</v>
          </cell>
          <cell r="D1006" t="str">
            <v>攻城训练信物</v>
          </cell>
        </row>
        <row r="1007">
          <cell r="A1007">
            <v>122059</v>
          </cell>
          <cell r="C1007" t="str">
            <v>yanhaoyhli</v>
          </cell>
          <cell r="D1007" t="str">
            <v>铁壁信物</v>
          </cell>
        </row>
        <row r="1008">
          <cell r="A1008">
            <v>122060</v>
          </cell>
          <cell r="C1008" t="str">
            <v>yanhaoyhli</v>
          </cell>
          <cell r="D1008" t="str">
            <v>燎天之火信物</v>
          </cell>
        </row>
        <row r="1009">
          <cell r="A1009">
            <v>122061</v>
          </cell>
          <cell r="C1009" t="str">
            <v>yanhaoyhli</v>
          </cell>
          <cell r="D1009" t="str">
            <v>泰山压顶信物</v>
          </cell>
        </row>
        <row r="1010">
          <cell r="A1010">
            <v>122062</v>
          </cell>
          <cell r="C1010" t="str">
            <v>yanhaoyhli</v>
          </cell>
          <cell r="D1010" t="str">
            <v>明心静气信物</v>
          </cell>
        </row>
        <row r="1011">
          <cell r="A1011">
            <v>122063</v>
          </cell>
          <cell r="C1011" t="str">
            <v>yanhaoyhli</v>
          </cell>
          <cell r="D1011" t="str">
            <v>灵光乍现信物</v>
          </cell>
        </row>
        <row r="1012">
          <cell r="A1012">
            <v>122064</v>
          </cell>
          <cell r="C1012" t="str">
            <v>yanhaoyhli</v>
          </cell>
          <cell r="D1012" t="str">
            <v>胜利的代价信物</v>
          </cell>
        </row>
        <row r="1013">
          <cell r="A1013">
            <v>122065</v>
          </cell>
          <cell r="C1013" t="str">
            <v>yanhaoyhli</v>
          </cell>
          <cell r="D1013" t="str">
            <v>避芒击惰信物</v>
          </cell>
        </row>
        <row r="1014">
          <cell r="A1014">
            <v>122066</v>
          </cell>
          <cell r="C1014" t="str">
            <v>yanhaoyhli</v>
          </cell>
          <cell r="D1014" t="str">
            <v>怒击扬智信物</v>
          </cell>
        </row>
        <row r="1015">
          <cell r="A1015">
            <v>122068</v>
          </cell>
          <cell r="C1015" t="str">
            <v>yanhaoyhli</v>
          </cell>
          <cell r="D1015" t="str">
            <v>王者之剑信物</v>
          </cell>
        </row>
        <row r="1016">
          <cell r="A1016">
            <v>122069</v>
          </cell>
          <cell r="C1016" t="str">
            <v>yanhaoyhli</v>
          </cell>
          <cell r="D1016" t="str">
            <v>列阵御敌信物</v>
          </cell>
        </row>
        <row r="1017">
          <cell r="A1017">
            <v>122070</v>
          </cell>
          <cell r="C1017" t="str">
            <v>yanhaoyhli</v>
          </cell>
          <cell r="D1017" t="str">
            <v>冲冠一怒信物</v>
          </cell>
        </row>
        <row r="1018">
          <cell r="A1018">
            <v>122072</v>
          </cell>
          <cell r="C1018" t="str">
            <v>yanhaoyhli</v>
          </cell>
          <cell r="D1018" t="str">
            <v>弱点进攻信物</v>
          </cell>
        </row>
        <row r="1019">
          <cell r="A1019">
            <v>122073</v>
          </cell>
          <cell r="C1019" t="str">
            <v>yanhaoyhli</v>
          </cell>
          <cell r="D1019" t="str">
            <v>侵蚀之焰信物</v>
          </cell>
        </row>
        <row r="1020">
          <cell r="A1020">
            <v>122074</v>
          </cell>
          <cell r="C1020" t="str">
            <v>yanhaoyhli</v>
          </cell>
          <cell r="D1020" t="str">
            <v>压迫之袭信物</v>
          </cell>
        </row>
        <row r="1021">
          <cell r="A1021">
            <v>122076</v>
          </cell>
          <cell r="C1021" t="str">
            <v>yanhaoyhli</v>
          </cell>
          <cell r="D1021" t="str">
            <v>英勇时刻信物</v>
          </cell>
        </row>
        <row r="1022">
          <cell r="A1022">
            <v>122078</v>
          </cell>
          <cell r="C1022" t="str">
            <v>yanhaoyhli</v>
          </cell>
          <cell r="D1022" t="str">
            <v>胜利怒吼信物</v>
          </cell>
        </row>
        <row r="1023">
          <cell r="A1023">
            <v>122079</v>
          </cell>
          <cell r="C1023" t="str">
            <v>yanhaoyhli</v>
          </cell>
          <cell r="D1023" t="str">
            <v>波澜攻势信物</v>
          </cell>
        </row>
        <row r="1024">
          <cell r="A1024">
            <v>122080</v>
          </cell>
          <cell r="C1024" t="str">
            <v>yanhaoyhli</v>
          </cell>
          <cell r="D1024" t="str">
            <v>蛮勇侵袭信物</v>
          </cell>
        </row>
        <row r="1025">
          <cell r="A1025">
            <v>122083</v>
          </cell>
          <cell r="C1025" t="str">
            <v>yanhaoyhli</v>
          </cell>
          <cell r="D1025" t="str">
            <v>决意强袭信物</v>
          </cell>
        </row>
        <row r="1026">
          <cell r="A1026">
            <v>122084</v>
          </cell>
          <cell r="C1026" t="str">
            <v>yanhaoyhli</v>
          </cell>
          <cell r="D1026" t="str">
            <v>灭却军锋</v>
          </cell>
        </row>
        <row r="1027">
          <cell r="A1027">
            <v>122085</v>
          </cell>
          <cell r="C1027" t="str">
            <v>yanhaoyhli</v>
          </cell>
          <cell r="D1027" t="str">
            <v>命运恩宠</v>
          </cell>
        </row>
        <row r="1028">
          <cell r="A1028">
            <v>122086</v>
          </cell>
          <cell r="C1028" t="str">
            <v>yanhaoyhli</v>
          </cell>
          <cell r="D1028" t="str">
            <v>绝对权力</v>
          </cell>
        </row>
        <row r="1029">
          <cell r="A1029">
            <v>122087</v>
          </cell>
          <cell r="C1029" t="str">
            <v>yanhaoyhli</v>
          </cell>
          <cell r="D1029" t="str">
            <v>欺天之谋</v>
          </cell>
        </row>
        <row r="1030">
          <cell r="A1030">
            <v>122092</v>
          </cell>
          <cell r="C1030" t="str">
            <v>yanhaoyhli</v>
          </cell>
          <cell r="D1030" t="str">
            <v>以下克上</v>
          </cell>
        </row>
        <row r="1031">
          <cell r="A1031">
            <v>122095</v>
          </cell>
          <cell r="C1031" t="str">
            <v>yanhaoyhli</v>
          </cell>
          <cell r="D1031" t="str">
            <v>历战之枪</v>
          </cell>
        </row>
        <row r="1032">
          <cell r="A1032">
            <v>122096</v>
          </cell>
          <cell r="C1032" t="str">
            <v>yanhaoyhli</v>
          </cell>
          <cell r="D1032" t="str">
            <v>压制强攻</v>
          </cell>
        </row>
        <row r="1033">
          <cell r="A1033">
            <v>122098</v>
          </cell>
          <cell r="C1033" t="str">
            <v>yanhaoyhli</v>
          </cell>
          <cell r="D1033" t="str">
            <v>长生军团</v>
          </cell>
        </row>
        <row r="1034">
          <cell r="A1034">
            <v>122099</v>
          </cell>
          <cell r="C1034" t="str">
            <v>yanhaoyhli</v>
          </cell>
          <cell r="D1034" t="str">
            <v>万里平戎策</v>
          </cell>
        </row>
        <row r="1035">
          <cell r="A1035">
            <v>122100</v>
          </cell>
          <cell r="C1035" t="str">
            <v>yanhaoyhli</v>
          </cell>
          <cell r="D1035" t="str">
            <v>不屈反击</v>
          </cell>
        </row>
        <row r="1036">
          <cell r="A1036">
            <v>122101</v>
          </cell>
          <cell r="C1036" t="str">
            <v>yanhaoyhli</v>
          </cell>
          <cell r="D1036" t="str">
            <v>黑沼之刃</v>
          </cell>
        </row>
        <row r="1037">
          <cell r="A1037">
            <v>122102</v>
          </cell>
          <cell r="C1037" t="str">
            <v>yanhaoyhli</v>
          </cell>
          <cell r="D1037" t="str">
            <v>狂烈之骑</v>
          </cell>
        </row>
        <row r="1038">
          <cell r="A1038">
            <v>122103</v>
          </cell>
          <cell r="C1038" t="str">
            <v>yanhaoyhli</v>
          </cell>
          <cell r="D1038" t="str">
            <v>侵彻之弓</v>
          </cell>
        </row>
        <row r="1039">
          <cell r="A1039">
            <v>122105</v>
          </cell>
          <cell r="C1039" t="str">
            <v>yanhaoyhli</v>
          </cell>
          <cell r="D1039" t="str">
            <v>王命谕令</v>
          </cell>
        </row>
        <row r="1040">
          <cell r="A1040">
            <v>122107</v>
          </cell>
          <cell r="C1040" t="str">
            <v>yanhaoyhli</v>
          </cell>
          <cell r="D1040" t="str">
            <v>绿洲之佑</v>
          </cell>
        </row>
        <row r="1041">
          <cell r="A1041">
            <v>122108</v>
          </cell>
          <cell r="C1041" t="str">
            <v>yanhaoyhli</v>
          </cell>
          <cell r="D1041" t="str">
            <v>制伏</v>
          </cell>
        </row>
        <row r="1042">
          <cell r="A1042">
            <v>122109</v>
          </cell>
          <cell r="C1042" t="str">
            <v>yanhaoyhli</v>
          </cell>
          <cell r="D1042" t="str">
            <v>借势威吓</v>
          </cell>
        </row>
        <row r="1043">
          <cell r="A1043">
            <v>122110</v>
          </cell>
          <cell r="C1043" t="str">
            <v>yanhaoyhli</v>
          </cell>
          <cell r="D1043" t="str">
            <v>神圣之剑</v>
          </cell>
        </row>
        <row r="1044">
          <cell r="A1044">
            <v>122111</v>
          </cell>
          <cell r="C1044" t="str">
            <v>yanhaoyhli</v>
          </cell>
          <cell r="D1044" t="str">
            <v>会心加护</v>
          </cell>
        </row>
        <row r="1045">
          <cell r="A1045">
            <v>122112</v>
          </cell>
          <cell r="C1045" t="str">
            <v>yanhaoyhli</v>
          </cell>
          <cell r="D1045" t="str">
            <v>燃身战意</v>
          </cell>
        </row>
        <row r="1046">
          <cell r="A1046">
            <v>122113</v>
          </cell>
          <cell r="C1046" t="str">
            <v>yanhaoyhli</v>
          </cell>
          <cell r="D1046" t="str">
            <v>激昂</v>
          </cell>
        </row>
        <row r="1047">
          <cell r="A1047">
            <v>122114</v>
          </cell>
          <cell r="C1047" t="str">
            <v>yanhaoyhli</v>
          </cell>
          <cell r="D1047" t="str">
            <v>阳谋</v>
          </cell>
        </row>
        <row r="1048">
          <cell r="A1048">
            <v>122115</v>
          </cell>
          <cell r="C1048" t="str">
            <v>yanhaoyhli</v>
          </cell>
          <cell r="D1048" t="str">
            <v>反间</v>
          </cell>
        </row>
        <row r="1049">
          <cell r="A1049">
            <v>122116</v>
          </cell>
          <cell r="C1049" t="str">
            <v>yanhaoyhli</v>
          </cell>
          <cell r="D1049" t="str">
            <v>机变</v>
          </cell>
        </row>
        <row r="1050">
          <cell r="A1050">
            <v>122117</v>
          </cell>
          <cell r="C1050" t="str">
            <v>yanhaoyhli</v>
          </cell>
          <cell r="D1050" t="str">
            <v>苦肉</v>
          </cell>
        </row>
        <row r="1051">
          <cell r="A1051">
            <v>122118</v>
          </cell>
          <cell r="C1051" t="str">
            <v>yanhaoyhli</v>
          </cell>
          <cell r="D1051" t="str">
            <v>余烬之灼</v>
          </cell>
        </row>
        <row r="1052">
          <cell r="A1052">
            <v>122119</v>
          </cell>
          <cell r="C1052" t="str">
            <v>yanhaoyhli</v>
          </cell>
          <cell r="D1052" t="str">
            <v>戒备</v>
          </cell>
        </row>
        <row r="1053">
          <cell r="A1053">
            <v>122120</v>
          </cell>
          <cell r="C1053" t="str">
            <v>yanhaoyhli</v>
          </cell>
          <cell r="D1053" t="str">
            <v>阵鼓</v>
          </cell>
        </row>
        <row r="1054">
          <cell r="A1054">
            <v>122121</v>
          </cell>
          <cell r="C1054" t="str">
            <v>yanhaoyhli</v>
          </cell>
          <cell r="D1054" t="str">
            <v>掌军</v>
          </cell>
        </row>
        <row r="1055">
          <cell r="A1055">
            <v>122122</v>
          </cell>
          <cell r="C1055" t="str">
            <v>yanhaoyhli</v>
          </cell>
          <cell r="D1055" t="str">
            <v>变阵</v>
          </cell>
        </row>
        <row r="1056">
          <cell r="A1056">
            <v>122123</v>
          </cell>
          <cell r="C1056" t="str">
            <v>yanhaoyhli</v>
          </cell>
          <cell r="D1056" t="str">
            <v>裸衣</v>
          </cell>
        </row>
        <row r="1057">
          <cell r="A1057">
            <v>122124</v>
          </cell>
          <cell r="C1057" t="str">
            <v>yanhaoyhli</v>
          </cell>
          <cell r="D1057" t="str">
            <v>伏击</v>
          </cell>
        </row>
        <row r="1058">
          <cell r="A1058">
            <v>122125</v>
          </cell>
          <cell r="C1058" t="str">
            <v>yanhaoyhli</v>
          </cell>
          <cell r="D1058" t="str">
            <v>入阵曲</v>
          </cell>
        </row>
        <row r="1059">
          <cell r="A1059">
            <v>122126</v>
          </cell>
          <cell r="C1059" t="str">
            <v>yanhaoyhli</v>
          </cell>
          <cell r="D1059" t="str">
            <v>固本</v>
          </cell>
        </row>
        <row r="1060">
          <cell r="A1060">
            <v>23001</v>
          </cell>
          <cell r="C1060" t="str">
            <v>waaaghwang</v>
          </cell>
          <cell r="D1060" t="str">
            <v>紫色信物</v>
          </cell>
        </row>
        <row r="1061">
          <cell r="A1061">
            <v>23002</v>
          </cell>
          <cell r="C1061" t="str">
            <v>waaaghwang</v>
          </cell>
          <cell r="D1061" t="str">
            <v>橙色信物</v>
          </cell>
        </row>
        <row r="1062">
          <cell r="A1062">
            <v>23003</v>
          </cell>
          <cell r="C1062" t="str">
            <v>ryanshen</v>
          </cell>
          <cell r="D1062" t="str">
            <v>橙色信物碎片</v>
          </cell>
        </row>
        <row r="1063">
          <cell r="A1063">
            <v>23004</v>
          </cell>
          <cell r="C1063" t="str">
            <v>reniexu</v>
          </cell>
          <cell r="D1063" t="str">
            <v>反戈一击碎片（测试合成道具）</v>
          </cell>
        </row>
        <row r="1064">
          <cell r="A1064">
            <v>123001</v>
          </cell>
          <cell r="C1064" t="str">
            <v>yanhaoyhli</v>
          </cell>
          <cell r="D1064" t="str">
            <v>通用紫色碎片</v>
          </cell>
        </row>
        <row r="1065">
          <cell r="A1065">
            <v>123002</v>
          </cell>
          <cell r="C1065" t="str">
            <v>yanhaoyhli</v>
          </cell>
          <cell r="D1065" t="str">
            <v>通用橙色碎片</v>
          </cell>
        </row>
        <row r="1066">
          <cell r="A1066">
            <v>24001</v>
          </cell>
          <cell r="C1066" t="str">
            <v>richwthuang</v>
          </cell>
          <cell r="D1066" t="str">
            <v>云龙骧·骁骑</v>
          </cell>
        </row>
        <row r="1067">
          <cell r="A1067">
            <v>24002</v>
          </cell>
          <cell r="C1067" t="str">
            <v>richwthuang</v>
          </cell>
          <cell r="D1067" t="str">
            <v>丹虬·骁骑</v>
          </cell>
        </row>
        <row r="1068">
          <cell r="A1068">
            <v>24003</v>
          </cell>
          <cell r="C1068" t="str">
            <v>richwthuang</v>
          </cell>
          <cell r="D1068" t="str">
            <v>搏浪舟·骁骑</v>
          </cell>
        </row>
        <row r="1069">
          <cell r="A1069">
            <v>24004</v>
          </cell>
          <cell r="C1069" t="str">
            <v>richwthuang</v>
          </cell>
          <cell r="D1069" t="str">
            <v>镇岳雷·骁骑</v>
          </cell>
        </row>
        <row r="1070">
          <cell r="A1070">
            <v>24005</v>
          </cell>
          <cell r="C1070" t="str">
            <v>richwthuang</v>
          </cell>
          <cell r="D1070" t="str">
            <v>雷云·骁骑</v>
          </cell>
        </row>
        <row r="1071">
          <cell r="A1071">
            <v>24006</v>
          </cell>
          <cell r="C1071" t="str">
            <v>richwthuang</v>
          </cell>
          <cell r="D1071" t="str">
            <v>诺里斯·骁骑</v>
          </cell>
        </row>
        <row r="1072">
          <cell r="A1072">
            <v>24007</v>
          </cell>
          <cell r="C1072" t="str">
            <v>richwthuang</v>
          </cell>
          <cell r="D1072" t="str">
            <v>卷云驹·骁骑</v>
          </cell>
        </row>
        <row r="1073">
          <cell r="A1073">
            <v>24008</v>
          </cell>
          <cell r="C1073" t="str">
            <v>richwthuang</v>
          </cell>
          <cell r="D1073" t="str">
            <v>燎原·骁骑</v>
          </cell>
        </row>
        <row r="1074">
          <cell r="A1074">
            <v>24009</v>
          </cell>
          <cell r="C1074" t="str">
            <v>richwthuang</v>
          </cell>
          <cell r="D1074" t="str">
            <v>达尔克·骁骑</v>
          </cell>
        </row>
        <row r="1075">
          <cell r="A1075">
            <v>24010</v>
          </cell>
          <cell r="C1075" t="str">
            <v>richwthuang</v>
          </cell>
          <cell r="D1075" t="str">
            <v>洗月·骁骑</v>
          </cell>
        </row>
        <row r="1076">
          <cell r="A1076">
            <v>24011</v>
          </cell>
          <cell r="C1076" t="str">
            <v>richwthuang</v>
          </cell>
          <cell r="D1076" t="str">
            <v>乌星·枪魂</v>
          </cell>
        </row>
        <row r="1077">
          <cell r="A1077">
            <v>24012</v>
          </cell>
          <cell r="C1077" t="str">
            <v>richwthuang</v>
          </cell>
          <cell r="D1077" t="str">
            <v>镇岳雷·枪魂</v>
          </cell>
        </row>
        <row r="1078">
          <cell r="A1078">
            <v>24013</v>
          </cell>
          <cell r="C1078" t="str">
            <v>richwthuang</v>
          </cell>
          <cell r="D1078" t="str">
            <v>佩萨斯·枪魂</v>
          </cell>
        </row>
        <row r="1079">
          <cell r="A1079">
            <v>24014</v>
          </cell>
          <cell r="C1079" t="str">
            <v>richwthuang</v>
          </cell>
          <cell r="D1079" t="str">
            <v>诺里斯·枪魂</v>
          </cell>
        </row>
        <row r="1080">
          <cell r="A1080">
            <v>24015</v>
          </cell>
          <cell r="C1080" t="str">
            <v>richwthuang</v>
          </cell>
          <cell r="D1080" t="str">
            <v>卷云驹·枪魂</v>
          </cell>
        </row>
        <row r="1081">
          <cell r="A1081">
            <v>24016</v>
          </cell>
          <cell r="C1081" t="str">
            <v>richwthuang</v>
          </cell>
          <cell r="D1081" t="str">
            <v>燎原·枪魂</v>
          </cell>
        </row>
        <row r="1082">
          <cell r="A1082">
            <v>24017</v>
          </cell>
          <cell r="C1082" t="str">
            <v>richwthuang</v>
          </cell>
          <cell r="D1082" t="str">
            <v>达尔克·枪魂</v>
          </cell>
        </row>
        <row r="1083">
          <cell r="A1083">
            <v>24018</v>
          </cell>
          <cell r="C1083" t="str">
            <v>richwthuang</v>
          </cell>
          <cell r="D1083" t="str">
            <v>洗月·枪魂</v>
          </cell>
        </row>
        <row r="1084">
          <cell r="A1084">
            <v>24019</v>
          </cell>
          <cell r="C1084" t="str">
            <v>richwthuang</v>
          </cell>
          <cell r="D1084" t="str">
            <v>佩萨斯·剑心</v>
          </cell>
        </row>
        <row r="1085">
          <cell r="A1085">
            <v>24020</v>
          </cell>
          <cell r="C1085" t="str">
            <v>richwthuang</v>
          </cell>
          <cell r="D1085" t="str">
            <v>逐电·剑心</v>
          </cell>
        </row>
        <row r="1086">
          <cell r="A1086">
            <v>24021</v>
          </cell>
          <cell r="C1086" t="str">
            <v>richwthuang</v>
          </cell>
          <cell r="D1086" t="str">
            <v>玄明·剑心</v>
          </cell>
        </row>
        <row r="1087">
          <cell r="A1087">
            <v>24022</v>
          </cell>
          <cell r="C1087" t="str">
            <v>richwthuang</v>
          </cell>
          <cell r="D1087" t="str">
            <v>镇岳雷·剑心</v>
          </cell>
        </row>
        <row r="1088">
          <cell r="A1088">
            <v>24023</v>
          </cell>
          <cell r="C1088" t="str">
            <v>richwthuang</v>
          </cell>
          <cell r="D1088" t="str">
            <v>云龙骧·剑心</v>
          </cell>
        </row>
        <row r="1089">
          <cell r="A1089">
            <v>24024</v>
          </cell>
          <cell r="C1089" t="str">
            <v>richwthuang</v>
          </cell>
          <cell r="D1089" t="str">
            <v>诺里斯·剑心</v>
          </cell>
        </row>
        <row r="1090">
          <cell r="A1090">
            <v>24025</v>
          </cell>
          <cell r="C1090" t="str">
            <v>richwthuang</v>
          </cell>
          <cell r="D1090" t="str">
            <v>卷云驹·剑心</v>
          </cell>
        </row>
        <row r="1091">
          <cell r="A1091">
            <v>24026</v>
          </cell>
          <cell r="C1091" t="str">
            <v>richwthuang</v>
          </cell>
          <cell r="D1091" t="str">
            <v>燎原·剑心</v>
          </cell>
        </row>
        <row r="1092">
          <cell r="A1092">
            <v>24027</v>
          </cell>
          <cell r="C1092" t="str">
            <v>richwthuang</v>
          </cell>
          <cell r="D1092" t="str">
            <v>达尔克·剑心</v>
          </cell>
        </row>
        <row r="1093">
          <cell r="A1093">
            <v>24028</v>
          </cell>
          <cell r="C1093" t="str">
            <v>richwthuang</v>
          </cell>
          <cell r="D1093" t="str">
            <v>洗月·剑心</v>
          </cell>
        </row>
        <row r="1094">
          <cell r="A1094">
            <v>24029</v>
          </cell>
          <cell r="C1094" t="str">
            <v>richwthuang</v>
          </cell>
          <cell r="D1094" t="str">
            <v>白玉猊·弓首</v>
          </cell>
        </row>
        <row r="1095">
          <cell r="A1095">
            <v>24030</v>
          </cell>
          <cell r="C1095" t="str">
            <v>richwthuang</v>
          </cell>
          <cell r="D1095" t="str">
            <v>逐电·弓首</v>
          </cell>
        </row>
        <row r="1096">
          <cell r="A1096">
            <v>24031</v>
          </cell>
          <cell r="C1096" t="str">
            <v>richwthuang</v>
          </cell>
          <cell r="D1096" t="str">
            <v>诺里斯·弓首</v>
          </cell>
        </row>
        <row r="1097">
          <cell r="A1097">
            <v>24032</v>
          </cell>
          <cell r="C1097" t="str">
            <v>richwthuang</v>
          </cell>
          <cell r="D1097" t="str">
            <v>卷云驹·弓首</v>
          </cell>
        </row>
        <row r="1098">
          <cell r="A1098">
            <v>24033</v>
          </cell>
          <cell r="C1098" t="str">
            <v>richwthuang</v>
          </cell>
          <cell r="D1098" t="str">
            <v>燎原·弓首</v>
          </cell>
        </row>
        <row r="1099">
          <cell r="A1099">
            <v>24034</v>
          </cell>
          <cell r="C1099" t="str">
            <v>richwthuang</v>
          </cell>
          <cell r="D1099" t="str">
            <v>达尔克·弓首</v>
          </cell>
        </row>
        <row r="1100">
          <cell r="A1100">
            <v>24035</v>
          </cell>
          <cell r="C1100" t="str">
            <v>richwthuang</v>
          </cell>
          <cell r="D1100" t="str">
            <v>洗月·弓首</v>
          </cell>
        </row>
        <row r="1101">
          <cell r="A1101">
            <v>24036</v>
          </cell>
          <cell r="C1101" t="str">
            <v>richwthuang</v>
          </cell>
          <cell r="D1101" t="str">
            <v>赤兔马·骁骑</v>
          </cell>
        </row>
        <row r="1102">
          <cell r="A1102">
            <v>24037</v>
          </cell>
          <cell r="C1102" t="str">
            <v>richwthuang</v>
          </cell>
          <cell r="D1102" t="str">
            <v>帕拉丁·剑心</v>
          </cell>
        </row>
        <row r="1103">
          <cell r="A1103">
            <v>24038</v>
          </cell>
          <cell r="C1103" t="str">
            <v>richwthuang</v>
          </cell>
          <cell r="D1103" t="str">
            <v>搏浪舟·弓首</v>
          </cell>
        </row>
        <row r="1104">
          <cell r="A1104">
            <v>24039</v>
          </cell>
          <cell r="C1104" t="str">
            <v>richwthuang</v>
          </cell>
          <cell r="D1104" t="str">
            <v>云龙骧·弓首</v>
          </cell>
        </row>
        <row r="1105">
          <cell r="A1105">
            <v>24040</v>
          </cell>
          <cell r="C1105" t="str">
            <v>richwthuang</v>
          </cell>
          <cell r="D1105" t="str">
            <v>特勒骠·枪魂</v>
          </cell>
        </row>
        <row r="1106">
          <cell r="A1106">
            <v>24201</v>
          </cell>
          <cell r="C1106" t="str">
            <v>richwthuang</v>
          </cell>
          <cell r="D1106" t="str">
            <v>高地马</v>
          </cell>
        </row>
        <row r="1107">
          <cell r="A1107">
            <v>24202</v>
          </cell>
          <cell r="C1107" t="str">
            <v>richwthuang</v>
          </cell>
          <cell r="D1107" t="str">
            <v>草原马</v>
          </cell>
        </row>
        <row r="1108">
          <cell r="A1108">
            <v>25001</v>
          </cell>
          <cell r="C1108" t="str">
            <v>richwthuang</v>
          </cell>
          <cell r="D1108" t="str">
            <v>战马粮草</v>
          </cell>
        </row>
        <row r="1109">
          <cell r="A1109">
            <v>25002</v>
          </cell>
          <cell r="C1109" t="str">
            <v>richwthuang</v>
          </cell>
          <cell r="D1109" t="str">
            <v>驯马手记</v>
          </cell>
        </row>
        <row r="1110">
          <cell r="A1110">
            <v>25003</v>
          </cell>
          <cell r="C1110" t="str">
            <v>richwthuang</v>
          </cell>
          <cell r="D1110" t="str">
            <v>驯马典籍</v>
          </cell>
        </row>
        <row r="1111">
          <cell r="A1111">
            <v>25004</v>
          </cell>
          <cell r="C1111" t="str">
            <v>richwthuang</v>
          </cell>
          <cell r="D1111" t="str">
            <v>马铠精铁</v>
          </cell>
        </row>
        <row r="1112">
          <cell r="A1112">
            <v>25005</v>
          </cell>
          <cell r="C1112" t="str">
            <v>lotxu</v>
          </cell>
          <cell r="D1112" t="str">
            <v>马胚宝箱*剑</v>
          </cell>
        </row>
        <row r="1113">
          <cell r="A1113">
            <v>25006</v>
          </cell>
          <cell r="C1113" t="str">
            <v>lotxu</v>
          </cell>
          <cell r="D1113" t="str">
            <v>马胚宝箱*枪</v>
          </cell>
        </row>
        <row r="1114">
          <cell r="A1114">
            <v>25007</v>
          </cell>
          <cell r="C1114" t="str">
            <v>lotxu</v>
          </cell>
          <cell r="D1114" t="str">
            <v>马胚宝箱*骑</v>
          </cell>
        </row>
        <row r="1115">
          <cell r="A1115">
            <v>25008</v>
          </cell>
          <cell r="C1115" t="str">
            <v>lotxu</v>
          </cell>
          <cell r="D1115" t="str">
            <v>马胚宝箱*弓</v>
          </cell>
        </row>
        <row r="1116">
          <cell r="A1116">
            <v>25101</v>
          </cell>
          <cell r="C1116" t="str">
            <v>richwthuang</v>
          </cell>
          <cell r="D1116" t="str">
            <v>生铁</v>
          </cell>
        </row>
        <row r="1117">
          <cell r="A1117">
            <v>25102</v>
          </cell>
          <cell r="C1117" t="str">
            <v>richwthuang</v>
          </cell>
          <cell r="D1117" t="str">
            <v>琉璃</v>
          </cell>
        </row>
        <row r="1118">
          <cell r="A1118">
            <v>25103</v>
          </cell>
          <cell r="C1118" t="str">
            <v>richwthuang</v>
          </cell>
          <cell r="D1118" t="str">
            <v>紫铜</v>
          </cell>
        </row>
        <row r="1119">
          <cell r="A1119">
            <v>25104</v>
          </cell>
          <cell r="C1119" t="str">
            <v>richwthuang</v>
          </cell>
          <cell r="D1119" t="str">
            <v>玉髓</v>
          </cell>
        </row>
        <row r="1120">
          <cell r="A1120">
            <v>25105</v>
          </cell>
          <cell r="C1120" t="str">
            <v>richwthuang</v>
          </cell>
          <cell r="D1120" t="str">
            <v>赤金</v>
          </cell>
        </row>
        <row r="1121">
          <cell r="A1121">
            <v>25106</v>
          </cell>
          <cell r="C1121" t="str">
            <v>richwthuang</v>
          </cell>
          <cell r="D1121" t="str">
            <v>陨钢</v>
          </cell>
        </row>
        <row r="1122">
          <cell r="A1122">
            <v>25501</v>
          </cell>
          <cell r="C1122" t="str">
            <v>richwthuang</v>
          </cell>
          <cell r="D1122" t="str">
            <v>预设挂饰疾锋剑刃（紫色）</v>
          </cell>
        </row>
        <row r="1123">
          <cell r="A1123">
            <v>25502</v>
          </cell>
          <cell r="C1123" t="str">
            <v>richwthuang</v>
          </cell>
          <cell r="D1123" t="str">
            <v>预设挂饰灵明圆镜（紫色）</v>
          </cell>
        </row>
        <row r="1124">
          <cell r="A1124">
            <v>25503</v>
          </cell>
          <cell r="C1124" t="str">
            <v>richwthuang</v>
          </cell>
          <cell r="D1124" t="str">
            <v>预设挂饰锐芒矢镝（橙色）</v>
          </cell>
        </row>
        <row r="1125">
          <cell r="A1125">
            <v>25504</v>
          </cell>
          <cell r="C1125" t="str">
            <v>richwthuang</v>
          </cell>
          <cell r="D1125" t="str">
            <v>预设挂饰启迪晨星（橙色）</v>
          </cell>
        </row>
        <row r="1126">
          <cell r="A1126">
            <v>25601</v>
          </cell>
          <cell r="C1126" t="str">
            <v>richwthuang</v>
          </cell>
          <cell r="D1126" t="str">
            <v>精工图纸（铁骨）</v>
          </cell>
        </row>
        <row r="1127">
          <cell r="A1127">
            <v>25602</v>
          </cell>
          <cell r="C1127" t="str">
            <v>richwthuang</v>
          </cell>
          <cell r="D1127" t="str">
            <v>精工图纸（征天）</v>
          </cell>
        </row>
        <row r="1128">
          <cell r="A1128">
            <v>25603</v>
          </cell>
          <cell r="C1128" t="str">
            <v>richwthuang</v>
          </cell>
          <cell r="D1128" t="str">
            <v>精工图纸（炽炎）</v>
          </cell>
        </row>
        <row r="1129">
          <cell r="A1129">
            <v>25604</v>
          </cell>
          <cell r="C1129" t="str">
            <v>richwthuang</v>
          </cell>
          <cell r="D1129" t="str">
            <v>精工图纸（旗魂）</v>
          </cell>
        </row>
        <row r="1130">
          <cell r="A1130">
            <v>25605</v>
          </cell>
          <cell r="C1130" t="str">
            <v>richwthuang</v>
          </cell>
          <cell r="D1130" t="str">
            <v>精工图纸（玉麟）</v>
          </cell>
        </row>
        <row r="1131">
          <cell r="A1131">
            <v>25701</v>
          </cell>
          <cell r="C1131" t="str">
            <v>richwthuang</v>
          </cell>
          <cell r="D1131" t="str">
            <v>高级精工图纸（霸王）</v>
          </cell>
        </row>
        <row r="1132">
          <cell r="A1132">
            <v>25702</v>
          </cell>
          <cell r="C1132" t="str">
            <v>richwthuang</v>
          </cell>
          <cell r="D1132" t="str">
            <v>高级精工图纸（神意）</v>
          </cell>
        </row>
        <row r="1133">
          <cell r="A1133">
            <v>25703</v>
          </cell>
          <cell r="C1133" t="str">
            <v>richwthuang</v>
          </cell>
          <cell r="D1133" t="str">
            <v>高级精工图纸（普化）</v>
          </cell>
        </row>
        <row r="1134">
          <cell r="A1134">
            <v>25704</v>
          </cell>
          <cell r="C1134" t="str">
            <v>richwthuang</v>
          </cell>
          <cell r="D1134" t="str">
            <v>高级精工图纸（驰霄）</v>
          </cell>
        </row>
        <row r="1135">
          <cell r="A1135">
            <v>25705</v>
          </cell>
          <cell r="C1135" t="str">
            <v>richwthuang</v>
          </cell>
          <cell r="D1135" t="str">
            <v>高级精工图纸（飞渡）</v>
          </cell>
        </row>
        <row r="1136">
          <cell r="A1136">
            <v>26001</v>
          </cell>
          <cell r="C1136" t="str">
            <v>waaaghwang</v>
          </cell>
          <cell r="D1136" t="str">
            <v>琼恩</v>
          </cell>
        </row>
        <row r="1137">
          <cell r="A1137">
            <v>26002</v>
          </cell>
          <cell r="C1137" t="str">
            <v>waaaghwang</v>
          </cell>
          <cell r="D1137" t="str">
            <v>影武者</v>
          </cell>
        </row>
        <row r="1138">
          <cell r="A1138">
            <v>26003</v>
          </cell>
          <cell r="C1138" t="str">
            <v>waaaghwang</v>
          </cell>
          <cell r="D1138" t="str">
            <v>尤里乌斯</v>
          </cell>
        </row>
        <row r="1139">
          <cell r="A1139">
            <v>26004</v>
          </cell>
          <cell r="C1139" t="str">
            <v>waaaghwang</v>
          </cell>
          <cell r="D1139" t="str">
            <v>艳后</v>
          </cell>
        </row>
        <row r="1140">
          <cell r="A1140">
            <v>26005</v>
          </cell>
          <cell r="C1140" t="str">
            <v>waaaghwang</v>
          </cell>
          <cell r="D1140" t="str">
            <v>关羽</v>
          </cell>
        </row>
        <row r="1141">
          <cell r="A1141">
            <v>26006</v>
          </cell>
          <cell r="C1141" t="str">
            <v>waaaghwang</v>
          </cell>
          <cell r="D1141" t="str">
            <v>亨利</v>
          </cell>
        </row>
        <row r="1142">
          <cell r="A1142">
            <v>26007</v>
          </cell>
          <cell r="C1142" t="str">
            <v>waaaghwang</v>
          </cell>
          <cell r="D1142" t="str">
            <v>项楚</v>
          </cell>
        </row>
        <row r="1143">
          <cell r="A1143">
            <v>26009</v>
          </cell>
          <cell r="C1143" t="str">
            <v>waaaghwang</v>
          </cell>
          <cell r="D1143" t="str">
            <v>魏兰</v>
          </cell>
        </row>
        <row r="1144">
          <cell r="A1144">
            <v>26010</v>
          </cell>
          <cell r="C1144" t="str">
            <v>doublehwang</v>
          </cell>
          <cell r="D1144" t="str">
            <v>查士丁尼</v>
          </cell>
        </row>
        <row r="1145">
          <cell r="A1145">
            <v>26013</v>
          </cell>
          <cell r="C1145" t="str">
            <v>waaaghwang</v>
          </cell>
          <cell r="D1145" t="str">
            <v>列奥尼达</v>
          </cell>
        </row>
        <row r="1146">
          <cell r="A1146">
            <v>26014</v>
          </cell>
          <cell r="C1146" t="str">
            <v>waaaghwang</v>
          </cell>
          <cell r="D1146" t="str">
            <v>孙武</v>
          </cell>
        </row>
        <row r="1147">
          <cell r="A1147">
            <v>26015</v>
          </cell>
          <cell r="C1147" t="str">
            <v>waaaghwang</v>
          </cell>
          <cell r="D1147" t="str">
            <v>女帝</v>
          </cell>
        </row>
        <row r="1148">
          <cell r="A1148">
            <v>26017</v>
          </cell>
          <cell r="C1148" t="str">
            <v>waaaghwang</v>
          </cell>
          <cell r="D1148" t="str">
            <v>弗德里希</v>
          </cell>
        </row>
        <row r="1149">
          <cell r="A1149">
            <v>26019</v>
          </cell>
          <cell r="C1149" t="str">
            <v>waaaghwang</v>
          </cell>
          <cell r="D1149" t="str">
            <v>大流士一世</v>
          </cell>
        </row>
        <row r="1150">
          <cell r="A1150">
            <v>26021</v>
          </cell>
          <cell r="C1150" t="str">
            <v>waaaghwang</v>
          </cell>
          <cell r="D1150" t="str">
            <v>亚瑟王</v>
          </cell>
        </row>
        <row r="1151">
          <cell r="A1151">
            <v>26022</v>
          </cell>
          <cell r="C1151" t="str">
            <v>waaaghwang</v>
          </cell>
          <cell r="D1151" t="str">
            <v>亚历山大</v>
          </cell>
        </row>
        <row r="1152">
          <cell r="A1152">
            <v>26023</v>
          </cell>
          <cell r="C1152" t="str">
            <v>doublehwang</v>
          </cell>
          <cell r="D1152" t="str">
            <v>汉尼拔</v>
          </cell>
        </row>
        <row r="1153">
          <cell r="A1153">
            <v>26026</v>
          </cell>
          <cell r="C1153" t="str">
            <v>waaaghwang</v>
          </cell>
          <cell r="D1153" t="str">
            <v>赵云</v>
          </cell>
        </row>
        <row r="1154">
          <cell r="A1154">
            <v>26027</v>
          </cell>
          <cell r="C1154" t="str">
            <v>waaaghwang</v>
          </cell>
          <cell r="D1154" t="str">
            <v>兰陵王</v>
          </cell>
        </row>
        <row r="1155">
          <cell r="A1155">
            <v>26028</v>
          </cell>
          <cell r="C1155" t="str">
            <v>waaaghwang</v>
          </cell>
          <cell r="D1155" t="str">
            <v>虞姬</v>
          </cell>
        </row>
        <row r="1156">
          <cell r="A1156">
            <v>26029</v>
          </cell>
          <cell r="C1156" t="str">
            <v>doublehwang</v>
          </cell>
          <cell r="D1156" t="str">
            <v>白起</v>
          </cell>
        </row>
        <row r="1157">
          <cell r="A1157">
            <v>26030</v>
          </cell>
          <cell r="C1157" t="str">
            <v>waaaghwang</v>
          </cell>
          <cell r="D1157" t="str">
            <v>秦叔宝</v>
          </cell>
        </row>
        <row r="1158">
          <cell r="A1158">
            <v>26031</v>
          </cell>
          <cell r="C1158" t="str">
            <v>waaaghwang</v>
          </cell>
          <cell r="D1158" t="str">
            <v>尉迟恭</v>
          </cell>
        </row>
        <row r="1159">
          <cell r="A1159">
            <v>26033</v>
          </cell>
          <cell r="C1159" t="str">
            <v>waaaghwang</v>
          </cell>
          <cell r="D1159" t="str">
            <v>诸葛亮</v>
          </cell>
        </row>
        <row r="1160">
          <cell r="A1160">
            <v>26036</v>
          </cell>
          <cell r="C1160" t="str">
            <v>jackjxzhang</v>
          </cell>
          <cell r="D1160" t="str">
            <v>安德莉娅</v>
          </cell>
        </row>
        <row r="1161">
          <cell r="A1161">
            <v>30001</v>
          </cell>
          <cell r="C1161" t="str">
            <v>lotxu</v>
          </cell>
        </row>
        <row r="1162">
          <cell r="A1162">
            <v>30002</v>
          </cell>
          <cell r="C1162" t="str">
            <v>lotxu</v>
          </cell>
        </row>
        <row r="1163">
          <cell r="A1163">
            <v>30003</v>
          </cell>
          <cell r="C1163" t="str">
            <v>reniexu</v>
          </cell>
          <cell r="D1163" t="str">
            <v>【仅测试用】可预览随机宝箱-直接打开
（必得：木材*5；随机：木材*4、食物*3、石头*2、黄金*1）</v>
          </cell>
        </row>
        <row r="1164">
          <cell r="A1164">
            <v>30004</v>
          </cell>
          <cell r="C1164" t="str">
            <v>reniexu</v>
          </cell>
          <cell r="D1164" t="str">
            <v>【仅测试用】可预览随机宝箱-进背包 ，不限时
（必得：木材*5；随机：木材*4、食物*3、石头*2、黄金*1）</v>
          </cell>
        </row>
        <row r="1165">
          <cell r="A1165">
            <v>30005</v>
          </cell>
          <cell r="C1165" t="str">
            <v>reniexu</v>
          </cell>
          <cell r="D1165" t="str">
            <v>【仅测试用】可预览随机宝箱-进背包 ，限时
（必得：木材*5；随机：木材*4、食物*3、石头*2、黄金*1）</v>
          </cell>
        </row>
        <row r="1166">
          <cell r="A1166">
            <v>30006</v>
          </cell>
          <cell r="C1166" t="str">
            <v>reniexu</v>
          </cell>
          <cell r="D1166" t="str">
            <v>【仅测试用】可预览随机宝箱-进背包 ，含限时道具
（必得：帝国之星-限时、木材*5）</v>
          </cell>
        </row>
        <row r="1167">
          <cell r="A1167">
            <v>30007</v>
          </cell>
          <cell r="C1167" t="str">
            <v>reniexu</v>
          </cell>
          <cell r="D1167" t="str">
            <v>可预览随机宝箱-直接打开
（必得：木材*5；随机：木材*4、食物*3、石头*2、黄金*1）</v>
          </cell>
        </row>
        <row r="1168">
          <cell r="A1168">
            <v>30008</v>
          </cell>
          <cell r="C1168" t="str">
            <v>reniexu</v>
          </cell>
          <cell r="D1168" t="str">
            <v>至强技能宝箱（商业化投放）</v>
          </cell>
        </row>
        <row r="1169">
          <cell r="A1169">
            <v>30009</v>
          </cell>
          <cell r="C1169" t="str">
            <v>reniexu</v>
          </cell>
          <cell r="D1169" t="str">
            <v>至强技能宝箱（商业化投放-必得饥渴之刃）</v>
          </cell>
        </row>
        <row r="1170">
          <cell r="A1170">
            <v>30010</v>
          </cell>
          <cell r="C1170" t="str">
            <v>reniexu</v>
          </cell>
          <cell r="D1170" t="str">
            <v>无双技能宝箱（商业化投放）</v>
          </cell>
        </row>
        <row r="1171">
          <cell r="A1171">
            <v>30011</v>
          </cell>
          <cell r="C1171" t="str">
            <v>reniexu</v>
          </cell>
          <cell r="D1171" t="str">
            <v>无双技能宝箱（商业化投放-大概率获得慈悲终结）</v>
          </cell>
        </row>
        <row r="1172">
          <cell r="A1172">
            <v>30012</v>
          </cell>
          <cell r="C1172" t="str">
            <v>louieshen</v>
          </cell>
          <cell r="D1172" t="str">
            <v>联盟开服同庆红包</v>
          </cell>
        </row>
        <row r="1173">
          <cell r="A1173">
            <v>30013</v>
          </cell>
          <cell r="C1173" t="str">
            <v>reniexu</v>
          </cell>
          <cell r="D1173" t="str">
            <v>超值资源宝箱</v>
          </cell>
        </row>
        <row r="1174">
          <cell r="A1174">
            <v>30014</v>
          </cell>
          <cell r="C1174" t="str">
            <v>reniexu</v>
          </cell>
          <cell r="D1174" t="str">
            <v>预约专属礼盒</v>
          </cell>
        </row>
        <row r="1175">
          <cell r="A1175">
            <v>30018</v>
          </cell>
          <cell r="C1175" t="str">
            <v>louieshen</v>
          </cell>
          <cell r="D1175" t="str">
            <v>州频开服同庆红包</v>
          </cell>
        </row>
        <row r="1176">
          <cell r="A1176">
            <v>30019</v>
          </cell>
          <cell r="C1176" t="str">
            <v>louieshen</v>
          </cell>
          <cell r="D1176" t="str">
            <v>世界开服同庆红包</v>
          </cell>
        </row>
        <row r="1177">
          <cell r="A1177">
            <v>30020</v>
          </cell>
          <cell r="C1177" t="str">
            <v>pinoyao</v>
          </cell>
          <cell r="D1177" t="str">
            <v>帝国秘卷</v>
          </cell>
        </row>
        <row r="1178">
          <cell r="A1178">
            <v>30021</v>
          </cell>
          <cell r="C1178" t="str">
            <v>reniexu</v>
          </cell>
          <cell r="D1178" t="str">
            <v>帝国之星（测试合成道具用）</v>
          </cell>
        </row>
        <row r="1179">
          <cell r="A1179">
            <v>30022</v>
          </cell>
          <cell r="C1179" t="str">
            <v>reniexu</v>
          </cell>
          <cell r="D1179" t="str">
            <v>自选宝箱（测试合成道具用）</v>
          </cell>
        </row>
        <row r="1180">
          <cell r="A1180">
            <v>30023</v>
          </cell>
          <cell r="C1180" t="str">
            <v>reniexu</v>
          </cell>
          <cell r="D1180" t="str">
            <v>自选资源宝箱（测试用）</v>
          </cell>
        </row>
        <row r="1181">
          <cell r="A1181">
            <v>30024</v>
          </cell>
          <cell r="C1181" t="str">
            <v>greececheng</v>
          </cell>
          <cell r="D1181" t="str">
            <v>庆典卷轴</v>
          </cell>
        </row>
        <row r="1182">
          <cell r="A1182">
            <v>30025</v>
          </cell>
          <cell r="C1182" t="str">
            <v>greececheng</v>
          </cell>
          <cell r="D1182" t="str">
            <v>东方照月礼券</v>
          </cell>
        </row>
        <row r="1183">
          <cell r="A1183">
            <v>30026</v>
          </cell>
          <cell r="C1183" t="str">
            <v>greececheng</v>
          </cell>
          <cell r="D1183" t="str">
            <v>东方照月礼</v>
          </cell>
        </row>
        <row r="1184">
          <cell r="A1184">
            <v>30027</v>
          </cell>
          <cell r="C1184" t="str">
            <v>louieshen</v>
          </cell>
          <cell r="D1184" t="str">
            <v>盛宴分享红包</v>
          </cell>
        </row>
        <row r="1185">
          <cell r="A1185">
            <v>30028</v>
          </cell>
          <cell r="C1185" t="str">
            <v>greececheng</v>
          </cell>
          <cell r="D1185" t="str">
            <v>凤鸣宝玉</v>
          </cell>
        </row>
        <row r="1186">
          <cell r="A1186">
            <v>30029</v>
          </cell>
          <cell r="C1186" t="str">
            <v>greececheng</v>
          </cell>
          <cell r="D1186" t="str">
            <v>凤翎箭</v>
          </cell>
        </row>
        <row r="1187">
          <cell r="A1187">
            <v>30030</v>
          </cell>
          <cell r="C1187" t="str">
            <v>louieshen</v>
          </cell>
          <cell r="D1187" t="str">
            <v>孙子兵法（自选宝箱）</v>
          </cell>
        </row>
        <row r="1188">
          <cell r="A1188">
            <v>30031</v>
          </cell>
          <cell r="C1188" t="str">
            <v>reniexu</v>
          </cell>
          <cell r="D1188" t="str">
            <v>外显随机宝箱</v>
          </cell>
        </row>
        <row r="1189">
          <cell r="A1189">
            <v>30032</v>
          </cell>
          <cell r="C1189" t="str">
            <v>reniexu</v>
          </cell>
          <cell r="D1189" t="str">
            <v>传说英雄自选宝箱</v>
          </cell>
        </row>
        <row r="1190">
          <cell r="A1190">
            <v>30033</v>
          </cell>
          <cell r="C1190" t="str">
            <v>reniexu</v>
          </cell>
          <cell r="D1190" t="str">
            <v>城池装扮碎片</v>
          </cell>
        </row>
        <row r="1191">
          <cell r="A1191">
            <v>30034</v>
          </cell>
          <cell r="C1191" t="str">
            <v>louieshen</v>
          </cell>
          <cell r="D1191" t="str">
            <v>军演名马自选宝箱</v>
          </cell>
        </row>
        <row r="1192">
          <cell r="A1192">
            <v>30035</v>
          </cell>
          <cell r="C1192" t="str">
            <v>louieshen</v>
          </cell>
          <cell r="D1192" t="str">
            <v>通用活动红包</v>
          </cell>
        </row>
        <row r="1193">
          <cell r="A1193">
            <v>30036</v>
          </cell>
          <cell r="C1193" t="str">
            <v>greececheng</v>
          </cell>
          <cell r="D1193" t="str">
            <v>赛季特权自选宝箱1（测试）</v>
          </cell>
        </row>
        <row r="1194">
          <cell r="A1194">
            <v>30037</v>
          </cell>
          <cell r="C1194" t="str">
            <v>greececheng</v>
          </cell>
          <cell r="D1194" t="str">
            <v>赛季特权自选宝箱2（测试）</v>
          </cell>
        </row>
        <row r="1195">
          <cell r="A1195">
            <v>30038</v>
          </cell>
          <cell r="C1195" t="str">
            <v>greececheng</v>
          </cell>
          <cell r="D1195" t="str">
            <v>招募礼-强军宝箱-350</v>
          </cell>
        </row>
        <row r="1196">
          <cell r="A1196">
            <v>30039</v>
          </cell>
          <cell r="C1196" t="str">
            <v>greececheng</v>
          </cell>
          <cell r="D1196" t="str">
            <v>招募礼-强军宝箱-450</v>
          </cell>
        </row>
        <row r="1197">
          <cell r="A1197">
            <v>30040</v>
          </cell>
          <cell r="C1197" t="str">
            <v>greececheng</v>
          </cell>
          <cell r="D1197" t="str">
            <v>招募礼-强军宝箱-550</v>
          </cell>
        </row>
        <row r="1198">
          <cell r="A1198">
            <v>30041</v>
          </cell>
          <cell r="C1198" t="str">
            <v>greececheng</v>
          </cell>
          <cell r="D1198" t="str">
            <v>招募礼-强军宝箱-650</v>
          </cell>
        </row>
        <row r="1199">
          <cell r="A1199">
            <v>30042</v>
          </cell>
          <cell r="C1199" t="str">
            <v>greececheng</v>
          </cell>
          <cell r="D1199" t="str">
            <v>招募礼-强军宝箱-850</v>
          </cell>
        </row>
        <row r="1200">
          <cell r="A1200">
            <v>30043</v>
          </cell>
          <cell r="C1200" t="str">
            <v>greececheng</v>
          </cell>
          <cell r="D1200" t="str">
            <v>招募礼-坚韧宝箱-450</v>
          </cell>
        </row>
        <row r="1201">
          <cell r="A1201">
            <v>30044</v>
          </cell>
          <cell r="C1201" t="str">
            <v>greececheng</v>
          </cell>
          <cell r="D1201" t="str">
            <v>招募礼-坚韧宝箱-550</v>
          </cell>
        </row>
        <row r="1202">
          <cell r="A1202">
            <v>30045</v>
          </cell>
          <cell r="C1202" t="str">
            <v>greececheng</v>
          </cell>
          <cell r="D1202" t="str">
            <v>招募礼-坚韧宝箱-650</v>
          </cell>
        </row>
        <row r="1203">
          <cell r="A1203">
            <v>30046</v>
          </cell>
          <cell r="C1203" t="str">
            <v>greececheng</v>
          </cell>
          <cell r="D1203" t="str">
            <v>招募礼-坚韧宝箱-850</v>
          </cell>
        </row>
        <row r="1204">
          <cell r="A1204">
            <v>30047</v>
          </cell>
          <cell r="C1204" t="str">
            <v>greececheng</v>
          </cell>
          <cell r="D1204" t="str">
            <v>英雄碎片宝箱</v>
          </cell>
        </row>
        <row r="1205">
          <cell r="A1205">
            <v>30048</v>
          </cell>
          <cell r="C1205" t="str">
            <v>greececheng</v>
          </cell>
          <cell r="D1205" t="str">
            <v>每日幸运宝箱</v>
          </cell>
        </row>
        <row r="1206">
          <cell r="A1206">
            <v>30049</v>
          </cell>
          <cell r="C1206" t="str">
            <v>greececheng</v>
          </cell>
          <cell r="D1206" t="str">
            <v>尊享成长宝箱</v>
          </cell>
        </row>
        <row r="1207">
          <cell r="A1207">
            <v>30050</v>
          </cell>
          <cell r="C1207" t="str">
            <v>greececheng</v>
          </cell>
          <cell r="D1207" t="str">
            <v>巅峰成长宝箱</v>
          </cell>
        </row>
        <row r="1208">
          <cell r="A1208">
            <v>30051</v>
          </cell>
          <cell r="C1208" t="str">
            <v>greececheng</v>
          </cell>
          <cell r="D1208" t="str">
            <v>至尊成长宝箱</v>
          </cell>
        </row>
        <row r="1209">
          <cell r="A1209">
            <v>30052</v>
          </cell>
          <cell r="C1209" t="str">
            <v>greececheng</v>
          </cell>
          <cell r="D1209" t="str">
            <v>霸业宝箱</v>
          </cell>
        </row>
        <row r="1210">
          <cell r="A1210">
            <v>30053</v>
          </cell>
          <cell r="C1210" t="str">
            <v>louieshen</v>
          </cell>
          <cell r="D1210" t="str">
            <v>帝国荣耀幸运宝箱</v>
          </cell>
        </row>
        <row r="1211">
          <cell r="A1211">
            <v>30054</v>
          </cell>
          <cell r="C1211" t="str">
            <v>yanhaoyhli</v>
          </cell>
          <cell r="D1211" t="str">
            <v>军演名马自选宝箱</v>
          </cell>
        </row>
        <row r="1212">
          <cell r="A1212">
            <v>30055</v>
          </cell>
          <cell r="C1212" t="str">
            <v>greececheng</v>
          </cell>
          <cell r="D1212" t="str">
            <v>地图碎片</v>
          </cell>
        </row>
        <row r="1213">
          <cell r="A1213">
            <v>30056</v>
          </cell>
          <cell r="C1213" t="str">
            <v>greececheng</v>
          </cell>
          <cell r="D1213" t="str">
            <v>传奇降世宝箱</v>
          </cell>
        </row>
        <row r="1214">
          <cell r="A1214">
            <v>30057</v>
          </cell>
          <cell r="C1214" t="str">
            <v>greececheng</v>
          </cell>
          <cell r="D1214" t="str">
            <v>传奇惊世宝箱</v>
          </cell>
        </row>
        <row r="1215">
          <cell r="A1215">
            <v>30058</v>
          </cell>
          <cell r="C1215" t="str">
            <v>greececheng</v>
          </cell>
          <cell r="D1215" t="str">
            <v>传奇耀世宝箱</v>
          </cell>
        </row>
        <row r="1216">
          <cell r="A1216">
            <v>30059</v>
          </cell>
          <cell r="C1216" t="str">
            <v>greececheng</v>
          </cell>
          <cell r="D1216" t="str">
            <v>传奇现世英雄宝箱</v>
          </cell>
        </row>
        <row r="1217">
          <cell r="A1217">
            <v>30060</v>
          </cell>
          <cell r="C1217" t="str">
            <v>greececheng</v>
          </cell>
          <cell r="D1217" t="str">
            <v>传奇谋略宝箱</v>
          </cell>
        </row>
        <row r="1218">
          <cell r="A1218">
            <v>30061</v>
          </cell>
          <cell r="C1218" t="str">
            <v>greececheng</v>
          </cell>
          <cell r="D1218" t="str">
            <v>传奇勇武宝箱</v>
          </cell>
        </row>
        <row r="1219">
          <cell r="A1219">
            <v>30062</v>
          </cell>
          <cell r="C1219" t="str">
            <v>greececheng</v>
          </cell>
          <cell r="D1219" t="str">
            <v>传奇现世技能宝箱</v>
          </cell>
        </row>
        <row r="1220">
          <cell r="A1220">
            <v>30063</v>
          </cell>
          <cell r="C1220" t="str">
            <v>greececheng</v>
          </cell>
          <cell r="D1220" t="str">
            <v>帝国探索宝箱</v>
          </cell>
        </row>
        <row r="1221">
          <cell r="A1221">
            <v>30064</v>
          </cell>
          <cell r="C1221" t="str">
            <v>greececheng</v>
          </cell>
          <cell r="D1221" t="str">
            <v>帝国奇迹宝箱</v>
          </cell>
        </row>
        <row r="1222">
          <cell r="A1222">
            <v>30065</v>
          </cell>
          <cell r="C1222" t="str">
            <v>reniexu</v>
          </cell>
          <cell r="D1222" t="str">
            <v>联盟分享红包</v>
          </cell>
        </row>
        <row r="1223">
          <cell r="A1223">
            <v>30066</v>
          </cell>
          <cell r="C1223" t="str">
            <v>louieshen</v>
          </cell>
          <cell r="D1223" t="str">
            <v>公测同庆红包</v>
          </cell>
        </row>
        <row r="1224">
          <cell r="A1224">
            <v>30067</v>
          </cell>
          <cell r="C1224" t="str">
            <v>reniexu</v>
          </cell>
          <cell r="D1224" t="str">
            <v>邀请好友积分</v>
          </cell>
        </row>
        <row r="1225">
          <cell r="A1225">
            <v>30068</v>
          </cell>
          <cell r="C1225" t="str">
            <v>pinoyao</v>
          </cell>
          <cell r="D1225" t="str">
            <v>坐骑宝箱占位1</v>
          </cell>
        </row>
        <row r="1226">
          <cell r="A1226">
            <v>30069</v>
          </cell>
          <cell r="C1226" t="str">
            <v>pinoyao</v>
          </cell>
          <cell r="D1226" t="str">
            <v>坐骑宝箱占位2</v>
          </cell>
        </row>
        <row r="1227">
          <cell r="A1227">
            <v>30070</v>
          </cell>
          <cell r="C1227" t="str">
            <v>pinoyao</v>
          </cell>
          <cell r="D1227" t="str">
            <v>坐骑宝箱占位3</v>
          </cell>
        </row>
        <row r="1228">
          <cell r="A1228">
            <v>30071</v>
          </cell>
          <cell r="C1228" t="str">
            <v>louieshen</v>
          </cell>
          <cell r="D1228" t="str">
            <v>限时登录幸运宝箱</v>
          </cell>
        </row>
        <row r="1229">
          <cell r="A1229">
            <v>30072</v>
          </cell>
          <cell r="C1229" t="str">
            <v>lotxu</v>
          </cell>
          <cell r="D1229" t="str">
            <v>奇迹英雄碎片宝箱</v>
          </cell>
        </row>
        <row r="1230">
          <cell r="A1230">
            <v>30073</v>
          </cell>
          <cell r="C1230" t="str">
            <v>yanhaoyhli</v>
          </cell>
          <cell r="D1230" t="str">
            <v>自选紫色技能宝箱1</v>
          </cell>
        </row>
        <row r="1231">
          <cell r="A1231">
            <v>30074</v>
          </cell>
          <cell r="C1231" t="str">
            <v>yanhaoyhli</v>
          </cell>
          <cell r="D1231" t="str">
            <v>自选紫色技能宝箱2</v>
          </cell>
        </row>
        <row r="1232">
          <cell r="A1232">
            <v>30125</v>
          </cell>
          <cell r="C1232" t="str">
            <v>kaiyucheng</v>
          </cell>
          <cell r="D1232" t="str">
            <v>黑色军旗1周</v>
          </cell>
        </row>
        <row r="1233">
          <cell r="A1233">
            <v>30126</v>
          </cell>
          <cell r="C1233" t="str">
            <v>kaiyucheng</v>
          </cell>
          <cell r="D1233" t="str">
            <v>巨人的铜矛1周</v>
          </cell>
        </row>
        <row r="1234">
          <cell r="A1234">
            <v>30127</v>
          </cell>
          <cell r="C1234" t="str">
            <v>kaiyucheng</v>
          </cell>
          <cell r="D1234" t="str">
            <v>黑色军旗2周</v>
          </cell>
        </row>
        <row r="1235">
          <cell r="A1235">
            <v>30128</v>
          </cell>
          <cell r="C1235" t="str">
            <v>kaiyucheng</v>
          </cell>
          <cell r="D1235" t="str">
            <v>巨人的铜矛2周</v>
          </cell>
        </row>
        <row r="1236">
          <cell r="A1236">
            <v>30129</v>
          </cell>
          <cell r="C1236" t="str">
            <v>kaiyucheng</v>
          </cell>
          <cell r="D1236" t="str">
            <v>黑色军旗3周</v>
          </cell>
        </row>
        <row r="1237">
          <cell r="A1237">
            <v>30130</v>
          </cell>
          <cell r="C1237" t="str">
            <v>kaiyucheng</v>
          </cell>
          <cell r="D1237" t="str">
            <v>巨人的铜矛3周</v>
          </cell>
        </row>
        <row r="1238">
          <cell r="A1238">
            <v>30131</v>
          </cell>
          <cell r="C1238" t="str">
            <v>kaiyucheng</v>
          </cell>
          <cell r="D1238" t="str">
            <v>黑色军旗4周</v>
          </cell>
        </row>
        <row r="1239">
          <cell r="A1239">
            <v>30132</v>
          </cell>
          <cell r="C1239" t="str">
            <v>kaiyucheng</v>
          </cell>
          <cell r="D1239" t="str">
            <v>巨人的铜矛4周</v>
          </cell>
        </row>
        <row r="1240">
          <cell r="A1240">
            <v>30133</v>
          </cell>
          <cell r="C1240" t="str">
            <v>kaiyucheng</v>
          </cell>
          <cell r="D1240" t="str">
            <v>黑色军旗5周</v>
          </cell>
        </row>
        <row r="1241">
          <cell r="A1241">
            <v>30134</v>
          </cell>
          <cell r="C1241" t="str">
            <v>kaiyucheng</v>
          </cell>
          <cell r="D1241" t="str">
            <v>巨人的铜矛5周</v>
          </cell>
        </row>
        <row r="1242">
          <cell r="A1242">
            <v>30135</v>
          </cell>
          <cell r="C1242" t="str">
            <v>kaiyucheng</v>
          </cell>
          <cell r="D1242" t="str">
            <v>巨人的咆哮掉落1</v>
          </cell>
        </row>
        <row r="1243">
          <cell r="A1243">
            <v>30136</v>
          </cell>
          <cell r="C1243" t="str">
            <v>kaiyucheng</v>
          </cell>
          <cell r="D1243" t="str">
            <v>巨人的咆哮掉落2</v>
          </cell>
        </row>
        <row r="1244">
          <cell r="A1244">
            <v>30137</v>
          </cell>
          <cell r="C1244" t="str">
            <v>kaiyucheng</v>
          </cell>
          <cell r="D1244" t="str">
            <v>巨人的咆哮掉落3</v>
          </cell>
        </row>
        <row r="1245">
          <cell r="A1245">
            <v>30138</v>
          </cell>
          <cell r="C1245" t="str">
            <v>kaiyucheng</v>
          </cell>
          <cell r="D1245" t="str">
            <v>巨人的咆哮掉落4</v>
          </cell>
        </row>
        <row r="1246">
          <cell r="A1246">
            <v>30139</v>
          </cell>
          <cell r="C1246" t="str">
            <v>kaiyucheng</v>
          </cell>
          <cell r="D1246" t="str">
            <v>巨人的咆哮掉落5</v>
          </cell>
        </row>
        <row r="1247">
          <cell r="A1247">
            <v>32000</v>
          </cell>
          <cell r="C1247" t="str">
            <v>greececheng</v>
          </cell>
          <cell r="D1247" t="str">
            <v>魏兰碎片</v>
          </cell>
        </row>
        <row r="1248">
          <cell r="A1248">
            <v>32001</v>
          </cell>
          <cell r="C1248" t="str">
            <v>greececheng</v>
          </cell>
          <cell r="D1248" t="str">
            <v>布狄卡碎片</v>
          </cell>
        </row>
        <row r="1249">
          <cell r="A1249">
            <v>32002</v>
          </cell>
          <cell r="C1249" t="str">
            <v>greececheng</v>
          </cell>
          <cell r="D1249" t="str">
            <v>大流士一世碎片</v>
          </cell>
        </row>
        <row r="1250">
          <cell r="A1250">
            <v>32003</v>
          </cell>
          <cell r="C1250" t="str">
            <v>greececheng</v>
          </cell>
          <cell r="D1250" t="str">
            <v>尉迟恭碎片</v>
          </cell>
        </row>
        <row r="1251">
          <cell r="A1251">
            <v>32004</v>
          </cell>
          <cell r="C1251" t="str">
            <v>greececheng</v>
          </cell>
          <cell r="D1251" t="str">
            <v>安德莉娅碎片</v>
          </cell>
        </row>
        <row r="1252">
          <cell r="A1252">
            <v>32005</v>
          </cell>
          <cell r="C1252" t="str">
            <v>greececheng</v>
          </cell>
          <cell r="D1252" t="str">
            <v>艳后碎片</v>
          </cell>
        </row>
        <row r="1253">
          <cell r="A1253">
            <v>32006</v>
          </cell>
          <cell r="C1253" t="str">
            <v>lotxu</v>
          </cell>
          <cell r="D1253" t="str">
            <v>琼恩碎片</v>
          </cell>
        </row>
        <row r="1254">
          <cell r="A1254">
            <v>32007</v>
          </cell>
          <cell r="C1254" t="str">
            <v>lotxu</v>
          </cell>
          <cell r="D1254" t="str">
            <v>影舞者碎片</v>
          </cell>
        </row>
        <row r="1255">
          <cell r="A1255">
            <v>32008</v>
          </cell>
          <cell r="C1255" t="str">
            <v>lotxu</v>
          </cell>
          <cell r="D1255" t="str">
            <v>亨利碎片</v>
          </cell>
        </row>
        <row r="1256">
          <cell r="A1256">
            <v>32009</v>
          </cell>
          <cell r="C1256" t="str">
            <v>lotxu</v>
          </cell>
          <cell r="D1256" t="str">
            <v>康斯坦丁碎片</v>
          </cell>
        </row>
        <row r="1257">
          <cell r="A1257">
            <v>32010</v>
          </cell>
          <cell r="C1257" t="str">
            <v>lotxu</v>
          </cell>
          <cell r="D1257" t="str">
            <v>理查一世碎片</v>
          </cell>
        </row>
        <row r="1258">
          <cell r="A1258">
            <v>40001</v>
          </cell>
          <cell r="C1258" t="str">
            <v>juniusshen</v>
          </cell>
          <cell r="D1258" t="str">
            <v>头像</v>
          </cell>
        </row>
        <row r="1259">
          <cell r="A1259">
            <v>42000</v>
          </cell>
          <cell r="C1259" t="str">
            <v>greececheng</v>
          </cell>
          <cell r="D1259" t="str">
            <v>赛季问鼎</v>
          </cell>
        </row>
        <row r="1260">
          <cell r="A1260">
            <v>42001</v>
          </cell>
          <cell r="C1260" t="str">
            <v>greececheng</v>
          </cell>
          <cell r="D1260" t="str">
            <v>赛季割据</v>
          </cell>
        </row>
        <row r="1261">
          <cell r="A1261">
            <v>42002</v>
          </cell>
          <cell r="C1261" t="str">
            <v>greececheng</v>
          </cell>
          <cell r="D1261" t="str">
            <v>点将官</v>
          </cell>
        </row>
        <row r="1262">
          <cell r="A1262">
            <v>42003</v>
          </cell>
          <cell r="C1262" t="str">
            <v>greececheng</v>
          </cell>
          <cell r="D1262" t="str">
            <v>手Q88节专属（限时30天）</v>
          </cell>
        </row>
        <row r="1263">
          <cell r="A1263">
            <v>42004</v>
          </cell>
          <cell r="C1263" t="str">
            <v>greececheng</v>
          </cell>
          <cell r="D1263" t="str">
            <v>手Q钱包专属（限时30天）</v>
          </cell>
        </row>
        <row r="1264">
          <cell r="A1264">
            <v>42005</v>
          </cell>
          <cell r="C1264" t="str">
            <v>greececheng</v>
          </cell>
          <cell r="D1264" t="str">
            <v>手Q专属 （限时30天）</v>
          </cell>
        </row>
        <row r="1265">
          <cell r="A1265">
            <v>42006</v>
          </cell>
          <cell r="C1265" t="str">
            <v>greececheng</v>
          </cell>
          <cell r="D1265" t="str">
            <v>超核专属（限时30天）</v>
          </cell>
        </row>
        <row r="1266">
          <cell r="A1266">
            <v>42007</v>
          </cell>
          <cell r="C1266" t="str">
            <v>greececheng</v>
          </cell>
          <cell r="D1266" t="str">
            <v>微信专属 （限时30天）</v>
          </cell>
        </row>
        <row r="1267">
          <cell r="A1267">
            <v>42008</v>
          </cell>
          <cell r="C1267" t="str">
            <v>greececheng</v>
          </cell>
          <cell r="D1267" t="str">
            <v>应用宝专属（限时30天）</v>
          </cell>
        </row>
        <row r="1268">
          <cell r="A1268">
            <v>42009</v>
          </cell>
          <cell r="C1268" t="str">
            <v>greececheng</v>
          </cell>
          <cell r="D1268" t="str">
            <v>二级渠道专属（限时30天）</v>
          </cell>
        </row>
        <row r="1269">
          <cell r="A1269">
            <v>42010</v>
          </cell>
          <cell r="C1269" t="str">
            <v>greececheng</v>
          </cell>
          <cell r="D1269" t="str">
            <v>官网专属（限时30天）</v>
          </cell>
        </row>
        <row r="1270">
          <cell r="A1270">
            <v>42011</v>
          </cell>
          <cell r="C1270" t="str">
            <v>greececheng</v>
          </cell>
          <cell r="D1270" t="str">
            <v>预创角专属（限时30天）</v>
          </cell>
        </row>
        <row r="1271">
          <cell r="A1271">
            <v>42012</v>
          </cell>
          <cell r="C1271" t="str">
            <v>greececheng</v>
          </cell>
          <cell r="D1271" t="str">
            <v>心悦专属（限时30天）</v>
          </cell>
        </row>
        <row r="1272">
          <cell r="A1272">
            <v>42013</v>
          </cell>
          <cell r="C1272" t="str">
            <v>greececheng</v>
          </cell>
          <cell r="D1272" t="str">
            <v>腾讯视频专属（限时30天）</v>
          </cell>
        </row>
        <row r="1273">
          <cell r="A1273">
            <v>42014</v>
          </cell>
          <cell r="C1273" t="str">
            <v>greececheng</v>
          </cell>
          <cell r="D1273" t="str">
            <v>华为专属（限时30天）</v>
          </cell>
        </row>
        <row r="1274">
          <cell r="A1274">
            <v>42015</v>
          </cell>
          <cell r="C1274" t="str">
            <v>greececheng</v>
          </cell>
          <cell r="D1274" t="str">
            <v>OPPO专属（限时30天）</v>
          </cell>
        </row>
        <row r="1275">
          <cell r="A1275">
            <v>42016</v>
          </cell>
          <cell r="C1275" t="str">
            <v>greececheng</v>
          </cell>
          <cell r="D1275" t="str">
            <v>小米专属（限时30天）</v>
          </cell>
        </row>
        <row r="1276">
          <cell r="A1276">
            <v>42017</v>
          </cell>
          <cell r="C1276" t="str">
            <v>greececheng</v>
          </cell>
          <cell r="D1276" t="str">
            <v>VIVO专属（限时30天）</v>
          </cell>
        </row>
        <row r="1277">
          <cell r="A1277">
            <v>42018</v>
          </cell>
          <cell r="C1277" t="str">
            <v>greececheng</v>
          </cell>
          <cell r="D1277" t="str">
            <v>B站专属（限时30天）</v>
          </cell>
        </row>
        <row r="1278">
          <cell r="A1278">
            <v>42019</v>
          </cell>
          <cell r="C1278" t="str">
            <v>greececheng</v>
          </cell>
          <cell r="D1278" t="str">
            <v>渠道预约（限时30天）</v>
          </cell>
        </row>
        <row r="1279">
          <cell r="A1279">
            <v>42020</v>
          </cell>
          <cell r="C1279" t="str">
            <v>greececheng</v>
          </cell>
          <cell r="D1279" t="str">
            <v>中式（限时14天）</v>
          </cell>
        </row>
        <row r="1280">
          <cell r="A1280">
            <v>42021</v>
          </cell>
          <cell r="C1280" t="str">
            <v>greececheng</v>
          </cell>
          <cell r="D1280" t="str">
            <v>法兰克式（限时14天）</v>
          </cell>
        </row>
        <row r="1281">
          <cell r="A1281">
            <v>42022</v>
          </cell>
          <cell r="C1281" t="str">
            <v>greececheng</v>
          </cell>
          <cell r="D1281" t="str">
            <v>拜占庭式（限时14天）</v>
          </cell>
        </row>
        <row r="1282">
          <cell r="A1282">
            <v>42023</v>
          </cell>
          <cell r="C1282" t="str">
            <v>greececheng</v>
          </cell>
          <cell r="D1282" t="str">
            <v>罗马式（限时14天）</v>
          </cell>
        </row>
        <row r="1283">
          <cell r="A1283">
            <v>42024</v>
          </cell>
          <cell r="C1283" t="str">
            <v>greececheng</v>
          </cell>
          <cell r="D1283" t="str">
            <v>活跃签到</v>
          </cell>
        </row>
        <row r="1284">
          <cell r="A1284">
            <v>42025</v>
          </cell>
          <cell r="C1284" t="str">
            <v>greececheng</v>
          </cell>
          <cell r="D1284" t="str">
            <v>个性限定</v>
          </cell>
        </row>
        <row r="1285">
          <cell r="A1285">
            <v>42026</v>
          </cell>
          <cell r="C1285" t="str">
            <v>greececheng</v>
          </cell>
          <cell r="D1285" t="str">
            <v>个性限定</v>
          </cell>
        </row>
        <row r="1286">
          <cell r="A1286">
            <v>42027</v>
          </cell>
          <cell r="C1286" t="str">
            <v>greececheng</v>
          </cell>
          <cell r="D1286" t="str">
            <v>开服庆典</v>
          </cell>
        </row>
        <row r="1287">
          <cell r="A1287">
            <v>42028</v>
          </cell>
          <cell r="C1287" t="str">
            <v>greececheng</v>
          </cell>
          <cell r="D1287" t="str">
            <v>应用宝指挥官专属</v>
          </cell>
        </row>
        <row r="1288">
          <cell r="A1288">
            <v>42029</v>
          </cell>
          <cell r="C1288" t="str">
            <v>greececheng</v>
          </cell>
          <cell r="D1288" t="str">
            <v>手Q88节专属</v>
          </cell>
        </row>
        <row r="1289">
          <cell r="A1289">
            <v>42030</v>
          </cell>
          <cell r="C1289" t="str">
            <v>greececheng</v>
          </cell>
          <cell r="D1289" t="str">
            <v>手Q钱包专属</v>
          </cell>
        </row>
        <row r="1290">
          <cell r="A1290">
            <v>42031</v>
          </cell>
          <cell r="C1290" t="str">
            <v>greececheng</v>
          </cell>
          <cell r="D1290" t="str">
            <v xml:space="preserve">手Q专属 </v>
          </cell>
        </row>
        <row r="1291">
          <cell r="A1291">
            <v>42032</v>
          </cell>
          <cell r="C1291" t="str">
            <v>greececheng</v>
          </cell>
          <cell r="D1291" t="str">
            <v>超核专属</v>
          </cell>
        </row>
        <row r="1292">
          <cell r="A1292">
            <v>42033</v>
          </cell>
          <cell r="C1292" t="str">
            <v>greececheng</v>
          </cell>
          <cell r="D1292" t="str">
            <v xml:space="preserve">微信专属 </v>
          </cell>
        </row>
        <row r="1293">
          <cell r="A1293">
            <v>42034</v>
          </cell>
          <cell r="C1293" t="str">
            <v>greececheng</v>
          </cell>
          <cell r="D1293" t="str">
            <v>应用宝专属</v>
          </cell>
        </row>
        <row r="1294">
          <cell r="A1294">
            <v>42035</v>
          </cell>
          <cell r="C1294" t="str">
            <v>greececheng</v>
          </cell>
          <cell r="D1294" t="str">
            <v>二级渠道专属</v>
          </cell>
        </row>
        <row r="1295">
          <cell r="A1295">
            <v>42036</v>
          </cell>
          <cell r="C1295" t="str">
            <v>greececheng</v>
          </cell>
          <cell r="D1295" t="str">
            <v>官网专属</v>
          </cell>
        </row>
        <row r="1296">
          <cell r="A1296">
            <v>42037</v>
          </cell>
          <cell r="C1296" t="str">
            <v>greececheng</v>
          </cell>
          <cell r="D1296" t="str">
            <v>预创角专属</v>
          </cell>
        </row>
        <row r="1297">
          <cell r="A1297">
            <v>42038</v>
          </cell>
          <cell r="C1297" t="str">
            <v>greececheng</v>
          </cell>
          <cell r="D1297" t="str">
            <v>心悦专属</v>
          </cell>
        </row>
        <row r="1298">
          <cell r="A1298">
            <v>42039</v>
          </cell>
          <cell r="C1298" t="str">
            <v>greececheng</v>
          </cell>
          <cell r="D1298" t="str">
            <v>腾讯视频专属</v>
          </cell>
        </row>
        <row r="1299">
          <cell r="A1299">
            <v>42040</v>
          </cell>
          <cell r="C1299" t="str">
            <v>greececheng</v>
          </cell>
          <cell r="D1299" t="str">
            <v>华为专属</v>
          </cell>
        </row>
        <row r="1300">
          <cell r="A1300">
            <v>42041</v>
          </cell>
          <cell r="C1300" t="str">
            <v>greececheng</v>
          </cell>
          <cell r="D1300" t="str">
            <v>OPPO专属</v>
          </cell>
        </row>
        <row r="1301">
          <cell r="A1301">
            <v>42042</v>
          </cell>
          <cell r="C1301" t="str">
            <v>greececheng</v>
          </cell>
          <cell r="D1301" t="str">
            <v>小米专属</v>
          </cell>
        </row>
        <row r="1302">
          <cell r="A1302">
            <v>42043</v>
          </cell>
          <cell r="C1302" t="str">
            <v>greececheng</v>
          </cell>
          <cell r="D1302" t="str">
            <v>VIVO专属</v>
          </cell>
        </row>
        <row r="1303">
          <cell r="A1303">
            <v>42044</v>
          </cell>
          <cell r="C1303" t="str">
            <v>greececheng</v>
          </cell>
          <cell r="D1303" t="str">
            <v>B站专属</v>
          </cell>
        </row>
        <row r="1304">
          <cell r="A1304">
            <v>42045</v>
          </cell>
          <cell r="C1304" t="str">
            <v>greececheng</v>
          </cell>
          <cell r="D1304" t="str">
            <v>渠道预约</v>
          </cell>
        </row>
        <row r="1305">
          <cell r="A1305">
            <v>42046</v>
          </cell>
          <cell r="C1305" t="str">
            <v>greececheng</v>
          </cell>
          <cell r="D1305" t="str">
            <v>中式</v>
          </cell>
        </row>
        <row r="1306">
          <cell r="A1306">
            <v>42047</v>
          </cell>
          <cell r="C1306" t="str">
            <v>greececheng</v>
          </cell>
          <cell r="D1306" t="str">
            <v>法兰克式</v>
          </cell>
        </row>
        <row r="1307">
          <cell r="A1307">
            <v>42048</v>
          </cell>
          <cell r="C1307" t="str">
            <v>greececheng</v>
          </cell>
          <cell r="D1307" t="str">
            <v>拜占庭式</v>
          </cell>
        </row>
        <row r="1308">
          <cell r="A1308">
            <v>42049</v>
          </cell>
          <cell r="C1308" t="str">
            <v>greececheng</v>
          </cell>
          <cell r="D1308" t="str">
            <v>罗马式</v>
          </cell>
        </row>
        <row r="1309">
          <cell r="A1309">
            <v>42050</v>
          </cell>
          <cell r="C1309" t="str">
            <v>greececheng</v>
          </cell>
          <cell r="D1309" t="str">
            <v>心悦专属（限时7天）</v>
          </cell>
        </row>
        <row r="1310">
          <cell r="A1310">
            <v>42051</v>
          </cell>
          <cell r="C1310" t="str">
            <v>greececheng</v>
          </cell>
          <cell r="D1310" t="str">
            <v>心悦专属（限时15天）</v>
          </cell>
        </row>
        <row r="1311">
          <cell r="A1311">
            <v>42052</v>
          </cell>
          <cell r="C1311" t="str">
            <v>greececheng</v>
          </cell>
          <cell r="D1311" t="str">
            <v>手Q88节专属</v>
          </cell>
        </row>
        <row r="1312">
          <cell r="A1312">
            <v>42053</v>
          </cell>
          <cell r="C1312" t="str">
            <v>greececheng</v>
          </cell>
          <cell r="D1312" t="str">
            <v>手Q钱包专属</v>
          </cell>
        </row>
        <row r="1313">
          <cell r="A1313">
            <v>42054</v>
          </cell>
          <cell r="C1313" t="str">
            <v>greececheng</v>
          </cell>
          <cell r="D1313" t="str">
            <v xml:space="preserve">手Q专属 </v>
          </cell>
        </row>
        <row r="1314">
          <cell r="A1314">
            <v>42055</v>
          </cell>
          <cell r="C1314" t="str">
            <v>greececheng</v>
          </cell>
          <cell r="D1314" t="str">
            <v>超核专属</v>
          </cell>
        </row>
        <row r="1315">
          <cell r="A1315">
            <v>42056</v>
          </cell>
          <cell r="C1315" t="str">
            <v>greececheng</v>
          </cell>
          <cell r="D1315" t="str">
            <v xml:space="preserve">微信专属 </v>
          </cell>
        </row>
        <row r="1316">
          <cell r="A1316">
            <v>42057</v>
          </cell>
          <cell r="C1316" t="str">
            <v>greececheng</v>
          </cell>
          <cell r="D1316" t="str">
            <v>应用宝专属</v>
          </cell>
        </row>
        <row r="1317">
          <cell r="A1317">
            <v>42058</v>
          </cell>
          <cell r="C1317" t="str">
            <v>greececheng</v>
          </cell>
          <cell r="D1317" t="str">
            <v>二级渠道专属</v>
          </cell>
        </row>
        <row r="1318">
          <cell r="A1318">
            <v>42059</v>
          </cell>
          <cell r="C1318" t="str">
            <v>greececheng</v>
          </cell>
          <cell r="D1318" t="str">
            <v>官网专属</v>
          </cell>
        </row>
        <row r="1319">
          <cell r="A1319">
            <v>42060</v>
          </cell>
          <cell r="C1319" t="str">
            <v>greececheng</v>
          </cell>
          <cell r="D1319" t="str">
            <v>预创角专属</v>
          </cell>
        </row>
        <row r="1320">
          <cell r="A1320">
            <v>42061</v>
          </cell>
          <cell r="C1320" t="str">
            <v>greececheng</v>
          </cell>
          <cell r="D1320" t="str">
            <v>腾讯视频专属</v>
          </cell>
        </row>
        <row r="1321">
          <cell r="A1321">
            <v>42062</v>
          </cell>
          <cell r="C1321" t="str">
            <v>greececheng</v>
          </cell>
          <cell r="D1321" t="str">
            <v>华为专属</v>
          </cell>
        </row>
        <row r="1322">
          <cell r="A1322">
            <v>42063</v>
          </cell>
          <cell r="C1322" t="str">
            <v>greececheng</v>
          </cell>
          <cell r="D1322" t="str">
            <v>OPPO专属</v>
          </cell>
        </row>
        <row r="1323">
          <cell r="A1323">
            <v>42064</v>
          </cell>
          <cell r="C1323" t="str">
            <v>greececheng</v>
          </cell>
          <cell r="D1323" t="str">
            <v>小米专属</v>
          </cell>
        </row>
        <row r="1324">
          <cell r="A1324">
            <v>42065</v>
          </cell>
          <cell r="C1324" t="str">
            <v>greececheng</v>
          </cell>
          <cell r="D1324" t="str">
            <v>VIVO专属</v>
          </cell>
        </row>
        <row r="1325">
          <cell r="A1325">
            <v>42066</v>
          </cell>
          <cell r="C1325" t="str">
            <v>greececheng</v>
          </cell>
          <cell r="D1325" t="str">
            <v>B站专属</v>
          </cell>
        </row>
        <row r="1326">
          <cell r="A1326">
            <v>42067</v>
          </cell>
          <cell r="C1326" t="str">
            <v>greececheng</v>
          </cell>
          <cell r="D1326" t="str">
            <v>渠道预约</v>
          </cell>
        </row>
        <row r="1327">
          <cell r="A1327">
            <v>42068</v>
          </cell>
          <cell r="C1327" t="str">
            <v>greececheng</v>
          </cell>
          <cell r="D1327" t="str">
            <v>手Q88节专属</v>
          </cell>
        </row>
        <row r="1328">
          <cell r="A1328">
            <v>42069</v>
          </cell>
          <cell r="C1328" t="str">
            <v>greececheng</v>
          </cell>
          <cell r="D1328" t="str">
            <v>手Q钱包专属</v>
          </cell>
        </row>
        <row r="1329">
          <cell r="A1329">
            <v>42070</v>
          </cell>
          <cell r="C1329" t="str">
            <v>greececheng</v>
          </cell>
          <cell r="D1329" t="str">
            <v xml:space="preserve">手Q专属 </v>
          </cell>
        </row>
        <row r="1330">
          <cell r="A1330">
            <v>42071</v>
          </cell>
          <cell r="C1330" t="str">
            <v>greececheng</v>
          </cell>
          <cell r="D1330" t="str">
            <v>超核专属</v>
          </cell>
        </row>
        <row r="1331">
          <cell r="A1331">
            <v>42072</v>
          </cell>
          <cell r="C1331" t="str">
            <v>greececheng</v>
          </cell>
          <cell r="D1331" t="str">
            <v xml:space="preserve">微信专属 </v>
          </cell>
        </row>
        <row r="1332">
          <cell r="A1332">
            <v>42073</v>
          </cell>
          <cell r="C1332" t="str">
            <v>greececheng</v>
          </cell>
          <cell r="D1332" t="str">
            <v>应用宝专属</v>
          </cell>
        </row>
        <row r="1333">
          <cell r="A1333">
            <v>42074</v>
          </cell>
          <cell r="C1333" t="str">
            <v>greececheng</v>
          </cell>
          <cell r="D1333" t="str">
            <v>二级渠道专属</v>
          </cell>
        </row>
        <row r="1334">
          <cell r="A1334">
            <v>42075</v>
          </cell>
          <cell r="C1334" t="str">
            <v>greececheng</v>
          </cell>
          <cell r="D1334" t="str">
            <v>官网专属</v>
          </cell>
        </row>
        <row r="1335">
          <cell r="A1335">
            <v>42076</v>
          </cell>
          <cell r="C1335" t="str">
            <v>greececheng</v>
          </cell>
          <cell r="D1335" t="str">
            <v>预创角专属</v>
          </cell>
        </row>
        <row r="1336">
          <cell r="A1336">
            <v>42077</v>
          </cell>
          <cell r="C1336" t="str">
            <v>greececheng</v>
          </cell>
          <cell r="D1336" t="str">
            <v>腾讯视频专属</v>
          </cell>
        </row>
        <row r="1337">
          <cell r="A1337">
            <v>42078</v>
          </cell>
          <cell r="C1337" t="str">
            <v>greececheng</v>
          </cell>
          <cell r="D1337" t="str">
            <v>华为专属</v>
          </cell>
        </row>
        <row r="1338">
          <cell r="A1338">
            <v>42079</v>
          </cell>
          <cell r="C1338" t="str">
            <v>greececheng</v>
          </cell>
          <cell r="D1338" t="str">
            <v>OPPO专属</v>
          </cell>
        </row>
        <row r="1339">
          <cell r="A1339">
            <v>42080</v>
          </cell>
          <cell r="C1339" t="str">
            <v>greececheng</v>
          </cell>
          <cell r="D1339" t="str">
            <v>小米专属</v>
          </cell>
        </row>
        <row r="1340">
          <cell r="A1340">
            <v>42081</v>
          </cell>
          <cell r="C1340" t="str">
            <v>greececheng</v>
          </cell>
          <cell r="D1340" t="str">
            <v>VIVO专属</v>
          </cell>
        </row>
        <row r="1341">
          <cell r="A1341">
            <v>42082</v>
          </cell>
          <cell r="C1341" t="str">
            <v>greececheng</v>
          </cell>
          <cell r="D1341" t="str">
            <v>B站专属</v>
          </cell>
        </row>
        <row r="1342">
          <cell r="A1342">
            <v>42083</v>
          </cell>
          <cell r="C1342" t="str">
            <v>greececheng</v>
          </cell>
          <cell r="D1342" t="str">
            <v>渠道预约</v>
          </cell>
        </row>
        <row r="1343">
          <cell r="A1343">
            <v>42084</v>
          </cell>
          <cell r="C1343" t="str">
            <v>greececheng</v>
          </cell>
          <cell r="D1343" t="str">
            <v>应用宝指挥官专属</v>
          </cell>
        </row>
        <row r="1344">
          <cell r="A1344">
            <v>42085</v>
          </cell>
          <cell r="C1344" t="str">
            <v>greececheng</v>
          </cell>
          <cell r="D1344" t="str">
            <v>应用宝指挥官专属</v>
          </cell>
        </row>
        <row r="1345">
          <cell r="A1345">
            <v>42086</v>
          </cell>
          <cell r="C1345" t="str">
            <v>greececheng</v>
          </cell>
          <cell r="D1345" t="str">
            <v>应用宝指挥官专属</v>
          </cell>
        </row>
        <row r="1346">
          <cell r="A1346">
            <v>42087</v>
          </cell>
          <cell r="C1346" t="str">
            <v>greececheng</v>
          </cell>
          <cell r="D1346" t="str">
            <v>中式（限时7天）</v>
          </cell>
        </row>
        <row r="1347">
          <cell r="A1347">
            <v>42088</v>
          </cell>
          <cell r="C1347" t="str">
            <v>greececheng</v>
          </cell>
          <cell r="D1347" t="str">
            <v>法兰克式（限时7天）</v>
          </cell>
        </row>
        <row r="1348">
          <cell r="A1348">
            <v>42089</v>
          </cell>
          <cell r="C1348" t="str">
            <v>greececheng</v>
          </cell>
          <cell r="D1348" t="str">
            <v>孙子兵法</v>
          </cell>
        </row>
        <row r="1349">
          <cell r="A1349">
            <v>42090</v>
          </cell>
          <cell r="C1349" t="str">
            <v>greececheng</v>
          </cell>
          <cell r="D1349" t="str">
            <v>7日限定皇冠头像框</v>
          </cell>
        </row>
        <row r="1350">
          <cell r="A1350">
            <v>42091</v>
          </cell>
          <cell r="C1350" t="str">
            <v>greececheng</v>
          </cell>
          <cell r="D1350" t="str">
            <v>拜占庭式（限时7天）</v>
          </cell>
        </row>
        <row r="1351">
          <cell r="A1351">
            <v>42092</v>
          </cell>
          <cell r="C1351" t="str">
            <v>greececheng</v>
          </cell>
          <cell r="D1351" t="str">
            <v xml:space="preserve">手Q专属 </v>
          </cell>
        </row>
        <row r="1352">
          <cell r="A1352">
            <v>42093</v>
          </cell>
          <cell r="C1352" t="str">
            <v>greececheng</v>
          </cell>
          <cell r="D1352" t="str">
            <v>社区达人</v>
          </cell>
        </row>
        <row r="1353">
          <cell r="A1353">
            <v>42094</v>
          </cell>
          <cell r="C1353" t="str">
            <v>greececheng</v>
          </cell>
          <cell r="D1353" t="str">
            <v>竹书纪年</v>
          </cell>
        </row>
        <row r="1354">
          <cell r="A1354">
            <v>42095</v>
          </cell>
          <cell r="C1354" t="str">
            <v>greececheng</v>
          </cell>
          <cell r="D1354" t="str">
            <v>君临重逢</v>
          </cell>
        </row>
        <row r="1355">
          <cell r="A1355">
            <v>42096</v>
          </cell>
          <cell r="C1355" t="str">
            <v>greececheng</v>
          </cell>
          <cell r="D1355" t="str">
            <v>有福同享</v>
          </cell>
        </row>
        <row r="1356">
          <cell r="A1356">
            <v>42097</v>
          </cell>
          <cell r="C1356" t="str">
            <v>greececheng</v>
          </cell>
          <cell r="D1356" t="str">
            <v>有福同享</v>
          </cell>
        </row>
        <row r="1357">
          <cell r="A1357">
            <v>42098</v>
          </cell>
          <cell r="C1357" t="str">
            <v>greececheng</v>
          </cell>
          <cell r="D1357" t="str">
            <v>有福同享</v>
          </cell>
        </row>
        <row r="1358">
          <cell r="A1358">
            <v>42099</v>
          </cell>
          <cell r="C1358" t="str">
            <v>greececheng</v>
          </cell>
          <cell r="D1358" t="str">
            <v>有福同享</v>
          </cell>
        </row>
        <row r="1359">
          <cell r="A1359">
            <v>42100</v>
          </cell>
          <cell r="C1359" t="str">
            <v>greececheng</v>
          </cell>
          <cell r="D1359" t="str">
            <v>有福同享</v>
          </cell>
        </row>
        <row r="1360">
          <cell r="A1360">
            <v>42101</v>
          </cell>
          <cell r="C1360" t="str">
            <v>greececheng</v>
          </cell>
          <cell r="D1360" t="str">
            <v>待定-夏日</v>
          </cell>
        </row>
        <row r="1361">
          <cell r="A1361">
            <v>42102</v>
          </cell>
          <cell r="C1361" t="str">
            <v>greececheng</v>
          </cell>
          <cell r="D1361" t="str">
            <v>待定-秋日</v>
          </cell>
        </row>
        <row r="1362">
          <cell r="A1362">
            <v>44000</v>
          </cell>
          <cell r="C1362" t="str">
            <v>greececheng</v>
          </cell>
          <cell r="D1362" t="str">
            <v>财富自由</v>
          </cell>
        </row>
        <row r="1363">
          <cell r="A1363">
            <v>44001</v>
          </cell>
          <cell r="C1363" t="str">
            <v>greececheng</v>
          </cell>
          <cell r="D1363" t="str">
            <v>超核体验官</v>
          </cell>
        </row>
        <row r="1364">
          <cell r="A1364">
            <v>44002</v>
          </cell>
          <cell r="C1364" t="str">
            <v>greececheng</v>
          </cell>
          <cell r="D1364" t="str">
            <v>帝国战略家</v>
          </cell>
        </row>
        <row r="1365">
          <cell r="A1365">
            <v>44003</v>
          </cell>
          <cell r="C1365" t="str">
            <v>greececheng</v>
          </cell>
          <cell r="D1365" t="str">
            <v>百战百胜</v>
          </cell>
        </row>
        <row r="1366">
          <cell r="A1366">
            <v>44004</v>
          </cell>
          <cell r="C1366" t="str">
            <v>greececheng</v>
          </cell>
          <cell r="D1366" t="str">
            <v>先驱者</v>
          </cell>
        </row>
        <row r="1367">
          <cell r="A1367">
            <v>44005</v>
          </cell>
          <cell r="C1367" t="str">
            <v>greececheng</v>
          </cell>
          <cell r="D1367" t="str">
            <v>征服者</v>
          </cell>
        </row>
        <row r="1368">
          <cell r="A1368">
            <v>44006</v>
          </cell>
          <cell r="C1368" t="str">
            <v>greececheng</v>
          </cell>
          <cell r="D1368" t="str">
            <v>登峰造极</v>
          </cell>
        </row>
        <row r="1369">
          <cell r="A1369">
            <v>44007</v>
          </cell>
          <cell r="C1369" t="str">
            <v>greececheng</v>
          </cell>
          <cell r="D1369" t="str">
            <v>勇闯天涯</v>
          </cell>
        </row>
        <row r="1370">
          <cell r="A1370">
            <v>44008</v>
          </cell>
          <cell r="C1370" t="str">
            <v>greececheng</v>
          </cell>
          <cell r="D1370" t="str">
            <v>天下至尊</v>
          </cell>
        </row>
        <row r="1371">
          <cell r="A1371">
            <v>44009</v>
          </cell>
          <cell r="C1371" t="str">
            <v>greececheng</v>
          </cell>
          <cell r="D1371" t="str">
            <v>问鼎中原</v>
          </cell>
        </row>
        <row r="1372">
          <cell r="A1372">
            <v>44010</v>
          </cell>
          <cell r="C1372" t="str">
            <v>greececheng</v>
          </cell>
          <cell r="D1372" t="str">
            <v>名震一时</v>
          </cell>
        </row>
        <row r="1373">
          <cell r="A1373">
            <v>44011</v>
          </cell>
          <cell r="C1373" t="str">
            <v>greececheng</v>
          </cell>
          <cell r="D1373" t="str">
            <v>名将如云</v>
          </cell>
        </row>
        <row r="1374">
          <cell r="A1374">
            <v>44012</v>
          </cell>
          <cell r="C1374" t="str">
            <v>greececheng</v>
          </cell>
          <cell r="D1374" t="str">
            <v>联盟宝贝</v>
          </cell>
        </row>
        <row r="1375">
          <cell r="A1375">
            <v>44013</v>
          </cell>
          <cell r="C1375" t="str">
            <v>greececheng</v>
          </cell>
          <cell r="D1375" t="str">
            <v>纵横四野</v>
          </cell>
        </row>
        <row r="1376">
          <cell r="A1376">
            <v>44014</v>
          </cell>
          <cell r="C1376" t="str">
            <v>greececheng</v>
          </cell>
          <cell r="D1376" t="str">
            <v>决胜千里</v>
          </cell>
        </row>
        <row r="1377">
          <cell r="A1377">
            <v>44015</v>
          </cell>
          <cell r="C1377" t="str">
            <v>greececheng</v>
          </cell>
          <cell r="D1377" t="str">
            <v>登高能赋</v>
          </cell>
        </row>
        <row r="1378">
          <cell r="A1378">
            <v>44016</v>
          </cell>
          <cell r="C1378" t="str">
            <v>greececheng</v>
          </cell>
          <cell r="D1378" t="str">
            <v>帝国启明星</v>
          </cell>
        </row>
        <row r="1379">
          <cell r="A1379">
            <v>44017</v>
          </cell>
          <cell r="C1379" t="str">
            <v>greececheng</v>
          </cell>
          <cell r="D1379" t="str">
            <v>财富自由</v>
          </cell>
        </row>
        <row r="1380">
          <cell r="A1380">
            <v>44018</v>
          </cell>
          <cell r="C1380" t="str">
            <v>greececheng</v>
          </cell>
          <cell r="D1380" t="str">
            <v>超核体验官</v>
          </cell>
        </row>
        <row r="1381">
          <cell r="A1381">
            <v>44019</v>
          </cell>
          <cell r="C1381" t="str">
            <v>greececheng</v>
          </cell>
          <cell r="D1381" t="str">
            <v>帝国战略家</v>
          </cell>
        </row>
        <row r="1382">
          <cell r="A1382">
            <v>44020</v>
          </cell>
          <cell r="C1382" t="str">
            <v>greececheng</v>
          </cell>
          <cell r="D1382" t="str">
            <v>百战百胜</v>
          </cell>
        </row>
        <row r="1383">
          <cell r="A1383">
            <v>44021</v>
          </cell>
          <cell r="C1383" t="str">
            <v>greececheng</v>
          </cell>
          <cell r="D1383" t="str">
            <v>先驱者</v>
          </cell>
        </row>
        <row r="1384">
          <cell r="A1384">
            <v>44022</v>
          </cell>
          <cell r="C1384" t="str">
            <v>greececheng</v>
          </cell>
          <cell r="D1384" t="str">
            <v>征服者</v>
          </cell>
        </row>
        <row r="1385">
          <cell r="A1385">
            <v>44023</v>
          </cell>
          <cell r="C1385" t="str">
            <v>greececheng</v>
          </cell>
          <cell r="D1385" t="str">
            <v>登峰造极</v>
          </cell>
        </row>
        <row r="1386">
          <cell r="A1386">
            <v>44024</v>
          </cell>
          <cell r="C1386" t="str">
            <v>greececheng</v>
          </cell>
          <cell r="D1386" t="str">
            <v>勇闯天涯</v>
          </cell>
        </row>
        <row r="1387">
          <cell r="A1387">
            <v>44025</v>
          </cell>
          <cell r="C1387" t="str">
            <v>greececheng</v>
          </cell>
          <cell r="D1387" t="str">
            <v>天下至尊</v>
          </cell>
        </row>
        <row r="1388">
          <cell r="A1388">
            <v>44026</v>
          </cell>
          <cell r="C1388" t="str">
            <v>greececheng</v>
          </cell>
          <cell r="D1388" t="str">
            <v>问鼎中原</v>
          </cell>
        </row>
        <row r="1389">
          <cell r="A1389">
            <v>44027</v>
          </cell>
          <cell r="C1389" t="str">
            <v>greececheng</v>
          </cell>
          <cell r="D1389" t="str">
            <v>名震一时</v>
          </cell>
        </row>
        <row r="1390">
          <cell r="A1390">
            <v>44028</v>
          </cell>
          <cell r="C1390" t="str">
            <v>greececheng</v>
          </cell>
          <cell r="D1390" t="str">
            <v>名将如云</v>
          </cell>
        </row>
        <row r="1391">
          <cell r="A1391">
            <v>44029</v>
          </cell>
          <cell r="C1391" t="str">
            <v>greececheng</v>
          </cell>
          <cell r="D1391" t="str">
            <v>联盟宝贝</v>
          </cell>
        </row>
        <row r="1392">
          <cell r="A1392">
            <v>44030</v>
          </cell>
          <cell r="C1392" t="str">
            <v>greececheng</v>
          </cell>
          <cell r="D1392" t="str">
            <v>纵横四野</v>
          </cell>
        </row>
        <row r="1393">
          <cell r="A1393">
            <v>44031</v>
          </cell>
          <cell r="C1393" t="str">
            <v>greececheng</v>
          </cell>
          <cell r="D1393" t="str">
            <v>决胜千里</v>
          </cell>
        </row>
        <row r="1394">
          <cell r="A1394">
            <v>44032</v>
          </cell>
          <cell r="C1394" t="str">
            <v>greececheng</v>
          </cell>
          <cell r="D1394" t="str">
            <v>登高能赋</v>
          </cell>
        </row>
        <row r="1395">
          <cell r="A1395">
            <v>44033</v>
          </cell>
          <cell r="C1395" t="str">
            <v>greececheng</v>
          </cell>
          <cell r="D1395" t="str">
            <v>帝国启明星</v>
          </cell>
        </row>
        <row r="1396">
          <cell r="A1396">
            <v>44034</v>
          </cell>
          <cell r="C1396" t="str">
            <v>greececheng</v>
          </cell>
          <cell r="D1396" t="str">
            <v>财富自由</v>
          </cell>
        </row>
        <row r="1397">
          <cell r="A1397">
            <v>44035</v>
          </cell>
          <cell r="C1397" t="str">
            <v>greececheng</v>
          </cell>
          <cell r="D1397" t="str">
            <v>超核体验官</v>
          </cell>
        </row>
        <row r="1398">
          <cell r="A1398">
            <v>44036</v>
          </cell>
          <cell r="C1398" t="str">
            <v>greececheng</v>
          </cell>
          <cell r="D1398" t="str">
            <v>帝国战略家</v>
          </cell>
        </row>
        <row r="1399">
          <cell r="A1399">
            <v>44037</v>
          </cell>
          <cell r="C1399" t="str">
            <v>greececheng</v>
          </cell>
          <cell r="D1399" t="str">
            <v>百战百胜</v>
          </cell>
        </row>
        <row r="1400">
          <cell r="A1400">
            <v>44038</v>
          </cell>
          <cell r="C1400" t="str">
            <v>greececheng</v>
          </cell>
          <cell r="D1400" t="str">
            <v>先驱者</v>
          </cell>
        </row>
        <row r="1401">
          <cell r="A1401">
            <v>44039</v>
          </cell>
          <cell r="C1401" t="str">
            <v>greececheng</v>
          </cell>
          <cell r="D1401" t="str">
            <v>征服者</v>
          </cell>
        </row>
        <row r="1402">
          <cell r="A1402">
            <v>44040</v>
          </cell>
          <cell r="C1402" t="str">
            <v>greececheng</v>
          </cell>
          <cell r="D1402" t="str">
            <v>登峰造极</v>
          </cell>
        </row>
        <row r="1403">
          <cell r="A1403">
            <v>44041</v>
          </cell>
          <cell r="C1403" t="str">
            <v>greececheng</v>
          </cell>
          <cell r="D1403" t="str">
            <v>勇闯天涯</v>
          </cell>
        </row>
        <row r="1404">
          <cell r="A1404">
            <v>44042</v>
          </cell>
          <cell r="C1404" t="str">
            <v>greececheng</v>
          </cell>
          <cell r="D1404" t="str">
            <v>天下至尊</v>
          </cell>
        </row>
        <row r="1405">
          <cell r="A1405">
            <v>44043</v>
          </cell>
          <cell r="C1405" t="str">
            <v>greececheng</v>
          </cell>
          <cell r="D1405" t="str">
            <v>问鼎中原</v>
          </cell>
        </row>
        <row r="1406">
          <cell r="A1406">
            <v>44044</v>
          </cell>
          <cell r="C1406" t="str">
            <v>greececheng</v>
          </cell>
          <cell r="D1406" t="str">
            <v>名震一时</v>
          </cell>
        </row>
        <row r="1407">
          <cell r="A1407">
            <v>44045</v>
          </cell>
          <cell r="C1407" t="str">
            <v>greececheng</v>
          </cell>
          <cell r="D1407" t="str">
            <v>名将如云</v>
          </cell>
        </row>
        <row r="1408">
          <cell r="A1408">
            <v>44046</v>
          </cell>
          <cell r="C1408" t="str">
            <v>greececheng</v>
          </cell>
          <cell r="D1408" t="str">
            <v>联盟宝贝</v>
          </cell>
        </row>
        <row r="1409">
          <cell r="A1409">
            <v>44047</v>
          </cell>
          <cell r="C1409" t="str">
            <v>greececheng</v>
          </cell>
          <cell r="D1409" t="str">
            <v>纵横四野</v>
          </cell>
        </row>
        <row r="1410">
          <cell r="A1410">
            <v>44048</v>
          </cell>
          <cell r="C1410" t="str">
            <v>greececheng</v>
          </cell>
          <cell r="D1410" t="str">
            <v>决胜千里</v>
          </cell>
        </row>
        <row r="1411">
          <cell r="A1411">
            <v>44049</v>
          </cell>
          <cell r="C1411" t="str">
            <v>greececheng</v>
          </cell>
          <cell r="D1411" t="str">
            <v>登高能赋</v>
          </cell>
        </row>
        <row r="1412">
          <cell r="A1412">
            <v>44050</v>
          </cell>
          <cell r="C1412" t="str">
            <v>greececheng</v>
          </cell>
          <cell r="D1412" t="str">
            <v>帝国启明星</v>
          </cell>
        </row>
        <row r="1413">
          <cell r="A1413">
            <v>44051</v>
          </cell>
          <cell r="C1413" t="str">
            <v>greececheng</v>
          </cell>
          <cell r="D1413" t="str">
            <v>财富自由</v>
          </cell>
        </row>
        <row r="1414">
          <cell r="A1414">
            <v>44052</v>
          </cell>
          <cell r="C1414" t="str">
            <v>greececheng</v>
          </cell>
          <cell r="D1414" t="str">
            <v>超核体验官</v>
          </cell>
        </row>
        <row r="1415">
          <cell r="A1415">
            <v>44053</v>
          </cell>
          <cell r="C1415" t="str">
            <v>greececheng</v>
          </cell>
          <cell r="D1415" t="str">
            <v>帝国战略家</v>
          </cell>
        </row>
        <row r="1416">
          <cell r="A1416">
            <v>44054</v>
          </cell>
          <cell r="C1416" t="str">
            <v>greececheng</v>
          </cell>
          <cell r="D1416" t="str">
            <v>百战百胜</v>
          </cell>
        </row>
        <row r="1417">
          <cell r="A1417">
            <v>44055</v>
          </cell>
          <cell r="C1417" t="str">
            <v>greececheng</v>
          </cell>
          <cell r="D1417" t="str">
            <v>先驱者</v>
          </cell>
        </row>
        <row r="1418">
          <cell r="A1418">
            <v>44056</v>
          </cell>
          <cell r="C1418" t="str">
            <v>greececheng</v>
          </cell>
          <cell r="D1418" t="str">
            <v>征服者</v>
          </cell>
        </row>
        <row r="1419">
          <cell r="A1419">
            <v>44057</v>
          </cell>
          <cell r="C1419" t="str">
            <v>greececheng</v>
          </cell>
          <cell r="D1419" t="str">
            <v>登峰造极</v>
          </cell>
        </row>
        <row r="1420">
          <cell r="A1420">
            <v>44058</v>
          </cell>
          <cell r="C1420" t="str">
            <v>greececheng</v>
          </cell>
          <cell r="D1420" t="str">
            <v>勇闯天涯</v>
          </cell>
        </row>
        <row r="1421">
          <cell r="A1421">
            <v>44059</v>
          </cell>
          <cell r="C1421" t="str">
            <v>greececheng</v>
          </cell>
          <cell r="D1421" t="str">
            <v>天下至尊</v>
          </cell>
        </row>
        <row r="1422">
          <cell r="A1422">
            <v>44060</v>
          </cell>
          <cell r="C1422" t="str">
            <v>greececheng</v>
          </cell>
          <cell r="D1422" t="str">
            <v>问鼎中原</v>
          </cell>
        </row>
        <row r="1423">
          <cell r="A1423">
            <v>44061</v>
          </cell>
          <cell r="C1423" t="str">
            <v>greececheng</v>
          </cell>
          <cell r="D1423" t="str">
            <v>名震一时</v>
          </cell>
        </row>
        <row r="1424">
          <cell r="A1424">
            <v>44062</v>
          </cell>
          <cell r="C1424" t="str">
            <v>greececheng</v>
          </cell>
          <cell r="D1424" t="str">
            <v>名将如云</v>
          </cell>
        </row>
        <row r="1425">
          <cell r="A1425">
            <v>44063</v>
          </cell>
          <cell r="C1425" t="str">
            <v>greececheng</v>
          </cell>
          <cell r="D1425" t="str">
            <v>联盟宝贝</v>
          </cell>
        </row>
        <row r="1426">
          <cell r="A1426">
            <v>44064</v>
          </cell>
          <cell r="C1426" t="str">
            <v>greececheng</v>
          </cell>
          <cell r="D1426" t="str">
            <v>纵横四野</v>
          </cell>
        </row>
        <row r="1427">
          <cell r="A1427">
            <v>44065</v>
          </cell>
          <cell r="C1427" t="str">
            <v>greececheng</v>
          </cell>
          <cell r="D1427" t="str">
            <v>决胜千里</v>
          </cell>
        </row>
        <row r="1428">
          <cell r="A1428">
            <v>44066</v>
          </cell>
          <cell r="C1428" t="str">
            <v>greececheng</v>
          </cell>
          <cell r="D1428" t="str">
            <v>登高能赋</v>
          </cell>
        </row>
        <row r="1429">
          <cell r="A1429">
            <v>44067</v>
          </cell>
          <cell r="C1429" t="str">
            <v>greececheng</v>
          </cell>
          <cell r="D1429" t="str">
            <v>帝国启明星</v>
          </cell>
        </row>
        <row r="1430">
          <cell r="A1430">
            <v>44068</v>
          </cell>
          <cell r="C1430" t="str">
            <v>greececheng</v>
          </cell>
          <cell r="D1430" t="str">
            <v>剑指天下</v>
          </cell>
        </row>
        <row r="1431">
          <cell r="A1431">
            <v>44069</v>
          </cell>
          <cell r="C1431" t="str">
            <v>greececheng</v>
          </cell>
          <cell r="D1431" t="str">
            <v>鹰击长空</v>
          </cell>
        </row>
        <row r="1432">
          <cell r="A1432">
            <v>44070</v>
          </cell>
          <cell r="C1432" t="str">
            <v>greececheng</v>
          </cell>
          <cell r="D1432" t="str">
            <v>谋定九州</v>
          </cell>
        </row>
        <row r="1433">
          <cell r="A1433">
            <v>44071</v>
          </cell>
          <cell r="C1433" t="str">
            <v>greececheng</v>
          </cell>
          <cell r="D1433" t="str">
            <v>鹰击长空</v>
          </cell>
        </row>
        <row r="1434">
          <cell r="A1434">
            <v>44072</v>
          </cell>
          <cell r="C1434" t="str">
            <v>greececheng</v>
          </cell>
          <cell r="D1434" t="str">
            <v>鹰击长空</v>
          </cell>
        </row>
        <row r="1435">
          <cell r="A1435">
            <v>44073</v>
          </cell>
          <cell r="C1435" t="str">
            <v>pinoyao</v>
          </cell>
          <cell r="D1435" t="str">
            <v>剑指天下</v>
          </cell>
        </row>
        <row r="1436">
          <cell r="A1436">
            <v>44074</v>
          </cell>
          <cell r="C1436" t="str">
            <v>pinoyao</v>
          </cell>
          <cell r="D1436" t="str">
            <v>剑指天下</v>
          </cell>
        </row>
        <row r="1437">
          <cell r="A1437">
            <v>46000</v>
          </cell>
          <cell r="C1437" t="str">
            <v>greececheng</v>
          </cell>
          <cell r="D1437" t="str">
            <v>蓬莱仙境</v>
          </cell>
        </row>
        <row r="1438">
          <cell r="A1438">
            <v>46001</v>
          </cell>
          <cell r="C1438" t="str">
            <v>greececheng</v>
          </cell>
          <cell r="D1438" t="str">
            <v>圣剑冠冕</v>
          </cell>
        </row>
        <row r="1439">
          <cell r="A1439">
            <v>46002</v>
          </cell>
          <cell r="C1439" t="str">
            <v>greececheng</v>
          </cell>
          <cell r="D1439" t="str">
            <v>不灭熔炉</v>
          </cell>
        </row>
        <row r="1440">
          <cell r="A1440">
            <v>46003</v>
          </cell>
          <cell r="C1440" t="str">
            <v>greececheng</v>
          </cell>
          <cell r="D1440" t="str">
            <v>九重御殿</v>
          </cell>
        </row>
        <row r="1441">
          <cell r="A1441">
            <v>46004</v>
          </cell>
          <cell r="C1441" t="str">
            <v>greececheng</v>
          </cell>
          <cell r="D1441" t="str">
            <v>温德斯托利</v>
          </cell>
        </row>
        <row r="1442">
          <cell r="A1442">
            <v>46005</v>
          </cell>
          <cell r="C1442" t="str">
            <v>greececheng</v>
          </cell>
          <cell r="D1442" t="str">
            <v>蓬莱仙境</v>
          </cell>
        </row>
        <row r="1443">
          <cell r="A1443">
            <v>46006</v>
          </cell>
          <cell r="C1443" t="str">
            <v>greececheng</v>
          </cell>
          <cell r="D1443" t="str">
            <v>圣剑冠冕</v>
          </cell>
        </row>
        <row r="1444">
          <cell r="A1444">
            <v>46007</v>
          </cell>
          <cell r="C1444" t="str">
            <v>greececheng</v>
          </cell>
          <cell r="D1444" t="str">
            <v>不灭熔炉</v>
          </cell>
        </row>
        <row r="1445">
          <cell r="A1445">
            <v>46008</v>
          </cell>
          <cell r="C1445" t="str">
            <v>greececheng</v>
          </cell>
          <cell r="D1445" t="str">
            <v>九重御殿</v>
          </cell>
        </row>
        <row r="1446">
          <cell r="A1446">
            <v>46009</v>
          </cell>
          <cell r="C1446" t="str">
            <v>greececheng</v>
          </cell>
          <cell r="D1446" t="str">
            <v>温德斯托利</v>
          </cell>
        </row>
        <row r="1447">
          <cell r="A1447">
            <v>46010</v>
          </cell>
          <cell r="C1447" t="str">
            <v>greececheng</v>
          </cell>
          <cell r="D1447" t="str">
            <v>蓬莱仙境</v>
          </cell>
        </row>
        <row r="1448">
          <cell r="A1448">
            <v>46011</v>
          </cell>
          <cell r="C1448" t="str">
            <v>greececheng</v>
          </cell>
          <cell r="D1448" t="str">
            <v>圣剑冠冕</v>
          </cell>
        </row>
        <row r="1449">
          <cell r="A1449">
            <v>46012</v>
          </cell>
          <cell r="C1449" t="str">
            <v>greececheng</v>
          </cell>
          <cell r="D1449" t="str">
            <v>不灭熔炉</v>
          </cell>
        </row>
        <row r="1450">
          <cell r="A1450">
            <v>46013</v>
          </cell>
          <cell r="C1450" t="str">
            <v>greececheng</v>
          </cell>
          <cell r="D1450" t="str">
            <v>九重御殿</v>
          </cell>
        </row>
        <row r="1451">
          <cell r="A1451">
            <v>46014</v>
          </cell>
          <cell r="C1451" t="str">
            <v>greececheng</v>
          </cell>
          <cell r="D1451" t="str">
            <v>温德斯托利</v>
          </cell>
        </row>
        <row r="1452">
          <cell r="A1452">
            <v>46015</v>
          </cell>
          <cell r="C1452" t="str">
            <v>greececheng</v>
          </cell>
          <cell r="D1452" t="str">
            <v>蓬莱仙境</v>
          </cell>
        </row>
        <row r="1453">
          <cell r="A1453">
            <v>46016</v>
          </cell>
          <cell r="C1453" t="str">
            <v>greececheng</v>
          </cell>
          <cell r="D1453" t="str">
            <v>圣剑冠冕</v>
          </cell>
        </row>
        <row r="1454">
          <cell r="A1454">
            <v>46017</v>
          </cell>
          <cell r="C1454" t="str">
            <v>greececheng</v>
          </cell>
          <cell r="D1454" t="str">
            <v>不灭熔炉</v>
          </cell>
        </row>
        <row r="1455">
          <cell r="A1455">
            <v>46018</v>
          </cell>
          <cell r="C1455" t="str">
            <v>greececheng</v>
          </cell>
          <cell r="D1455" t="str">
            <v>九重御殿</v>
          </cell>
        </row>
        <row r="1456">
          <cell r="A1456">
            <v>46019</v>
          </cell>
          <cell r="C1456" t="str">
            <v>greececheng</v>
          </cell>
          <cell r="D1456" t="str">
            <v>温德斯托利</v>
          </cell>
        </row>
        <row r="1457">
          <cell r="A1457">
            <v>46020</v>
          </cell>
          <cell r="C1457" t="str">
            <v>greececheng</v>
          </cell>
          <cell r="D1457" t="str">
            <v>御照东方</v>
          </cell>
        </row>
        <row r="1458">
          <cell r="A1458">
            <v>46021</v>
          </cell>
          <cell r="C1458" t="str">
            <v>greececheng</v>
          </cell>
          <cell r="D1458" t="str">
            <v>御照东方</v>
          </cell>
        </row>
        <row r="1459">
          <cell r="A1459">
            <v>46022</v>
          </cell>
          <cell r="C1459" t="str">
            <v>greececheng</v>
          </cell>
          <cell r="D1459" t="str">
            <v>御照东方</v>
          </cell>
        </row>
        <row r="1460">
          <cell r="A1460">
            <v>46023</v>
          </cell>
          <cell r="C1460" t="str">
            <v>greececheng</v>
          </cell>
          <cell r="D1460" t="str">
            <v>御照东方</v>
          </cell>
        </row>
        <row r="1461">
          <cell r="A1461">
            <v>46024</v>
          </cell>
          <cell r="C1461" t="str">
            <v>greececheng</v>
          </cell>
          <cell r="D1461" t="str">
            <v>千里江枫</v>
          </cell>
        </row>
        <row r="1462">
          <cell r="A1462">
            <v>46025</v>
          </cell>
          <cell r="C1462" t="str">
            <v>greececheng</v>
          </cell>
          <cell r="D1462" t="str">
            <v>千里江枫</v>
          </cell>
        </row>
        <row r="1463">
          <cell r="A1463">
            <v>46026</v>
          </cell>
          <cell r="C1463" t="str">
            <v>greececheng</v>
          </cell>
          <cell r="D1463" t="str">
            <v>千里江枫</v>
          </cell>
        </row>
        <row r="1464">
          <cell r="A1464">
            <v>46027</v>
          </cell>
          <cell r="C1464" t="str">
            <v>greececheng</v>
          </cell>
          <cell r="D1464" t="str">
            <v>千里江枫</v>
          </cell>
        </row>
        <row r="1465">
          <cell r="A1465">
            <v>46028</v>
          </cell>
          <cell r="C1465" t="str">
            <v>greececheng</v>
          </cell>
          <cell r="D1465" t="str">
            <v>御照东方</v>
          </cell>
        </row>
        <row r="1466">
          <cell r="A1466">
            <v>46029</v>
          </cell>
          <cell r="C1466" t="str">
            <v>greececheng</v>
          </cell>
          <cell r="D1466" t="str">
            <v>鹰堡</v>
          </cell>
        </row>
        <row r="1467">
          <cell r="A1467">
            <v>46030</v>
          </cell>
          <cell r="C1467" t="str">
            <v>greececheng</v>
          </cell>
          <cell r="D1467" t="str">
            <v>鹰堡</v>
          </cell>
        </row>
        <row r="1468">
          <cell r="A1468">
            <v>46031</v>
          </cell>
          <cell r="C1468" t="str">
            <v>greececheng</v>
          </cell>
          <cell r="D1468" t="str">
            <v>鹰堡</v>
          </cell>
        </row>
        <row r="1469">
          <cell r="A1469">
            <v>46032</v>
          </cell>
          <cell r="C1469" t="str">
            <v>greececheng</v>
          </cell>
          <cell r="D1469" t="str">
            <v>鹰堡</v>
          </cell>
        </row>
        <row r="1470">
          <cell r="A1470">
            <v>46033</v>
          </cell>
          <cell r="C1470" t="str">
            <v>greececheng</v>
          </cell>
          <cell r="D1470" t="str">
            <v>鹰堡</v>
          </cell>
        </row>
        <row r="1471">
          <cell r="A1471">
            <v>46034</v>
          </cell>
          <cell r="C1471" t="str">
            <v>pinoyao</v>
          </cell>
          <cell r="D1471" t="str">
            <v>剑堡</v>
          </cell>
        </row>
        <row r="1472">
          <cell r="A1472">
            <v>46035</v>
          </cell>
          <cell r="C1472" t="str">
            <v>pinoyao</v>
          </cell>
          <cell r="D1472" t="str">
            <v>剑堡</v>
          </cell>
        </row>
        <row r="1473">
          <cell r="A1473">
            <v>46036</v>
          </cell>
          <cell r="C1473" t="str">
            <v>pinoyao</v>
          </cell>
          <cell r="D1473" t="str">
            <v>剑堡</v>
          </cell>
        </row>
        <row r="1474">
          <cell r="A1474">
            <v>46037</v>
          </cell>
          <cell r="C1474" t="str">
            <v>pinoyao</v>
          </cell>
          <cell r="D1474" t="str">
            <v>剑堡</v>
          </cell>
        </row>
        <row r="1475">
          <cell r="A1475">
            <v>46038</v>
          </cell>
          <cell r="C1475" t="str">
            <v>pinoyao</v>
          </cell>
          <cell r="D1475" t="str">
            <v>剑堡</v>
          </cell>
        </row>
        <row r="1476">
          <cell r="A1476">
            <v>47000</v>
          </cell>
          <cell r="C1476" t="str">
            <v>karriesxu</v>
          </cell>
          <cell r="D1476" t="str">
            <v>超核卡信物1天</v>
          </cell>
        </row>
        <row r="1477">
          <cell r="A1477">
            <v>47001</v>
          </cell>
          <cell r="C1477" t="str">
            <v>karriesxu</v>
          </cell>
          <cell r="D1477" t="str">
            <v>超核周卡信物7天</v>
          </cell>
        </row>
        <row r="1478">
          <cell r="A1478">
            <v>47002</v>
          </cell>
          <cell r="C1478" t="str">
            <v>karriesxu</v>
          </cell>
          <cell r="D1478" t="str">
            <v>超核月卡信物30天</v>
          </cell>
        </row>
        <row r="1479">
          <cell r="A1479">
            <v>48001</v>
          </cell>
          <cell r="C1479" t="str">
            <v>petercxhu</v>
          </cell>
          <cell r="D1479" t="str">
            <v>帝国里程碑</v>
          </cell>
        </row>
        <row r="1480">
          <cell r="A1480">
            <v>49001</v>
          </cell>
          <cell r="C1480" t="str">
            <v>junkaili</v>
          </cell>
          <cell r="D1480" t="str">
            <v>赛季卡包抽取上限</v>
          </cell>
        </row>
        <row r="1481">
          <cell r="A1481">
            <v>49011</v>
          </cell>
          <cell r="C1481" t="str">
            <v>junkaili</v>
          </cell>
          <cell r="D1481" t="str">
            <v>探索笔记</v>
          </cell>
        </row>
        <row r="1482">
          <cell r="A1482">
            <v>49012</v>
          </cell>
          <cell r="C1482" t="str">
            <v>junkaili</v>
          </cell>
          <cell r="D1482" t="str">
            <v>奇迹印象点数</v>
          </cell>
        </row>
        <row r="1483">
          <cell r="A1483">
            <v>49013</v>
          </cell>
          <cell r="C1483" t="str">
            <v>boomwu</v>
          </cell>
          <cell r="D1483" t="str">
            <v>传说英雄自选宝箱</v>
          </cell>
        </row>
        <row r="1484">
          <cell r="A1484">
            <v>49014</v>
          </cell>
          <cell r="C1484" t="str">
            <v>boomwu</v>
          </cell>
          <cell r="D1484" t="str">
            <v>稀有技能自选宝箱</v>
          </cell>
        </row>
        <row r="1485">
          <cell r="A1485">
            <v>49015</v>
          </cell>
          <cell r="C1485" t="str">
            <v>boomwu</v>
          </cell>
          <cell r="D1485" t="str">
            <v>史诗技能自选宝箱</v>
          </cell>
        </row>
        <row r="1486">
          <cell r="A1486">
            <v>49016</v>
          </cell>
          <cell r="C1486" t="str">
            <v>boomwu</v>
          </cell>
          <cell r="D1486" t="str">
            <v>传奇技能自选宝箱</v>
          </cell>
        </row>
        <row r="1487">
          <cell r="A1487">
            <v>49017</v>
          </cell>
          <cell r="C1487" t="str">
            <v>boomwu</v>
          </cell>
          <cell r="D1487" t="str">
            <v>帝国宝箱</v>
          </cell>
        </row>
        <row r="1488">
          <cell r="A1488">
            <v>49018</v>
          </cell>
          <cell r="C1488" t="str">
            <v>yanhaoyhli</v>
          </cell>
          <cell r="D1488" t="str">
            <v>测试用碎片宝箱</v>
          </cell>
        </row>
        <row r="1489">
          <cell r="A1489">
            <v>49019</v>
          </cell>
          <cell r="C1489" t="str">
            <v>yanhaoyhli</v>
          </cell>
          <cell r="D1489" t="str">
            <v>模拟抽英雄宝箱</v>
          </cell>
        </row>
        <row r="1490">
          <cell r="A1490">
            <v>49020</v>
          </cell>
          <cell r="C1490" t="str">
            <v>yanhaoyhli</v>
          </cell>
          <cell r="D1490" t="str">
            <v>模拟抽技能宝箱</v>
          </cell>
        </row>
        <row r="1491">
          <cell r="A1491">
            <v>49021</v>
          </cell>
          <cell r="B1491">
            <v>5001</v>
          </cell>
          <cell r="C1491" t="str">
            <v>grantxue</v>
          </cell>
          <cell r="D1491" t="str">
            <v>vip经验10</v>
          </cell>
        </row>
        <row r="1492">
          <cell r="A1492">
            <v>49022</v>
          </cell>
          <cell r="B1492">
            <v>5002</v>
          </cell>
          <cell r="C1492" t="str">
            <v>grantxue</v>
          </cell>
          <cell r="D1492" t="str">
            <v>vip经验50</v>
          </cell>
        </row>
        <row r="1493">
          <cell r="A1493">
            <v>49023</v>
          </cell>
          <cell r="B1493">
            <v>5003</v>
          </cell>
          <cell r="C1493" t="str">
            <v>grantxue</v>
          </cell>
          <cell r="D1493" t="str">
            <v>vip经验100</v>
          </cell>
        </row>
        <row r="1494">
          <cell r="A1494">
            <v>49024</v>
          </cell>
          <cell r="B1494">
            <v>5004</v>
          </cell>
          <cell r="C1494" t="str">
            <v>grantxue</v>
          </cell>
          <cell r="D1494" t="str">
            <v>vip经验500</v>
          </cell>
        </row>
        <row r="1495">
          <cell r="A1495">
            <v>49025</v>
          </cell>
          <cell r="B1495">
            <v>5005</v>
          </cell>
          <cell r="C1495" t="str">
            <v>grantxue</v>
          </cell>
          <cell r="D1495" t="str">
            <v>vip经验1000</v>
          </cell>
        </row>
        <row r="1496">
          <cell r="A1496">
            <v>49026</v>
          </cell>
          <cell r="B1496">
            <v>5006</v>
          </cell>
          <cell r="C1496" t="str">
            <v>grantxue</v>
          </cell>
          <cell r="D1496" t="str">
            <v>vip经验5000</v>
          </cell>
        </row>
        <row r="1497">
          <cell r="A1497">
            <v>49027</v>
          </cell>
          <cell r="C1497" t="str">
            <v>boomwu</v>
          </cell>
          <cell r="D1497" t="str">
            <v>帝国水晶</v>
          </cell>
        </row>
        <row r="1498">
          <cell r="A1498">
            <v>49028</v>
          </cell>
          <cell r="C1498" t="str">
            <v>boomwu</v>
          </cell>
          <cell r="D1498" t="str">
            <v>荣耀印记</v>
          </cell>
        </row>
        <row r="1499">
          <cell r="A1499">
            <v>49029</v>
          </cell>
          <cell r="C1499" t="str">
            <v>boomwu</v>
          </cell>
          <cell r="D1499" t="str">
            <v>战备加速宝箱</v>
          </cell>
        </row>
        <row r="1500">
          <cell r="A1500">
            <v>49030</v>
          </cell>
          <cell r="C1500" t="str">
            <v>boomwu</v>
          </cell>
          <cell r="D1500" t="str">
            <v>战备资源宝箱</v>
          </cell>
        </row>
        <row r="1501">
          <cell r="A1501">
            <v>49031</v>
          </cell>
          <cell r="C1501" t="str">
            <v>boomwu</v>
          </cell>
          <cell r="D1501" t="str">
            <v>占卜石</v>
          </cell>
        </row>
        <row r="1502">
          <cell r="A1502">
            <v>49032</v>
          </cell>
          <cell r="C1502" t="str">
            <v>boomwu</v>
          </cell>
          <cell r="D1502" t="str">
            <v>枪兵英雄礼包</v>
          </cell>
        </row>
        <row r="1503">
          <cell r="A1503">
            <v>49033</v>
          </cell>
          <cell r="C1503" t="str">
            <v>boomwu</v>
          </cell>
          <cell r="D1503" t="str">
            <v>弓兵英雄礼包</v>
          </cell>
        </row>
        <row r="1504">
          <cell r="A1504">
            <v>49034</v>
          </cell>
          <cell r="C1504" t="str">
            <v>boomwu</v>
          </cell>
          <cell r="D1504" t="str">
            <v>剑士英雄礼包</v>
          </cell>
        </row>
        <row r="1505">
          <cell r="A1505">
            <v>49035</v>
          </cell>
          <cell r="C1505" t="str">
            <v>boomwu</v>
          </cell>
          <cell r="D1505" t="str">
            <v>骑兵英雄礼包</v>
          </cell>
        </row>
        <row r="1506">
          <cell r="A1506">
            <v>49036</v>
          </cell>
          <cell r="C1506" t="str">
            <v>boomwu</v>
          </cell>
          <cell r="D1506" t="str">
            <v>枪兵技能礼包</v>
          </cell>
        </row>
        <row r="1507">
          <cell r="A1507">
            <v>49037</v>
          </cell>
          <cell r="C1507" t="str">
            <v>boomwu</v>
          </cell>
          <cell r="D1507" t="str">
            <v>弓兵技能礼包</v>
          </cell>
        </row>
        <row r="1508">
          <cell r="A1508">
            <v>49038</v>
          </cell>
          <cell r="C1508" t="str">
            <v>boomwu</v>
          </cell>
          <cell r="D1508" t="str">
            <v>剑士技能礼包</v>
          </cell>
        </row>
        <row r="1509">
          <cell r="A1509">
            <v>49039</v>
          </cell>
          <cell r="C1509" t="str">
            <v>boomwu</v>
          </cell>
          <cell r="D1509" t="str">
            <v>骑兵技能礼包</v>
          </cell>
        </row>
        <row r="1510">
          <cell r="A1510">
            <v>49040</v>
          </cell>
          <cell r="C1510" t="str">
            <v>boomwu</v>
          </cell>
          <cell r="D1510" t="str">
            <v>画幅残卷</v>
          </cell>
        </row>
        <row r="1511">
          <cell r="A1511">
            <v>49041</v>
          </cell>
          <cell r="C1511" t="str">
            <v>boomwu</v>
          </cell>
          <cell r="D1511" t="str">
            <v>枪兵英雄礼包1</v>
          </cell>
        </row>
        <row r="1512">
          <cell r="A1512">
            <v>49042</v>
          </cell>
          <cell r="C1512" t="str">
            <v>boomwu</v>
          </cell>
          <cell r="D1512" t="str">
            <v>弓兵英雄礼包1</v>
          </cell>
        </row>
        <row r="1513">
          <cell r="A1513">
            <v>49043</v>
          </cell>
          <cell r="C1513" t="str">
            <v>boomwu</v>
          </cell>
          <cell r="D1513" t="str">
            <v>剑士英雄礼包1</v>
          </cell>
        </row>
        <row r="1514">
          <cell r="A1514">
            <v>49044</v>
          </cell>
          <cell r="C1514" t="str">
            <v>boomwu</v>
          </cell>
          <cell r="D1514" t="str">
            <v>骑兵英雄礼包1</v>
          </cell>
        </row>
        <row r="1515">
          <cell r="A1515">
            <v>49045</v>
          </cell>
          <cell r="C1515" t="str">
            <v>boomwu</v>
          </cell>
          <cell r="D1515" t="str">
            <v>枪兵技能礼包1</v>
          </cell>
        </row>
        <row r="1516">
          <cell r="A1516">
            <v>49046</v>
          </cell>
          <cell r="C1516" t="str">
            <v>boomwu</v>
          </cell>
          <cell r="D1516" t="str">
            <v>弓兵技能礼包1</v>
          </cell>
        </row>
        <row r="1517">
          <cell r="A1517">
            <v>49047</v>
          </cell>
          <cell r="C1517" t="str">
            <v>boomwu</v>
          </cell>
          <cell r="D1517" t="str">
            <v>剑士技能礼包1</v>
          </cell>
        </row>
        <row r="1518">
          <cell r="A1518">
            <v>49048</v>
          </cell>
          <cell r="C1518" t="str">
            <v>boomwu</v>
          </cell>
          <cell r="D1518" t="str">
            <v>骑兵技能礼包1</v>
          </cell>
        </row>
        <row r="1519">
          <cell r="A1519">
            <v>49049</v>
          </cell>
          <cell r="C1519" t="str">
            <v>boomwu</v>
          </cell>
          <cell r="D1519" t="str">
            <v>枪兵英雄礼包2</v>
          </cell>
        </row>
        <row r="1520">
          <cell r="A1520">
            <v>49050</v>
          </cell>
          <cell r="C1520" t="str">
            <v>boomwu</v>
          </cell>
          <cell r="D1520" t="str">
            <v>弓兵英雄礼包2</v>
          </cell>
        </row>
        <row r="1521">
          <cell r="A1521">
            <v>49051</v>
          </cell>
          <cell r="C1521" t="str">
            <v>boomwu</v>
          </cell>
          <cell r="D1521" t="str">
            <v>剑士英雄礼包2</v>
          </cell>
        </row>
        <row r="1522">
          <cell r="A1522">
            <v>49052</v>
          </cell>
          <cell r="C1522" t="str">
            <v>boomwu</v>
          </cell>
          <cell r="D1522" t="str">
            <v>骑兵英雄礼包2</v>
          </cell>
        </row>
        <row r="1523">
          <cell r="A1523">
            <v>49053</v>
          </cell>
          <cell r="C1523" t="str">
            <v>boomwu</v>
          </cell>
          <cell r="D1523" t="str">
            <v>剑士英雄礼包3</v>
          </cell>
        </row>
        <row r="1524">
          <cell r="A1524">
            <v>49054</v>
          </cell>
          <cell r="C1524" t="str">
            <v>boomwu</v>
          </cell>
          <cell r="D1524" t="str">
            <v>骑兵英雄礼包3</v>
          </cell>
        </row>
        <row r="1525">
          <cell r="A1525">
            <v>49055</v>
          </cell>
          <cell r="C1525" t="str">
            <v>boomwu</v>
          </cell>
          <cell r="D1525" t="str">
            <v>枪兵技能礼包2</v>
          </cell>
        </row>
        <row r="1526">
          <cell r="A1526">
            <v>49056</v>
          </cell>
          <cell r="C1526" t="str">
            <v>boomwu</v>
          </cell>
          <cell r="D1526" t="str">
            <v>弓兵技能礼包2</v>
          </cell>
        </row>
        <row r="1527">
          <cell r="A1527">
            <v>49057</v>
          </cell>
          <cell r="C1527" t="str">
            <v>boomwu</v>
          </cell>
          <cell r="D1527" t="str">
            <v>剑士技能礼包2</v>
          </cell>
        </row>
        <row r="1528">
          <cell r="A1528">
            <v>49058</v>
          </cell>
          <cell r="C1528" t="str">
            <v>boomwu</v>
          </cell>
          <cell r="D1528" t="str">
            <v>骑兵技能礼包2</v>
          </cell>
        </row>
        <row r="1529">
          <cell r="A1529">
            <v>49059</v>
          </cell>
          <cell r="C1529" t="str">
            <v>boomwu</v>
          </cell>
          <cell r="D1529" t="str">
            <v>弓兵技能礼包3</v>
          </cell>
        </row>
        <row r="1530">
          <cell r="A1530">
            <v>49060</v>
          </cell>
          <cell r="C1530" t="str">
            <v>boomwu</v>
          </cell>
          <cell r="D1530" t="str">
            <v>剑士技能礼包3</v>
          </cell>
        </row>
        <row r="1531">
          <cell r="A1531">
            <v>49061</v>
          </cell>
          <cell r="C1531" t="str">
            <v>boomwu</v>
          </cell>
          <cell r="D1531" t="str">
            <v>骑兵技能礼包3</v>
          </cell>
        </row>
        <row r="1532">
          <cell r="A1532">
            <v>49062</v>
          </cell>
          <cell r="C1532" t="str">
            <v>boomwu</v>
          </cell>
          <cell r="D1532" t="str">
            <v>世界之树-丰收季用抽奖道具</v>
          </cell>
        </row>
        <row r="1533">
          <cell r="A1533">
            <v>49063</v>
          </cell>
          <cell r="C1533" t="str">
            <v>boomwu</v>
          </cell>
          <cell r="D1533" t="str">
            <v>世界之树-培育用道具</v>
          </cell>
        </row>
        <row r="1534">
          <cell r="A1534">
            <v>49064</v>
          </cell>
          <cell r="C1534" t="str">
            <v>boomwu</v>
          </cell>
          <cell r="D1534" t="str">
            <v>丰收佳节-葡萄</v>
          </cell>
        </row>
        <row r="1535">
          <cell r="A1535">
            <v>49065</v>
          </cell>
          <cell r="C1535" t="str">
            <v>boomwu</v>
          </cell>
          <cell r="D1535" t="str">
            <v>丰收佳节-高级奖励</v>
          </cell>
        </row>
        <row r="1536">
          <cell r="A1536">
            <v>49066</v>
          </cell>
          <cell r="C1536" t="str">
            <v>grantxue</v>
          </cell>
          <cell r="D1536" t="str">
            <v>剑士技能礼包1</v>
          </cell>
        </row>
        <row r="1537">
          <cell r="A1537">
            <v>49067</v>
          </cell>
          <cell r="C1537" t="str">
            <v>grantxue</v>
          </cell>
          <cell r="D1537" t="str">
            <v>传说英雄自选宝箱</v>
          </cell>
        </row>
        <row r="1538">
          <cell r="A1538">
            <v>49068</v>
          </cell>
          <cell r="C1538" t="str">
            <v>grantxue</v>
          </cell>
          <cell r="D1538" t="str">
            <v>传奇技能自选宝箱</v>
          </cell>
        </row>
        <row r="1539">
          <cell r="A1539">
            <v>49069</v>
          </cell>
          <cell r="C1539" t="str">
            <v>grantxue</v>
          </cell>
          <cell r="D1539" t="str">
            <v>传说英雄自选宝箱</v>
          </cell>
        </row>
        <row r="1540">
          <cell r="A1540">
            <v>49070</v>
          </cell>
          <cell r="C1540" t="str">
            <v>grantxue</v>
          </cell>
          <cell r="D1540" t="str">
            <v>传说英雄自选宝箱</v>
          </cell>
        </row>
        <row r="1541">
          <cell r="A1541">
            <v>49071</v>
          </cell>
          <cell r="C1541" t="str">
            <v>grantxue</v>
          </cell>
          <cell r="D1541" t="str">
            <v>传奇技能自选宝箱</v>
          </cell>
        </row>
        <row r="1542">
          <cell r="A1542">
            <v>2000001</v>
          </cell>
          <cell r="C1542" t="str">
            <v>wentaopian</v>
          </cell>
          <cell r="D1542" t="str">
            <v>通用技能升星道具-蓝</v>
          </cell>
        </row>
        <row r="1543">
          <cell r="A1543">
            <v>2000002</v>
          </cell>
          <cell r="C1543" t="str">
            <v>wentaopian</v>
          </cell>
          <cell r="D1543" t="str">
            <v>通用技能升星道具-紫</v>
          </cell>
        </row>
        <row r="1544">
          <cell r="A1544">
            <v>2000003</v>
          </cell>
          <cell r="C1544" t="str">
            <v>wentaopian</v>
          </cell>
          <cell r="D1544" t="str">
            <v>通用技能升星道具-橙1-3星</v>
          </cell>
        </row>
        <row r="1545">
          <cell r="A1545">
            <v>2000004</v>
          </cell>
          <cell r="C1545" t="str">
            <v>wentaopian</v>
          </cell>
          <cell r="D1545" t="str">
            <v>通用技能升星道具-橙4-5星</v>
          </cell>
        </row>
        <row r="1546">
          <cell r="A1546">
            <v>2001000</v>
          </cell>
          <cell r="C1546" t="str">
            <v>wentaopian</v>
          </cell>
          <cell r="D1546" t="str">
            <v>技能解锁道具-不屈反击</v>
          </cell>
        </row>
        <row r="1547">
          <cell r="A1547">
            <v>2001001</v>
          </cell>
          <cell r="C1547" t="str">
            <v>wentaopian</v>
          </cell>
          <cell r="D1547" t="str">
            <v>技能解锁道具-反戈一击</v>
          </cell>
        </row>
        <row r="1548">
          <cell r="A1548">
            <v>2001002</v>
          </cell>
          <cell r="C1548" t="str">
            <v>wentaopian</v>
          </cell>
          <cell r="D1548" t="str">
            <v>技能解锁道具-军神赠礼</v>
          </cell>
        </row>
        <row r="1549">
          <cell r="A1549">
            <v>2001003</v>
          </cell>
          <cell r="C1549" t="str">
            <v>wentaopian</v>
          </cell>
          <cell r="D1549" t="str">
            <v>技能解锁道具-灵光乍现</v>
          </cell>
        </row>
        <row r="1550">
          <cell r="A1550">
            <v>2001004</v>
          </cell>
          <cell r="C1550" t="str">
            <v>wentaopian</v>
          </cell>
          <cell r="D1550" t="str">
            <v>技能解锁道具-怒火猛攻</v>
          </cell>
        </row>
        <row r="1551">
          <cell r="A1551">
            <v>2001005</v>
          </cell>
          <cell r="C1551" t="str">
            <v>wentaopian</v>
          </cell>
          <cell r="D1551" t="str">
            <v>技能解锁道具-破敌之眼</v>
          </cell>
        </row>
        <row r="1552">
          <cell r="A1552">
            <v>2001006</v>
          </cell>
          <cell r="C1552" t="str">
            <v>wentaopian</v>
          </cell>
          <cell r="D1552" t="str">
            <v>技能解锁道具-风卷残云</v>
          </cell>
        </row>
        <row r="1553">
          <cell r="A1553">
            <v>2001007</v>
          </cell>
          <cell r="C1553" t="str">
            <v>wentaopian</v>
          </cell>
          <cell r="D1553" t="str">
            <v>技能解锁道具-三重攻势</v>
          </cell>
        </row>
        <row r="1554">
          <cell r="A1554">
            <v>2001008</v>
          </cell>
          <cell r="C1554" t="str">
            <v>wentaopian</v>
          </cell>
          <cell r="D1554" t="str">
            <v>技能解锁道具-王者之剑</v>
          </cell>
        </row>
        <row r="1555">
          <cell r="A1555">
            <v>2001009</v>
          </cell>
          <cell r="C1555" t="str">
            <v>wentaopian</v>
          </cell>
          <cell r="D1555" t="str">
            <v>技能解锁道具-弱点进攻</v>
          </cell>
        </row>
        <row r="1556">
          <cell r="A1556">
            <v>2001010</v>
          </cell>
          <cell r="C1556" t="str">
            <v>wentaopian</v>
          </cell>
          <cell r="D1556" t="str">
            <v>技能解锁道具-压迫之袭</v>
          </cell>
        </row>
        <row r="1557">
          <cell r="A1557">
            <v>2001011</v>
          </cell>
          <cell r="C1557" t="str">
            <v>wentaopian</v>
          </cell>
          <cell r="D1557" t="str">
            <v>技能解锁道具-黑沼之刃</v>
          </cell>
        </row>
        <row r="1558">
          <cell r="A1558">
            <v>2001012</v>
          </cell>
          <cell r="C1558" t="str">
            <v>wentaopian</v>
          </cell>
          <cell r="D1558" t="str">
            <v>技能解锁道具-万里平戎策</v>
          </cell>
        </row>
        <row r="1559">
          <cell r="A1559">
            <v>2001013</v>
          </cell>
          <cell r="C1559" t="str">
            <v>wentaopian</v>
          </cell>
          <cell r="D1559" t="str">
            <v>技能解锁道具-长生军团</v>
          </cell>
        </row>
        <row r="1560">
          <cell r="A1560">
            <v>2001014</v>
          </cell>
          <cell r="C1560" t="str">
            <v>wentaopian</v>
          </cell>
          <cell r="D1560" t="str">
            <v>技能解锁道具-饥渴之刃</v>
          </cell>
        </row>
        <row r="1561">
          <cell r="A1561">
            <v>2001015</v>
          </cell>
          <cell r="C1561" t="str">
            <v>wentaopian</v>
          </cell>
          <cell r="D1561" t="str">
            <v>技能解锁道具-天地无双斩</v>
          </cell>
        </row>
        <row r="1562">
          <cell r="A1562">
            <v>2001016</v>
          </cell>
          <cell r="C1562" t="str">
            <v>wentaopian</v>
          </cell>
          <cell r="D1562" t="str">
            <v>技能解锁道具-战术冲锋</v>
          </cell>
        </row>
        <row r="1563">
          <cell r="A1563">
            <v>2001017</v>
          </cell>
          <cell r="C1563" t="str">
            <v>wentaopian</v>
          </cell>
          <cell r="D1563" t="str">
            <v>技能解锁道具-燎天之火</v>
          </cell>
        </row>
        <row r="1564">
          <cell r="A1564">
            <v>2001018</v>
          </cell>
          <cell r="C1564" t="str">
            <v>wentaopian</v>
          </cell>
          <cell r="D1564" t="str">
            <v>技能解锁道具-泰山压顶</v>
          </cell>
        </row>
        <row r="1565">
          <cell r="A1565">
            <v>2001019</v>
          </cell>
          <cell r="C1565" t="str">
            <v>wentaopian</v>
          </cell>
          <cell r="D1565" t="str">
            <v>技能解锁道具-以战养战</v>
          </cell>
        </row>
        <row r="1566">
          <cell r="A1566">
            <v>2001020</v>
          </cell>
          <cell r="C1566" t="str">
            <v>wentaopian</v>
          </cell>
          <cell r="D1566" t="str">
            <v>技能解锁道具-正义裁决</v>
          </cell>
        </row>
        <row r="1567">
          <cell r="A1567">
            <v>2001021</v>
          </cell>
          <cell r="C1567" t="str">
            <v>wentaopian</v>
          </cell>
          <cell r="D1567" t="str">
            <v>技能解锁道具-恩泽庇护</v>
          </cell>
        </row>
        <row r="1568">
          <cell r="A1568">
            <v>2001022</v>
          </cell>
          <cell r="C1568" t="str">
            <v>wentaopian</v>
          </cell>
          <cell r="D1568" t="str">
            <v>技能解锁道具-百战之体</v>
          </cell>
        </row>
        <row r="1569">
          <cell r="A1569">
            <v>2001023</v>
          </cell>
          <cell r="C1569" t="str">
            <v>wentaopian</v>
          </cell>
          <cell r="D1569" t="str">
            <v>技能解锁道具-蛮勇侵袭</v>
          </cell>
        </row>
        <row r="1570">
          <cell r="A1570">
            <v>2001024</v>
          </cell>
          <cell r="C1570" t="str">
            <v>wentaopian</v>
          </cell>
          <cell r="D1570" t="str">
            <v>技能解锁道具-冲锋的极意</v>
          </cell>
        </row>
        <row r="1571">
          <cell r="A1571">
            <v>2001025</v>
          </cell>
          <cell r="C1571" t="str">
            <v>wentaopian</v>
          </cell>
          <cell r="D1571" t="str">
            <v>技能解锁道具-慈悲终结</v>
          </cell>
        </row>
        <row r="1572">
          <cell r="A1572">
            <v>2001026</v>
          </cell>
          <cell r="C1572" t="str">
            <v>wentaopian</v>
          </cell>
          <cell r="D1572" t="str">
            <v>技能解锁道具-胜利怒吼</v>
          </cell>
        </row>
        <row r="1573">
          <cell r="A1573">
            <v>2001027</v>
          </cell>
          <cell r="C1573" t="str">
            <v>wentaopian</v>
          </cell>
          <cell r="D1573" t="str">
            <v>技能解锁道具-致命一击</v>
          </cell>
        </row>
        <row r="1574">
          <cell r="A1574">
            <v>2002000</v>
          </cell>
          <cell r="C1574" t="str">
            <v>wentaopian</v>
          </cell>
          <cell r="D1574" t="str">
            <v>技能解锁道具-剑盾突击</v>
          </cell>
        </row>
        <row r="1575">
          <cell r="A1575">
            <v>2002001</v>
          </cell>
          <cell r="C1575" t="str">
            <v>wentaopian</v>
          </cell>
          <cell r="D1575" t="str">
            <v>技能解锁道具-伏击</v>
          </cell>
        </row>
        <row r="1576">
          <cell r="A1576">
            <v>2002002</v>
          </cell>
          <cell r="C1576" t="str">
            <v>wentaopian</v>
          </cell>
          <cell r="D1576" t="str">
            <v>技能解锁道具-阳谋</v>
          </cell>
        </row>
        <row r="1577">
          <cell r="A1577">
            <v>2002003</v>
          </cell>
          <cell r="C1577" t="str">
            <v>wentaopian</v>
          </cell>
          <cell r="D1577" t="str">
            <v>技能解锁道具-戒备</v>
          </cell>
        </row>
        <row r="1578">
          <cell r="A1578">
            <v>2002004</v>
          </cell>
          <cell r="C1578" t="str">
            <v>wentaopian</v>
          </cell>
          <cell r="D1578" t="str">
            <v>技能解锁道具-反击</v>
          </cell>
        </row>
        <row r="1579">
          <cell r="A1579">
            <v>2002005</v>
          </cell>
          <cell r="C1579" t="str">
            <v>wentaopian</v>
          </cell>
          <cell r="D1579" t="str">
            <v>技能解锁道具-固本</v>
          </cell>
        </row>
        <row r="1580">
          <cell r="A1580">
            <v>2002006</v>
          </cell>
          <cell r="C1580" t="str">
            <v>wentaopian</v>
          </cell>
          <cell r="D1580" t="str">
            <v>技能解锁道具-战争狂热</v>
          </cell>
        </row>
        <row r="1581">
          <cell r="A1581">
            <v>2002007</v>
          </cell>
          <cell r="C1581" t="str">
            <v>wentaopian</v>
          </cell>
          <cell r="D1581" t="str">
            <v>技能解锁道具-变阵</v>
          </cell>
        </row>
        <row r="1582">
          <cell r="A1582">
            <v>2002008</v>
          </cell>
          <cell r="C1582" t="str">
            <v>wentaopian</v>
          </cell>
          <cell r="D1582" t="str">
            <v>技能解锁道具-列阵御敌</v>
          </cell>
        </row>
        <row r="1583">
          <cell r="A1583">
            <v>2002009</v>
          </cell>
          <cell r="C1583" t="str">
            <v>wentaopian</v>
          </cell>
          <cell r="D1583" t="str">
            <v>技能解锁道具-阵鼓</v>
          </cell>
        </row>
        <row r="1584">
          <cell r="A1584">
            <v>2002010</v>
          </cell>
          <cell r="C1584" t="str">
            <v>wentaopian</v>
          </cell>
          <cell r="D1584" t="str">
            <v>技能解锁道具-反间</v>
          </cell>
        </row>
        <row r="1585">
          <cell r="A1585">
            <v>2002011</v>
          </cell>
          <cell r="C1585" t="str">
            <v>wentaopian</v>
          </cell>
          <cell r="D1585" t="str">
            <v>技能解锁道具-火球轰击</v>
          </cell>
        </row>
        <row r="1586">
          <cell r="A1586">
            <v>2002012</v>
          </cell>
          <cell r="C1586" t="str">
            <v>wentaopian</v>
          </cell>
          <cell r="D1586" t="str">
            <v>技能解锁道具-巨石冲击</v>
          </cell>
        </row>
        <row r="1587">
          <cell r="A1587">
            <v>2002013</v>
          </cell>
          <cell r="C1587" t="str">
            <v>wentaopian</v>
          </cell>
          <cell r="D1587" t="str">
            <v>技能解锁道具-冲冠一怒</v>
          </cell>
        </row>
        <row r="1588">
          <cell r="A1588">
            <v>2002014</v>
          </cell>
          <cell r="C1588" t="str">
            <v>wentaopian</v>
          </cell>
          <cell r="D1588" t="str">
            <v>技能解锁道具-丰收祝福</v>
          </cell>
        </row>
        <row r="1589">
          <cell r="A1589">
            <v>2002015</v>
          </cell>
          <cell r="C1589" t="str">
            <v>wentaopian</v>
          </cell>
          <cell r="D1589" t="str">
            <v>技能解锁道具-苦肉</v>
          </cell>
        </row>
        <row r="1590">
          <cell r="A1590">
            <v>2002016</v>
          </cell>
          <cell r="C1590" t="str">
            <v>wentaopian</v>
          </cell>
          <cell r="D1590" t="str">
            <v>技能解锁道具-明心静气</v>
          </cell>
        </row>
        <row r="1591">
          <cell r="A1591">
            <v>2002017</v>
          </cell>
          <cell r="C1591" t="str">
            <v>wentaopian</v>
          </cell>
          <cell r="D1591" t="str">
            <v>技能解锁道具-怒涛之击</v>
          </cell>
        </row>
        <row r="1592">
          <cell r="A1592">
            <v>2002018</v>
          </cell>
          <cell r="C1592" t="str">
            <v>wentaopian</v>
          </cell>
          <cell r="D1592" t="str">
            <v>技能解锁道具-破怒斩</v>
          </cell>
        </row>
        <row r="1593">
          <cell r="A1593">
            <v>2002019</v>
          </cell>
          <cell r="C1593" t="str">
            <v>wentaopian</v>
          </cell>
          <cell r="D1593" t="str">
            <v>技能解锁道具-撕裂</v>
          </cell>
        </row>
        <row r="1594">
          <cell r="A1594">
            <v>2002020</v>
          </cell>
          <cell r="C1594" t="str">
            <v>wentaopian</v>
          </cell>
          <cell r="D1594" t="str">
            <v>技能解锁道具-连击</v>
          </cell>
        </row>
        <row r="1595">
          <cell r="A1595">
            <v>2002021</v>
          </cell>
          <cell r="C1595" t="str">
            <v>wentaopian</v>
          </cell>
          <cell r="D1595" t="str">
            <v>技能解锁道具-入阵曲</v>
          </cell>
        </row>
        <row r="1596">
          <cell r="A1596">
            <v>2002022</v>
          </cell>
          <cell r="C1596" t="str">
            <v>wentaopian</v>
          </cell>
          <cell r="D1596" t="str">
            <v>技能解锁道具-持久战</v>
          </cell>
        </row>
        <row r="1597">
          <cell r="A1597">
            <v>2002023</v>
          </cell>
          <cell r="C1597" t="str">
            <v>wentaopian</v>
          </cell>
          <cell r="D1597" t="str">
            <v>技能解锁道具-机变</v>
          </cell>
        </row>
        <row r="1598">
          <cell r="A1598">
            <v>2002024</v>
          </cell>
          <cell r="C1598" t="str">
            <v>wentaopian</v>
          </cell>
          <cell r="D1598" t="str">
            <v>技能解锁道具-怒不可遏</v>
          </cell>
        </row>
        <row r="1599">
          <cell r="A1599">
            <v>2002025</v>
          </cell>
          <cell r="C1599" t="str">
            <v>wentaopian</v>
          </cell>
          <cell r="D1599" t="str">
            <v>技能解锁道具-战争祝福</v>
          </cell>
        </row>
        <row r="1600">
          <cell r="A1600">
            <v>2002026</v>
          </cell>
          <cell r="C1600" t="str">
            <v>wentaopian</v>
          </cell>
          <cell r="D1600" t="str">
            <v>技能解锁道具-掌军</v>
          </cell>
        </row>
        <row r="1601">
          <cell r="A1601">
            <v>2002027</v>
          </cell>
          <cell r="C1601" t="str">
            <v>wentaopian</v>
          </cell>
          <cell r="D1601" t="str">
            <v>技能解锁道具-激昂</v>
          </cell>
        </row>
        <row r="1602">
          <cell r="A1602">
            <v>2002028</v>
          </cell>
          <cell r="C1602" t="str">
            <v>wentaopian</v>
          </cell>
          <cell r="D1602" t="str">
            <v>技能解锁道具-制伏</v>
          </cell>
        </row>
        <row r="1603">
          <cell r="A1603">
            <v>2003000</v>
          </cell>
          <cell r="C1603" t="str">
            <v>wentaopian</v>
          </cell>
          <cell r="D1603" t="str">
            <v>技能解锁道具-冲击</v>
          </cell>
        </row>
        <row r="1604">
          <cell r="A1604">
            <v>2003001</v>
          </cell>
          <cell r="C1604" t="str">
            <v>wentaopian</v>
          </cell>
          <cell r="D1604" t="str">
            <v>技能解锁道具-奇袭</v>
          </cell>
        </row>
        <row r="1605">
          <cell r="A1605">
            <v>2003002</v>
          </cell>
          <cell r="C1605" t="str">
            <v>wentaopian</v>
          </cell>
          <cell r="D1605" t="str">
            <v>技能解锁道具-休整</v>
          </cell>
        </row>
        <row r="1606">
          <cell r="A1606">
            <v>2003003</v>
          </cell>
          <cell r="C1606" t="str">
            <v>wentaopian</v>
          </cell>
          <cell r="D1606" t="str">
            <v>技能解锁道具-锐锋</v>
          </cell>
        </row>
        <row r="1607">
          <cell r="A1607">
            <v>2003004</v>
          </cell>
          <cell r="C1607" t="str">
            <v>wentaopian</v>
          </cell>
          <cell r="D1607" t="str">
            <v>技能解锁道具-二连斩</v>
          </cell>
        </row>
        <row r="1608">
          <cell r="A1608">
            <v>2003005</v>
          </cell>
          <cell r="C1608" t="str">
            <v>boomwu</v>
          </cell>
          <cell r="D1608" t="str">
            <v>荣耀启程-船舵</v>
          </cell>
        </row>
        <row r="1609">
          <cell r="A1609">
            <v>49072</v>
          </cell>
          <cell r="C1609" t="str">
            <v>grantxue</v>
          </cell>
          <cell r="D1609" t="str">
            <v>传说英雄自选宝箱</v>
          </cell>
        </row>
        <row r="1610">
          <cell r="A1610">
            <v>49073</v>
          </cell>
          <cell r="C1610" t="str">
            <v>grantxue</v>
          </cell>
          <cell r="D1610" t="str">
            <v>传说英雄自选宝箱</v>
          </cell>
        </row>
        <row r="1611">
          <cell r="A1611">
            <v>49074</v>
          </cell>
          <cell r="C1611" t="str">
            <v>grantxue</v>
          </cell>
          <cell r="D1611" t="str">
            <v>传说英雄自选宝箱</v>
          </cell>
        </row>
        <row r="1612">
          <cell r="A1612">
            <v>49075</v>
          </cell>
          <cell r="C1612" t="str">
            <v>grantxue</v>
          </cell>
          <cell r="D1612" t="str">
            <v>亚瑟查理曼箱子</v>
          </cell>
        </row>
        <row r="1613">
          <cell r="A1613">
            <v>49076</v>
          </cell>
          <cell r="C1613" t="str">
            <v>grantxue</v>
          </cell>
          <cell r="D1613" t="str">
            <v>列奥尼达屋大维箱子</v>
          </cell>
        </row>
        <row r="1614">
          <cell r="A1614">
            <v>49077</v>
          </cell>
          <cell r="C1614" t="str">
            <v>grantxue</v>
          </cell>
          <cell r="D1614" t="str">
            <v>传说英雄自选宝箱</v>
          </cell>
        </row>
        <row r="1615">
          <cell r="A1615">
            <v>49078</v>
          </cell>
          <cell r="C1615" t="str">
            <v>wentaopian</v>
          </cell>
          <cell r="D1615" t="str">
            <v>装备升级道具-传说</v>
          </cell>
        </row>
        <row r="1616">
          <cell r="A1616">
            <v>49079</v>
          </cell>
          <cell r="C1616" t="str">
            <v>wentaopian</v>
          </cell>
          <cell r="D1616" t="str">
            <v>装备升级道具-史诗</v>
          </cell>
        </row>
        <row r="1617">
          <cell r="A1617">
            <v>49080</v>
          </cell>
          <cell r="C1617" t="str">
            <v>wentaopian</v>
          </cell>
          <cell r="D1617" t="str">
            <v>装备升级道具-稀有</v>
          </cell>
        </row>
        <row r="1618">
          <cell r="A1618">
            <v>49081</v>
          </cell>
          <cell r="C1618" t="str">
            <v>wentaopian</v>
          </cell>
          <cell r="D1618" t="str">
            <v>永燃之翼</v>
          </cell>
        </row>
        <row r="1619">
          <cell r="A1619">
            <v>49082</v>
          </cell>
          <cell r="C1619" t="str">
            <v>wentaopian</v>
          </cell>
          <cell r="D1619" t="str">
            <v>圣选贤哲</v>
          </cell>
        </row>
        <row r="1620">
          <cell r="A1620">
            <v>49083</v>
          </cell>
          <cell r="C1620" t="str">
            <v>wentaopian</v>
          </cell>
          <cell r="D1620" t="str">
            <v>天灾暴君</v>
          </cell>
        </row>
        <row r="1621">
          <cell r="A1621">
            <v>49084</v>
          </cell>
          <cell r="C1621" t="str">
            <v>wentaopian</v>
          </cell>
          <cell r="D1621" t="str">
            <v>慈悲主宰</v>
          </cell>
        </row>
        <row r="1622">
          <cell r="A1622">
            <v>49085</v>
          </cell>
          <cell r="C1622" t="str">
            <v>wentaopian</v>
          </cell>
          <cell r="D1622" t="str">
            <v>毁灭信使</v>
          </cell>
        </row>
        <row r="1623">
          <cell r="A1623">
            <v>49086</v>
          </cell>
          <cell r="C1623" t="str">
            <v>wentaopian</v>
          </cell>
          <cell r="D1623" t="str">
            <v>天行骑士</v>
          </cell>
        </row>
        <row r="1624">
          <cell r="A1624">
            <v>49087</v>
          </cell>
          <cell r="C1624" t="str">
            <v>wentaopian</v>
          </cell>
          <cell r="D1624" t="str">
            <v>东天尊主</v>
          </cell>
        </row>
        <row r="1625">
          <cell r="A1625">
            <v>49088</v>
          </cell>
          <cell r="C1625" t="str">
            <v>wentaopian</v>
          </cell>
          <cell r="D1625" t="str">
            <v>闪耀守卫</v>
          </cell>
        </row>
        <row r="1626">
          <cell r="A1626">
            <v>49089</v>
          </cell>
          <cell r="C1626" t="str">
            <v>wentaopian</v>
          </cell>
          <cell r="D1626" t="str">
            <v>苍蓝之月</v>
          </cell>
        </row>
        <row r="1627">
          <cell r="A1627">
            <v>49090</v>
          </cell>
          <cell r="C1627" t="str">
            <v>wentaopian</v>
          </cell>
          <cell r="D1627" t="str">
            <v>赤金之日</v>
          </cell>
        </row>
        <row r="1628">
          <cell r="A1628">
            <v>49091</v>
          </cell>
          <cell r="C1628" t="str">
            <v>wentaopian</v>
          </cell>
          <cell r="D1628" t="str">
            <v>不动之山</v>
          </cell>
        </row>
        <row r="1629">
          <cell r="A1629">
            <v>49092</v>
          </cell>
          <cell r="C1629" t="str">
            <v>wentaopian</v>
          </cell>
          <cell r="D1629" t="str">
            <v>灼热之火</v>
          </cell>
        </row>
        <row r="1630">
          <cell r="A1630">
            <v>49093</v>
          </cell>
          <cell r="C1630" t="str">
            <v>wentaopian</v>
          </cell>
          <cell r="D1630" t="str">
            <v>静谧之水</v>
          </cell>
        </row>
        <row r="1631">
          <cell r="A1631">
            <v>49094</v>
          </cell>
          <cell r="C1631" t="str">
            <v>wentaopian</v>
          </cell>
          <cell r="D1631" t="str">
            <v>遮天之云</v>
          </cell>
        </row>
        <row r="1632">
          <cell r="A1632">
            <v>49095</v>
          </cell>
          <cell r="C1632" t="str">
            <v>wentaopian</v>
          </cell>
          <cell r="D1632" t="str">
            <v>暴熊之戒</v>
          </cell>
        </row>
        <row r="1633">
          <cell r="A1633">
            <v>49096</v>
          </cell>
          <cell r="C1633" t="str">
            <v>wentaopian</v>
          </cell>
          <cell r="D1633" t="str">
            <v>石犀之戒</v>
          </cell>
        </row>
        <row r="1634">
          <cell r="A1634">
            <v>49097</v>
          </cell>
          <cell r="C1634" t="str">
            <v>wentaopian</v>
          </cell>
          <cell r="D1634" t="str">
            <v>乌鸦之戒</v>
          </cell>
        </row>
        <row r="1635">
          <cell r="A1635">
            <v>49098</v>
          </cell>
          <cell r="C1635" t="str">
            <v>wentaopian</v>
          </cell>
          <cell r="D1635" t="str">
            <v>海马之戒</v>
          </cell>
        </row>
        <row r="1636">
          <cell r="A1636">
            <v>49099</v>
          </cell>
          <cell r="C1636" t="str">
            <v>wentaopian</v>
          </cell>
          <cell r="D1636" t="str">
            <v>狂鲨之戒</v>
          </cell>
        </row>
        <row r="1637">
          <cell r="A1637">
            <v>49100</v>
          </cell>
          <cell r="C1637" t="str">
            <v>wentaopian</v>
          </cell>
          <cell r="D1637" t="str">
            <v>灵獾之戒</v>
          </cell>
        </row>
        <row r="1638">
          <cell r="A1638">
            <v>49101</v>
          </cell>
          <cell r="C1638" t="str">
            <v>wentaopian</v>
          </cell>
          <cell r="D1638" t="str">
            <v>巨象之戒</v>
          </cell>
        </row>
        <row r="1639">
          <cell r="A1639">
            <v>49102</v>
          </cell>
          <cell r="C1639" t="str">
            <v>wentaopian</v>
          </cell>
          <cell r="D1639" t="str">
            <v>怒狮之戒</v>
          </cell>
        </row>
        <row r="1640">
          <cell r="A1640">
            <v>49103</v>
          </cell>
          <cell r="C1640" t="str">
            <v>wentaopian</v>
          </cell>
          <cell r="D1640" t="str">
            <v>黑蛇之戒</v>
          </cell>
        </row>
        <row r="1641">
          <cell r="A1641">
            <v>49104</v>
          </cell>
          <cell r="C1641" t="str">
            <v>wentaopian</v>
          </cell>
          <cell r="D1641" t="str">
            <v>迅鹿之戒</v>
          </cell>
        </row>
        <row r="1642">
          <cell r="A1642">
            <v>49105</v>
          </cell>
          <cell r="C1642" t="str">
            <v>wentaopian</v>
          </cell>
          <cell r="D1642" t="str">
            <v>天鹰之戒</v>
          </cell>
        </row>
        <row r="1643">
          <cell r="A1643">
            <v>49106</v>
          </cell>
          <cell r="C1643" t="str">
            <v>wentaopian</v>
          </cell>
          <cell r="D1643" t="str">
            <v>夜狼之戒</v>
          </cell>
        </row>
        <row r="1644">
          <cell r="A1644">
            <v>49107</v>
          </cell>
          <cell r="C1644" t="str">
            <v>wentaopian</v>
          </cell>
          <cell r="D1644" t="str">
            <v>野猪之戒</v>
          </cell>
        </row>
        <row r="1645">
          <cell r="A1645">
            <v>49108</v>
          </cell>
          <cell r="C1645" t="str">
            <v>wentaopian</v>
          </cell>
          <cell r="D1645" t="str">
            <v>　郁金香之戒</v>
          </cell>
        </row>
        <row r="1646">
          <cell r="A1646">
            <v>49109</v>
          </cell>
          <cell r="C1646" t="str">
            <v>wentaopian</v>
          </cell>
          <cell r="D1646" t="str">
            <v>雏菊之戒</v>
          </cell>
        </row>
        <row r="1647">
          <cell r="A1647">
            <v>49110</v>
          </cell>
          <cell r="C1647" t="str">
            <v>wentaopian</v>
          </cell>
          <cell r="D1647" t="str">
            <v>鸢尾花之戒</v>
          </cell>
        </row>
        <row r="1648">
          <cell r="A1648">
            <v>49111</v>
          </cell>
          <cell r="C1648" t="str">
            <v>wentaopian</v>
          </cell>
          <cell r="D1648" t="str">
            <v>玫瑰之戒</v>
          </cell>
        </row>
        <row r="1649">
          <cell r="A1649">
            <v>49112</v>
          </cell>
          <cell r="C1649" t="str">
            <v>wentaopian</v>
          </cell>
          <cell r="D1649" t="str">
            <v>三叶草之戒</v>
          </cell>
        </row>
        <row r="1650">
          <cell r="A1650">
            <v>49113</v>
          </cell>
          <cell r="C1650" t="str">
            <v>wentaopian</v>
          </cell>
          <cell r="D1650" t="str">
            <v>风信子之戒</v>
          </cell>
        </row>
        <row r="1651">
          <cell r="A1651">
            <v>49114</v>
          </cell>
          <cell r="C1651" t="str">
            <v>wentaopian</v>
          </cell>
          <cell r="D1651" t="str">
            <v>铃兰之戒</v>
          </cell>
        </row>
        <row r="1652">
          <cell r="A1652">
            <v>49115</v>
          </cell>
          <cell r="C1652" t="str">
            <v>wentaopian</v>
          </cell>
          <cell r="D1652" t="str">
            <v>月桂之戒</v>
          </cell>
        </row>
        <row r="1653">
          <cell r="A1653">
            <v>49116</v>
          </cell>
          <cell r="C1653" t="str">
            <v>wentaopian</v>
          </cell>
          <cell r="D1653" t="str">
            <v>紫罗兰之戒</v>
          </cell>
        </row>
        <row r="1654">
          <cell r="A1654">
            <v>49117</v>
          </cell>
          <cell r="C1654" t="str">
            <v>wentaopian</v>
          </cell>
          <cell r="D1654" t="str">
            <v>向日葵之戒</v>
          </cell>
        </row>
        <row r="1655">
          <cell r="A1655">
            <v>49118</v>
          </cell>
          <cell r="C1655" t="str">
            <v>wentaopian</v>
          </cell>
          <cell r="D1655" t="str">
            <v>装备升级道具-传说（用于卡点位置升级）</v>
          </cell>
        </row>
        <row r="1656">
          <cell r="A1656">
            <v>50000</v>
          </cell>
          <cell r="C1656" t="str">
            <v>kaiyucheng</v>
          </cell>
          <cell r="D1656" t="str">
            <v>竞技场道具</v>
          </cell>
        </row>
        <row r="1657">
          <cell r="A1657">
            <v>49500</v>
          </cell>
          <cell r="C1657" t="str">
            <v>grantxue</v>
          </cell>
          <cell r="D1657" t="str">
            <v>通用替换道具-测试</v>
          </cell>
        </row>
        <row r="1658">
          <cell r="A1658">
            <v>49501</v>
          </cell>
          <cell r="C1658" t="str">
            <v>grantxue</v>
          </cell>
          <cell r="D1658" t="str">
            <v>可替换道具宝箱-测试</v>
          </cell>
        </row>
        <row r="1659">
          <cell r="A1659">
            <v>49119</v>
          </cell>
          <cell r="C1659" t="str">
            <v>wentaopian</v>
          </cell>
          <cell r="D1659" t="str">
            <v>装备兑换道具-传说</v>
          </cell>
        </row>
        <row r="1660">
          <cell r="A1660">
            <v>49120</v>
          </cell>
          <cell r="C1660" t="str">
            <v>wentaopian</v>
          </cell>
          <cell r="D1660" t="str">
            <v>装备兑换道具-史诗</v>
          </cell>
        </row>
        <row r="1661">
          <cell r="A1661">
            <v>49121</v>
          </cell>
          <cell r="C1661" t="str">
            <v>wentaopian</v>
          </cell>
          <cell r="D1661" t="str">
            <v>装备兑换道具-稀有</v>
          </cell>
        </row>
        <row r="1662">
          <cell r="A1662">
            <v>50060</v>
          </cell>
          <cell r="B1662">
            <v>910</v>
          </cell>
          <cell r="C1662" t="str">
            <v>dylanzclin</v>
          </cell>
          <cell r="D1662" t="str">
            <v>和平护盾</v>
          </cell>
        </row>
        <row r="1663">
          <cell r="A1663">
            <v>50070</v>
          </cell>
          <cell r="B1663">
            <v>910</v>
          </cell>
          <cell r="C1663" t="str">
            <v>dylanzclin</v>
          </cell>
          <cell r="D1663" t="str">
            <v>8小时紧急和平护盾</v>
          </cell>
        </row>
        <row r="1664">
          <cell r="A1664">
            <v>50080</v>
          </cell>
          <cell r="B1664">
            <v>920</v>
          </cell>
          <cell r="C1664" t="str">
            <v>dylanzclin</v>
          </cell>
          <cell r="D1664" t="str">
            <v>24小时紧急和平护盾</v>
          </cell>
        </row>
        <row r="1665">
          <cell r="A1665">
            <v>50090</v>
          </cell>
          <cell r="B1665">
            <v>940</v>
          </cell>
          <cell r="C1665" t="str">
            <v>dylanzclin</v>
          </cell>
          <cell r="D1665" t="str">
            <v>3天紧急和平护盾</v>
          </cell>
        </row>
        <row r="1666">
          <cell r="A1666">
            <v>50100</v>
          </cell>
          <cell r="B1666">
            <v>930</v>
          </cell>
          <cell r="C1666" t="str">
            <v>dylanzclin</v>
          </cell>
          <cell r="D1666" t="str">
            <v>30天紧急和平护盾</v>
          </cell>
        </row>
        <row r="1667">
          <cell r="A1667">
            <v>50110</v>
          </cell>
          <cell r="C1667" t="str">
            <v>dylanzclin</v>
          </cell>
          <cell r="D1667" t="str">
            <v>8小时紧急和平护盾（限时）</v>
          </cell>
        </row>
        <row r="1668">
          <cell r="A1668">
            <v>49502</v>
          </cell>
          <cell r="C1668" t="str">
            <v>grantxue</v>
          </cell>
          <cell r="D1668" t="str">
            <v>成长基金进阶版</v>
          </cell>
        </row>
        <row r="1669">
          <cell r="A1669">
            <v>50111</v>
          </cell>
          <cell r="C1669" t="str">
            <v>kaiyucheng</v>
          </cell>
          <cell r="D1669" t="str">
            <v>遗失的军需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道具配置表"/>
      <sheetName val="科技道具组"/>
      <sheetName val="道具合成表"/>
      <sheetName val="#旧道具备份"/>
      <sheetName val="#配表须知"/>
      <sheetName val="#TID_base_up"/>
      <sheetName val="#道具类型枚举说明"/>
    </sheetNames>
    <sheetDataSet>
      <sheetData sheetId="0">
        <row r="1">
          <cell r="A1" t="str">
            <v>convert(ResItem.proto, table_ItemConfData, ItemConfData.pbin)</v>
          </cell>
        </row>
        <row r="2">
          <cell r="A2" t="str">
            <v>道具ID</v>
          </cell>
          <cell r="B2" t="str">
            <v>商城商品ID</v>
          </cell>
          <cell r="C2" t="str">
            <v>策划</v>
          </cell>
          <cell r="D2" t="str">
            <v>备注</v>
          </cell>
        </row>
        <row r="3">
          <cell r="A3" t="str">
            <v>id</v>
          </cell>
          <cell r="B3" t="str">
            <v>commodityID</v>
          </cell>
        </row>
        <row r="4">
          <cell r="A4">
            <v>101</v>
          </cell>
          <cell r="B4"/>
          <cell r="C4" t="str">
            <v>teysosui</v>
          </cell>
          <cell r="D4" t="str">
            <v>1木材</v>
          </cell>
        </row>
        <row r="5">
          <cell r="A5">
            <v>102</v>
          </cell>
          <cell r="B5"/>
          <cell r="C5" t="str">
            <v>teysosui</v>
          </cell>
          <cell r="D5" t="str">
            <v>1食物</v>
          </cell>
        </row>
        <row r="6">
          <cell r="A6">
            <v>103</v>
          </cell>
          <cell r="B6"/>
          <cell r="C6" t="str">
            <v>teysosui</v>
          </cell>
          <cell r="D6" t="str">
            <v>1石头</v>
          </cell>
        </row>
        <row r="7">
          <cell r="A7">
            <v>104</v>
          </cell>
          <cell r="B7"/>
          <cell r="C7" t="str">
            <v>teysosui</v>
          </cell>
          <cell r="D7" t="str">
            <v>1黄金</v>
          </cell>
        </row>
        <row r="8">
          <cell r="A8">
            <v>111</v>
          </cell>
          <cell r="B8"/>
          <cell r="C8" t="str">
            <v>chuckiecui</v>
          </cell>
          <cell r="D8" t="str">
            <v>1千木材</v>
          </cell>
        </row>
        <row r="9">
          <cell r="A9">
            <v>112</v>
          </cell>
          <cell r="B9"/>
          <cell r="C9" t="str">
            <v>chuckiecui</v>
          </cell>
          <cell r="D9" t="str">
            <v>1千食物</v>
          </cell>
        </row>
        <row r="10">
          <cell r="A10">
            <v>113</v>
          </cell>
          <cell r="B10"/>
          <cell r="C10" t="str">
            <v>chuckiecui</v>
          </cell>
          <cell r="D10" t="str">
            <v>1千石头</v>
          </cell>
        </row>
        <row r="11">
          <cell r="A11">
            <v>114</v>
          </cell>
          <cell r="B11"/>
          <cell r="C11" t="str">
            <v>chuckiecui</v>
          </cell>
          <cell r="D11" t="str">
            <v>1千黄金</v>
          </cell>
        </row>
        <row r="12">
          <cell r="A12">
            <v>121</v>
          </cell>
          <cell r="B12"/>
          <cell r="C12" t="str">
            <v>teysosui</v>
          </cell>
          <cell r="D12" t="str">
            <v>1万木材</v>
          </cell>
        </row>
        <row r="13">
          <cell r="A13">
            <v>122</v>
          </cell>
          <cell r="B13"/>
          <cell r="C13" t="str">
            <v>teysosui</v>
          </cell>
          <cell r="D13" t="str">
            <v>1万食物</v>
          </cell>
        </row>
        <row r="14">
          <cell r="A14">
            <v>123</v>
          </cell>
          <cell r="B14"/>
          <cell r="C14" t="str">
            <v>teysosui</v>
          </cell>
          <cell r="D14" t="str">
            <v>1万石头</v>
          </cell>
        </row>
        <row r="15">
          <cell r="A15">
            <v>124</v>
          </cell>
          <cell r="B15"/>
          <cell r="C15" t="str">
            <v>teysosui</v>
          </cell>
          <cell r="D15" t="str">
            <v>1万黄金</v>
          </cell>
        </row>
        <row r="16">
          <cell r="A16">
            <v>131</v>
          </cell>
          <cell r="B16"/>
          <cell r="C16" t="str">
            <v>lotxu</v>
          </cell>
          <cell r="D16" t="str">
            <v>5万木材</v>
          </cell>
        </row>
        <row r="17">
          <cell r="A17">
            <v>132</v>
          </cell>
          <cell r="B17"/>
          <cell r="C17" t="str">
            <v>lotxu</v>
          </cell>
          <cell r="D17" t="str">
            <v>5万食物</v>
          </cell>
        </row>
        <row r="18">
          <cell r="A18">
            <v>133</v>
          </cell>
          <cell r="B18"/>
          <cell r="C18" t="str">
            <v>lotxu</v>
          </cell>
          <cell r="D18" t="str">
            <v>5万石头</v>
          </cell>
        </row>
        <row r="19">
          <cell r="A19">
            <v>134</v>
          </cell>
          <cell r="B19"/>
          <cell r="C19" t="str">
            <v>lotxu</v>
          </cell>
          <cell r="D19" t="str">
            <v>5万黄金</v>
          </cell>
        </row>
        <row r="20">
          <cell r="A20">
            <v>141</v>
          </cell>
          <cell r="B20"/>
          <cell r="C20" t="str">
            <v>lotxu</v>
          </cell>
          <cell r="D20" t="str">
            <v>10万木材</v>
          </cell>
        </row>
        <row r="21">
          <cell r="A21">
            <v>142</v>
          </cell>
          <cell r="B21"/>
          <cell r="C21" t="str">
            <v>lotxu</v>
          </cell>
          <cell r="D21" t="str">
            <v>10万食物</v>
          </cell>
        </row>
        <row r="22">
          <cell r="A22">
            <v>143</v>
          </cell>
          <cell r="B22"/>
          <cell r="C22" t="str">
            <v>lotxu</v>
          </cell>
          <cell r="D22" t="str">
            <v>10万石头</v>
          </cell>
        </row>
        <row r="23">
          <cell r="A23">
            <v>144</v>
          </cell>
          <cell r="B23"/>
          <cell r="C23" t="str">
            <v>lotxu</v>
          </cell>
          <cell r="D23" t="str">
            <v>10万黄金</v>
          </cell>
        </row>
        <row r="24">
          <cell r="A24">
            <v>151</v>
          </cell>
          <cell r="B24"/>
          <cell r="C24" t="str">
            <v>lotxu</v>
          </cell>
          <cell r="D24" t="str">
            <v>20万木材</v>
          </cell>
        </row>
        <row r="25">
          <cell r="A25">
            <v>152</v>
          </cell>
          <cell r="B25"/>
          <cell r="C25" t="str">
            <v>lotxu</v>
          </cell>
          <cell r="D25" t="str">
            <v>20万食物</v>
          </cell>
        </row>
        <row r="26">
          <cell r="A26">
            <v>153</v>
          </cell>
          <cell r="B26"/>
          <cell r="C26" t="str">
            <v>lotxu</v>
          </cell>
          <cell r="D26" t="str">
            <v>20万石头</v>
          </cell>
        </row>
        <row r="27">
          <cell r="A27">
            <v>154</v>
          </cell>
          <cell r="B27"/>
          <cell r="C27" t="str">
            <v>lotxu</v>
          </cell>
          <cell r="D27" t="str">
            <v>20万黄金</v>
          </cell>
        </row>
        <row r="28">
          <cell r="A28">
            <v>157</v>
          </cell>
          <cell r="B28"/>
          <cell r="C28" t="str">
            <v>lotxu</v>
          </cell>
          <cell r="D28" t="str">
            <v>50万食物</v>
          </cell>
        </row>
        <row r="29">
          <cell r="A29">
            <v>161</v>
          </cell>
          <cell r="B29"/>
          <cell r="C29" t="str">
            <v>lotxu</v>
          </cell>
          <cell r="D29" t="str">
            <v>100万木材</v>
          </cell>
        </row>
        <row r="30">
          <cell r="A30">
            <v>162</v>
          </cell>
          <cell r="B30"/>
          <cell r="C30" t="str">
            <v>lotxu</v>
          </cell>
          <cell r="D30" t="str">
            <v>100万食物</v>
          </cell>
        </row>
        <row r="31">
          <cell r="A31">
            <v>163</v>
          </cell>
          <cell r="B31"/>
          <cell r="C31" t="str">
            <v>lotxu</v>
          </cell>
          <cell r="D31" t="str">
            <v>100万石头</v>
          </cell>
        </row>
        <row r="32">
          <cell r="A32">
            <v>164</v>
          </cell>
          <cell r="B32"/>
          <cell r="C32" t="str">
            <v>lotxu</v>
          </cell>
          <cell r="D32" t="str">
            <v>100万黄金</v>
          </cell>
        </row>
        <row r="33">
          <cell r="A33">
            <v>201</v>
          </cell>
          <cell r="C33" t="str">
            <v>lotxu</v>
          </cell>
          <cell r="D33" t="str">
            <v>1级资源宝箱2千（木材、食物）</v>
          </cell>
        </row>
        <row r="34">
          <cell r="A34">
            <v>202</v>
          </cell>
          <cell r="C34" t="str">
            <v>lotxu</v>
          </cell>
          <cell r="D34" t="str">
            <v>2级资源宝箱3千（木材、食物、石头）</v>
          </cell>
        </row>
        <row r="35">
          <cell r="A35">
            <v>203</v>
          </cell>
          <cell r="C35" t="str">
            <v>lotxu</v>
          </cell>
          <cell r="D35" t="str">
            <v>3级资源宝箱4千（木材、食物、石头、黄金）</v>
          </cell>
        </row>
        <row r="36">
          <cell r="A36">
            <v>211</v>
          </cell>
          <cell r="B36"/>
          <cell r="C36" t="str">
            <v>chitawu</v>
          </cell>
          <cell r="D36" t="str">
            <v>1木材</v>
          </cell>
        </row>
        <row r="37">
          <cell r="A37">
            <v>212</v>
          </cell>
          <cell r="B37"/>
          <cell r="C37" t="str">
            <v>chitawu</v>
          </cell>
          <cell r="D37" t="str">
            <v>1食物</v>
          </cell>
        </row>
        <row r="38">
          <cell r="A38">
            <v>213</v>
          </cell>
          <cell r="B38"/>
          <cell r="C38" t="str">
            <v>chitawu</v>
          </cell>
          <cell r="D38" t="str">
            <v>1石头</v>
          </cell>
        </row>
        <row r="39">
          <cell r="A39">
            <v>214</v>
          </cell>
          <cell r="B39"/>
          <cell r="C39" t="str">
            <v>chitawu</v>
          </cell>
          <cell r="D39" t="str">
            <v>1黄金</v>
          </cell>
        </row>
        <row r="40">
          <cell r="A40">
            <v>221</v>
          </cell>
          <cell r="B40">
            <v>4011</v>
          </cell>
          <cell r="C40" t="str">
            <v>chitawu</v>
          </cell>
          <cell r="D40" t="str">
            <v>1千木材</v>
          </cell>
        </row>
        <row r="41">
          <cell r="A41">
            <v>222</v>
          </cell>
          <cell r="B41">
            <v>4012</v>
          </cell>
          <cell r="C41" t="str">
            <v>chitawu</v>
          </cell>
          <cell r="D41" t="str">
            <v>1千食物</v>
          </cell>
        </row>
        <row r="42">
          <cell r="A42">
            <v>223</v>
          </cell>
          <cell r="B42">
            <v>4013</v>
          </cell>
          <cell r="C42" t="str">
            <v>chitawu</v>
          </cell>
          <cell r="D42" t="str">
            <v>1千石头</v>
          </cell>
        </row>
        <row r="43">
          <cell r="A43">
            <v>224</v>
          </cell>
          <cell r="B43">
            <v>4014</v>
          </cell>
          <cell r="C43" t="str">
            <v>chitawu</v>
          </cell>
          <cell r="D43" t="str">
            <v>1千黄金</v>
          </cell>
        </row>
        <row r="44">
          <cell r="A44">
            <v>231</v>
          </cell>
          <cell r="B44">
            <v>4021</v>
          </cell>
          <cell r="C44" t="str">
            <v>chitawu</v>
          </cell>
          <cell r="D44" t="str">
            <v>1万木材</v>
          </cell>
        </row>
        <row r="45">
          <cell r="A45">
            <v>232</v>
          </cell>
          <cell r="B45">
            <v>4022</v>
          </cell>
          <cell r="C45" t="str">
            <v>chitawu</v>
          </cell>
          <cell r="D45" t="str">
            <v>1万食物</v>
          </cell>
        </row>
        <row r="46">
          <cell r="A46">
            <v>233</v>
          </cell>
          <cell r="B46">
            <v>4023</v>
          </cell>
          <cell r="C46" t="str">
            <v>chitawu</v>
          </cell>
          <cell r="D46" t="str">
            <v>1万石头</v>
          </cell>
        </row>
        <row r="47">
          <cell r="A47">
            <v>234</v>
          </cell>
          <cell r="B47">
            <v>4024</v>
          </cell>
          <cell r="C47" t="str">
            <v>chitawu</v>
          </cell>
          <cell r="D47" t="str">
            <v>1万黄金</v>
          </cell>
        </row>
        <row r="48">
          <cell r="A48">
            <v>241</v>
          </cell>
          <cell r="B48">
            <v>4031</v>
          </cell>
          <cell r="C48" t="str">
            <v>chitawu</v>
          </cell>
          <cell r="D48" t="str">
            <v>5万木材</v>
          </cell>
        </row>
        <row r="49">
          <cell r="A49">
            <v>242</v>
          </cell>
          <cell r="B49">
            <v>4032</v>
          </cell>
          <cell r="C49" t="str">
            <v>chitawu</v>
          </cell>
          <cell r="D49" t="str">
            <v>5万食物</v>
          </cell>
        </row>
        <row r="50">
          <cell r="A50">
            <v>243</v>
          </cell>
          <cell r="B50">
            <v>4033</v>
          </cell>
          <cell r="C50" t="str">
            <v>chitawu</v>
          </cell>
          <cell r="D50" t="str">
            <v>5万石头</v>
          </cell>
        </row>
        <row r="51">
          <cell r="A51">
            <v>244</v>
          </cell>
          <cell r="B51">
            <v>4034</v>
          </cell>
          <cell r="C51" t="str">
            <v>chitawu</v>
          </cell>
          <cell r="D51" t="str">
            <v>5万黄金</v>
          </cell>
        </row>
        <row r="52">
          <cell r="A52">
            <v>251</v>
          </cell>
          <cell r="B52">
            <v>4041</v>
          </cell>
          <cell r="C52" t="str">
            <v>chitawu</v>
          </cell>
          <cell r="D52" t="str">
            <v>10万木材</v>
          </cell>
        </row>
        <row r="53">
          <cell r="A53">
            <v>252</v>
          </cell>
          <cell r="B53">
            <v>4042</v>
          </cell>
          <cell r="C53" t="str">
            <v>chitawu</v>
          </cell>
          <cell r="D53" t="str">
            <v>10万食物</v>
          </cell>
        </row>
        <row r="54">
          <cell r="A54">
            <v>253</v>
          </cell>
          <cell r="B54">
            <v>4043</v>
          </cell>
          <cell r="C54" t="str">
            <v>chitawu</v>
          </cell>
          <cell r="D54" t="str">
            <v>10万石头</v>
          </cell>
        </row>
        <row r="55">
          <cell r="A55">
            <v>254</v>
          </cell>
          <cell r="B55">
            <v>4044</v>
          </cell>
          <cell r="C55" t="str">
            <v>chitawu</v>
          </cell>
          <cell r="D55" t="str">
            <v>10万黄金</v>
          </cell>
        </row>
        <row r="56">
          <cell r="A56">
            <v>261</v>
          </cell>
          <cell r="B56">
            <v>4051</v>
          </cell>
          <cell r="C56" t="str">
            <v>chitawu</v>
          </cell>
          <cell r="D56" t="str">
            <v>20万木材</v>
          </cell>
        </row>
        <row r="57">
          <cell r="A57">
            <v>262</v>
          </cell>
          <cell r="B57">
            <v>4052</v>
          </cell>
          <cell r="C57" t="str">
            <v>chitawu</v>
          </cell>
          <cell r="D57" t="str">
            <v>20万食物</v>
          </cell>
        </row>
        <row r="58">
          <cell r="A58">
            <v>263</v>
          </cell>
          <cell r="B58">
            <v>4053</v>
          </cell>
          <cell r="C58" t="str">
            <v>chitawu</v>
          </cell>
          <cell r="D58" t="str">
            <v>20万石头</v>
          </cell>
        </row>
        <row r="59">
          <cell r="A59">
            <v>264</v>
          </cell>
          <cell r="B59">
            <v>4054</v>
          </cell>
          <cell r="C59" t="str">
            <v>chitawu</v>
          </cell>
          <cell r="D59" t="str">
            <v>20万黄金</v>
          </cell>
        </row>
        <row r="60">
          <cell r="A60">
            <v>277</v>
          </cell>
          <cell r="B60">
            <v>4061</v>
          </cell>
          <cell r="C60" t="str">
            <v>chitawu</v>
          </cell>
          <cell r="D60" t="str">
            <v>50万食物</v>
          </cell>
        </row>
        <row r="61">
          <cell r="A61">
            <v>281</v>
          </cell>
          <cell r="B61">
            <v>4071</v>
          </cell>
          <cell r="C61" t="str">
            <v>chitawu</v>
          </cell>
          <cell r="D61" t="str">
            <v>100万木材</v>
          </cell>
        </row>
        <row r="62">
          <cell r="A62">
            <v>282</v>
          </cell>
          <cell r="B62">
            <v>4072</v>
          </cell>
          <cell r="C62" t="str">
            <v>chitawu</v>
          </cell>
          <cell r="D62" t="str">
            <v>100万食物</v>
          </cell>
        </row>
        <row r="63">
          <cell r="A63">
            <v>283</v>
          </cell>
          <cell r="B63">
            <v>4073</v>
          </cell>
          <cell r="C63" t="str">
            <v>chitawu</v>
          </cell>
          <cell r="D63" t="str">
            <v>100万石头</v>
          </cell>
        </row>
        <row r="64">
          <cell r="A64">
            <v>284</v>
          </cell>
          <cell r="B64">
            <v>4074</v>
          </cell>
          <cell r="C64" t="str">
            <v>chitawu</v>
          </cell>
          <cell r="D64" t="str">
            <v>100万黄金</v>
          </cell>
        </row>
        <row r="65">
          <cell r="A65">
            <v>1001</v>
          </cell>
          <cell r="C65" t="str">
            <v>jianzili</v>
          </cell>
          <cell r="D65" t="str">
            <v>贞德</v>
          </cell>
        </row>
        <row r="66">
          <cell r="A66">
            <v>1002</v>
          </cell>
          <cell r="C66" t="str">
            <v>jianzili</v>
          </cell>
          <cell r="D66" t="str">
            <v>织田信长</v>
          </cell>
        </row>
        <row r="67">
          <cell r="A67">
            <v>1003</v>
          </cell>
          <cell r="C67" t="str">
            <v>jianzili</v>
          </cell>
          <cell r="D67" t="str">
            <v>凯撒</v>
          </cell>
        </row>
        <row r="68">
          <cell r="A68">
            <v>1004</v>
          </cell>
          <cell r="C68" t="str">
            <v>jianzili</v>
          </cell>
          <cell r="D68" t="str">
            <v>克里奥帕特拉</v>
          </cell>
        </row>
        <row r="69">
          <cell r="A69">
            <v>1005</v>
          </cell>
          <cell r="C69" t="str">
            <v>jianzili</v>
          </cell>
          <cell r="D69" t="str">
            <v>关羽</v>
          </cell>
        </row>
        <row r="70">
          <cell r="A70">
            <v>1006</v>
          </cell>
          <cell r="C70" t="str">
            <v>jianzili</v>
          </cell>
          <cell r="D70" t="str">
            <v>亨利五世</v>
          </cell>
        </row>
        <row r="71">
          <cell r="A71">
            <v>1007</v>
          </cell>
          <cell r="C71" t="str">
            <v>jianzili</v>
          </cell>
          <cell r="D71" t="str">
            <v>项羽</v>
          </cell>
        </row>
        <row r="72">
          <cell r="A72">
            <v>1008</v>
          </cell>
          <cell r="C72" t="str">
            <v>jianzili</v>
          </cell>
          <cell r="D72" t="str">
            <v>君士坦丁大帝</v>
          </cell>
        </row>
        <row r="73">
          <cell r="A73">
            <v>1009</v>
          </cell>
          <cell r="C73" t="str">
            <v>jianzili</v>
          </cell>
          <cell r="D73" t="str">
            <v>花木兰</v>
          </cell>
        </row>
        <row r="74">
          <cell r="A74">
            <v>1010</v>
          </cell>
          <cell r="C74" t="str">
            <v>jianzili</v>
          </cell>
          <cell r="D74" t="str">
            <v>查士丁尼一世</v>
          </cell>
        </row>
        <row r="75">
          <cell r="A75">
            <v>1011</v>
          </cell>
          <cell r="C75" t="str">
            <v>jianzili</v>
          </cell>
          <cell r="D75" t="str">
            <v>布狄卡</v>
          </cell>
        </row>
        <row r="76">
          <cell r="A76">
            <v>1012</v>
          </cell>
          <cell r="C76" t="str">
            <v>jianzili</v>
          </cell>
          <cell r="D76" t="str">
            <v>萨拉丁</v>
          </cell>
        </row>
        <row r="77">
          <cell r="A77">
            <v>1013</v>
          </cell>
          <cell r="C77" t="str">
            <v>jianzili</v>
          </cell>
          <cell r="D77" t="str">
            <v>列奥尼达一世</v>
          </cell>
        </row>
        <row r="78">
          <cell r="A78">
            <v>1014</v>
          </cell>
          <cell r="C78" t="str">
            <v>jianzili</v>
          </cell>
          <cell r="D78" t="str">
            <v>孙武</v>
          </cell>
        </row>
        <row r="79">
          <cell r="A79">
            <v>1015</v>
          </cell>
          <cell r="C79" t="str">
            <v>jianzili</v>
          </cell>
          <cell r="D79" t="str">
            <v>武则天</v>
          </cell>
        </row>
        <row r="80">
          <cell r="A80">
            <v>1016</v>
          </cell>
          <cell r="C80" t="str">
            <v>jianzili</v>
          </cell>
          <cell r="D80" t="str">
            <v>腓力四世</v>
          </cell>
        </row>
        <row r="81">
          <cell r="A81">
            <v>1017</v>
          </cell>
          <cell r="C81" t="str">
            <v>jianzili</v>
          </cell>
          <cell r="D81" t="str">
            <v>巴巴罗萨</v>
          </cell>
        </row>
        <row r="82">
          <cell r="A82">
            <v>1018</v>
          </cell>
          <cell r="C82" t="str">
            <v>jianzili</v>
          </cell>
          <cell r="D82" t="str">
            <v>曹操</v>
          </cell>
        </row>
        <row r="83">
          <cell r="A83">
            <v>1019</v>
          </cell>
          <cell r="C83" t="str">
            <v>jianzili</v>
          </cell>
          <cell r="D83" t="str">
            <v>大流士一世</v>
          </cell>
        </row>
        <row r="84">
          <cell r="A84">
            <v>1020</v>
          </cell>
          <cell r="C84" t="str">
            <v>jianzili</v>
          </cell>
          <cell r="D84" t="str">
            <v>李舜臣</v>
          </cell>
        </row>
        <row r="85">
          <cell r="A85">
            <v>1021</v>
          </cell>
          <cell r="C85" t="str">
            <v>jianzili</v>
          </cell>
          <cell r="D85" t="str">
            <v>亚瑟王</v>
          </cell>
        </row>
        <row r="86">
          <cell r="A86">
            <v>1022</v>
          </cell>
          <cell r="C86" t="str">
            <v>jianzili</v>
          </cell>
          <cell r="D86" t="str">
            <v>亚历山大大帝</v>
          </cell>
        </row>
        <row r="87">
          <cell r="A87">
            <v>1023</v>
          </cell>
          <cell r="C87" t="str">
            <v>jianzili</v>
          </cell>
          <cell r="D87" t="str">
            <v>汉尼拔</v>
          </cell>
        </row>
        <row r="88">
          <cell r="A88">
            <v>1024</v>
          </cell>
          <cell r="C88" t="str">
            <v>waaaghwang</v>
          </cell>
          <cell r="D88" t="str">
            <v>黄月英</v>
          </cell>
        </row>
        <row r="89">
          <cell r="A89">
            <v>1025</v>
          </cell>
          <cell r="C89" t="str">
            <v>waaaghwang</v>
          </cell>
          <cell r="D89" t="str">
            <v>穆桂英</v>
          </cell>
        </row>
        <row r="90">
          <cell r="A90">
            <v>1026</v>
          </cell>
          <cell r="C90" t="str">
            <v>waaaghwang</v>
          </cell>
          <cell r="D90" t="str">
            <v>赵云</v>
          </cell>
        </row>
        <row r="91">
          <cell r="A91">
            <v>1027</v>
          </cell>
          <cell r="C91" t="str">
            <v>waaaghwang</v>
          </cell>
          <cell r="D91" t="str">
            <v>兰陵王</v>
          </cell>
        </row>
        <row r="92">
          <cell r="A92">
            <v>1028</v>
          </cell>
          <cell r="C92" t="str">
            <v>waaaghwang</v>
          </cell>
          <cell r="D92" t="str">
            <v>虞姬</v>
          </cell>
        </row>
        <row r="93">
          <cell r="A93">
            <v>1029</v>
          </cell>
          <cell r="C93" t="str">
            <v>doublehwang</v>
          </cell>
          <cell r="D93" t="str">
            <v>白起</v>
          </cell>
        </row>
        <row r="94">
          <cell r="A94">
            <v>1030</v>
          </cell>
          <cell r="C94" t="str">
            <v>doublehwang</v>
          </cell>
          <cell r="D94" t="str">
            <v>秦琼</v>
          </cell>
        </row>
        <row r="95">
          <cell r="A95">
            <v>1031</v>
          </cell>
          <cell r="C95" t="str">
            <v>doublehwang</v>
          </cell>
          <cell r="D95" t="str">
            <v>尉迟恭</v>
          </cell>
        </row>
        <row r="96">
          <cell r="A96">
            <v>1032</v>
          </cell>
          <cell r="C96" t="str">
            <v>waaaghwang</v>
          </cell>
          <cell r="D96" t="str">
            <v>阿提拉</v>
          </cell>
        </row>
        <row r="97">
          <cell r="A97">
            <v>1033</v>
          </cell>
          <cell r="C97" t="str">
            <v>waaaghwang</v>
          </cell>
          <cell r="D97" t="str">
            <v>诸葛亮</v>
          </cell>
        </row>
        <row r="98">
          <cell r="A98">
            <v>1034</v>
          </cell>
          <cell r="C98" t="str">
            <v>waaaghwang</v>
          </cell>
          <cell r="D98" t="str">
            <v>屋大维</v>
          </cell>
        </row>
        <row r="99">
          <cell r="A99">
            <v>1035</v>
          </cell>
          <cell r="C99" t="str">
            <v>doublehwang</v>
          </cell>
          <cell r="D99" t="str">
            <v>韩信</v>
          </cell>
        </row>
        <row r="100">
          <cell r="A100">
            <v>1036</v>
          </cell>
          <cell r="C100" t="str">
            <v>jackjxzhang</v>
          </cell>
          <cell r="D100" t="str">
            <v>安德莉娅</v>
          </cell>
        </row>
        <row r="101">
          <cell r="A101">
            <v>1037</v>
          </cell>
          <cell r="C101" t="str">
            <v>doublehwang</v>
          </cell>
          <cell r="D101" t="str">
            <v>吕布</v>
          </cell>
        </row>
        <row r="102">
          <cell r="A102">
            <v>1038</v>
          </cell>
          <cell r="C102" t="str">
            <v>aldenqiu</v>
          </cell>
          <cell r="D102" t="str">
            <v>貂蝉</v>
          </cell>
        </row>
        <row r="103">
          <cell r="A103">
            <v>1039</v>
          </cell>
          <cell r="C103" t="str">
            <v>aldenqiu</v>
          </cell>
          <cell r="D103" t="str">
            <v>李白</v>
          </cell>
        </row>
        <row r="104">
          <cell r="A104">
            <v>1040</v>
          </cell>
          <cell r="C104" t="str">
            <v>doublehwang</v>
          </cell>
          <cell r="D104" t="str">
            <v>孙尚香</v>
          </cell>
        </row>
        <row r="105">
          <cell r="A105">
            <v>1041</v>
          </cell>
          <cell r="C105" t="str">
            <v>doublehwang</v>
          </cell>
          <cell r="D105" t="str">
            <v>查理曼大帝</v>
          </cell>
        </row>
        <row r="106">
          <cell r="A106">
            <v>1042</v>
          </cell>
          <cell r="C106" t="str">
            <v>aldenqiu</v>
          </cell>
          <cell r="D106" t="str">
            <v>理查一世</v>
          </cell>
        </row>
        <row r="107">
          <cell r="A107">
            <v>1043</v>
          </cell>
          <cell r="C107" t="str">
            <v>doublehwang</v>
          </cell>
          <cell r="D107" t="str">
            <v>樊梨花</v>
          </cell>
        </row>
        <row r="108">
          <cell r="A108">
            <v>1044</v>
          </cell>
          <cell r="C108" t="str">
            <v>doublehwang</v>
          </cell>
          <cell r="D108" t="str">
            <v>左慈</v>
          </cell>
        </row>
        <row r="109">
          <cell r="A109">
            <v>1045</v>
          </cell>
          <cell r="C109" t="str">
            <v>doublehwang</v>
          </cell>
          <cell r="D109" t="str">
            <v>马超</v>
          </cell>
        </row>
        <row r="110">
          <cell r="A110">
            <v>1046</v>
          </cell>
          <cell r="C110" t="str">
            <v>aldenqiu</v>
          </cell>
          <cell r="D110" t="str">
            <v>妇好</v>
          </cell>
        </row>
        <row r="111">
          <cell r="A111">
            <v>1047</v>
          </cell>
          <cell r="C111" t="str">
            <v>doublehwang</v>
          </cell>
          <cell r="D111" t="str">
            <v>熙德</v>
          </cell>
        </row>
        <row r="112">
          <cell r="A112">
            <v>1048</v>
          </cell>
          <cell r="C112" t="str">
            <v>aldenqiu</v>
          </cell>
          <cell r="D112" t="str">
            <v>李广</v>
          </cell>
        </row>
        <row r="113">
          <cell r="A113">
            <v>1049</v>
          </cell>
          <cell r="C113" t="str">
            <v>aldenqiu</v>
          </cell>
          <cell r="D113" t="str">
            <v>蒙特祖玛一世</v>
          </cell>
        </row>
        <row r="114">
          <cell r="A114">
            <v>1050</v>
          </cell>
          <cell r="C114" t="str">
            <v>aldenqiu</v>
          </cell>
          <cell r="D114" t="str">
            <v>李元霸</v>
          </cell>
        </row>
        <row r="115">
          <cell r="A115">
            <v>1051</v>
          </cell>
          <cell r="C115" t="str">
            <v>doublehwang</v>
          </cell>
          <cell r="D115" t="str">
            <v>司马懿</v>
          </cell>
        </row>
        <row r="116">
          <cell r="A116">
            <v>1052</v>
          </cell>
          <cell r="C116" t="str">
            <v>doublehwang</v>
          </cell>
          <cell r="D116" t="str">
            <v>芈月</v>
          </cell>
        </row>
        <row r="117">
          <cell r="A117">
            <v>1053</v>
          </cell>
          <cell r="C117" t="str">
            <v>aldenqiu</v>
          </cell>
          <cell r="D117" t="str">
            <v>张飞</v>
          </cell>
        </row>
        <row r="118">
          <cell r="A118">
            <v>1054</v>
          </cell>
          <cell r="C118" t="str">
            <v>aldenqiu</v>
          </cell>
          <cell r="D118" t="str">
            <v>鬼谷子</v>
          </cell>
        </row>
        <row r="119">
          <cell r="A119">
            <v>1055</v>
          </cell>
          <cell r="C119" t="str">
            <v>doublehwang</v>
          </cell>
          <cell r="D119" t="str">
            <v>大卫王</v>
          </cell>
        </row>
        <row r="120">
          <cell r="A120">
            <v>1056</v>
          </cell>
          <cell r="C120" t="str">
            <v>aldenqiu</v>
          </cell>
          <cell r="D120" t="str">
            <v>哈拉尔</v>
          </cell>
        </row>
        <row r="121">
          <cell r="A121">
            <v>1057</v>
          </cell>
          <cell r="C121" t="str">
            <v>doublehwang</v>
          </cell>
          <cell r="D121" t="str">
            <v>SP赵云</v>
          </cell>
        </row>
        <row r="122">
          <cell r="A122">
            <v>1058</v>
          </cell>
          <cell r="C122" t="str">
            <v>aldenqiu</v>
          </cell>
          <cell r="D122" t="str">
            <v>廉颇</v>
          </cell>
        </row>
        <row r="123">
          <cell r="A123">
            <v>1059</v>
          </cell>
          <cell r="C123" t="str">
            <v>doublehwang</v>
          </cell>
          <cell r="D123" t="str">
            <v>张良</v>
          </cell>
        </row>
        <row r="124">
          <cell r="A124">
            <v>1060</v>
          </cell>
          <cell r="C124" t="str">
            <v>doublehwang</v>
          </cell>
          <cell r="D124" t="str">
            <v>秦良玉</v>
          </cell>
        </row>
        <row r="125">
          <cell r="A125">
            <v>1061</v>
          </cell>
          <cell r="C125" t="str">
            <v>yanhaoyhli</v>
          </cell>
          <cell r="D125" t="str">
            <v>汉谟拉比</v>
          </cell>
        </row>
        <row r="126">
          <cell r="A126">
            <v>1062</v>
          </cell>
          <cell r="C126" t="str">
            <v>aldenqiu</v>
          </cell>
          <cell r="D126" t="str">
            <v>狄奥多拉</v>
          </cell>
        </row>
        <row r="127">
          <cell r="A127">
            <v>1063</v>
          </cell>
          <cell r="C127" t="str">
            <v>yanhaoyhli</v>
          </cell>
          <cell r="D127" t="str">
            <v>哈立德</v>
          </cell>
        </row>
        <row r="128">
          <cell r="A128">
            <v>1064</v>
          </cell>
          <cell r="C128" t="str">
            <v>yanhaoyhli</v>
          </cell>
          <cell r="D128" t="str">
            <v>示巴女王</v>
          </cell>
        </row>
        <row r="129">
          <cell r="A129">
            <v>1075</v>
          </cell>
          <cell r="C129" t="str">
            <v>yanhaoyhli</v>
          </cell>
          <cell r="D129" t="str">
            <v>阿育王</v>
          </cell>
        </row>
        <row r="130">
          <cell r="A130">
            <v>1076</v>
          </cell>
          <cell r="C130" t="str">
            <v>yanhaoyhli</v>
          </cell>
          <cell r="D130" t="str">
            <v>杜加瓦蒂</v>
          </cell>
        </row>
        <row r="131">
          <cell r="A131">
            <v>1201</v>
          </cell>
          <cell r="C131" t="str">
            <v>waaaghwang</v>
          </cell>
          <cell r="D131" t="str">
            <v>李道玄</v>
          </cell>
        </row>
        <row r="132">
          <cell r="A132">
            <v>1202</v>
          </cell>
          <cell r="C132" t="str">
            <v>waaaghwang</v>
          </cell>
          <cell r="D132" t="str">
            <v>纳尔西斯</v>
          </cell>
        </row>
        <row r="133">
          <cell r="A133">
            <v>1203</v>
          </cell>
          <cell r="C133" t="str">
            <v>waaaghwang</v>
          </cell>
          <cell r="D133" t="str">
            <v>雷欧</v>
          </cell>
        </row>
        <row r="134">
          <cell r="A134">
            <v>1204</v>
          </cell>
          <cell r="C134" t="str">
            <v>waaaghwang</v>
          </cell>
          <cell r="D134" t="str">
            <v>莱昂</v>
          </cell>
        </row>
        <row r="135">
          <cell r="A135">
            <v>1205</v>
          </cell>
          <cell r="C135" t="str">
            <v>waaaghwang</v>
          </cell>
          <cell r="D135" t="str">
            <v>巴尔达斯</v>
          </cell>
        </row>
        <row r="136">
          <cell r="A136">
            <v>1206</v>
          </cell>
          <cell r="C136" t="str">
            <v>waaaghwang</v>
          </cell>
          <cell r="D136" t="str">
            <v>阿克塞尔</v>
          </cell>
        </row>
        <row r="137">
          <cell r="A137">
            <v>1207</v>
          </cell>
          <cell r="C137" t="str">
            <v>waaaghwang</v>
          </cell>
          <cell r="D137" t="str">
            <v>武威</v>
          </cell>
        </row>
        <row r="138">
          <cell r="A138">
            <v>1208</v>
          </cell>
          <cell r="C138" t="str">
            <v>waaaghwang</v>
          </cell>
          <cell r="D138" t="str">
            <v>崔如意</v>
          </cell>
        </row>
        <row r="139">
          <cell r="A139">
            <v>1209</v>
          </cell>
          <cell r="C139" t="str">
            <v>waaaghwang</v>
          </cell>
          <cell r="D139" t="str">
            <v>尼诺</v>
          </cell>
        </row>
        <row r="140">
          <cell r="A140">
            <v>1210</v>
          </cell>
          <cell r="C140" t="str">
            <v>doublehwang</v>
          </cell>
          <cell r="D140" t="str">
            <v>克洛特</v>
          </cell>
        </row>
        <row r="141">
          <cell r="A141">
            <v>1211</v>
          </cell>
          <cell r="C141" t="str">
            <v>doublehwang</v>
          </cell>
          <cell r="D141" t="str">
            <v>高猛</v>
          </cell>
        </row>
        <row r="142">
          <cell r="A142">
            <v>1212</v>
          </cell>
          <cell r="C142" t="str">
            <v>joestarzhao</v>
          </cell>
          <cell r="D142" t="str">
            <v>袁夏</v>
          </cell>
        </row>
        <row r="143">
          <cell r="A143">
            <v>1213</v>
          </cell>
          <cell r="C143" t="str">
            <v>doublehwang</v>
          </cell>
          <cell r="D143" t="str">
            <v>泰尼乌斯</v>
          </cell>
        </row>
        <row r="144">
          <cell r="A144">
            <v>1214</v>
          </cell>
          <cell r="C144" t="str">
            <v>doublehwang</v>
          </cell>
          <cell r="D144" t="str">
            <v>加图斯</v>
          </cell>
        </row>
        <row r="145">
          <cell r="A145">
            <v>1215</v>
          </cell>
          <cell r="C145" t="str">
            <v>aldenqiu</v>
          </cell>
          <cell r="D145" t="str">
            <v>凯索</v>
          </cell>
        </row>
        <row r="146">
          <cell r="A146">
            <v>1216</v>
          </cell>
          <cell r="C146" t="str">
            <v>aldenqiu</v>
          </cell>
          <cell r="D146" t="str">
            <v>卢基</v>
          </cell>
        </row>
        <row r="147">
          <cell r="A147">
            <v>1999</v>
          </cell>
          <cell r="C147" t="str">
            <v>jackjxzhang</v>
          </cell>
          <cell r="D147" t="str">
            <v>木桩英雄</v>
          </cell>
        </row>
        <row r="148">
          <cell r="A148">
            <v>2005</v>
          </cell>
          <cell r="B148">
            <v>59</v>
          </cell>
          <cell r="C148" t="str">
            <v>halelin</v>
          </cell>
          <cell r="D148" t="str">
            <v>新手奖池招募券</v>
          </cell>
        </row>
        <row r="149">
          <cell r="A149">
            <v>2020</v>
          </cell>
          <cell r="C149" t="str">
            <v>proqin</v>
          </cell>
          <cell r="D149" t="str">
            <v>技术点数</v>
          </cell>
        </row>
        <row r="150">
          <cell r="A150">
            <v>2021</v>
          </cell>
          <cell r="B150"/>
          <cell r="C150" t="str">
            <v>proqin</v>
          </cell>
          <cell r="D150" t="str">
            <v>文化点数</v>
          </cell>
        </row>
        <row r="151">
          <cell r="A151">
            <v>2022</v>
          </cell>
          <cell r="B151"/>
          <cell r="C151" t="str">
            <v>proqin</v>
          </cell>
          <cell r="D151" t="str">
            <v>传承点数</v>
          </cell>
        </row>
        <row r="152">
          <cell r="A152">
            <v>2023</v>
          </cell>
          <cell r="B152"/>
          <cell r="C152" t="str">
            <v>junkaili</v>
          </cell>
          <cell r="D152" t="str">
            <v>名将笔记</v>
          </cell>
        </row>
        <row r="153">
          <cell r="A153">
            <v>2025</v>
          </cell>
          <cell r="B153"/>
          <cell r="C153" t="str">
            <v>jianzili</v>
          </cell>
          <cell r="D153" t="str">
            <v>英雄祈愿券（限时）</v>
          </cell>
        </row>
        <row r="154">
          <cell r="A154">
            <v>2026</v>
          </cell>
          <cell r="B154"/>
          <cell r="C154" t="str">
            <v>jianzili</v>
          </cell>
          <cell r="D154" t="str">
            <v>英雄祈愿券</v>
          </cell>
        </row>
        <row r="155">
          <cell r="A155">
            <v>2028</v>
          </cell>
          <cell r="B155"/>
          <cell r="C155" t="str">
            <v>jianzili</v>
          </cell>
          <cell r="D155" t="str">
            <v>精锐招募令</v>
          </cell>
        </row>
        <row r="156">
          <cell r="A156">
            <v>2050</v>
          </cell>
          <cell r="B156"/>
          <cell r="C156" t="str">
            <v>jianzili</v>
          </cell>
          <cell r="D156" t="str">
            <v>功勋道具占位</v>
          </cell>
        </row>
        <row r="157">
          <cell r="A157">
            <v>2055</v>
          </cell>
          <cell r="B157"/>
          <cell r="C157" t="str">
            <v>waaaghwang</v>
          </cell>
          <cell r="D157" t="str">
            <v>传奇英杰招募券</v>
          </cell>
        </row>
        <row r="158">
          <cell r="A158">
            <v>2056</v>
          </cell>
          <cell r="B158"/>
          <cell r="C158" t="str">
            <v>waaaghwang</v>
          </cell>
          <cell r="D158" t="str">
            <v>英雄重置券</v>
          </cell>
        </row>
        <row r="159">
          <cell r="A159">
            <v>2059</v>
          </cell>
          <cell r="C159" t="str">
            <v>waaaghwang</v>
          </cell>
          <cell r="D159" t="str">
            <v>英雄继承券</v>
          </cell>
        </row>
        <row r="160">
          <cell r="A160">
            <v>2060</v>
          </cell>
          <cell r="B160"/>
          <cell r="C160" t="str">
            <v>jianzili</v>
          </cell>
          <cell r="D160" t="str">
            <v>藏宝图碎片</v>
          </cell>
        </row>
        <row r="161">
          <cell r="A161">
            <v>3006</v>
          </cell>
          <cell r="C161" t="str">
            <v>stelarzhang</v>
          </cell>
          <cell r="D161" t="str">
            <v>1行动令</v>
          </cell>
        </row>
        <row r="162">
          <cell r="A162">
            <v>3080</v>
          </cell>
          <cell r="B162">
            <v>40</v>
          </cell>
          <cell r="C162" t="str">
            <v>proqin</v>
          </cell>
          <cell r="D162" t="str">
            <v>君主改名券</v>
          </cell>
        </row>
        <row r="163">
          <cell r="A163">
            <v>4000</v>
          </cell>
          <cell r="C163" t="str">
            <v>ryanshen</v>
          </cell>
          <cell r="D163" t="str">
            <v>知识卷轴X1</v>
          </cell>
        </row>
        <row r="164">
          <cell r="A164">
            <v>4001</v>
          </cell>
          <cell r="C164" t="str">
            <v>ryanshen</v>
          </cell>
          <cell r="D164" t="str">
            <v>新手迁城</v>
          </cell>
        </row>
        <row r="165">
          <cell r="A165">
            <v>4002</v>
          </cell>
          <cell r="C165" t="str">
            <v>proqin</v>
          </cell>
          <cell r="D165" t="str">
            <v>知识卷轴X1000</v>
          </cell>
        </row>
        <row r="166">
          <cell r="A166">
            <v>4003</v>
          </cell>
          <cell r="C166" t="str">
            <v>ryanshen</v>
          </cell>
          <cell r="D166" t="str">
            <v>知识卷轴X100（暂时不要使用，无效）</v>
          </cell>
        </row>
        <row r="167">
          <cell r="A167">
            <v>4004</v>
          </cell>
          <cell r="C167" t="str">
            <v>ryanshen</v>
          </cell>
          <cell r="D167" t="str">
            <v>知识卷轴X200（暂时不要使用，无效）</v>
          </cell>
        </row>
        <row r="168">
          <cell r="A168">
            <v>4005</v>
          </cell>
          <cell r="C168" t="str">
            <v>ryanshen</v>
          </cell>
          <cell r="D168" t="str">
            <v>知识卷轴X500（暂时不要使用，无效）</v>
          </cell>
        </row>
        <row r="169">
          <cell r="A169">
            <v>4006</v>
          </cell>
          <cell r="C169" t="str">
            <v>praisegao</v>
          </cell>
          <cell r="D169" t="str">
            <v>民心选票</v>
          </cell>
        </row>
        <row r="170">
          <cell r="A170">
            <v>4007</v>
          </cell>
          <cell r="C170" t="str">
            <v>reniexu</v>
          </cell>
          <cell r="D170" t="str">
            <v>新手迁城（限时）</v>
          </cell>
        </row>
        <row r="171">
          <cell r="A171">
            <v>4008</v>
          </cell>
          <cell r="C171" t="str">
            <v>reniexu</v>
          </cell>
          <cell r="D171" t="str">
            <v>回归迁城（限时）</v>
          </cell>
        </row>
        <row r="172">
          <cell r="A172">
            <v>4009</v>
          </cell>
          <cell r="C172" t="str">
            <v>praisegao</v>
          </cell>
          <cell r="D172" t="str">
            <v>奇迹碎片</v>
          </cell>
        </row>
        <row r="173">
          <cell r="A173">
            <v>4010</v>
          </cell>
          <cell r="C173" t="str">
            <v>praisegao</v>
          </cell>
          <cell r="D173" t="str">
            <v>奇迹建造图纸</v>
          </cell>
        </row>
        <row r="174">
          <cell r="A174">
            <v>4011</v>
          </cell>
          <cell r="C174" t="str">
            <v>praisegao</v>
          </cell>
          <cell r="D174" t="str">
            <v>奇迹升阶图纸</v>
          </cell>
        </row>
        <row r="175">
          <cell r="A175">
            <v>5005</v>
          </cell>
          <cell r="B175">
            <v>44</v>
          </cell>
          <cell r="C175" t="str">
            <v>chuckiecui</v>
          </cell>
          <cell r="D175" t="str">
            <v>随机迁城（有效，但暂不考虑投放）</v>
          </cell>
        </row>
        <row r="176">
          <cell r="A176">
            <v>5006</v>
          </cell>
          <cell r="B176">
            <v>91</v>
          </cell>
          <cell r="C176" t="str">
            <v>wadegu</v>
          </cell>
          <cell r="D176" t="str">
            <v>免战声明</v>
          </cell>
        </row>
        <row r="177">
          <cell r="A177">
            <v>5007</v>
          </cell>
          <cell r="B177">
            <v>91</v>
          </cell>
          <cell r="C177" t="str">
            <v>waaaghwang</v>
          </cell>
          <cell r="D177" t="str">
            <v>3小时紧急免战声明</v>
          </cell>
        </row>
        <row r="178">
          <cell r="A178">
            <v>5008</v>
          </cell>
          <cell r="B178">
            <v>92</v>
          </cell>
          <cell r="C178" t="str">
            <v>waaaghwang</v>
          </cell>
          <cell r="D178" t="str">
            <v>8小时紧急免战声明</v>
          </cell>
        </row>
        <row r="179">
          <cell r="A179">
            <v>5010</v>
          </cell>
          <cell r="B179">
            <v>93</v>
          </cell>
          <cell r="C179" t="str">
            <v>waaaghwang</v>
          </cell>
          <cell r="D179" t="str">
            <v>12小时紧急免战声明</v>
          </cell>
        </row>
        <row r="180">
          <cell r="A180">
            <v>5011</v>
          </cell>
          <cell r="C180" t="str">
            <v>ryanshen</v>
          </cell>
          <cell r="D180" t="str">
            <v>3小时紧急免战声明</v>
          </cell>
        </row>
        <row r="181">
          <cell r="A181">
            <v>5014</v>
          </cell>
          <cell r="B181">
            <v>60</v>
          </cell>
          <cell r="C181" t="str">
            <v>waaaghwang</v>
          </cell>
          <cell r="D181" t="str">
            <v>城内木材24小时采集加速</v>
          </cell>
        </row>
        <row r="182">
          <cell r="A182">
            <v>5015</v>
          </cell>
          <cell r="B182">
            <v>61</v>
          </cell>
          <cell r="C182" t="str">
            <v>waaaghwang</v>
          </cell>
          <cell r="D182" t="str">
            <v>城内食物24小时采集加速</v>
          </cell>
        </row>
        <row r="183">
          <cell r="A183">
            <v>5016</v>
          </cell>
          <cell r="B183">
            <v>62</v>
          </cell>
          <cell r="C183" t="str">
            <v>waaaghwang</v>
          </cell>
          <cell r="D183" t="str">
            <v>城内石料24小时采集加速</v>
          </cell>
        </row>
        <row r="184">
          <cell r="A184">
            <v>5017</v>
          </cell>
          <cell r="B184">
            <v>63</v>
          </cell>
          <cell r="C184" t="str">
            <v>waaaghwang</v>
          </cell>
          <cell r="D184" t="str">
            <v>城内黄金24小时采集加速</v>
          </cell>
        </row>
        <row r="185">
          <cell r="A185">
            <v>5018</v>
          </cell>
          <cell r="B185">
            <v>64</v>
          </cell>
          <cell r="C185" t="str">
            <v>waaaghwang</v>
          </cell>
          <cell r="D185" t="str">
            <v>城内木材8小时采集加速</v>
          </cell>
        </row>
        <row r="186">
          <cell r="A186">
            <v>5019</v>
          </cell>
          <cell r="B186">
            <v>65</v>
          </cell>
          <cell r="C186" t="str">
            <v>waaaghwang</v>
          </cell>
          <cell r="D186" t="str">
            <v>城内食物8小时采集加速</v>
          </cell>
        </row>
        <row r="187">
          <cell r="A187">
            <v>5020</v>
          </cell>
          <cell r="B187">
            <v>66</v>
          </cell>
          <cell r="C187" t="str">
            <v>waaaghwang</v>
          </cell>
          <cell r="D187" t="str">
            <v>城内石料8小时采集加速</v>
          </cell>
        </row>
        <row r="188">
          <cell r="A188">
            <v>5021</v>
          </cell>
          <cell r="B188">
            <v>67</v>
          </cell>
          <cell r="C188" t="str">
            <v>waaaghwang</v>
          </cell>
          <cell r="D188" t="str">
            <v>城内黄金8小时采集加速</v>
          </cell>
        </row>
        <row r="189">
          <cell r="A189">
            <v>5031</v>
          </cell>
          <cell r="C189" t="str">
            <v>proqin</v>
          </cell>
          <cell r="D189" t="str">
            <v>屯兵上限（1万）</v>
          </cell>
        </row>
        <row r="190">
          <cell r="A190">
            <v>5032</v>
          </cell>
          <cell r="C190" t="str">
            <v>proqin</v>
          </cell>
          <cell r="D190" t="str">
            <v>屯兵上限（3万）</v>
          </cell>
        </row>
        <row r="191">
          <cell r="A191">
            <v>5033</v>
          </cell>
          <cell r="C191" t="str">
            <v>proqin</v>
          </cell>
          <cell r="D191" t="str">
            <v>屯兵上限（6万）</v>
          </cell>
        </row>
        <row r="192">
          <cell r="A192">
            <v>5034</v>
          </cell>
          <cell r="C192" t="str">
            <v>proqin</v>
          </cell>
          <cell r="D192" t="str">
            <v>屯兵上限（9万）</v>
          </cell>
        </row>
        <row r="193">
          <cell r="A193">
            <v>5035</v>
          </cell>
          <cell r="C193" t="str">
            <v>proqin</v>
          </cell>
          <cell r="D193" t="str">
            <v>屯兵上限（12万）</v>
          </cell>
        </row>
        <row r="194">
          <cell r="A194">
            <v>5036</v>
          </cell>
          <cell r="C194" t="str">
            <v>proqin</v>
          </cell>
          <cell r="D194" t="str">
            <v>屯兵上限（4万）</v>
          </cell>
        </row>
        <row r="195">
          <cell r="A195">
            <v>5037</v>
          </cell>
          <cell r="C195" t="str">
            <v>proqin</v>
          </cell>
          <cell r="D195" t="str">
            <v>屯兵上限（5万）</v>
          </cell>
        </row>
        <row r="196">
          <cell r="A196">
            <v>5038</v>
          </cell>
          <cell r="C196" t="str">
            <v>proqin</v>
          </cell>
          <cell r="D196" t="str">
            <v>屯兵上限（8万）</v>
          </cell>
        </row>
        <row r="197">
          <cell r="A197">
            <v>5041</v>
          </cell>
          <cell r="C197" t="str">
            <v>proqin</v>
          </cell>
          <cell r="D197" t="str">
            <v>英雄体力上限（20）</v>
          </cell>
        </row>
        <row r="198">
          <cell r="A198">
            <v>5042</v>
          </cell>
          <cell r="C198" t="str">
            <v>proqin</v>
          </cell>
          <cell r="D198" t="str">
            <v>英雄体力上限（40）</v>
          </cell>
        </row>
        <row r="199">
          <cell r="A199">
            <v>5043</v>
          </cell>
          <cell r="C199" t="str">
            <v>proqin</v>
          </cell>
          <cell r="D199" t="str">
            <v>英雄体力上限（60）</v>
          </cell>
        </row>
        <row r="200">
          <cell r="A200">
            <v>5044</v>
          </cell>
          <cell r="C200" t="str">
            <v>proqin</v>
          </cell>
          <cell r="D200" t="str">
            <v>英雄体力上限（30）</v>
          </cell>
        </row>
        <row r="201">
          <cell r="A201">
            <v>5045</v>
          </cell>
          <cell r="C201" t="str">
            <v>proqin</v>
          </cell>
          <cell r="D201" t="str">
            <v>英雄体力上限（15）</v>
          </cell>
        </row>
        <row r="202">
          <cell r="A202">
            <v>5046</v>
          </cell>
          <cell r="C202" t="str">
            <v>proqin</v>
          </cell>
          <cell r="D202" t="str">
            <v>英雄体力上限（25）</v>
          </cell>
        </row>
        <row r="203">
          <cell r="A203">
            <v>5101</v>
          </cell>
          <cell r="B203">
            <v>70</v>
          </cell>
          <cell r="C203" t="str">
            <v>halelin</v>
          </cell>
          <cell r="D203" t="str">
            <v>1小时战争扩编（2万）</v>
          </cell>
        </row>
        <row r="204">
          <cell r="A204">
            <v>5102</v>
          </cell>
          <cell r="B204">
            <v>71</v>
          </cell>
          <cell r="C204" t="str">
            <v>halelin</v>
          </cell>
          <cell r="D204" t="str">
            <v>1小时战争扩编（5万）</v>
          </cell>
        </row>
        <row r="205">
          <cell r="A205">
            <v>5103</v>
          </cell>
          <cell r="B205"/>
          <cell r="C205" t="str">
            <v>halelin</v>
          </cell>
          <cell r="D205" t="str">
            <v>1小时战争扩编（8万）</v>
          </cell>
        </row>
        <row r="206">
          <cell r="A206">
            <v>5104</v>
          </cell>
          <cell r="B206"/>
          <cell r="C206" t="str">
            <v>halelin</v>
          </cell>
          <cell r="D206" t="str">
            <v>1小时战争扩编（10万）</v>
          </cell>
        </row>
        <row r="207">
          <cell r="A207">
            <v>5200</v>
          </cell>
          <cell r="B207">
            <v>83</v>
          </cell>
          <cell r="C207" t="str">
            <v>halelin</v>
          </cell>
          <cell r="D207" t="str">
            <v>1小时攻击加成（10%）</v>
          </cell>
        </row>
        <row r="208">
          <cell r="A208">
            <v>5201</v>
          </cell>
          <cell r="B208">
            <v>84</v>
          </cell>
          <cell r="C208" t="str">
            <v>halelin</v>
          </cell>
          <cell r="D208" t="str">
            <v>1小时攻击加成（30%）</v>
          </cell>
        </row>
        <row r="209">
          <cell r="A209">
            <v>5202</v>
          </cell>
          <cell r="B209">
            <v>85</v>
          </cell>
          <cell r="C209" t="str">
            <v>halelin</v>
          </cell>
          <cell r="D209" t="str">
            <v>1小时攻击加成（40%）</v>
          </cell>
        </row>
        <row r="210">
          <cell r="A210">
            <v>5300</v>
          </cell>
          <cell r="B210">
            <v>87</v>
          </cell>
          <cell r="C210" t="str">
            <v>halelin</v>
          </cell>
          <cell r="D210" t="str">
            <v>1小时防御加成（10%）</v>
          </cell>
        </row>
        <row r="211">
          <cell r="A211">
            <v>5301</v>
          </cell>
          <cell r="B211">
            <v>88</v>
          </cell>
          <cell r="C211" t="str">
            <v>halelin</v>
          </cell>
          <cell r="D211" t="str">
            <v>1小时防御加成（30%）</v>
          </cell>
        </row>
        <row r="212">
          <cell r="A212">
            <v>5302</v>
          </cell>
          <cell r="B212">
            <v>89</v>
          </cell>
          <cell r="C212" t="str">
            <v>halelin</v>
          </cell>
          <cell r="D212" t="str">
            <v>1小时防御加成（40%）</v>
          </cell>
        </row>
        <row r="213">
          <cell r="A213">
            <v>6002</v>
          </cell>
          <cell r="B213"/>
          <cell r="C213" t="str">
            <v>teysosui</v>
          </cell>
          <cell r="D213" t="str">
            <v>1分钟科技加速</v>
          </cell>
        </row>
        <row r="214">
          <cell r="A214">
            <v>6003</v>
          </cell>
          <cell r="B214"/>
          <cell r="C214" t="str">
            <v>teysosui</v>
          </cell>
          <cell r="D214" t="str">
            <v>1分钟训练加速</v>
          </cell>
        </row>
        <row r="215">
          <cell r="A215">
            <v>6020</v>
          </cell>
          <cell r="B215">
            <v>3001</v>
          </cell>
          <cell r="C215" t="str">
            <v>teysosui</v>
          </cell>
          <cell r="D215" t="str">
            <v>5分钟建造加速</v>
          </cell>
        </row>
        <row r="216">
          <cell r="A216">
            <v>6021</v>
          </cell>
          <cell r="B216">
            <v>3002</v>
          </cell>
          <cell r="C216" t="str">
            <v>teysosui</v>
          </cell>
          <cell r="D216" t="str">
            <v>1小时建造加速</v>
          </cell>
        </row>
        <row r="217">
          <cell r="A217">
            <v>6022</v>
          </cell>
          <cell r="B217">
            <v>3003</v>
          </cell>
          <cell r="C217" t="str">
            <v>teysosui</v>
          </cell>
          <cell r="D217" t="str">
            <v>2小时建造加速</v>
          </cell>
        </row>
        <row r="218">
          <cell r="A218">
            <v>6023</v>
          </cell>
          <cell r="B218">
            <v>3004</v>
          </cell>
          <cell r="C218" t="str">
            <v>teysosui</v>
          </cell>
          <cell r="D218" t="str">
            <v>8小时建造加速</v>
          </cell>
        </row>
        <row r="219">
          <cell r="A219">
            <v>6024</v>
          </cell>
          <cell r="B219">
            <v>3005</v>
          </cell>
          <cell r="C219" t="str">
            <v>teysosui</v>
          </cell>
          <cell r="D219" t="str">
            <v>12小时建造加速</v>
          </cell>
        </row>
        <row r="220">
          <cell r="A220">
            <v>6025</v>
          </cell>
          <cell r="B220">
            <v>3006</v>
          </cell>
          <cell r="C220" t="str">
            <v>teysosui</v>
          </cell>
          <cell r="D220" t="str">
            <v>24小时建造加速</v>
          </cell>
        </row>
        <row r="221">
          <cell r="A221">
            <v>6030</v>
          </cell>
          <cell r="B221">
            <v>3007</v>
          </cell>
          <cell r="C221" t="str">
            <v>teysosui</v>
          </cell>
          <cell r="D221" t="str">
            <v>5分钟科技加速</v>
          </cell>
        </row>
        <row r="222">
          <cell r="A222">
            <v>6031</v>
          </cell>
          <cell r="B222">
            <v>3008</v>
          </cell>
          <cell r="C222" t="str">
            <v>teysosui</v>
          </cell>
          <cell r="D222" t="str">
            <v>1小时科技加速</v>
          </cell>
        </row>
        <row r="223">
          <cell r="A223">
            <v>6032</v>
          </cell>
          <cell r="B223">
            <v>3009</v>
          </cell>
          <cell r="C223" t="str">
            <v>teysosui</v>
          </cell>
          <cell r="D223" t="str">
            <v>2小时科技加速</v>
          </cell>
        </row>
        <row r="224">
          <cell r="A224">
            <v>6033</v>
          </cell>
          <cell r="B224">
            <v>3010</v>
          </cell>
          <cell r="C224" t="str">
            <v>teysosui</v>
          </cell>
          <cell r="D224" t="str">
            <v>8小时科技加速</v>
          </cell>
        </row>
        <row r="225">
          <cell r="A225">
            <v>6034</v>
          </cell>
          <cell r="B225">
            <v>3011</v>
          </cell>
          <cell r="C225" t="str">
            <v>teysosui</v>
          </cell>
          <cell r="D225" t="str">
            <v>12小时科技加速</v>
          </cell>
        </row>
        <row r="226">
          <cell r="A226">
            <v>6035</v>
          </cell>
          <cell r="B226">
            <v>3012</v>
          </cell>
          <cell r="C226" t="str">
            <v>teysosui</v>
          </cell>
          <cell r="D226" t="str">
            <v>24小时科技加速</v>
          </cell>
        </row>
        <row r="227">
          <cell r="A227">
            <v>6040</v>
          </cell>
          <cell r="B227">
            <v>3013</v>
          </cell>
          <cell r="C227" t="str">
            <v>teysosui</v>
          </cell>
          <cell r="D227" t="str">
            <v>5分钟训练加速</v>
          </cell>
        </row>
        <row r="228">
          <cell r="A228">
            <v>6041</v>
          </cell>
          <cell r="B228">
            <v>3014</v>
          </cell>
          <cell r="C228" t="str">
            <v>teysosui</v>
          </cell>
          <cell r="D228" t="str">
            <v>1小时训练加速</v>
          </cell>
        </row>
        <row r="229">
          <cell r="A229">
            <v>6042</v>
          </cell>
          <cell r="B229">
            <v>3015</v>
          </cell>
          <cell r="C229" t="str">
            <v>teysosui</v>
          </cell>
          <cell r="D229" t="str">
            <v>2小时训练加速</v>
          </cell>
        </row>
        <row r="230">
          <cell r="A230">
            <v>6043</v>
          </cell>
          <cell r="B230">
            <v>3016</v>
          </cell>
          <cell r="C230" t="str">
            <v>teysosui</v>
          </cell>
          <cell r="D230" t="str">
            <v>8小时训练加速</v>
          </cell>
        </row>
        <row r="231">
          <cell r="A231">
            <v>6044</v>
          </cell>
          <cell r="B231">
            <v>3017</v>
          </cell>
          <cell r="C231" t="str">
            <v>teysosui</v>
          </cell>
          <cell r="D231" t="str">
            <v>12小时训练加速</v>
          </cell>
        </row>
        <row r="232">
          <cell r="A232">
            <v>6045</v>
          </cell>
          <cell r="B232">
            <v>3018</v>
          </cell>
          <cell r="C232" t="str">
            <v>teysosui</v>
          </cell>
          <cell r="D232" t="str">
            <v>24小时训练加速</v>
          </cell>
        </row>
        <row r="233">
          <cell r="A233">
            <v>6050</v>
          </cell>
          <cell r="B233"/>
          <cell r="C233" t="str">
            <v>teysosui</v>
          </cell>
          <cell r="D233" t="str">
            <v>5分钟治疗加速</v>
          </cell>
        </row>
        <row r="234">
          <cell r="A234">
            <v>6051</v>
          </cell>
          <cell r="B234"/>
          <cell r="C234" t="str">
            <v>teysosui</v>
          </cell>
          <cell r="D234" t="str">
            <v>1小时治疗加速</v>
          </cell>
        </row>
        <row r="235">
          <cell r="A235">
            <v>6052</v>
          </cell>
          <cell r="B235"/>
          <cell r="C235" t="str">
            <v>teysosui</v>
          </cell>
          <cell r="D235" t="str">
            <v>2小时治疗加速</v>
          </cell>
        </row>
        <row r="236">
          <cell r="A236">
            <v>6053</v>
          </cell>
          <cell r="B236"/>
          <cell r="C236" t="str">
            <v>teysosui</v>
          </cell>
          <cell r="D236" t="str">
            <v>8小时治疗加速</v>
          </cell>
        </row>
        <row r="237">
          <cell r="A237">
            <v>6054</v>
          </cell>
          <cell r="B237"/>
          <cell r="C237" t="str">
            <v>teysosui</v>
          </cell>
          <cell r="D237" t="str">
            <v>12小时治疗加速</v>
          </cell>
        </row>
        <row r="238">
          <cell r="A238">
            <v>6055</v>
          </cell>
          <cell r="B238"/>
          <cell r="C238" t="str">
            <v>teysosui</v>
          </cell>
          <cell r="D238" t="str">
            <v>24小时治疗加速</v>
          </cell>
        </row>
        <row r="239">
          <cell r="A239">
            <v>6501</v>
          </cell>
          <cell r="B239">
            <v>74</v>
          </cell>
          <cell r="C239" t="str">
            <v>ryanshen</v>
          </cell>
          <cell r="D239" t="str">
            <v>号角聊天喇叭</v>
          </cell>
        </row>
        <row r="240">
          <cell r="A240">
            <v>6502</v>
          </cell>
          <cell r="C240" t="str">
            <v>ryanshen</v>
          </cell>
          <cell r="D240" t="str">
            <v>一方英主之旗</v>
          </cell>
        </row>
        <row r="241">
          <cell r="A241">
            <v>6503</v>
          </cell>
          <cell r="C241" t="str">
            <v>ryanshen</v>
          </cell>
          <cell r="D241" t="str">
            <v>乱世雄主之旗</v>
          </cell>
        </row>
        <row r="242">
          <cell r="A242">
            <v>6504</v>
          </cell>
          <cell r="C242" t="str">
            <v>ryanshen</v>
          </cell>
          <cell r="D242" t="str">
            <v>天下霸主之旗</v>
          </cell>
        </row>
        <row r="243">
          <cell r="A243">
            <v>6505</v>
          </cell>
          <cell r="C243" t="str">
            <v>ryanshen</v>
          </cell>
          <cell r="D243" t="str">
            <v>威武将军军旗</v>
          </cell>
        </row>
        <row r="244">
          <cell r="A244">
            <v>6506</v>
          </cell>
          <cell r="C244" t="str">
            <v>ryanshen</v>
          </cell>
          <cell r="D244" t="str">
            <v>皇家骑士团之旗</v>
          </cell>
        </row>
        <row r="245">
          <cell r="A245">
            <v>6507</v>
          </cell>
          <cell r="C245" t="str">
            <v>ryanshen</v>
          </cell>
          <cell r="D245" t="str">
            <v>沙漠雄鹰战旗</v>
          </cell>
        </row>
        <row r="246">
          <cell r="A246">
            <v>6508</v>
          </cell>
          <cell r="C246" t="str">
            <v>ryanshen</v>
          </cell>
          <cell r="D246" t="str">
            <v>兵马大元帅帅旗</v>
          </cell>
        </row>
        <row r="247">
          <cell r="A247">
            <v>6509</v>
          </cell>
          <cell r="C247" t="str">
            <v>ryanshen</v>
          </cell>
          <cell r="D247" t="str">
            <v>镶金骑士团之旗</v>
          </cell>
        </row>
        <row r="248">
          <cell r="A248">
            <v>6510</v>
          </cell>
          <cell r="C248" t="str">
            <v>ryanshen</v>
          </cell>
          <cell r="D248" t="str">
            <v>金色庭卫战旗</v>
          </cell>
        </row>
        <row r="249">
          <cell r="A249">
            <v>6511</v>
          </cell>
          <cell r="C249" t="str">
            <v>ryanshen</v>
          </cell>
          <cell r="D249" t="str">
            <v>登峰之旗</v>
          </cell>
        </row>
        <row r="250">
          <cell r="A250">
            <v>6512</v>
          </cell>
          <cell r="C250" t="str">
            <v>ryanshen</v>
          </cell>
          <cell r="D250" t="str">
            <v>登峰问鼎之旗 </v>
          </cell>
        </row>
        <row r="251">
          <cell r="A251">
            <v>6513</v>
          </cell>
          <cell r="C251" t="str">
            <v>ryanshen</v>
          </cell>
          <cell r="D251" t="str">
            <v>金色庭卫战旗</v>
          </cell>
        </row>
        <row r="252">
          <cell r="A252">
            <v>6514</v>
          </cell>
          <cell r="C252" t="str">
            <v>ryanshen</v>
          </cell>
          <cell r="D252" t="str">
            <v>奇迹英杰之旗</v>
          </cell>
        </row>
        <row r="253">
          <cell r="A253">
            <v>6515</v>
          </cell>
          <cell r="C253" t="str">
            <v>ryanshen</v>
          </cell>
          <cell r="D253" t="str">
            <v>奇迹霸主之旗</v>
          </cell>
        </row>
        <row r="254">
          <cell r="A254">
            <v>6516</v>
          </cell>
          <cell r="C254" t="str">
            <v>ryanshen</v>
          </cell>
          <cell r="D254" t="str">
            <v>奇迹王者之旗</v>
          </cell>
        </row>
        <row r="255">
          <cell r="A255">
            <v>6520</v>
          </cell>
          <cell r="B255"/>
          <cell r="C255" t="str">
            <v>ryanshen</v>
          </cell>
          <cell r="D255" t="str">
            <v>博物馆测试藏品碎片</v>
          </cell>
        </row>
        <row r="256">
          <cell r="A256">
            <v>6667</v>
          </cell>
          <cell r="B256"/>
          <cell r="C256" t="str">
            <v>louieshen</v>
          </cell>
          <cell r="D256" t="str">
            <v>奇迹勋章</v>
          </cell>
        </row>
        <row r="257">
          <cell r="A257">
            <v>6668</v>
          </cell>
          <cell r="B257"/>
          <cell r="C257" t="str">
            <v>louieshen</v>
          </cell>
          <cell r="D257" t="str">
            <v>奇迹之星</v>
          </cell>
        </row>
        <row r="258">
          <cell r="A258">
            <v>6669</v>
          </cell>
          <cell r="B258"/>
          <cell r="C258" t="str">
            <v>louieshen</v>
          </cell>
          <cell r="D258" t="str">
            <v>帝国探索之书</v>
          </cell>
        </row>
        <row r="259">
          <cell r="A259">
            <v>6670</v>
          </cell>
          <cell r="B259"/>
          <cell r="C259" t="str">
            <v>louieshen</v>
          </cell>
          <cell r="D259" t="str">
            <v>帝国奇迹之书</v>
          </cell>
        </row>
        <row r="260">
          <cell r="A260">
            <v>6671</v>
          </cell>
          <cell r="B260"/>
          <cell r="C260" t="str">
            <v>algao</v>
          </cell>
          <cell r="D260" t="str">
            <v>荣耀勋章</v>
          </cell>
        </row>
        <row r="261">
          <cell r="A261">
            <v>6672</v>
          </cell>
          <cell r="B261"/>
          <cell r="C261" t="str">
            <v>algao</v>
          </cell>
          <cell r="D261" t="str">
            <v>帝国之星</v>
          </cell>
        </row>
        <row r="262">
          <cell r="A262">
            <v>6673</v>
          </cell>
          <cell r="C262" t="str">
            <v>algao</v>
          </cell>
          <cell r="D262" t="str">
            <v>更多更多(不会获得的道具,仅用来表示还有更多奖励)</v>
          </cell>
        </row>
        <row r="263">
          <cell r="A263">
            <v>6674</v>
          </cell>
          <cell r="B263"/>
          <cell r="C263" t="str">
            <v>louieshen</v>
          </cell>
          <cell r="D263" t="str">
            <v>兵法残卷</v>
          </cell>
        </row>
        <row r="264">
          <cell r="A264">
            <v>6675</v>
          </cell>
          <cell r="B264"/>
          <cell r="C264" t="str">
            <v>louieshen</v>
          </cell>
          <cell r="D264" t="str">
            <v>荣耀积分</v>
          </cell>
        </row>
        <row r="265">
          <cell r="A265">
            <v>6676</v>
          </cell>
          <cell r="B265"/>
          <cell r="C265" t="str">
            <v>louieshen</v>
          </cell>
          <cell r="D265" t="str">
            <v>随机英雄宝箱兑换券</v>
          </cell>
        </row>
        <row r="266">
          <cell r="A266">
            <v>6677</v>
          </cell>
          <cell r="B266"/>
          <cell r="C266" t="str">
            <v>louieshen</v>
          </cell>
          <cell r="D266" t="str">
            <v>天启密令</v>
          </cell>
        </row>
        <row r="267">
          <cell r="A267">
            <v>6678</v>
          </cell>
          <cell r="B267"/>
          <cell r="C267" t="str">
            <v>louieshen</v>
          </cell>
          <cell r="D267" t="str">
            <v>奇迹火光</v>
          </cell>
        </row>
        <row r="268">
          <cell r="A268">
            <v>6679</v>
          </cell>
          <cell r="B268"/>
          <cell r="C268" t="str">
            <v>louieshen</v>
          </cell>
          <cell r="D268" t="str">
            <v>奇迹权杖</v>
          </cell>
        </row>
        <row r="269">
          <cell r="A269">
            <v>6680</v>
          </cell>
          <cell r="C269" t="str">
            <v>jianzili</v>
          </cell>
          <cell r="D269" t="str">
            <v>城市风格切换券</v>
          </cell>
        </row>
        <row r="270">
          <cell r="A270">
            <v>6681</v>
          </cell>
          <cell r="C270" t="str">
            <v>lotxu</v>
          </cell>
          <cell r="D270" t="str">
            <v>1铜币（进背包）</v>
          </cell>
        </row>
        <row r="271">
          <cell r="A271">
            <v>6682</v>
          </cell>
          <cell r="C271" t="str">
            <v>lotxu</v>
          </cell>
          <cell r="D271" t="str">
            <v>1铜币（立即使用，不进背包）</v>
          </cell>
        </row>
        <row r="272">
          <cell r="A272">
            <v>7000</v>
          </cell>
          <cell r="C272" t="str">
            <v>lotxu</v>
          </cell>
          <cell r="D272" t="str">
            <v>1钻石（进背包）</v>
          </cell>
        </row>
        <row r="273">
          <cell r="A273">
            <v>7001</v>
          </cell>
          <cell r="C273" t="str">
            <v>lotxu</v>
          </cell>
          <cell r="D273" t="str">
            <v>1钻石（立即使用，不进背包）</v>
          </cell>
        </row>
        <row r="274">
          <cell r="A274">
            <v>7002</v>
          </cell>
          <cell r="C274" t="str">
            <v>lotxu</v>
          </cell>
          <cell r="D274" t="str">
            <v>1银币（进背包）</v>
          </cell>
        </row>
        <row r="275">
          <cell r="A275">
            <v>7003</v>
          </cell>
          <cell r="C275" t="str">
            <v>lotxu</v>
          </cell>
          <cell r="D275" t="str">
            <v>1银币（立即使用，不进背包）</v>
          </cell>
        </row>
        <row r="276">
          <cell r="A276">
            <v>7004</v>
          </cell>
          <cell r="C276" t="str">
            <v>lotxu</v>
          </cell>
          <cell r="D276" t="str">
            <v>10银币（立即使用，不进背包）</v>
          </cell>
        </row>
        <row r="277">
          <cell r="A277">
            <v>7005</v>
          </cell>
          <cell r="C277" t="str">
            <v>lotxu</v>
          </cell>
          <cell r="D277" t="str">
            <v>50银币（立即使用，不进背包）</v>
          </cell>
        </row>
        <row r="278">
          <cell r="A278">
            <v>7006</v>
          </cell>
          <cell r="B278"/>
          <cell r="C278" t="str">
            <v>lotxu</v>
          </cell>
          <cell r="D278" t="str">
            <v>100银币（立即使用，不进背包）</v>
          </cell>
        </row>
        <row r="279">
          <cell r="A279">
            <v>7007</v>
          </cell>
          <cell r="B279"/>
          <cell r="C279" t="str">
            <v>lotxu</v>
          </cell>
          <cell r="D279" t="str">
            <v>100铜币（立即使用，不进背包）</v>
          </cell>
        </row>
        <row r="280">
          <cell r="A280">
            <v>7008</v>
          </cell>
          <cell r="B280"/>
          <cell r="C280" t="str">
            <v>lotxu</v>
          </cell>
          <cell r="D280" t="str">
            <v>1000铜币（立即使用，不进背包）</v>
          </cell>
        </row>
        <row r="281">
          <cell r="A281">
            <v>7009</v>
          </cell>
          <cell r="B281"/>
          <cell r="C281" t="str">
            <v>lotxu</v>
          </cell>
          <cell r="D281" t="str">
            <v>10000铜币（立即使用，不进背包）</v>
          </cell>
        </row>
        <row r="282">
          <cell r="A282">
            <v>7010</v>
          </cell>
          <cell r="C282" t="str">
            <v>yanhaoyhli</v>
          </cell>
          <cell r="D282" t="str">
            <v>军演币</v>
          </cell>
        </row>
        <row r="283">
          <cell r="A283">
            <v>7011</v>
          </cell>
          <cell r="C283" t="str">
            <v>waaaghwang</v>
          </cell>
          <cell r="D283" t="str">
            <v>委托经验</v>
          </cell>
        </row>
        <row r="284">
          <cell r="A284">
            <v>7100</v>
          </cell>
          <cell r="C284" t="str">
            <v>tychewang</v>
          </cell>
          <cell r="D284" t="str">
            <v>联盟币</v>
          </cell>
        </row>
        <row r="285">
          <cell r="A285">
            <v>7101</v>
          </cell>
          <cell r="C285" t="str">
            <v>lizhenchen</v>
          </cell>
          <cell r="D285" t="str">
            <v>奇迹积分</v>
          </cell>
        </row>
        <row r="286">
          <cell r="A286">
            <v>7102</v>
          </cell>
          <cell r="B286"/>
          <cell r="C286" t="str">
            <v>yuweitu</v>
          </cell>
          <cell r="D286" t="str">
            <v>天赋点</v>
          </cell>
        </row>
        <row r="287">
          <cell r="A287">
            <v>7200</v>
          </cell>
          <cell r="B287"/>
          <cell r="C287" t="str">
            <v>yuweitu</v>
          </cell>
          <cell r="D287" t="str">
            <v>帝国币</v>
          </cell>
        </row>
        <row r="288">
          <cell r="A288">
            <v>7201</v>
          </cell>
          <cell r="B288"/>
          <cell r="C288" t="str">
            <v>yuweitu</v>
          </cell>
          <cell r="D288" t="str">
            <v>技能点*2500</v>
          </cell>
        </row>
        <row r="289">
          <cell r="A289">
            <v>7202</v>
          </cell>
          <cell r="B289"/>
          <cell r="C289" t="str">
            <v>yuweitu</v>
          </cell>
          <cell r="D289" t="str">
            <v>技能点*1000</v>
          </cell>
        </row>
        <row r="290">
          <cell r="A290">
            <v>7203</v>
          </cell>
          <cell r="B290"/>
          <cell r="C290" t="str">
            <v>yuweitu</v>
          </cell>
          <cell r="D290" t="str">
            <v>技能点*500</v>
          </cell>
        </row>
        <row r="291">
          <cell r="A291">
            <v>7204</v>
          </cell>
          <cell r="B291"/>
          <cell r="C291" t="str">
            <v>yuweitu</v>
          </cell>
          <cell r="D291" t="str">
            <v>技能点*200</v>
          </cell>
        </row>
        <row r="292">
          <cell r="A292">
            <v>7205</v>
          </cell>
          <cell r="B292"/>
          <cell r="C292" t="str">
            <v>yuweitu</v>
          </cell>
          <cell r="D292" t="str">
            <v>铜币*20000</v>
          </cell>
        </row>
        <row r="293">
          <cell r="A293">
            <v>7206</v>
          </cell>
          <cell r="B293"/>
          <cell r="C293" t="str">
            <v>yuweitu</v>
          </cell>
          <cell r="D293" t="str">
            <v>铜币*5000</v>
          </cell>
        </row>
        <row r="294">
          <cell r="A294">
            <v>7207</v>
          </cell>
          <cell r="B294"/>
          <cell r="C294" t="str">
            <v>yuweitu</v>
          </cell>
          <cell r="D294" t="str">
            <v>建筑加速-6小时</v>
          </cell>
        </row>
        <row r="295">
          <cell r="A295">
            <v>7208</v>
          </cell>
          <cell r="B295"/>
          <cell r="C295" t="str">
            <v>yuweitu</v>
          </cell>
          <cell r="D295" t="str">
            <v>科技加速-6小时</v>
          </cell>
        </row>
        <row r="296">
          <cell r="A296">
            <v>7209</v>
          </cell>
          <cell r="B296"/>
          <cell r="C296" t="str">
            <v>yuweitu</v>
          </cell>
          <cell r="D296" t="str">
            <v>训练加速-6小时</v>
          </cell>
        </row>
        <row r="297">
          <cell r="A297">
            <v>7220</v>
          </cell>
          <cell r="B297"/>
          <cell r="C297" t="str">
            <v>yuweitu</v>
          </cell>
          <cell r="D297" t="str">
            <v>英雄碎片安德莉娅、贞德、哈拉尔3随1</v>
          </cell>
        </row>
        <row r="298">
          <cell r="A298">
            <v>7221</v>
          </cell>
          <cell r="B298"/>
          <cell r="C298" t="str">
            <v>yuweitu</v>
          </cell>
          <cell r="D298" t="str">
            <v>贞德碎片*5</v>
          </cell>
        </row>
        <row r="299">
          <cell r="A299">
            <v>7222</v>
          </cell>
          <cell r="B299"/>
          <cell r="C299" t="str">
            <v>yuweitu</v>
          </cell>
          <cell r="D299" t="str">
            <v>随机技能4选1</v>
          </cell>
        </row>
        <row r="300">
          <cell r="A300">
            <v>8001</v>
          </cell>
          <cell r="C300" t="str">
            <v>tychewang</v>
          </cell>
          <cell r="D300" t="str">
            <v>100联盟资金</v>
          </cell>
        </row>
        <row r="301">
          <cell r="A301">
            <v>8002</v>
          </cell>
          <cell r="C301" t="str">
            <v>ryanshen</v>
          </cell>
          <cell r="D301" t="str">
            <v>技术点数(仅展示不要使用不要使用）</v>
          </cell>
        </row>
        <row r="302">
          <cell r="A302">
            <v>8003</v>
          </cell>
          <cell r="C302" t="str">
            <v>ryanshen</v>
          </cell>
          <cell r="D302" t="str">
            <v>文化点数(仅展示不要使用）</v>
          </cell>
        </row>
        <row r="303">
          <cell r="A303">
            <v>8004</v>
          </cell>
          <cell r="B303"/>
          <cell r="C303" t="str">
            <v>ryanshen</v>
          </cell>
          <cell r="D303" t="str">
            <v>木材(仅展示不要使用）</v>
          </cell>
        </row>
        <row r="304">
          <cell r="A304">
            <v>8005</v>
          </cell>
          <cell r="C304" t="str">
            <v>ryanshen</v>
          </cell>
          <cell r="D304" t="str">
            <v>食物(仅展示不要使用）</v>
          </cell>
        </row>
        <row r="305">
          <cell r="A305">
            <v>8006</v>
          </cell>
          <cell r="B305"/>
          <cell r="C305" t="str">
            <v>ryanshen</v>
          </cell>
          <cell r="D305" t="str">
            <v>石头(仅展示不要使用）</v>
          </cell>
        </row>
        <row r="306">
          <cell r="A306">
            <v>8007</v>
          </cell>
          <cell r="C306" t="str">
            <v>ryanshen</v>
          </cell>
          <cell r="D306" t="str">
            <v>黄金(仅展示不要使用）</v>
          </cell>
        </row>
        <row r="307">
          <cell r="A307">
            <v>8008</v>
          </cell>
          <cell r="C307" t="str">
            <v>ryanshen</v>
          </cell>
          <cell r="D307" t="str">
            <v>知识卷轴(仅展示不要使用）</v>
          </cell>
        </row>
        <row r="308">
          <cell r="A308">
            <v>8009</v>
          </cell>
          <cell r="C308" t="str">
            <v>ryanshen</v>
          </cell>
          <cell r="D308" t="str">
            <v>铜币(仅展示不要使用）</v>
          </cell>
        </row>
        <row r="309">
          <cell r="A309">
            <v>8010</v>
          </cell>
          <cell r="C309" t="str">
            <v>ryanshen</v>
          </cell>
          <cell r="D309" t="str">
            <v>银币(仅展示不要使用）</v>
          </cell>
        </row>
        <row r="310">
          <cell r="A310">
            <v>8011</v>
          </cell>
          <cell r="C310" t="str">
            <v>praisegao</v>
          </cell>
          <cell r="D310" t="str">
            <v>1联盟资金</v>
          </cell>
        </row>
        <row r="311">
          <cell r="A311">
            <v>8012</v>
          </cell>
          <cell r="C311" t="str">
            <v>supajoeyxue</v>
          </cell>
          <cell r="D311" t="str">
            <v>奇迹攻击符文(1级）(仅展示不要使用）</v>
          </cell>
        </row>
        <row r="312">
          <cell r="A312">
            <v>8013</v>
          </cell>
          <cell r="C312" t="str">
            <v>supajoeyxue</v>
          </cell>
          <cell r="D312" t="str">
            <v>奇迹攻击符文(2级）(仅展示不要使用）</v>
          </cell>
        </row>
        <row r="313">
          <cell r="A313">
            <v>8014</v>
          </cell>
          <cell r="C313" t="str">
            <v>supajoeyxue</v>
          </cell>
          <cell r="D313" t="str">
            <v>奇迹攻击符文(3级）(仅展示不要使用）</v>
          </cell>
        </row>
        <row r="314">
          <cell r="A314">
            <v>8015</v>
          </cell>
          <cell r="C314" t="str">
            <v>supajoeyxue</v>
          </cell>
          <cell r="D314" t="str">
            <v>奇迹守护符文(1级）(仅展示不要使用）</v>
          </cell>
        </row>
        <row r="315">
          <cell r="A315">
            <v>8016</v>
          </cell>
          <cell r="C315" t="str">
            <v>supajoeyxue</v>
          </cell>
          <cell r="D315" t="str">
            <v>奇迹守护符文(2级）(仅展示不要使用）</v>
          </cell>
        </row>
        <row r="316">
          <cell r="A316">
            <v>8017</v>
          </cell>
          <cell r="C316" t="str">
            <v>supajoeyxue</v>
          </cell>
          <cell r="D316" t="str">
            <v>奇迹守护符文(3级）(仅展示不要使用）</v>
          </cell>
        </row>
        <row r="317">
          <cell r="A317">
            <v>8018</v>
          </cell>
          <cell r="C317" t="str">
            <v>supajoeyxue</v>
          </cell>
          <cell r="D317" t="str">
            <v>奇迹敏捷符文(1级）(仅展示不要使用）</v>
          </cell>
        </row>
        <row r="318">
          <cell r="A318">
            <v>8019</v>
          </cell>
          <cell r="C318" t="str">
            <v>supajoeyxue</v>
          </cell>
          <cell r="D318" t="str">
            <v>奇迹敏捷符文(2级）(仅展示不要使用）</v>
          </cell>
        </row>
        <row r="319">
          <cell r="A319">
            <v>8020</v>
          </cell>
          <cell r="C319" t="str">
            <v>supajoeyxue</v>
          </cell>
          <cell r="D319" t="str">
            <v>奇迹敏捷符文(3级）(仅展示不要使用）</v>
          </cell>
        </row>
        <row r="320">
          <cell r="A320">
            <v>8021</v>
          </cell>
          <cell r="C320" t="str">
            <v>supajoeyxue</v>
          </cell>
          <cell r="D320" t="str">
            <v>奇迹狂暴符文(1级）(仅展示不要使用）</v>
          </cell>
        </row>
        <row r="321">
          <cell r="A321">
            <v>8022</v>
          </cell>
          <cell r="C321" t="str">
            <v>supajoeyxue</v>
          </cell>
          <cell r="D321" t="str">
            <v>奇迹狂暴符文(2级）(仅展示不要使用）</v>
          </cell>
        </row>
        <row r="322">
          <cell r="A322">
            <v>8023</v>
          </cell>
          <cell r="C322" t="str">
            <v>supajoeyxue</v>
          </cell>
          <cell r="D322" t="str">
            <v>奇迹狂暴符文(3级）(仅展示不要使用）</v>
          </cell>
        </row>
        <row r="323">
          <cell r="A323">
            <v>8024</v>
          </cell>
          <cell r="C323" t="str">
            <v>supajoeyxue</v>
          </cell>
          <cell r="D323" t="str">
            <v>奇迹沉默符文(仅展示不要使用）</v>
          </cell>
        </row>
        <row r="324">
          <cell r="A324">
            <v>8025</v>
          </cell>
          <cell r="C324" t="str">
            <v>supajoeyxue</v>
          </cell>
          <cell r="D324" t="str">
            <v>个人积分(仅展示不要使用）</v>
          </cell>
        </row>
        <row r="325">
          <cell r="A325">
            <v>8026</v>
          </cell>
          <cell r="C325" t="str">
            <v>supajoeyxue</v>
          </cell>
          <cell r="D325" t="str">
            <v>联盟积分(仅展示不要使用）</v>
          </cell>
        </row>
        <row r="326">
          <cell r="A326">
            <v>9001</v>
          </cell>
          <cell r="C326" t="str">
            <v>lotxu</v>
          </cell>
          <cell r="D326" t="str">
            <v>村民进背包</v>
          </cell>
        </row>
        <row r="327">
          <cell r="A327">
            <v>9035</v>
          </cell>
          <cell r="C327" t="str">
            <v>ryanshen</v>
          </cell>
          <cell r="D327" t="str">
            <v>最高等级剑士直接使用X1</v>
          </cell>
        </row>
        <row r="328">
          <cell r="A328">
            <v>9036</v>
          </cell>
          <cell r="C328" t="str">
            <v>ryanshen</v>
          </cell>
          <cell r="D328" t="str">
            <v>最高等级枪兵直接使用X1</v>
          </cell>
        </row>
        <row r="329">
          <cell r="A329">
            <v>9037</v>
          </cell>
          <cell r="C329" t="str">
            <v>ryanshen</v>
          </cell>
          <cell r="D329" t="str">
            <v>最高等级骑兵直接使用X1</v>
          </cell>
        </row>
        <row r="330">
          <cell r="A330">
            <v>9038</v>
          </cell>
          <cell r="C330" t="str">
            <v>ryanshen</v>
          </cell>
          <cell r="D330" t="str">
            <v>最高等级弓兵直接使用X1</v>
          </cell>
        </row>
        <row r="331">
          <cell r="A331">
            <v>9039</v>
          </cell>
          <cell r="C331" t="str">
            <v>ryanshen</v>
          </cell>
          <cell r="D331" t="str">
            <v>最高等级剑士进背包X1</v>
          </cell>
        </row>
        <row r="332">
          <cell r="A332">
            <v>9040</v>
          </cell>
          <cell r="C332" t="str">
            <v>ryanshen</v>
          </cell>
          <cell r="D332" t="str">
            <v>最高等级枪兵进背包X1</v>
          </cell>
        </row>
        <row r="333">
          <cell r="A333">
            <v>9041</v>
          </cell>
          <cell r="C333" t="str">
            <v>ryanshen</v>
          </cell>
          <cell r="D333" t="str">
            <v>最高等级骑兵进背包X1</v>
          </cell>
        </row>
        <row r="334">
          <cell r="A334">
            <v>9042</v>
          </cell>
          <cell r="C334" t="str">
            <v>ryanshen</v>
          </cell>
          <cell r="D334" t="str">
            <v>最高等级弓兵进背包X1</v>
          </cell>
        </row>
        <row r="335">
          <cell r="A335">
            <v>9043</v>
          </cell>
          <cell r="C335" t="str">
            <v>ryanshen</v>
          </cell>
          <cell r="D335" t="str">
            <v>最高等级剑士直接使用X100</v>
          </cell>
        </row>
        <row r="336">
          <cell r="A336">
            <v>9044</v>
          </cell>
          <cell r="C336" t="str">
            <v>ryanshen</v>
          </cell>
          <cell r="D336" t="str">
            <v>最高等级枪兵直接使用X100</v>
          </cell>
        </row>
        <row r="337">
          <cell r="A337">
            <v>9045</v>
          </cell>
          <cell r="C337" t="str">
            <v>ryanshen</v>
          </cell>
          <cell r="D337" t="str">
            <v>最高等级骑兵直接使用X100</v>
          </cell>
        </row>
        <row r="338">
          <cell r="A338">
            <v>9046</v>
          </cell>
          <cell r="C338" t="str">
            <v>ryanshen</v>
          </cell>
          <cell r="D338" t="str">
            <v>最高等级弓兵直接使用X100</v>
          </cell>
        </row>
        <row r="339">
          <cell r="A339">
            <v>9047</v>
          </cell>
          <cell r="C339" t="str">
            <v>ryanshen</v>
          </cell>
          <cell r="D339" t="str">
            <v>最高等级剑士直接使用X1000</v>
          </cell>
        </row>
        <row r="340">
          <cell r="A340">
            <v>9048</v>
          </cell>
          <cell r="C340" t="str">
            <v>ryanshen</v>
          </cell>
          <cell r="D340" t="str">
            <v>最高等级枪兵直接使用X1000</v>
          </cell>
        </row>
        <row r="341">
          <cell r="A341">
            <v>9049</v>
          </cell>
          <cell r="C341" t="str">
            <v>ryanshen</v>
          </cell>
          <cell r="D341" t="str">
            <v>最高等级骑兵直接使用X1000</v>
          </cell>
        </row>
        <row r="342">
          <cell r="A342">
            <v>9050</v>
          </cell>
          <cell r="C342" t="str">
            <v>ryanshen</v>
          </cell>
          <cell r="D342" t="str">
            <v>最高等级弓兵直接使用X1000</v>
          </cell>
        </row>
        <row r="343">
          <cell r="A343">
            <v>14011</v>
          </cell>
          <cell r="C343" t="str">
            <v>kakiwang</v>
          </cell>
          <cell r="D343" t="str">
            <v>100点酒馆人气值</v>
          </cell>
        </row>
        <row r="344">
          <cell r="A344">
            <v>14012</v>
          </cell>
          <cell r="C344" t="str">
            <v>kakiwang</v>
          </cell>
          <cell r="D344" t="str">
            <v>300点酒馆人气值</v>
          </cell>
        </row>
        <row r="345">
          <cell r="A345">
            <v>14013</v>
          </cell>
          <cell r="C345" t="str">
            <v>kakiwang</v>
          </cell>
          <cell r="D345" t="str">
            <v>500点酒馆人气值</v>
          </cell>
        </row>
        <row r="346">
          <cell r="A346">
            <v>14014</v>
          </cell>
          <cell r="C346" t="str">
            <v>kakiwang</v>
          </cell>
          <cell r="D346" t="str">
            <v>1000点酒馆人气值</v>
          </cell>
        </row>
        <row r="347">
          <cell r="A347">
            <v>14016</v>
          </cell>
          <cell r="C347" t="str">
            <v>kakiwang</v>
          </cell>
          <cell r="D347" t="str">
            <v>2000点酒馆人气值</v>
          </cell>
        </row>
        <row r="348">
          <cell r="A348">
            <v>14017</v>
          </cell>
          <cell r="C348" t="str">
            <v>kakiwang</v>
          </cell>
          <cell r="D348" t="str">
            <v>3000点酒馆人气值</v>
          </cell>
        </row>
        <row r="349">
          <cell r="A349">
            <v>14018</v>
          </cell>
          <cell r="C349" t="str">
            <v>kakiwang</v>
          </cell>
          <cell r="D349" t="str">
            <v>5000点酒馆人气值</v>
          </cell>
        </row>
        <row r="350">
          <cell r="A350">
            <v>14101</v>
          </cell>
          <cell r="C350" t="str">
            <v>kakiwang</v>
          </cell>
          <cell r="D350" t="str">
            <v>李芊岚</v>
          </cell>
        </row>
        <row r="351">
          <cell r="A351">
            <v>14105</v>
          </cell>
          <cell r="C351" t="str">
            <v>kakiwang</v>
          </cell>
          <cell r="D351" t="str">
            <v>顾烟</v>
          </cell>
        </row>
        <row r="352">
          <cell r="A352">
            <v>14106</v>
          </cell>
          <cell r="C352" t="str">
            <v>kakiwang</v>
          </cell>
          <cell r="D352" t="str">
            <v>翟黎</v>
          </cell>
        </row>
        <row r="353">
          <cell r="A353">
            <v>14107</v>
          </cell>
          <cell r="C353" t="str">
            <v>kakiwang</v>
          </cell>
          <cell r="D353" t="str">
            <v>伊丽莎白</v>
          </cell>
        </row>
        <row r="354">
          <cell r="A354">
            <v>14108</v>
          </cell>
          <cell r="C354" t="str">
            <v>kakiwang</v>
          </cell>
          <cell r="D354" t="str">
            <v>娜娜丽</v>
          </cell>
        </row>
        <row r="355">
          <cell r="A355">
            <v>14109</v>
          </cell>
          <cell r="C355" t="str">
            <v>kakiwang</v>
          </cell>
          <cell r="D355" t="str">
            <v>亚基</v>
          </cell>
        </row>
        <row r="356">
          <cell r="A356">
            <v>14201</v>
          </cell>
          <cell r="C356" t="str">
            <v>kakiwang</v>
          </cell>
          <cell r="D356" t="str">
            <v>密克安哲</v>
          </cell>
        </row>
        <row r="357">
          <cell r="A357">
            <v>14202</v>
          </cell>
          <cell r="C357" t="str">
            <v>kakiwang</v>
          </cell>
          <cell r="D357" t="str">
            <v>方选</v>
          </cell>
        </row>
        <row r="358">
          <cell r="A358">
            <v>14203</v>
          </cell>
          <cell r="C358" t="str">
            <v>kakiwang</v>
          </cell>
          <cell r="D358" t="str">
            <v>任行之</v>
          </cell>
        </row>
        <row r="359">
          <cell r="A359">
            <v>14204</v>
          </cell>
          <cell r="C359" t="str">
            <v>kakiwang</v>
          </cell>
          <cell r="D359" t="str">
            <v>列奥那</v>
          </cell>
        </row>
        <row r="360">
          <cell r="A360">
            <v>14206</v>
          </cell>
          <cell r="C360" t="str">
            <v>kakiwang</v>
          </cell>
          <cell r="D360" t="str">
            <v>秦粤</v>
          </cell>
        </row>
        <row r="361">
          <cell r="A361">
            <v>14207</v>
          </cell>
          <cell r="C361" t="str">
            <v>kakiwang</v>
          </cell>
          <cell r="D361" t="str">
            <v>莎芙</v>
          </cell>
        </row>
        <row r="362">
          <cell r="A362">
            <v>14301</v>
          </cell>
          <cell r="C362" t="str">
            <v>kakiwang</v>
          </cell>
          <cell r="D362" t="str">
            <v>梅芙</v>
          </cell>
        </row>
        <row r="363">
          <cell r="A363">
            <v>14302</v>
          </cell>
          <cell r="C363" t="str">
            <v>kakiwang</v>
          </cell>
          <cell r="D363" t="str">
            <v>尼古劳斯</v>
          </cell>
        </row>
        <row r="364">
          <cell r="A364">
            <v>14303</v>
          </cell>
          <cell r="C364" t="str">
            <v>kakiwang</v>
          </cell>
          <cell r="D364" t="str">
            <v>拉格纳</v>
          </cell>
        </row>
        <row r="365">
          <cell r="A365">
            <v>14304</v>
          </cell>
          <cell r="C365" t="str">
            <v>kakiwang</v>
          </cell>
          <cell r="D365" t="str">
            <v>公孙</v>
          </cell>
        </row>
        <row r="366">
          <cell r="A366">
            <v>14305</v>
          </cell>
          <cell r="C366" t="str">
            <v>kakiwang</v>
          </cell>
          <cell r="D366" t="str">
            <v>德罗茜</v>
          </cell>
        </row>
        <row r="367">
          <cell r="A367">
            <v>14306</v>
          </cell>
          <cell r="C367" t="str">
            <v>kakiwang</v>
          </cell>
          <cell r="D367" t="str">
            <v>佩里克勒斯</v>
          </cell>
        </row>
        <row r="368">
          <cell r="A368">
            <v>14307</v>
          </cell>
          <cell r="C368" t="str">
            <v>kakiwang</v>
          </cell>
          <cell r="D368" t="str">
            <v>元元公主</v>
          </cell>
        </row>
        <row r="369">
          <cell r="A369">
            <v>14308</v>
          </cell>
          <cell r="C369" t="str">
            <v>kakiwang</v>
          </cell>
          <cell r="D369" t="str">
            <v>倪克罗</v>
          </cell>
        </row>
        <row r="370">
          <cell r="A370">
            <v>14309</v>
          </cell>
          <cell r="C370" t="str">
            <v>kakiwang</v>
          </cell>
          <cell r="D370" t="str">
            <v>瓦斯克</v>
          </cell>
        </row>
        <row r="371">
          <cell r="A371">
            <v>14312</v>
          </cell>
          <cell r="C371" t="str">
            <v>kakiwang</v>
          </cell>
          <cell r="D371" t="str">
            <v>施浣</v>
          </cell>
        </row>
        <row r="372">
          <cell r="A372">
            <v>14313</v>
          </cell>
          <cell r="C372" t="str">
            <v>kakiwang</v>
          </cell>
          <cell r="D372" t="str">
            <v>玛丽夫人</v>
          </cell>
        </row>
        <row r="373">
          <cell r="A373">
            <v>14314</v>
          </cell>
          <cell r="C373" t="str">
            <v>kakiwang</v>
          </cell>
          <cell r="D373" t="str">
            <v>琼鸣玉</v>
          </cell>
        </row>
        <row r="374">
          <cell r="A374">
            <v>14315</v>
          </cell>
          <cell r="C374" t="str">
            <v>kakiwang</v>
          </cell>
          <cell r="D374" t="str">
            <v>易清玦</v>
          </cell>
        </row>
        <row r="375">
          <cell r="A375">
            <v>14316</v>
          </cell>
          <cell r="C375" t="str">
            <v>kakiwang</v>
          </cell>
          <cell r="D375" t="str">
            <v>姬敬</v>
          </cell>
        </row>
        <row r="376">
          <cell r="A376">
            <v>14317</v>
          </cell>
          <cell r="C376" t="str">
            <v>ryanshen</v>
          </cell>
          <cell r="D376" t="str">
            <v>莱兹</v>
          </cell>
        </row>
        <row r="377">
          <cell r="A377">
            <v>14318</v>
          </cell>
          <cell r="C377" t="str">
            <v>ryanshen</v>
          </cell>
          <cell r="D377" t="str">
            <v>贾比尔辛</v>
          </cell>
        </row>
        <row r="378">
          <cell r="A378">
            <v>14319</v>
          </cell>
          <cell r="C378" t="str">
            <v>ryanshen</v>
          </cell>
          <cell r="D378" t="str">
            <v>约恩</v>
          </cell>
        </row>
        <row r="379">
          <cell r="A379">
            <v>15000</v>
          </cell>
          <cell r="C379" t="str">
            <v>jianzili</v>
          </cell>
          <cell r="D379" t="str">
            <v>寻访令</v>
          </cell>
        </row>
        <row r="380">
          <cell r="A380">
            <v>15001</v>
          </cell>
          <cell r="C380" t="str">
            <v>ryanshen</v>
          </cell>
          <cell r="D380" t="str">
            <v>寻访令(商业化）300</v>
          </cell>
        </row>
        <row r="381">
          <cell r="A381">
            <v>15002</v>
          </cell>
          <cell r="C381" t="str">
            <v>ryanshen</v>
          </cell>
          <cell r="D381" t="str">
            <v>寻访令(商业化）500</v>
          </cell>
        </row>
        <row r="382">
          <cell r="A382">
            <v>15003</v>
          </cell>
          <cell r="C382" t="str">
            <v>ryanshen</v>
          </cell>
          <cell r="D382" t="str">
            <v>寻访令(商业化）1000</v>
          </cell>
        </row>
        <row r="383">
          <cell r="A383">
            <v>15004</v>
          </cell>
          <cell r="C383" t="str">
            <v>ryanshen</v>
          </cell>
          <cell r="D383" t="str">
            <v>寻访令(商业化）2000</v>
          </cell>
        </row>
        <row r="384">
          <cell r="A384">
            <v>15005</v>
          </cell>
          <cell r="C384" t="str">
            <v>ryanshen</v>
          </cell>
          <cell r="D384" t="str">
            <v>寻访令(商业化）3000</v>
          </cell>
        </row>
        <row r="385">
          <cell r="A385">
            <v>15006</v>
          </cell>
          <cell r="C385" t="str">
            <v>ryanshen</v>
          </cell>
          <cell r="D385" t="str">
            <v>寻访令(商业化）5000</v>
          </cell>
        </row>
        <row r="386">
          <cell r="A386">
            <v>16000</v>
          </cell>
          <cell r="C386" t="str">
            <v>Richwthuang</v>
          </cell>
          <cell r="D386" t="str">
            <v>马可波罗的笔记王国地图</v>
          </cell>
        </row>
        <row r="387">
          <cell r="A387">
            <v>16101</v>
          </cell>
          <cell r="C387" t="str">
            <v>ryanshen</v>
          </cell>
          <cell r="D387" t="str">
            <v>[徽记]李芊岚</v>
          </cell>
        </row>
        <row r="388">
          <cell r="A388">
            <v>16105</v>
          </cell>
          <cell r="C388" t="str">
            <v>ryanshen</v>
          </cell>
          <cell r="D388" t="str">
            <v>[徽记]顾烟</v>
          </cell>
        </row>
        <row r="389">
          <cell r="A389">
            <v>16106</v>
          </cell>
          <cell r="C389" t="str">
            <v>ryanshen</v>
          </cell>
          <cell r="D389" t="str">
            <v>[徽记]翟黎</v>
          </cell>
        </row>
        <row r="390">
          <cell r="A390">
            <v>16107</v>
          </cell>
          <cell r="C390" t="str">
            <v>ryanshen</v>
          </cell>
          <cell r="D390" t="str">
            <v>[徽记]伊丽莎白</v>
          </cell>
        </row>
        <row r="391">
          <cell r="A391">
            <v>16201</v>
          </cell>
          <cell r="C391" t="str">
            <v>ryanshen</v>
          </cell>
          <cell r="D391" t="str">
            <v>[徽记]密克安哲</v>
          </cell>
        </row>
        <row r="392">
          <cell r="A392">
            <v>16203</v>
          </cell>
          <cell r="C392" t="str">
            <v>ryanshen</v>
          </cell>
          <cell r="D392" t="str">
            <v>[徽记]任行之</v>
          </cell>
        </row>
        <row r="393">
          <cell r="A393">
            <v>16204</v>
          </cell>
          <cell r="C393" t="str">
            <v>ryanshen</v>
          </cell>
          <cell r="D393" t="str">
            <v>[徽记]列奥那</v>
          </cell>
        </row>
        <row r="394">
          <cell r="A394">
            <v>16206</v>
          </cell>
          <cell r="C394" t="str">
            <v>ryanshen</v>
          </cell>
          <cell r="D394" t="str">
            <v>[徽记]秦粤</v>
          </cell>
        </row>
        <row r="395">
          <cell r="A395">
            <v>16312</v>
          </cell>
          <cell r="C395" t="str">
            <v>ryanshen</v>
          </cell>
          <cell r="D395" t="str">
            <v>[徽记]施浣</v>
          </cell>
        </row>
        <row r="396">
          <cell r="A396">
            <v>16315</v>
          </cell>
          <cell r="C396" t="str">
            <v>ryanshen</v>
          </cell>
          <cell r="D396" t="str">
            <v>[徽记]易清玦</v>
          </cell>
        </row>
        <row r="397">
          <cell r="A397">
            <v>16317</v>
          </cell>
          <cell r="C397" t="str">
            <v>ryanshen</v>
          </cell>
          <cell r="D397" t="str">
            <v>[徽记]莱兹</v>
          </cell>
        </row>
        <row r="398">
          <cell r="A398">
            <v>16318</v>
          </cell>
          <cell r="C398" t="str">
            <v>ryanshen</v>
          </cell>
          <cell r="D398" t="str">
            <v>[徽记]贾比尔辛</v>
          </cell>
        </row>
        <row r="399">
          <cell r="A399">
            <v>17000</v>
          </cell>
          <cell r="C399" t="str">
            <v>Jensencheng</v>
          </cell>
          <cell r="D399" t="str">
            <v>冒险经验+1</v>
          </cell>
        </row>
        <row r="400">
          <cell r="A400">
            <v>17001</v>
          </cell>
          <cell r="C400" t="str">
            <v>Jensencheng</v>
          </cell>
          <cell r="D400" t="str">
            <v>冒险经验+10</v>
          </cell>
        </row>
        <row r="401">
          <cell r="A401">
            <v>17002</v>
          </cell>
          <cell r="C401" t="str">
            <v>Jensencheng</v>
          </cell>
          <cell r="D401" t="str">
            <v>冒险经验+50</v>
          </cell>
        </row>
        <row r="402">
          <cell r="A402">
            <v>17003</v>
          </cell>
          <cell r="C402" t="str">
            <v>Jensencheng</v>
          </cell>
          <cell r="D402" t="str">
            <v>冒险经验+100</v>
          </cell>
        </row>
        <row r="403">
          <cell r="A403">
            <v>17100</v>
          </cell>
          <cell r="C403" t="str">
            <v>Jensencheng</v>
          </cell>
          <cell r="D403" t="str">
            <v>冒险冒险次数+1</v>
          </cell>
        </row>
        <row r="404">
          <cell r="A404">
            <v>17200</v>
          </cell>
          <cell r="C404" t="str">
            <v>Jensencheng</v>
          </cell>
          <cell r="D404" t="str">
            <v>名人博学值+100</v>
          </cell>
        </row>
        <row r="405">
          <cell r="A405">
            <v>17201</v>
          </cell>
          <cell r="C405" t="str">
            <v>Jensencheng</v>
          </cell>
          <cell r="D405" t="str">
            <v>名人博学值+200</v>
          </cell>
        </row>
        <row r="406">
          <cell r="A406">
            <v>17202</v>
          </cell>
          <cell r="C406" t="str">
            <v>Jensencheng</v>
          </cell>
          <cell r="D406" t="str">
            <v>名人博学值+500</v>
          </cell>
        </row>
        <row r="407">
          <cell r="A407">
            <v>17203</v>
          </cell>
          <cell r="C407" t="str">
            <v>Jensencheng</v>
          </cell>
          <cell r="D407" t="str">
            <v>名人博学值+1000</v>
          </cell>
        </row>
        <row r="408">
          <cell r="A408">
            <v>17204</v>
          </cell>
          <cell r="C408" t="str">
            <v>Jensencheng</v>
          </cell>
          <cell r="D408" t="str">
            <v>名人博学值+1</v>
          </cell>
        </row>
        <row r="409">
          <cell r="A409">
            <v>17300</v>
          </cell>
          <cell r="C409" t="str">
            <v>ryanshen</v>
          </cell>
          <cell r="D409" t="str">
            <v>名人冒险宝箱（蓝）</v>
          </cell>
        </row>
        <row r="410">
          <cell r="A410">
            <v>17301</v>
          </cell>
          <cell r="C410" t="str">
            <v>ryanshen</v>
          </cell>
          <cell r="D410" t="str">
            <v>名人冒险宝箱（紫）</v>
          </cell>
        </row>
        <row r="411">
          <cell r="A411">
            <v>17302</v>
          </cell>
          <cell r="C411" t="str">
            <v>ryanshen</v>
          </cell>
          <cell r="D411" t="str">
            <v>名人冒险宝箱（橙）</v>
          </cell>
        </row>
        <row r="412">
          <cell r="A412">
            <v>19001</v>
          </cell>
          <cell r="C412" t="str">
            <v>waaaghwang</v>
          </cell>
          <cell r="D412" t="str">
            <v>贞德</v>
          </cell>
        </row>
        <row r="413">
          <cell r="A413">
            <v>19002</v>
          </cell>
          <cell r="C413" t="str">
            <v>waaaghwang</v>
          </cell>
          <cell r="D413" t="str">
            <v>织田信长</v>
          </cell>
        </row>
        <row r="414">
          <cell r="A414">
            <v>19003</v>
          </cell>
          <cell r="C414" t="str">
            <v>waaaghwang</v>
          </cell>
          <cell r="D414" t="str">
            <v>凯撒</v>
          </cell>
        </row>
        <row r="415">
          <cell r="A415">
            <v>19004</v>
          </cell>
          <cell r="C415" t="str">
            <v>waaaghwang</v>
          </cell>
          <cell r="D415" t="str">
            <v>克里奥帕特拉</v>
          </cell>
        </row>
        <row r="416">
          <cell r="A416">
            <v>19005</v>
          </cell>
          <cell r="C416" t="str">
            <v>waaaghwang</v>
          </cell>
          <cell r="D416" t="str">
            <v>关羽</v>
          </cell>
        </row>
        <row r="417">
          <cell r="A417">
            <v>19006</v>
          </cell>
          <cell r="C417" t="str">
            <v>waaaghwang</v>
          </cell>
          <cell r="D417" t="str">
            <v>亨利五世</v>
          </cell>
        </row>
        <row r="418">
          <cell r="A418">
            <v>19007</v>
          </cell>
          <cell r="C418" t="str">
            <v>waaaghwang</v>
          </cell>
          <cell r="D418" t="str">
            <v>项羽</v>
          </cell>
        </row>
        <row r="419">
          <cell r="A419">
            <v>19008</v>
          </cell>
          <cell r="C419" t="str">
            <v>waaaghwang</v>
          </cell>
          <cell r="D419" t="str">
            <v>君士坦丁大帝</v>
          </cell>
        </row>
        <row r="420">
          <cell r="A420">
            <v>19009</v>
          </cell>
          <cell r="C420" t="str">
            <v>waaaghwang</v>
          </cell>
          <cell r="D420" t="str">
            <v>花木兰</v>
          </cell>
        </row>
        <row r="421">
          <cell r="A421">
            <v>19010</v>
          </cell>
          <cell r="C421" t="str">
            <v>doublehwang</v>
          </cell>
          <cell r="D421" t="str">
            <v>查士丁尼一世</v>
          </cell>
        </row>
        <row r="422">
          <cell r="A422">
            <v>19011</v>
          </cell>
          <cell r="C422" t="str">
            <v>waaaghwang</v>
          </cell>
          <cell r="D422" t="str">
            <v>布狄卡</v>
          </cell>
        </row>
        <row r="423">
          <cell r="A423">
            <v>19012</v>
          </cell>
          <cell r="C423" t="str">
            <v>waaaghwang</v>
          </cell>
          <cell r="D423" t="str">
            <v>萨拉丁</v>
          </cell>
        </row>
        <row r="424">
          <cell r="A424">
            <v>19013</v>
          </cell>
          <cell r="C424" t="str">
            <v>waaaghwang</v>
          </cell>
          <cell r="D424" t="str">
            <v>列奥尼达一世</v>
          </cell>
        </row>
        <row r="425">
          <cell r="A425">
            <v>19014</v>
          </cell>
          <cell r="C425" t="str">
            <v>waaaghwang</v>
          </cell>
          <cell r="D425" t="str">
            <v>孙武</v>
          </cell>
        </row>
        <row r="426">
          <cell r="A426">
            <v>19015</v>
          </cell>
          <cell r="C426" t="str">
            <v>waaaghwang</v>
          </cell>
          <cell r="D426" t="str">
            <v>武则天</v>
          </cell>
        </row>
        <row r="427">
          <cell r="A427">
            <v>19016</v>
          </cell>
          <cell r="C427" t="str">
            <v>waaaghwang</v>
          </cell>
          <cell r="D427" t="str">
            <v>腓力四世</v>
          </cell>
        </row>
        <row r="428">
          <cell r="A428">
            <v>19017</v>
          </cell>
          <cell r="C428" t="str">
            <v>waaaghwang</v>
          </cell>
          <cell r="D428" t="str">
            <v>巴巴罗萨</v>
          </cell>
        </row>
        <row r="429">
          <cell r="A429">
            <v>19018</v>
          </cell>
          <cell r="C429" t="str">
            <v>waaaghwang</v>
          </cell>
          <cell r="D429" t="str">
            <v>曹操</v>
          </cell>
        </row>
        <row r="430">
          <cell r="A430">
            <v>19019</v>
          </cell>
          <cell r="C430" t="str">
            <v>waaaghwang</v>
          </cell>
          <cell r="D430" t="str">
            <v>大流士一世</v>
          </cell>
        </row>
        <row r="431">
          <cell r="A431">
            <v>19020</v>
          </cell>
          <cell r="C431" t="str">
            <v>waaaghwang</v>
          </cell>
          <cell r="D431" t="str">
            <v>李舜臣</v>
          </cell>
        </row>
        <row r="432">
          <cell r="A432">
            <v>19021</v>
          </cell>
          <cell r="C432" t="str">
            <v>waaaghwang</v>
          </cell>
          <cell r="D432" t="str">
            <v>亚瑟王</v>
          </cell>
        </row>
        <row r="433">
          <cell r="A433">
            <v>19022</v>
          </cell>
          <cell r="C433" t="str">
            <v>waaaghwang</v>
          </cell>
          <cell r="D433" t="str">
            <v>亚历山大大帝</v>
          </cell>
        </row>
        <row r="434">
          <cell r="A434">
            <v>19023</v>
          </cell>
          <cell r="C434" t="str">
            <v>doublehwang</v>
          </cell>
          <cell r="D434" t="str">
            <v>汉尼拔</v>
          </cell>
        </row>
        <row r="435">
          <cell r="A435">
            <v>19024</v>
          </cell>
          <cell r="C435" t="str">
            <v>waaaghwang</v>
          </cell>
          <cell r="D435" t="str">
            <v>黄月英</v>
          </cell>
        </row>
        <row r="436">
          <cell r="A436">
            <v>19025</v>
          </cell>
          <cell r="C436" t="str">
            <v>waaaghwang</v>
          </cell>
          <cell r="D436" t="str">
            <v>穆桂英</v>
          </cell>
        </row>
        <row r="437">
          <cell r="A437">
            <v>19026</v>
          </cell>
          <cell r="C437" t="str">
            <v>waaaghwang</v>
          </cell>
          <cell r="D437" t="str">
            <v>赵云</v>
          </cell>
        </row>
        <row r="438">
          <cell r="A438">
            <v>19027</v>
          </cell>
          <cell r="C438" t="str">
            <v>waaaghwang</v>
          </cell>
          <cell r="D438" t="str">
            <v>兰陵王</v>
          </cell>
        </row>
        <row r="439">
          <cell r="A439">
            <v>19028</v>
          </cell>
          <cell r="C439" t="str">
            <v>waaaghwang</v>
          </cell>
          <cell r="D439" t="str">
            <v>虞姬</v>
          </cell>
        </row>
        <row r="440">
          <cell r="A440">
            <v>19029</v>
          </cell>
          <cell r="C440" t="str">
            <v>doublehwang</v>
          </cell>
          <cell r="D440" t="str">
            <v>白起</v>
          </cell>
        </row>
        <row r="441">
          <cell r="A441">
            <v>19030</v>
          </cell>
          <cell r="C441" t="str">
            <v>waaaghwang</v>
          </cell>
          <cell r="D441" t="str">
            <v>秦琼</v>
          </cell>
        </row>
        <row r="442">
          <cell r="A442">
            <v>19031</v>
          </cell>
          <cell r="C442" t="str">
            <v>waaaghwang</v>
          </cell>
          <cell r="D442" t="str">
            <v>尉迟恭</v>
          </cell>
        </row>
        <row r="443">
          <cell r="A443">
            <v>19032</v>
          </cell>
          <cell r="C443" t="str">
            <v>waaaghwang</v>
          </cell>
          <cell r="D443" t="str">
            <v>阿提拉</v>
          </cell>
        </row>
        <row r="444">
          <cell r="A444">
            <v>19033</v>
          </cell>
          <cell r="C444" t="str">
            <v>waaaghwang</v>
          </cell>
          <cell r="D444" t="str">
            <v>诸葛亮</v>
          </cell>
        </row>
        <row r="445">
          <cell r="A445">
            <v>19034</v>
          </cell>
          <cell r="C445" t="str">
            <v>waaaghwang</v>
          </cell>
          <cell r="D445" t="str">
            <v>屋大维</v>
          </cell>
        </row>
        <row r="446">
          <cell r="A446">
            <v>19035</v>
          </cell>
          <cell r="C446" t="str">
            <v>doublehwang</v>
          </cell>
          <cell r="D446" t="str">
            <v>韩信</v>
          </cell>
        </row>
        <row r="447">
          <cell r="A447">
            <v>19036</v>
          </cell>
          <cell r="C447" t="str">
            <v>jackjxzhang</v>
          </cell>
          <cell r="D447" t="str">
            <v>安德莉娅</v>
          </cell>
        </row>
        <row r="448">
          <cell r="A448">
            <v>19037</v>
          </cell>
          <cell r="C448" t="str">
            <v>doublehwang</v>
          </cell>
          <cell r="D448" t="str">
            <v>吕布</v>
          </cell>
        </row>
        <row r="449">
          <cell r="A449">
            <v>19038</v>
          </cell>
          <cell r="C449" t="str">
            <v>aldenqiu</v>
          </cell>
          <cell r="D449" t="str">
            <v>貂蝉</v>
          </cell>
        </row>
        <row r="450">
          <cell r="A450">
            <v>19039</v>
          </cell>
          <cell r="C450" t="str">
            <v>aldenqiu</v>
          </cell>
          <cell r="D450" t="str">
            <v>李白</v>
          </cell>
        </row>
        <row r="451">
          <cell r="A451">
            <v>19040</v>
          </cell>
          <cell r="C451" t="str">
            <v>doublehwang</v>
          </cell>
          <cell r="D451" t="str">
            <v>孙尚香</v>
          </cell>
        </row>
        <row r="452">
          <cell r="A452">
            <v>19041</v>
          </cell>
          <cell r="C452" t="str">
            <v>doublehwang</v>
          </cell>
          <cell r="D452" t="str">
            <v>查理曼大帝</v>
          </cell>
        </row>
        <row r="453">
          <cell r="A453">
            <v>19042</v>
          </cell>
          <cell r="C453" t="str">
            <v>aldenqiu</v>
          </cell>
          <cell r="D453" t="str">
            <v>理查一世</v>
          </cell>
        </row>
        <row r="454">
          <cell r="A454">
            <v>19043</v>
          </cell>
          <cell r="C454" t="str">
            <v>doublehwang</v>
          </cell>
          <cell r="D454" t="str">
            <v>樊梨花</v>
          </cell>
        </row>
        <row r="455">
          <cell r="A455">
            <v>19044</v>
          </cell>
          <cell r="C455" t="str">
            <v>doublehwang</v>
          </cell>
          <cell r="D455" t="str">
            <v>左慈</v>
          </cell>
        </row>
        <row r="456">
          <cell r="A456">
            <v>19045</v>
          </cell>
          <cell r="C456" t="str">
            <v>doublehwang</v>
          </cell>
          <cell r="D456" t="str">
            <v>马超</v>
          </cell>
        </row>
        <row r="457">
          <cell r="A457">
            <v>19046</v>
          </cell>
          <cell r="C457" t="str">
            <v>aldenqiu</v>
          </cell>
          <cell r="D457" t="str">
            <v>妇好</v>
          </cell>
        </row>
        <row r="458">
          <cell r="A458">
            <v>19047</v>
          </cell>
          <cell r="C458" t="str">
            <v>doublehwang</v>
          </cell>
          <cell r="D458" t="str">
            <v>熙德</v>
          </cell>
        </row>
        <row r="459">
          <cell r="A459">
            <v>19048</v>
          </cell>
          <cell r="C459" t="str">
            <v>aldenqiu</v>
          </cell>
          <cell r="D459" t="str">
            <v>李广</v>
          </cell>
        </row>
        <row r="460">
          <cell r="A460">
            <v>19049</v>
          </cell>
          <cell r="C460" t="str">
            <v>aldenqiu</v>
          </cell>
          <cell r="D460" t="str">
            <v>蒙特祖玛一世</v>
          </cell>
        </row>
        <row r="461">
          <cell r="A461">
            <v>19050</v>
          </cell>
          <cell r="C461" t="str">
            <v>aldenqiu</v>
          </cell>
          <cell r="D461" t="str">
            <v>李元霸</v>
          </cell>
        </row>
        <row r="462">
          <cell r="A462">
            <v>19051</v>
          </cell>
          <cell r="C462" t="str">
            <v>doublehwang</v>
          </cell>
          <cell r="D462" t="str">
            <v>司马懿</v>
          </cell>
        </row>
        <row r="463">
          <cell r="A463">
            <v>19052</v>
          </cell>
          <cell r="C463" t="str">
            <v>doublehwang</v>
          </cell>
          <cell r="D463" t="str">
            <v>芈月</v>
          </cell>
        </row>
        <row r="464">
          <cell r="A464">
            <v>19053</v>
          </cell>
          <cell r="C464" t="str">
            <v>aldenqiu</v>
          </cell>
          <cell r="D464" t="str">
            <v>张飞</v>
          </cell>
        </row>
        <row r="465">
          <cell r="A465">
            <v>19054</v>
          </cell>
          <cell r="C465" t="str">
            <v>doublehwang</v>
          </cell>
          <cell r="D465" t="str">
            <v>鬼谷子</v>
          </cell>
        </row>
        <row r="466">
          <cell r="A466">
            <v>19055</v>
          </cell>
          <cell r="C466" t="str">
            <v>aldenqiu</v>
          </cell>
          <cell r="D466" t="str">
            <v>大卫王</v>
          </cell>
        </row>
        <row r="467">
          <cell r="A467">
            <v>19056</v>
          </cell>
          <cell r="C467" t="str">
            <v>aldenqiu</v>
          </cell>
          <cell r="D467" t="str">
            <v>哈拉尔</v>
          </cell>
        </row>
        <row r="468">
          <cell r="A468">
            <v>19057</v>
          </cell>
          <cell r="C468" t="str">
            <v>doublehwang</v>
          </cell>
          <cell r="D468" t="str">
            <v>SP赵云</v>
          </cell>
        </row>
        <row r="469">
          <cell r="A469">
            <v>19058</v>
          </cell>
          <cell r="C469" t="str">
            <v>aldenqiu</v>
          </cell>
          <cell r="D469" t="str">
            <v>廉颇</v>
          </cell>
        </row>
        <row r="470">
          <cell r="A470">
            <v>19059</v>
          </cell>
          <cell r="C470" t="str">
            <v>doublehwang</v>
          </cell>
          <cell r="D470" t="str">
            <v>张良</v>
          </cell>
        </row>
        <row r="471">
          <cell r="A471">
            <v>19060</v>
          </cell>
          <cell r="C471" t="str">
            <v>doublehwang</v>
          </cell>
          <cell r="D471" t="str">
            <v>秦良玉</v>
          </cell>
        </row>
        <row r="472">
          <cell r="A472">
            <v>19061</v>
          </cell>
          <cell r="C472" t="str">
            <v>yanhaoyhli</v>
          </cell>
          <cell r="D472" t="str">
            <v>汉谟拉比</v>
          </cell>
        </row>
        <row r="473">
          <cell r="A473">
            <v>19062</v>
          </cell>
          <cell r="C473" t="str">
            <v>aldenqiu</v>
          </cell>
          <cell r="D473" t="str">
            <v>狄奥多拉</v>
          </cell>
        </row>
        <row r="474">
          <cell r="A474">
            <v>19063</v>
          </cell>
          <cell r="C474" t="str">
            <v>yanhaoyhli</v>
          </cell>
          <cell r="D474" t="str">
            <v>哈立德</v>
          </cell>
        </row>
        <row r="475">
          <cell r="A475">
            <v>19064</v>
          </cell>
          <cell r="C475" t="str">
            <v>yanhaoyhli</v>
          </cell>
          <cell r="D475" t="str">
            <v>示巴女王</v>
          </cell>
        </row>
        <row r="476">
          <cell r="A476">
            <v>19075</v>
          </cell>
          <cell r="C476" t="str">
            <v>yanhaoyhli</v>
          </cell>
          <cell r="D476" t="str">
            <v>阿育王</v>
          </cell>
        </row>
        <row r="477">
          <cell r="A477">
            <v>19076</v>
          </cell>
          <cell r="C477" t="str">
            <v>yanhaoyhli</v>
          </cell>
          <cell r="D477" t="str">
            <v>杜加瓦蒂</v>
          </cell>
        </row>
        <row r="478">
          <cell r="A478">
            <v>19201</v>
          </cell>
          <cell r="C478" t="str">
            <v>waaaghwang</v>
          </cell>
          <cell r="D478" t="str">
            <v>李道玄信物</v>
          </cell>
        </row>
        <row r="479">
          <cell r="A479">
            <v>19202</v>
          </cell>
          <cell r="C479" t="str">
            <v>waaaghwang</v>
          </cell>
          <cell r="D479" t="str">
            <v>纳尔西斯信物</v>
          </cell>
        </row>
        <row r="480">
          <cell r="A480">
            <v>19203</v>
          </cell>
          <cell r="C480" t="str">
            <v>waaaghwang</v>
          </cell>
          <cell r="D480" t="str">
            <v>雷欧信物</v>
          </cell>
        </row>
        <row r="481">
          <cell r="A481">
            <v>19204</v>
          </cell>
          <cell r="C481" t="str">
            <v>waaaghwang</v>
          </cell>
          <cell r="D481" t="str">
            <v>莱昂信物</v>
          </cell>
        </row>
        <row r="482">
          <cell r="A482">
            <v>19205</v>
          </cell>
          <cell r="C482" t="str">
            <v>waaaghwang</v>
          </cell>
          <cell r="D482" t="str">
            <v>巴尔达斯信物</v>
          </cell>
        </row>
        <row r="483">
          <cell r="A483">
            <v>19206</v>
          </cell>
          <cell r="C483" t="str">
            <v>waaaghwang</v>
          </cell>
          <cell r="D483" t="str">
            <v>阿克塞尔信物</v>
          </cell>
        </row>
        <row r="484">
          <cell r="A484">
            <v>19207</v>
          </cell>
          <cell r="C484" t="str">
            <v>waaaghwang</v>
          </cell>
          <cell r="D484" t="str">
            <v>武威信物</v>
          </cell>
        </row>
        <row r="485">
          <cell r="A485">
            <v>19208</v>
          </cell>
          <cell r="C485" t="str">
            <v>waaaghwang</v>
          </cell>
          <cell r="D485" t="str">
            <v>崔如意信物</v>
          </cell>
        </row>
        <row r="486">
          <cell r="A486">
            <v>19209</v>
          </cell>
          <cell r="C486" t="str">
            <v>waaaghwang</v>
          </cell>
          <cell r="D486" t="str">
            <v>尼诺信物</v>
          </cell>
        </row>
        <row r="487">
          <cell r="A487">
            <v>19210</v>
          </cell>
          <cell r="C487" t="str">
            <v>doublehwang</v>
          </cell>
          <cell r="D487" t="str">
            <v>克洛特信物</v>
          </cell>
        </row>
        <row r="488">
          <cell r="A488">
            <v>19211</v>
          </cell>
          <cell r="C488" t="str">
            <v>doublehwang</v>
          </cell>
          <cell r="D488" t="str">
            <v>高猛信物</v>
          </cell>
        </row>
        <row r="489">
          <cell r="A489">
            <v>19212</v>
          </cell>
          <cell r="C489" t="str">
            <v>joestarzhao</v>
          </cell>
          <cell r="D489" t="str">
            <v>袁夏信物</v>
          </cell>
        </row>
        <row r="490">
          <cell r="A490">
            <v>19213</v>
          </cell>
          <cell r="C490" t="str">
            <v>doublehwang</v>
          </cell>
          <cell r="D490" t="str">
            <v>泰尼乌斯</v>
          </cell>
        </row>
        <row r="491">
          <cell r="A491">
            <v>19214</v>
          </cell>
          <cell r="C491" t="str">
            <v>doublehwang</v>
          </cell>
          <cell r="D491" t="str">
            <v>加图斯</v>
          </cell>
        </row>
        <row r="492">
          <cell r="A492">
            <v>19215</v>
          </cell>
          <cell r="C492" t="str">
            <v>aldenqiu</v>
          </cell>
          <cell r="D492" t="str">
            <v>凯索</v>
          </cell>
        </row>
        <row r="493">
          <cell r="A493">
            <v>19216</v>
          </cell>
          <cell r="C493" t="str">
            <v>aldenqiu</v>
          </cell>
          <cell r="D493" t="str">
            <v>卢基</v>
          </cell>
        </row>
        <row r="494">
          <cell r="A494">
            <v>119001</v>
          </cell>
          <cell r="C494" t="str">
            <v>yanhaoyhli</v>
          </cell>
          <cell r="D494" t="str">
            <v>贞德</v>
          </cell>
        </row>
        <row r="495">
          <cell r="A495">
            <v>119002</v>
          </cell>
          <cell r="C495" t="str">
            <v>yanhaoyhli</v>
          </cell>
          <cell r="D495" t="str">
            <v>织田信长</v>
          </cell>
        </row>
        <row r="496">
          <cell r="A496">
            <v>119003</v>
          </cell>
          <cell r="C496" t="str">
            <v>yanhaoyhli</v>
          </cell>
          <cell r="D496" t="str">
            <v>凯撒</v>
          </cell>
        </row>
        <row r="497">
          <cell r="A497">
            <v>119004</v>
          </cell>
          <cell r="C497" t="str">
            <v>yanhaoyhli</v>
          </cell>
          <cell r="D497" t="str">
            <v>克里奥帕特拉</v>
          </cell>
        </row>
        <row r="498">
          <cell r="A498">
            <v>119005</v>
          </cell>
          <cell r="C498" t="str">
            <v>yanhaoyhli</v>
          </cell>
          <cell r="D498" t="str">
            <v>关羽</v>
          </cell>
        </row>
        <row r="499">
          <cell r="A499">
            <v>119006</v>
          </cell>
          <cell r="C499" t="str">
            <v>yanhaoyhli</v>
          </cell>
          <cell r="D499" t="str">
            <v>亨利五世</v>
          </cell>
        </row>
        <row r="500">
          <cell r="A500">
            <v>119007</v>
          </cell>
          <cell r="C500" t="str">
            <v>yanhaoyhli</v>
          </cell>
          <cell r="D500" t="str">
            <v>项羽</v>
          </cell>
        </row>
        <row r="501">
          <cell r="A501">
            <v>119008</v>
          </cell>
          <cell r="C501" t="str">
            <v>yanhaoyhli</v>
          </cell>
          <cell r="D501" t="str">
            <v>君士坦丁大帝</v>
          </cell>
        </row>
        <row r="502">
          <cell r="A502">
            <v>119009</v>
          </cell>
          <cell r="C502" t="str">
            <v>yanhaoyhli</v>
          </cell>
          <cell r="D502" t="str">
            <v>花木兰</v>
          </cell>
        </row>
        <row r="503">
          <cell r="A503">
            <v>119010</v>
          </cell>
          <cell r="C503" t="str">
            <v>yanhaoyhli</v>
          </cell>
          <cell r="D503" t="str">
            <v>查士丁尼一世</v>
          </cell>
        </row>
        <row r="504">
          <cell r="A504">
            <v>119011</v>
          </cell>
          <cell r="C504" t="str">
            <v>yanhaoyhli</v>
          </cell>
          <cell r="D504" t="str">
            <v>布狄卡</v>
          </cell>
        </row>
        <row r="505">
          <cell r="A505">
            <v>119012</v>
          </cell>
          <cell r="C505" t="str">
            <v>yanhaoyhli</v>
          </cell>
          <cell r="D505" t="str">
            <v>萨拉丁</v>
          </cell>
        </row>
        <row r="506">
          <cell r="A506">
            <v>119013</v>
          </cell>
          <cell r="C506" t="str">
            <v>yanhaoyhli</v>
          </cell>
          <cell r="D506" t="str">
            <v>列奥尼达一世</v>
          </cell>
        </row>
        <row r="507">
          <cell r="A507">
            <v>119014</v>
          </cell>
          <cell r="C507" t="str">
            <v>yanhaoyhli</v>
          </cell>
          <cell r="D507" t="str">
            <v>孙武</v>
          </cell>
        </row>
        <row r="508">
          <cell r="A508">
            <v>119015</v>
          </cell>
          <cell r="C508" t="str">
            <v>yanhaoyhli</v>
          </cell>
          <cell r="D508" t="str">
            <v>武则天</v>
          </cell>
        </row>
        <row r="509">
          <cell r="A509">
            <v>119016</v>
          </cell>
          <cell r="C509" t="str">
            <v>yanhaoyhli</v>
          </cell>
          <cell r="D509" t="str">
            <v>腓力四世</v>
          </cell>
        </row>
        <row r="510">
          <cell r="A510">
            <v>119017</v>
          </cell>
          <cell r="C510" t="str">
            <v>yanhaoyhli</v>
          </cell>
          <cell r="D510" t="str">
            <v>巴巴罗萨</v>
          </cell>
        </row>
        <row r="511">
          <cell r="A511">
            <v>119018</v>
          </cell>
          <cell r="C511" t="str">
            <v>yanhaoyhli</v>
          </cell>
          <cell r="D511" t="str">
            <v>曹操</v>
          </cell>
        </row>
        <row r="512">
          <cell r="A512">
            <v>119019</v>
          </cell>
          <cell r="C512" t="str">
            <v>yanhaoyhli</v>
          </cell>
          <cell r="D512" t="str">
            <v>大流士一世</v>
          </cell>
        </row>
        <row r="513">
          <cell r="A513">
            <v>119020</v>
          </cell>
          <cell r="C513" t="str">
            <v>yanhaoyhli</v>
          </cell>
          <cell r="D513" t="str">
            <v>李舜臣</v>
          </cell>
        </row>
        <row r="514">
          <cell r="A514">
            <v>119021</v>
          </cell>
          <cell r="C514" t="str">
            <v>yanhaoyhli</v>
          </cell>
          <cell r="D514" t="str">
            <v>亚瑟王</v>
          </cell>
        </row>
        <row r="515">
          <cell r="A515">
            <v>119022</v>
          </cell>
          <cell r="C515" t="str">
            <v>yanhaoyhli</v>
          </cell>
          <cell r="D515" t="str">
            <v>亚历山大大帝</v>
          </cell>
        </row>
        <row r="516">
          <cell r="A516">
            <v>119023</v>
          </cell>
          <cell r="C516" t="str">
            <v>yanhaoyhli</v>
          </cell>
          <cell r="D516" t="str">
            <v>汉尼拔</v>
          </cell>
        </row>
        <row r="517">
          <cell r="A517">
            <v>119024</v>
          </cell>
          <cell r="C517" t="str">
            <v>yanhaoyhli</v>
          </cell>
          <cell r="D517" t="str">
            <v>黄月英</v>
          </cell>
        </row>
        <row r="518">
          <cell r="A518">
            <v>119025</v>
          </cell>
          <cell r="C518" t="str">
            <v>yanhaoyhli</v>
          </cell>
          <cell r="D518" t="str">
            <v>穆桂英</v>
          </cell>
        </row>
        <row r="519">
          <cell r="A519">
            <v>119026</v>
          </cell>
          <cell r="C519" t="str">
            <v>yanhaoyhli</v>
          </cell>
          <cell r="D519" t="str">
            <v>赵云</v>
          </cell>
        </row>
        <row r="520">
          <cell r="A520">
            <v>119027</v>
          </cell>
          <cell r="C520" t="str">
            <v>yanhaoyhli</v>
          </cell>
          <cell r="D520" t="str">
            <v>兰陵王</v>
          </cell>
        </row>
        <row r="521">
          <cell r="A521">
            <v>119028</v>
          </cell>
          <cell r="C521" t="str">
            <v>yanhaoyhli</v>
          </cell>
          <cell r="D521" t="str">
            <v>虞姬</v>
          </cell>
        </row>
        <row r="522">
          <cell r="A522">
            <v>119029</v>
          </cell>
          <cell r="C522" t="str">
            <v>yanhaoyhli</v>
          </cell>
          <cell r="D522" t="str">
            <v>白起</v>
          </cell>
        </row>
        <row r="523">
          <cell r="A523">
            <v>119030</v>
          </cell>
          <cell r="C523" t="str">
            <v>yanhaoyhli</v>
          </cell>
          <cell r="D523" t="str">
            <v>秦琼</v>
          </cell>
        </row>
        <row r="524">
          <cell r="A524">
            <v>119031</v>
          </cell>
          <cell r="C524" t="str">
            <v>yanhaoyhli</v>
          </cell>
          <cell r="D524" t="str">
            <v>尉迟恭</v>
          </cell>
        </row>
        <row r="525">
          <cell r="A525">
            <v>119032</v>
          </cell>
          <cell r="C525" t="str">
            <v>yanhaoyhli</v>
          </cell>
          <cell r="D525" t="str">
            <v>阿提拉</v>
          </cell>
        </row>
        <row r="526">
          <cell r="A526">
            <v>119033</v>
          </cell>
          <cell r="C526" t="str">
            <v>yanhaoyhli</v>
          </cell>
          <cell r="D526" t="str">
            <v>诸葛亮</v>
          </cell>
        </row>
        <row r="527">
          <cell r="A527">
            <v>119034</v>
          </cell>
          <cell r="C527" t="str">
            <v>yanhaoyhli</v>
          </cell>
          <cell r="D527" t="str">
            <v>屋大维</v>
          </cell>
        </row>
        <row r="528">
          <cell r="A528">
            <v>119035</v>
          </cell>
          <cell r="C528" t="str">
            <v>yanhaoyhli</v>
          </cell>
          <cell r="D528" t="str">
            <v>韩信</v>
          </cell>
        </row>
        <row r="529">
          <cell r="A529">
            <v>119036</v>
          </cell>
          <cell r="C529" t="str">
            <v>yanhaoyhli</v>
          </cell>
          <cell r="D529" t="str">
            <v>安德莉娅</v>
          </cell>
        </row>
        <row r="530">
          <cell r="A530">
            <v>119037</v>
          </cell>
          <cell r="C530" t="str">
            <v>yanhaoyhli</v>
          </cell>
          <cell r="D530" t="str">
            <v>吕布</v>
          </cell>
        </row>
        <row r="531">
          <cell r="A531">
            <v>119038</v>
          </cell>
          <cell r="C531" t="str">
            <v>yanhaoyhli</v>
          </cell>
          <cell r="D531" t="str">
            <v>貂蝉</v>
          </cell>
        </row>
        <row r="532">
          <cell r="A532">
            <v>119039</v>
          </cell>
          <cell r="C532" t="str">
            <v>yanhaoyhli</v>
          </cell>
          <cell r="D532" t="str">
            <v>李白</v>
          </cell>
        </row>
        <row r="533">
          <cell r="A533">
            <v>119040</v>
          </cell>
          <cell r="C533" t="str">
            <v>yanhaoyhli</v>
          </cell>
          <cell r="D533" t="str">
            <v>孙尚香</v>
          </cell>
        </row>
        <row r="534">
          <cell r="A534">
            <v>119041</v>
          </cell>
          <cell r="C534" t="str">
            <v>yanhaoyhli</v>
          </cell>
          <cell r="D534" t="str">
            <v>查理曼大帝</v>
          </cell>
        </row>
        <row r="535">
          <cell r="A535">
            <v>119042</v>
          </cell>
          <cell r="C535" t="str">
            <v>yanhaoyhli</v>
          </cell>
          <cell r="D535" t="str">
            <v>理查一世</v>
          </cell>
        </row>
        <row r="536">
          <cell r="A536">
            <v>119043</v>
          </cell>
          <cell r="C536" t="str">
            <v>yanhaoyhli</v>
          </cell>
          <cell r="D536" t="str">
            <v>樊梨花</v>
          </cell>
        </row>
        <row r="537">
          <cell r="A537">
            <v>119044</v>
          </cell>
          <cell r="C537" t="str">
            <v>yanhaoyhli</v>
          </cell>
          <cell r="D537" t="str">
            <v>左慈</v>
          </cell>
        </row>
        <row r="538">
          <cell r="A538">
            <v>119045</v>
          </cell>
          <cell r="C538" t="str">
            <v>yanhaoyhli</v>
          </cell>
          <cell r="D538" t="str">
            <v>马超</v>
          </cell>
        </row>
        <row r="539">
          <cell r="A539">
            <v>119046</v>
          </cell>
          <cell r="C539" t="str">
            <v>yanhaoyhli</v>
          </cell>
          <cell r="D539" t="str">
            <v>妇好</v>
          </cell>
        </row>
        <row r="540">
          <cell r="A540">
            <v>119047</v>
          </cell>
          <cell r="C540" t="str">
            <v>yanhaoyhli</v>
          </cell>
          <cell r="D540" t="str">
            <v>熙德</v>
          </cell>
        </row>
        <row r="541">
          <cell r="A541">
            <v>119048</v>
          </cell>
          <cell r="C541" t="str">
            <v>yanhaoyhli</v>
          </cell>
          <cell r="D541" t="str">
            <v>李广</v>
          </cell>
        </row>
        <row r="542">
          <cell r="A542">
            <v>119049</v>
          </cell>
          <cell r="C542" t="str">
            <v>yanhaoyhli</v>
          </cell>
          <cell r="D542" t="str">
            <v>蒙特祖玛一世</v>
          </cell>
        </row>
        <row r="543">
          <cell r="A543">
            <v>119050</v>
          </cell>
          <cell r="C543" t="str">
            <v>yanhaoyhli</v>
          </cell>
          <cell r="D543" t="str">
            <v>李元霸</v>
          </cell>
        </row>
        <row r="544">
          <cell r="A544">
            <v>119051</v>
          </cell>
          <cell r="C544" t="str">
            <v>yanhaoyhli</v>
          </cell>
          <cell r="D544" t="str">
            <v>司马懿</v>
          </cell>
        </row>
        <row r="545">
          <cell r="A545">
            <v>119052</v>
          </cell>
          <cell r="C545" t="str">
            <v>yanhaoyhli</v>
          </cell>
          <cell r="D545" t="str">
            <v>芈月</v>
          </cell>
        </row>
        <row r="546">
          <cell r="A546">
            <v>119053</v>
          </cell>
          <cell r="C546" t="str">
            <v>yanhaoyhli</v>
          </cell>
          <cell r="D546" t="str">
            <v>张飞</v>
          </cell>
        </row>
        <row r="547">
          <cell r="A547">
            <v>119054</v>
          </cell>
          <cell r="C547" t="str">
            <v>yanhaoyhli</v>
          </cell>
          <cell r="D547" t="str">
            <v>鬼谷子</v>
          </cell>
        </row>
        <row r="548">
          <cell r="A548">
            <v>119055</v>
          </cell>
          <cell r="C548" t="str">
            <v>yanhaoyhli</v>
          </cell>
          <cell r="D548" t="str">
            <v>大卫王</v>
          </cell>
        </row>
        <row r="549">
          <cell r="A549">
            <v>119056</v>
          </cell>
          <cell r="C549" t="str">
            <v>yanhaoyhli</v>
          </cell>
          <cell r="D549" t="str">
            <v>哈拉尔</v>
          </cell>
        </row>
        <row r="550">
          <cell r="A550">
            <v>119057</v>
          </cell>
          <cell r="C550" t="str">
            <v>yanhaoyhli</v>
          </cell>
          <cell r="D550" t="str">
            <v>SP赵云</v>
          </cell>
        </row>
        <row r="551">
          <cell r="A551">
            <v>119058</v>
          </cell>
          <cell r="C551" t="str">
            <v>yanhaoyhli</v>
          </cell>
          <cell r="D551" t="str">
            <v>廉颇</v>
          </cell>
        </row>
        <row r="552">
          <cell r="A552">
            <v>119059</v>
          </cell>
          <cell r="C552" t="str">
            <v>yanhaoyhli</v>
          </cell>
          <cell r="D552" t="str">
            <v>张良</v>
          </cell>
        </row>
        <row r="553">
          <cell r="A553">
            <v>119060</v>
          </cell>
          <cell r="C553" t="str">
            <v>yanhaoyhli</v>
          </cell>
          <cell r="D553" t="str">
            <v>秦良玉</v>
          </cell>
        </row>
        <row r="554">
          <cell r="A554">
            <v>119061</v>
          </cell>
          <cell r="C554" t="str">
            <v>yanhaoyhli</v>
          </cell>
          <cell r="D554" t="str">
            <v>汉谟拉比</v>
          </cell>
        </row>
        <row r="555">
          <cell r="A555">
            <v>119062</v>
          </cell>
          <cell r="C555" t="str">
            <v>yanhaoyhli</v>
          </cell>
          <cell r="D555" t="str">
            <v>狄奥多拉</v>
          </cell>
        </row>
        <row r="556">
          <cell r="A556">
            <v>119063</v>
          </cell>
          <cell r="C556" t="str">
            <v>yanhaoyhli</v>
          </cell>
          <cell r="D556" t="str">
            <v>哈立德</v>
          </cell>
        </row>
        <row r="557">
          <cell r="A557">
            <v>119064</v>
          </cell>
          <cell r="C557" t="str">
            <v>yanhaoyhli</v>
          </cell>
          <cell r="D557" t="str">
            <v>示巴女王</v>
          </cell>
        </row>
        <row r="558">
          <cell r="A558">
            <v>119075</v>
          </cell>
          <cell r="C558" t="str">
            <v>yanhaoyhli</v>
          </cell>
          <cell r="D558" t="str">
            <v>阿育王</v>
          </cell>
        </row>
        <row r="559">
          <cell r="A559">
            <v>119076</v>
          </cell>
          <cell r="C559" t="str">
            <v>yanhaoyhli</v>
          </cell>
          <cell r="D559" t="str">
            <v>杜加瓦蒂</v>
          </cell>
        </row>
        <row r="560">
          <cell r="A560">
            <v>119201</v>
          </cell>
          <cell r="C560" t="str">
            <v>yanhaoyhli</v>
          </cell>
          <cell r="D560" t="str">
            <v>李道玄信物</v>
          </cell>
        </row>
        <row r="561">
          <cell r="A561">
            <v>119202</v>
          </cell>
          <cell r="C561" t="str">
            <v>yanhaoyhli</v>
          </cell>
          <cell r="D561" t="str">
            <v>纳尔西斯信物</v>
          </cell>
        </row>
        <row r="562">
          <cell r="A562">
            <v>119203</v>
          </cell>
          <cell r="C562" t="str">
            <v>yanhaoyhli</v>
          </cell>
          <cell r="D562" t="str">
            <v>雷欧信物</v>
          </cell>
        </row>
        <row r="563">
          <cell r="A563">
            <v>119204</v>
          </cell>
          <cell r="C563" t="str">
            <v>yanhaoyhli</v>
          </cell>
          <cell r="D563" t="str">
            <v>莱昂信物</v>
          </cell>
        </row>
        <row r="564">
          <cell r="A564">
            <v>119205</v>
          </cell>
          <cell r="C564" t="str">
            <v>yanhaoyhli</v>
          </cell>
          <cell r="D564" t="str">
            <v>巴尔达斯信物</v>
          </cell>
        </row>
        <row r="565">
          <cell r="A565">
            <v>119206</v>
          </cell>
          <cell r="C565" t="str">
            <v>yanhaoyhli</v>
          </cell>
          <cell r="D565" t="str">
            <v>阿克塞尔信物</v>
          </cell>
        </row>
        <row r="566">
          <cell r="A566">
            <v>119207</v>
          </cell>
          <cell r="C566" t="str">
            <v>yanhaoyhli</v>
          </cell>
          <cell r="D566" t="str">
            <v>武威信物</v>
          </cell>
        </row>
        <row r="567">
          <cell r="A567">
            <v>119208</v>
          </cell>
          <cell r="C567" t="str">
            <v>yanhaoyhli</v>
          </cell>
          <cell r="D567" t="str">
            <v>崔如意信物</v>
          </cell>
        </row>
        <row r="568">
          <cell r="A568">
            <v>119209</v>
          </cell>
          <cell r="C568" t="str">
            <v>yanhaoyhli</v>
          </cell>
          <cell r="D568" t="str">
            <v>尼诺信物</v>
          </cell>
        </row>
        <row r="569">
          <cell r="A569">
            <v>119210</v>
          </cell>
          <cell r="C569" t="str">
            <v>yanhaoyhli</v>
          </cell>
          <cell r="D569" t="str">
            <v>克洛特信物</v>
          </cell>
        </row>
        <row r="570">
          <cell r="A570">
            <v>119211</v>
          </cell>
          <cell r="C570" t="str">
            <v>yanhaoyhli</v>
          </cell>
          <cell r="D570" t="str">
            <v>高猛信物</v>
          </cell>
        </row>
        <row r="571">
          <cell r="A571">
            <v>119212</v>
          </cell>
          <cell r="C571" t="str">
            <v>yanhaoyhli</v>
          </cell>
          <cell r="D571" t="str">
            <v>袁夏信物</v>
          </cell>
        </row>
        <row r="572">
          <cell r="A572">
            <v>119213</v>
          </cell>
          <cell r="C572" t="str">
            <v>yanhaoyhli</v>
          </cell>
          <cell r="D572" t="str">
            <v>泰尼乌斯</v>
          </cell>
        </row>
        <row r="573">
          <cell r="A573">
            <v>119214</v>
          </cell>
          <cell r="C573" t="str">
            <v>yanhaoyhli</v>
          </cell>
          <cell r="D573" t="str">
            <v>加图斯</v>
          </cell>
        </row>
        <row r="574">
          <cell r="A574">
            <v>119215</v>
          </cell>
          <cell r="C574" t="str">
            <v>yanhaoyhli</v>
          </cell>
          <cell r="D574" t="str">
            <v>凯索</v>
          </cell>
        </row>
        <row r="575">
          <cell r="A575">
            <v>119216</v>
          </cell>
          <cell r="C575" t="str">
            <v>yanhaoyhli</v>
          </cell>
          <cell r="D575" t="str">
            <v>卢基</v>
          </cell>
        </row>
        <row r="576">
          <cell r="A576">
            <v>20000</v>
          </cell>
          <cell r="C576" t="str">
            <v>waaaghwang</v>
          </cell>
          <cell r="D576" t="str">
            <v>技能点1</v>
          </cell>
        </row>
        <row r="577">
          <cell r="A577">
            <v>20001</v>
          </cell>
          <cell r="C577" t="str">
            <v>waaaghwang</v>
          </cell>
          <cell r="D577" t="str">
            <v>火球轰击</v>
          </cell>
        </row>
        <row r="578">
          <cell r="A578">
            <v>20002</v>
          </cell>
          <cell r="C578" t="str">
            <v>waaaghwang</v>
          </cell>
          <cell r="D578" t="str">
            <v>巨石冲击</v>
          </cell>
        </row>
        <row r="579">
          <cell r="A579">
            <v>20003</v>
          </cell>
          <cell r="C579" t="str">
            <v>waaaghwang</v>
          </cell>
          <cell r="D579" t="str">
            <v>攻城大师</v>
          </cell>
        </row>
        <row r="580">
          <cell r="A580">
            <v>20004</v>
          </cell>
          <cell r="C580" t="str">
            <v>waaaghwang</v>
          </cell>
          <cell r="D580" t="str">
            <v>迸裂</v>
          </cell>
        </row>
        <row r="581">
          <cell r="A581">
            <v>20005</v>
          </cell>
          <cell r="C581" t="str">
            <v>waaaghwang</v>
          </cell>
          <cell r="D581" t="str">
            <v>怒火猛攻</v>
          </cell>
        </row>
        <row r="582">
          <cell r="A582">
            <v>20006</v>
          </cell>
          <cell r="C582" t="str">
            <v>waaaghwang</v>
          </cell>
          <cell r="D582" t="str">
            <v>风卷残云</v>
          </cell>
        </row>
        <row r="583">
          <cell r="A583">
            <v>20007</v>
          </cell>
          <cell r="C583" t="str">
            <v>waaaghwang</v>
          </cell>
          <cell r="D583" t="str">
            <v>天地无双斩</v>
          </cell>
        </row>
        <row r="584">
          <cell r="A584">
            <v>20008</v>
          </cell>
          <cell r="C584" t="str">
            <v>waaaghwang</v>
          </cell>
          <cell r="D584" t="str">
            <v>毁灭的预示</v>
          </cell>
        </row>
        <row r="585">
          <cell r="A585">
            <v>20009</v>
          </cell>
          <cell r="C585" t="str">
            <v>waaaghwang</v>
          </cell>
          <cell r="D585" t="str">
            <v>正义裁决</v>
          </cell>
        </row>
        <row r="586">
          <cell r="A586">
            <v>20010</v>
          </cell>
          <cell r="C586" t="str">
            <v>waaaghwang</v>
          </cell>
          <cell r="D586" t="str">
            <v>恩泽庇护</v>
          </cell>
        </row>
        <row r="587">
          <cell r="A587">
            <v>20011</v>
          </cell>
          <cell r="C587" t="str">
            <v>waaaghwang</v>
          </cell>
          <cell r="D587" t="str">
            <v>光明护佑</v>
          </cell>
        </row>
        <row r="588">
          <cell r="A588">
            <v>20012</v>
          </cell>
          <cell r="C588" t="str">
            <v>waaaghwang</v>
          </cell>
          <cell r="D588" t="str">
            <v>沉默誓言</v>
          </cell>
        </row>
        <row r="589">
          <cell r="A589">
            <v>20013</v>
          </cell>
          <cell r="C589" t="str">
            <v>waaaghwang</v>
          </cell>
          <cell r="D589" t="str">
            <v>三重攻势</v>
          </cell>
        </row>
        <row r="590">
          <cell r="A590">
            <v>20014</v>
          </cell>
          <cell r="C590" t="str">
            <v>waaaghwang</v>
          </cell>
          <cell r="D590" t="str">
            <v>命运操弄</v>
          </cell>
        </row>
        <row r="591">
          <cell r="A591">
            <v>20015</v>
          </cell>
          <cell r="C591" t="str">
            <v>waaaghwang</v>
          </cell>
          <cell r="D591" t="str">
            <v>战争祝福</v>
          </cell>
        </row>
        <row r="592">
          <cell r="A592">
            <v>20016</v>
          </cell>
          <cell r="C592" t="str">
            <v>waaaghwang</v>
          </cell>
          <cell r="D592" t="str">
            <v>军神赠礼</v>
          </cell>
        </row>
        <row r="593">
          <cell r="A593">
            <v>20017</v>
          </cell>
          <cell r="C593" t="str">
            <v>waaaghwang</v>
          </cell>
          <cell r="D593" t="str">
            <v>名门之后</v>
          </cell>
        </row>
        <row r="594">
          <cell r="A594">
            <v>20018</v>
          </cell>
          <cell r="C594" t="str">
            <v>waaaghwang</v>
          </cell>
          <cell r="D594" t="str">
            <v>战术冲锋</v>
          </cell>
        </row>
        <row r="595">
          <cell r="A595">
            <v>20019</v>
          </cell>
          <cell r="C595" t="str">
            <v>waaaghwang</v>
          </cell>
          <cell r="D595" t="str">
            <v>冲锋的极意</v>
          </cell>
        </row>
        <row r="596">
          <cell r="A596">
            <v>20020</v>
          </cell>
          <cell r="C596" t="str">
            <v>waaaghwang</v>
          </cell>
          <cell r="D596" t="str">
            <v>连击</v>
          </cell>
        </row>
        <row r="597">
          <cell r="A597">
            <v>20021</v>
          </cell>
          <cell r="C597" t="str">
            <v>waaaghwang</v>
          </cell>
          <cell r="D597" t="str">
            <v>丰收祝福</v>
          </cell>
        </row>
        <row r="598">
          <cell r="A598">
            <v>20022</v>
          </cell>
          <cell r="C598" t="str">
            <v>waaaghwang</v>
          </cell>
          <cell r="D598" t="str">
            <v>孤注一掷</v>
          </cell>
        </row>
        <row r="599">
          <cell r="A599">
            <v>20023</v>
          </cell>
          <cell r="C599" t="str">
            <v>waaaghwang</v>
          </cell>
          <cell r="D599" t="str">
            <v>狂怒血脉</v>
          </cell>
        </row>
        <row r="600">
          <cell r="A600">
            <v>20024</v>
          </cell>
          <cell r="C600" t="str">
            <v>waaaghwang</v>
          </cell>
          <cell r="D600" t="str">
            <v>怒不可遏</v>
          </cell>
        </row>
        <row r="601">
          <cell r="A601">
            <v>20025</v>
          </cell>
          <cell r="C601" t="str">
            <v>waaaghwang</v>
          </cell>
          <cell r="D601" t="str">
            <v>钢铁之躯</v>
          </cell>
        </row>
        <row r="602">
          <cell r="A602">
            <v>20026</v>
          </cell>
          <cell r="C602" t="str">
            <v>waaaghwang</v>
          </cell>
          <cell r="D602" t="str">
            <v>破怒斩</v>
          </cell>
        </row>
        <row r="603">
          <cell r="A603">
            <v>20027</v>
          </cell>
          <cell r="C603" t="str">
            <v>waaaghwang</v>
          </cell>
          <cell r="D603" t="str">
            <v>战争狂热</v>
          </cell>
        </row>
        <row r="604">
          <cell r="A604">
            <v>20028</v>
          </cell>
          <cell r="C604" t="str">
            <v>waaaghwang</v>
          </cell>
          <cell r="D604" t="str">
            <v>致命一击</v>
          </cell>
        </row>
        <row r="605">
          <cell r="A605">
            <v>20029</v>
          </cell>
          <cell r="C605" t="str">
            <v>waaaghwang</v>
          </cell>
          <cell r="D605" t="str">
            <v>胜利军规</v>
          </cell>
        </row>
        <row r="606">
          <cell r="A606">
            <v>20030</v>
          </cell>
          <cell r="C606" t="str">
            <v>waaaghwang</v>
          </cell>
          <cell r="D606" t="str">
            <v>怒涛之击</v>
          </cell>
        </row>
        <row r="607">
          <cell r="A607">
            <v>20031</v>
          </cell>
          <cell r="C607" t="str">
            <v>waaaghwang</v>
          </cell>
          <cell r="D607" t="str">
            <v>慈悲终结</v>
          </cell>
        </row>
        <row r="608">
          <cell r="A608">
            <v>20032</v>
          </cell>
          <cell r="C608" t="str">
            <v>waaaghwang</v>
          </cell>
          <cell r="D608" t="str">
            <v>撕裂</v>
          </cell>
        </row>
        <row r="609">
          <cell r="A609">
            <v>20034</v>
          </cell>
          <cell r="C609" t="str">
            <v>waaaghwang</v>
          </cell>
          <cell r="D609" t="str">
            <v>持久战</v>
          </cell>
        </row>
        <row r="610">
          <cell r="A610">
            <v>20035</v>
          </cell>
          <cell r="C610" t="str">
            <v>waaaghwang</v>
          </cell>
          <cell r="D610" t="str">
            <v>惩戒者</v>
          </cell>
        </row>
        <row r="611">
          <cell r="A611">
            <v>20036</v>
          </cell>
          <cell r="C611" t="str">
            <v>waaaghwang</v>
          </cell>
          <cell r="D611" t="str">
            <v>破敌之眼</v>
          </cell>
        </row>
        <row r="612">
          <cell r="A612">
            <v>20037</v>
          </cell>
          <cell r="C612" t="str">
            <v>waaaghwang</v>
          </cell>
          <cell r="D612" t="str">
            <v>反戈一击</v>
          </cell>
        </row>
        <row r="613">
          <cell r="A613">
            <v>20039</v>
          </cell>
          <cell r="C613" t="str">
            <v>waaaghwang</v>
          </cell>
          <cell r="D613" t="str">
            <v>文武双全</v>
          </cell>
        </row>
        <row r="614">
          <cell r="A614">
            <v>20040</v>
          </cell>
          <cell r="C614" t="str">
            <v>waaaghwang</v>
          </cell>
          <cell r="D614" t="str">
            <v>反击</v>
          </cell>
        </row>
        <row r="615">
          <cell r="A615">
            <v>20041</v>
          </cell>
          <cell r="C615" t="str">
            <v>waaaghwang</v>
          </cell>
          <cell r="D615" t="str">
            <v>饥渴之刃</v>
          </cell>
        </row>
        <row r="616">
          <cell r="A616">
            <v>20042</v>
          </cell>
          <cell r="C616" t="str">
            <v>waaaghwang</v>
          </cell>
          <cell r="D616" t="str">
            <v>百战之体</v>
          </cell>
        </row>
        <row r="617">
          <cell r="A617">
            <v>20043</v>
          </cell>
          <cell r="C617" t="str">
            <v>waaaghwang</v>
          </cell>
          <cell r="D617" t="str">
            <v>剑盾突击</v>
          </cell>
        </row>
        <row r="618">
          <cell r="A618">
            <v>20044</v>
          </cell>
          <cell r="C618" t="str">
            <v>waaaghwang</v>
          </cell>
          <cell r="D618" t="str">
            <v>震慑猛击</v>
          </cell>
        </row>
        <row r="619">
          <cell r="A619">
            <v>20045</v>
          </cell>
          <cell r="C619" t="str">
            <v>waaaghwang</v>
          </cell>
          <cell r="D619" t="str">
            <v>不屈信念</v>
          </cell>
        </row>
        <row r="620">
          <cell r="A620">
            <v>20046</v>
          </cell>
          <cell r="C620" t="str">
            <v>waaaghwang</v>
          </cell>
          <cell r="D620" t="str">
            <v>敏锐洞察</v>
          </cell>
        </row>
        <row r="621">
          <cell r="A621">
            <v>20047</v>
          </cell>
          <cell r="C621" t="str">
            <v>waaaghwang</v>
          </cell>
          <cell r="D621" t="str">
            <v>以战养战</v>
          </cell>
        </row>
        <row r="622">
          <cell r="A622">
            <v>20048</v>
          </cell>
          <cell r="C622" t="str">
            <v>waaaghwang</v>
          </cell>
          <cell r="D622" t="str">
            <v>冲击</v>
          </cell>
        </row>
        <row r="623">
          <cell r="A623">
            <v>20049</v>
          </cell>
          <cell r="C623" t="str">
            <v>waaaghwang</v>
          </cell>
          <cell r="D623" t="str">
            <v>休整</v>
          </cell>
        </row>
        <row r="624">
          <cell r="A624">
            <v>20050</v>
          </cell>
          <cell r="C624" t="str">
            <v>waaaghwang</v>
          </cell>
          <cell r="D624" t="str">
            <v>奇袭</v>
          </cell>
        </row>
        <row r="625">
          <cell r="A625">
            <v>20051</v>
          </cell>
          <cell r="C625" t="str">
            <v>waaaghwang</v>
          </cell>
          <cell r="D625" t="str">
            <v>二连斩</v>
          </cell>
        </row>
        <row r="626">
          <cell r="A626">
            <v>20052</v>
          </cell>
          <cell r="B626"/>
          <cell r="C626" t="str">
            <v>waaaghwang</v>
          </cell>
          <cell r="D626" t="str">
            <v>攻城战术</v>
          </cell>
        </row>
        <row r="627">
          <cell r="A627">
            <v>20053</v>
          </cell>
          <cell r="B627"/>
          <cell r="C627" t="str">
            <v>waaaghwang</v>
          </cell>
          <cell r="D627" t="str">
            <v>锐锋</v>
          </cell>
        </row>
        <row r="628">
          <cell r="A628">
            <v>20054</v>
          </cell>
          <cell r="B628"/>
          <cell r="C628" t="str">
            <v>waaaghwang</v>
          </cell>
          <cell r="D628" t="str">
            <v>激怒</v>
          </cell>
        </row>
        <row r="629">
          <cell r="A629">
            <v>20055</v>
          </cell>
          <cell r="B629"/>
          <cell r="C629" t="str">
            <v>waaaghwang</v>
          </cell>
          <cell r="D629" t="str">
            <v>战斗训练</v>
          </cell>
        </row>
        <row r="630">
          <cell r="A630">
            <v>20056</v>
          </cell>
          <cell r="B630"/>
          <cell r="C630" t="str">
            <v>waaaghwang</v>
          </cell>
          <cell r="D630" t="str">
            <v>防守训练</v>
          </cell>
        </row>
        <row r="631">
          <cell r="A631">
            <v>20057</v>
          </cell>
          <cell r="B631"/>
          <cell r="C631" t="str">
            <v>waaaghwang</v>
          </cell>
          <cell r="D631" t="str">
            <v>谋略训练</v>
          </cell>
        </row>
        <row r="632">
          <cell r="A632">
            <v>20058</v>
          </cell>
          <cell r="B632"/>
          <cell r="C632" t="str">
            <v>waaaghwang</v>
          </cell>
          <cell r="D632" t="str">
            <v>攻城训练</v>
          </cell>
        </row>
        <row r="633">
          <cell r="A633">
            <v>20059</v>
          </cell>
          <cell r="B633"/>
          <cell r="C633" t="str">
            <v>waaaghwang</v>
          </cell>
          <cell r="D633" t="str">
            <v>铁壁</v>
          </cell>
        </row>
        <row r="634">
          <cell r="A634">
            <v>20060</v>
          </cell>
          <cell r="B634"/>
          <cell r="C634" t="str">
            <v>waaaghwang</v>
          </cell>
          <cell r="D634" t="str">
            <v>燎天之火</v>
          </cell>
        </row>
        <row r="635">
          <cell r="A635">
            <v>20061</v>
          </cell>
          <cell r="B635"/>
          <cell r="C635" t="str">
            <v>waaaghwang</v>
          </cell>
          <cell r="D635" t="str">
            <v>泰山压顶</v>
          </cell>
        </row>
        <row r="636">
          <cell r="A636">
            <v>20062</v>
          </cell>
          <cell r="B636"/>
          <cell r="C636" t="str">
            <v>waaaghwang</v>
          </cell>
          <cell r="D636" t="str">
            <v>明心静气</v>
          </cell>
        </row>
        <row r="637">
          <cell r="A637">
            <v>20063</v>
          </cell>
          <cell r="C637" t="str">
            <v>waaaghwang</v>
          </cell>
          <cell r="D637" t="str">
            <v>灵光乍现</v>
          </cell>
        </row>
        <row r="638">
          <cell r="A638">
            <v>20064</v>
          </cell>
          <cell r="C638" t="str">
            <v>waaaghwang</v>
          </cell>
          <cell r="D638" t="str">
            <v>胜利的代价</v>
          </cell>
        </row>
        <row r="639">
          <cell r="A639">
            <v>20065</v>
          </cell>
          <cell r="C639" t="str">
            <v>waaaghwang</v>
          </cell>
          <cell r="D639" t="str">
            <v>避芒击惰</v>
          </cell>
        </row>
        <row r="640">
          <cell r="A640">
            <v>20066</v>
          </cell>
          <cell r="C640" t="str">
            <v>waaaghwang</v>
          </cell>
          <cell r="D640" t="str">
            <v>怒击扬智</v>
          </cell>
        </row>
        <row r="641">
          <cell r="A641">
            <v>20068</v>
          </cell>
          <cell r="C641" t="str">
            <v>waaaghwang</v>
          </cell>
          <cell r="D641" t="str">
            <v>王者之剑</v>
          </cell>
        </row>
        <row r="642">
          <cell r="A642">
            <v>20069</v>
          </cell>
          <cell r="C642" t="str">
            <v>waaaghwang</v>
          </cell>
          <cell r="D642" t="str">
            <v>列阵御敌</v>
          </cell>
        </row>
        <row r="643">
          <cell r="A643">
            <v>20070</v>
          </cell>
          <cell r="C643" t="str">
            <v>waaaghwang</v>
          </cell>
          <cell r="D643" t="str">
            <v>冲冠一怒</v>
          </cell>
        </row>
        <row r="644">
          <cell r="A644">
            <v>20072</v>
          </cell>
          <cell r="C644" t="str">
            <v>waaaghwang</v>
          </cell>
          <cell r="D644" t="str">
            <v>弱点进攻</v>
          </cell>
        </row>
        <row r="645">
          <cell r="A645">
            <v>20073</v>
          </cell>
          <cell r="C645" t="str">
            <v>waaaghwang</v>
          </cell>
          <cell r="D645" t="str">
            <v>侵蚀之焰</v>
          </cell>
        </row>
        <row r="646">
          <cell r="A646">
            <v>20074</v>
          </cell>
          <cell r="C646" t="str">
            <v>jialuoqian</v>
          </cell>
          <cell r="D646" t="str">
            <v>压迫之袭</v>
          </cell>
        </row>
        <row r="647">
          <cell r="A647">
            <v>20076</v>
          </cell>
          <cell r="C647" t="str">
            <v>jialuoqian</v>
          </cell>
          <cell r="D647" t="str">
            <v>英勇时刻</v>
          </cell>
        </row>
        <row r="648">
          <cell r="A648">
            <v>20077</v>
          </cell>
          <cell r="C648" t="str">
            <v>jialuoqian</v>
          </cell>
          <cell r="D648" t="str">
            <v>暴烈勇猛</v>
          </cell>
        </row>
        <row r="649">
          <cell r="A649">
            <v>20078</v>
          </cell>
          <cell r="C649" t="str">
            <v>waaaghwang</v>
          </cell>
          <cell r="D649" t="str">
            <v>胜利怒吼</v>
          </cell>
        </row>
        <row r="650">
          <cell r="A650">
            <v>20079</v>
          </cell>
          <cell r="C650" t="str">
            <v>waaaghwang</v>
          </cell>
          <cell r="D650" t="str">
            <v>波澜攻势</v>
          </cell>
        </row>
        <row r="651">
          <cell r="A651">
            <v>20080</v>
          </cell>
          <cell r="C651" t="str">
            <v>waaaghwang</v>
          </cell>
          <cell r="D651" t="str">
            <v>蛮勇侵袭</v>
          </cell>
        </row>
        <row r="652">
          <cell r="A652">
            <v>20083</v>
          </cell>
          <cell r="C652" t="str">
            <v>waaaghwang</v>
          </cell>
          <cell r="D652" t="str">
            <v>决意强袭</v>
          </cell>
        </row>
        <row r="653">
          <cell r="A653">
            <v>20084</v>
          </cell>
          <cell r="C653" t="str">
            <v>doublehwang</v>
          </cell>
          <cell r="D653" t="str">
            <v>灭却军锋</v>
          </cell>
        </row>
        <row r="654">
          <cell r="A654">
            <v>20085</v>
          </cell>
          <cell r="C654" t="str">
            <v>aldenqiu</v>
          </cell>
          <cell r="D654" t="str">
            <v>命运恩宠</v>
          </cell>
        </row>
        <row r="655">
          <cell r="A655">
            <v>20086</v>
          </cell>
          <cell r="C655" t="str">
            <v>doublehwang</v>
          </cell>
          <cell r="D655" t="str">
            <v>绝对权力</v>
          </cell>
        </row>
        <row r="656">
          <cell r="A656">
            <v>20087</v>
          </cell>
          <cell r="C656" t="str">
            <v>aldenqiu</v>
          </cell>
          <cell r="D656" t="str">
            <v>欺天之谋</v>
          </cell>
        </row>
        <row r="657">
          <cell r="A657">
            <v>20092</v>
          </cell>
          <cell r="C657" t="str">
            <v>doublehwang</v>
          </cell>
          <cell r="D657" t="str">
            <v>以下克上</v>
          </cell>
        </row>
        <row r="658">
          <cell r="A658">
            <v>20095</v>
          </cell>
          <cell r="C658" t="str">
            <v>aldenqiu</v>
          </cell>
          <cell r="D658" t="str">
            <v>历战之枪</v>
          </cell>
        </row>
        <row r="659">
          <cell r="A659">
            <v>20096</v>
          </cell>
          <cell r="C659" t="str">
            <v>doublehwang</v>
          </cell>
          <cell r="D659" t="str">
            <v>压制强攻</v>
          </cell>
        </row>
        <row r="660">
          <cell r="A660">
            <v>20098</v>
          </cell>
          <cell r="C660" t="str">
            <v>aldenqiu</v>
          </cell>
          <cell r="D660" t="str">
            <v>长生军团</v>
          </cell>
        </row>
        <row r="661">
          <cell r="A661">
            <v>20099</v>
          </cell>
          <cell r="C661" t="str">
            <v>doublehwang</v>
          </cell>
          <cell r="D661" t="str">
            <v>万里平戎策</v>
          </cell>
        </row>
        <row r="662">
          <cell r="A662">
            <v>20100</v>
          </cell>
          <cell r="C662" t="str">
            <v>aldenqiu</v>
          </cell>
          <cell r="D662" t="str">
            <v>不屈反击</v>
          </cell>
        </row>
        <row r="663">
          <cell r="A663">
            <v>20101</v>
          </cell>
          <cell r="C663" t="str">
            <v>aldenqiu</v>
          </cell>
          <cell r="D663" t="str">
            <v>黑沼之刃</v>
          </cell>
        </row>
        <row r="664">
          <cell r="A664">
            <v>20102</v>
          </cell>
          <cell r="C664" t="str">
            <v>doublehwang</v>
          </cell>
          <cell r="D664" t="str">
            <v>狂烈之骑</v>
          </cell>
        </row>
        <row r="665">
          <cell r="A665">
            <v>20103</v>
          </cell>
          <cell r="C665" t="str">
            <v>doublehwang</v>
          </cell>
          <cell r="D665" t="str">
            <v>侵彻之弓</v>
          </cell>
        </row>
        <row r="666">
          <cell r="A666">
            <v>20105</v>
          </cell>
          <cell r="C666" t="str">
            <v>aldenqiu</v>
          </cell>
          <cell r="D666" t="str">
            <v>王命谕令</v>
          </cell>
        </row>
        <row r="667">
          <cell r="A667">
            <v>20107</v>
          </cell>
          <cell r="C667" t="str">
            <v>doublehwang</v>
          </cell>
          <cell r="D667" t="str">
            <v>绿洲之佑</v>
          </cell>
        </row>
        <row r="668">
          <cell r="A668">
            <v>20108</v>
          </cell>
          <cell r="C668" t="str">
            <v>aldenqiu</v>
          </cell>
          <cell r="D668" t="str">
            <v>制伏</v>
          </cell>
        </row>
        <row r="669">
          <cell r="A669">
            <v>20109</v>
          </cell>
          <cell r="C669" t="str">
            <v>doublehwang</v>
          </cell>
          <cell r="D669" t="str">
            <v>借势威吓</v>
          </cell>
        </row>
        <row r="670">
          <cell r="A670">
            <v>20110</v>
          </cell>
          <cell r="C670" t="str">
            <v>aldenqiu</v>
          </cell>
          <cell r="D670" t="str">
            <v>神圣之剑</v>
          </cell>
        </row>
        <row r="671">
          <cell r="A671">
            <v>20111</v>
          </cell>
          <cell r="C671" t="str">
            <v>doublehwang</v>
          </cell>
          <cell r="D671" t="str">
            <v>会心加护</v>
          </cell>
        </row>
        <row r="672">
          <cell r="A672">
            <v>20112</v>
          </cell>
          <cell r="C672" t="str">
            <v>南藩</v>
          </cell>
          <cell r="D672" t="str">
            <v>燃身战意</v>
          </cell>
        </row>
        <row r="673">
          <cell r="A673">
            <v>20113</v>
          </cell>
          <cell r="C673" t="str">
            <v>南藩</v>
          </cell>
          <cell r="D673" t="str">
            <v>激昂</v>
          </cell>
        </row>
        <row r="674">
          <cell r="A674">
            <v>20114</v>
          </cell>
          <cell r="C674" t="str">
            <v>南藩</v>
          </cell>
          <cell r="D674" t="str">
            <v>阳谋</v>
          </cell>
        </row>
        <row r="675">
          <cell r="A675">
            <v>20115</v>
          </cell>
          <cell r="C675" t="str">
            <v>海峰</v>
          </cell>
          <cell r="D675" t="str">
            <v>反间</v>
          </cell>
        </row>
        <row r="676">
          <cell r="A676">
            <v>20116</v>
          </cell>
          <cell r="C676" t="str">
            <v>海峰</v>
          </cell>
          <cell r="D676" t="str">
            <v>机变</v>
          </cell>
        </row>
        <row r="677">
          <cell r="A677">
            <v>20117</v>
          </cell>
          <cell r="C677" t="str">
            <v>南藩</v>
          </cell>
          <cell r="D677" t="str">
            <v>苦肉</v>
          </cell>
        </row>
        <row r="678">
          <cell r="A678">
            <v>20118</v>
          </cell>
          <cell r="C678" t="str">
            <v>海峰</v>
          </cell>
          <cell r="D678" t="str">
            <v>余烬之灼</v>
          </cell>
        </row>
        <row r="679">
          <cell r="A679">
            <v>20119</v>
          </cell>
          <cell r="C679" t="str">
            <v>南藩</v>
          </cell>
          <cell r="D679" t="str">
            <v>戒备</v>
          </cell>
        </row>
        <row r="680">
          <cell r="A680">
            <v>20120</v>
          </cell>
          <cell r="C680" t="str">
            <v>南藩</v>
          </cell>
          <cell r="D680" t="str">
            <v>阵鼓</v>
          </cell>
        </row>
        <row r="681">
          <cell r="A681">
            <v>20121</v>
          </cell>
          <cell r="C681" t="str">
            <v>海峰</v>
          </cell>
          <cell r="D681" t="str">
            <v>掌军</v>
          </cell>
        </row>
        <row r="682">
          <cell r="A682">
            <v>20122</v>
          </cell>
          <cell r="C682" t="str">
            <v>海峰</v>
          </cell>
          <cell r="D682" t="str">
            <v>变阵</v>
          </cell>
        </row>
        <row r="683">
          <cell r="A683">
            <v>20123</v>
          </cell>
          <cell r="C683" t="str">
            <v>海峰</v>
          </cell>
          <cell r="D683" t="str">
            <v>裸衣</v>
          </cell>
        </row>
        <row r="684">
          <cell r="A684">
            <v>20124</v>
          </cell>
          <cell r="C684" t="str">
            <v>南藩</v>
          </cell>
          <cell r="D684" t="str">
            <v>伏击</v>
          </cell>
        </row>
        <row r="685">
          <cell r="A685">
            <v>20125</v>
          </cell>
          <cell r="C685" t="str">
            <v>南方</v>
          </cell>
          <cell r="D685" t="str">
            <v>入阵曲</v>
          </cell>
        </row>
        <row r="686">
          <cell r="A686">
            <v>20126</v>
          </cell>
          <cell r="C686" t="str">
            <v>海峰</v>
          </cell>
          <cell r="D686" t="str">
            <v>固本</v>
          </cell>
        </row>
        <row r="687">
          <cell r="A687">
            <v>21001</v>
          </cell>
          <cell r="C687" t="str">
            <v>joestarzhao</v>
          </cell>
          <cell r="D687" t="str">
            <v>城池耐久回复加速200%(测试)</v>
          </cell>
        </row>
        <row r="688">
          <cell r="A688">
            <v>22001</v>
          </cell>
          <cell r="C688" t="str">
            <v>waaaghwang</v>
          </cell>
          <cell r="D688" t="str">
            <v>火球轰击信物</v>
          </cell>
        </row>
        <row r="689">
          <cell r="A689">
            <v>22002</v>
          </cell>
          <cell r="C689" t="str">
            <v>waaaghwang</v>
          </cell>
          <cell r="D689" t="str">
            <v>巨石冲击信物</v>
          </cell>
        </row>
        <row r="690">
          <cell r="A690">
            <v>22003</v>
          </cell>
          <cell r="C690" t="str">
            <v>waaaghwang</v>
          </cell>
          <cell r="D690" t="str">
            <v>攻城大师信物</v>
          </cell>
        </row>
        <row r="691">
          <cell r="A691">
            <v>22004</v>
          </cell>
          <cell r="C691" t="str">
            <v>waaaghwang</v>
          </cell>
          <cell r="D691" t="str">
            <v>迸裂信物</v>
          </cell>
        </row>
        <row r="692">
          <cell r="A692">
            <v>22005</v>
          </cell>
          <cell r="C692" t="str">
            <v>waaaghwang</v>
          </cell>
          <cell r="D692" t="str">
            <v>怒火猛攻信物</v>
          </cell>
        </row>
        <row r="693">
          <cell r="A693">
            <v>22006</v>
          </cell>
          <cell r="C693" t="str">
            <v>waaaghwang</v>
          </cell>
          <cell r="D693" t="str">
            <v>风卷残云信物</v>
          </cell>
        </row>
        <row r="694">
          <cell r="A694">
            <v>22007</v>
          </cell>
          <cell r="C694" t="str">
            <v>waaaghwang</v>
          </cell>
          <cell r="D694" t="str">
            <v>天地无双斩信物</v>
          </cell>
        </row>
        <row r="695">
          <cell r="A695">
            <v>22008</v>
          </cell>
          <cell r="C695" t="str">
            <v>waaaghwang</v>
          </cell>
          <cell r="D695" t="str">
            <v>毁灭的预示信物</v>
          </cell>
        </row>
        <row r="696">
          <cell r="A696">
            <v>22009</v>
          </cell>
          <cell r="C696" t="str">
            <v>waaaghwang</v>
          </cell>
          <cell r="D696" t="str">
            <v>正义裁决信物</v>
          </cell>
        </row>
        <row r="697">
          <cell r="A697">
            <v>22010</v>
          </cell>
          <cell r="C697" t="str">
            <v>waaaghwang</v>
          </cell>
          <cell r="D697" t="str">
            <v>恩泽庇护信物</v>
          </cell>
        </row>
        <row r="698">
          <cell r="A698">
            <v>22011</v>
          </cell>
          <cell r="C698" t="str">
            <v>waaaghwang</v>
          </cell>
          <cell r="D698" t="str">
            <v>光明护佑信物</v>
          </cell>
        </row>
        <row r="699">
          <cell r="A699">
            <v>22012</v>
          </cell>
          <cell r="C699" t="str">
            <v>waaaghwang</v>
          </cell>
          <cell r="D699" t="str">
            <v>沉默誓言信物</v>
          </cell>
        </row>
        <row r="700">
          <cell r="A700">
            <v>22013</v>
          </cell>
          <cell r="C700" t="str">
            <v>waaaghwang</v>
          </cell>
          <cell r="D700" t="str">
            <v>三重攻势信物</v>
          </cell>
        </row>
        <row r="701">
          <cell r="A701">
            <v>22014</v>
          </cell>
          <cell r="C701" t="str">
            <v>waaaghwang</v>
          </cell>
          <cell r="D701" t="str">
            <v>命运操弄信物</v>
          </cell>
        </row>
        <row r="702">
          <cell r="A702">
            <v>22015</v>
          </cell>
          <cell r="C702" t="str">
            <v>waaaghwang</v>
          </cell>
          <cell r="D702" t="str">
            <v>战争祝福信物</v>
          </cell>
        </row>
        <row r="703">
          <cell r="A703">
            <v>22016</v>
          </cell>
          <cell r="C703" t="str">
            <v>waaaghwang</v>
          </cell>
          <cell r="D703" t="str">
            <v>军神赠礼信物</v>
          </cell>
        </row>
        <row r="704">
          <cell r="A704">
            <v>22017</v>
          </cell>
          <cell r="C704" t="str">
            <v>waaaghwang</v>
          </cell>
          <cell r="D704" t="str">
            <v>名门之后信物</v>
          </cell>
        </row>
        <row r="705">
          <cell r="A705">
            <v>22018</v>
          </cell>
          <cell r="C705" t="str">
            <v>waaaghwang</v>
          </cell>
          <cell r="D705" t="str">
            <v>战术冲锋信物</v>
          </cell>
        </row>
        <row r="706">
          <cell r="A706">
            <v>22019</v>
          </cell>
          <cell r="C706" t="str">
            <v>waaaghwang</v>
          </cell>
          <cell r="D706" t="str">
            <v>冲锋的极意信物</v>
          </cell>
        </row>
        <row r="707">
          <cell r="A707">
            <v>22020</v>
          </cell>
          <cell r="C707" t="str">
            <v>waaaghwang</v>
          </cell>
          <cell r="D707" t="str">
            <v>连击信物</v>
          </cell>
        </row>
        <row r="708">
          <cell r="A708">
            <v>22021</v>
          </cell>
          <cell r="C708" t="str">
            <v>waaaghwang</v>
          </cell>
          <cell r="D708" t="str">
            <v>丰收祝福信物</v>
          </cell>
        </row>
        <row r="709">
          <cell r="A709">
            <v>22022</v>
          </cell>
          <cell r="C709" t="str">
            <v>waaaghwang</v>
          </cell>
          <cell r="D709" t="str">
            <v>孤注一掷信物</v>
          </cell>
        </row>
        <row r="710">
          <cell r="A710">
            <v>22023</v>
          </cell>
          <cell r="C710" t="str">
            <v>waaaghwang</v>
          </cell>
          <cell r="D710" t="str">
            <v>狂怒血脉信物</v>
          </cell>
        </row>
        <row r="711">
          <cell r="A711">
            <v>22024</v>
          </cell>
          <cell r="C711" t="str">
            <v>waaaghwang</v>
          </cell>
          <cell r="D711" t="str">
            <v>怒不可遏信物</v>
          </cell>
        </row>
        <row r="712">
          <cell r="A712">
            <v>22025</v>
          </cell>
          <cell r="C712" t="str">
            <v>waaaghwang</v>
          </cell>
          <cell r="D712" t="str">
            <v>钢铁之躯信物</v>
          </cell>
        </row>
        <row r="713">
          <cell r="A713">
            <v>22026</v>
          </cell>
          <cell r="C713" t="str">
            <v>waaaghwang</v>
          </cell>
          <cell r="D713" t="str">
            <v>破怒斩信物</v>
          </cell>
        </row>
        <row r="714">
          <cell r="A714">
            <v>22027</v>
          </cell>
          <cell r="C714" t="str">
            <v>waaaghwang</v>
          </cell>
          <cell r="D714" t="str">
            <v>战争狂热信物</v>
          </cell>
        </row>
        <row r="715">
          <cell r="A715">
            <v>22028</v>
          </cell>
          <cell r="C715" t="str">
            <v>waaaghwang</v>
          </cell>
          <cell r="D715" t="str">
            <v>致命一击信物</v>
          </cell>
        </row>
        <row r="716">
          <cell r="A716">
            <v>22029</v>
          </cell>
          <cell r="C716" t="str">
            <v>waaaghwang</v>
          </cell>
          <cell r="D716" t="str">
            <v>胜利军规信物</v>
          </cell>
        </row>
        <row r="717">
          <cell r="A717">
            <v>22030</v>
          </cell>
          <cell r="C717" t="str">
            <v>waaaghwang</v>
          </cell>
          <cell r="D717" t="str">
            <v>怒涛之击信物</v>
          </cell>
        </row>
        <row r="718">
          <cell r="A718">
            <v>22031</v>
          </cell>
          <cell r="C718" t="str">
            <v>waaaghwang</v>
          </cell>
          <cell r="D718" t="str">
            <v>慈悲终结信物</v>
          </cell>
        </row>
        <row r="719">
          <cell r="A719">
            <v>22032</v>
          </cell>
          <cell r="C719" t="str">
            <v>waaaghwang</v>
          </cell>
          <cell r="D719" t="str">
            <v>撕裂信物</v>
          </cell>
        </row>
        <row r="720">
          <cell r="A720">
            <v>22034</v>
          </cell>
          <cell r="C720" t="str">
            <v>waaaghwang</v>
          </cell>
          <cell r="D720" t="str">
            <v>持久战信物</v>
          </cell>
        </row>
        <row r="721">
          <cell r="A721">
            <v>22035</v>
          </cell>
          <cell r="C721" t="str">
            <v>waaaghwang</v>
          </cell>
          <cell r="D721" t="str">
            <v>惩戒者信物</v>
          </cell>
        </row>
        <row r="722">
          <cell r="A722">
            <v>22036</v>
          </cell>
          <cell r="C722" t="str">
            <v>waaaghwang</v>
          </cell>
          <cell r="D722" t="str">
            <v>破敌之眼信物</v>
          </cell>
        </row>
        <row r="723">
          <cell r="A723">
            <v>22037</v>
          </cell>
          <cell r="C723" t="str">
            <v>waaaghwang</v>
          </cell>
          <cell r="D723" t="str">
            <v>反戈一击信物</v>
          </cell>
        </row>
        <row r="724">
          <cell r="A724">
            <v>22039</v>
          </cell>
          <cell r="C724" t="str">
            <v>waaaghwang</v>
          </cell>
          <cell r="D724" t="str">
            <v>文武双全信物</v>
          </cell>
        </row>
        <row r="725">
          <cell r="A725">
            <v>22040</v>
          </cell>
          <cell r="C725" t="str">
            <v>waaaghwang</v>
          </cell>
          <cell r="D725" t="str">
            <v>反击信物</v>
          </cell>
        </row>
        <row r="726">
          <cell r="A726">
            <v>22041</v>
          </cell>
          <cell r="C726" t="str">
            <v>waaaghwang</v>
          </cell>
          <cell r="D726" t="str">
            <v>饥渴之刃信物</v>
          </cell>
        </row>
        <row r="727">
          <cell r="A727">
            <v>22042</v>
          </cell>
          <cell r="C727" t="str">
            <v>waaaghwang</v>
          </cell>
          <cell r="D727" t="str">
            <v>百战之体信物</v>
          </cell>
        </row>
        <row r="728">
          <cell r="A728">
            <v>22043</v>
          </cell>
          <cell r="C728" t="str">
            <v>waaaghwang</v>
          </cell>
          <cell r="D728" t="str">
            <v>剑盾突击信物</v>
          </cell>
        </row>
        <row r="729">
          <cell r="A729">
            <v>22044</v>
          </cell>
          <cell r="C729" t="str">
            <v>waaaghwang</v>
          </cell>
          <cell r="D729" t="str">
            <v>震慑猛击信物</v>
          </cell>
        </row>
        <row r="730">
          <cell r="A730">
            <v>22045</v>
          </cell>
          <cell r="B730"/>
          <cell r="C730" t="str">
            <v>waaaghwang</v>
          </cell>
          <cell r="D730" t="str">
            <v>不屈信念信物</v>
          </cell>
        </row>
        <row r="731">
          <cell r="A731">
            <v>22046</v>
          </cell>
          <cell r="B731"/>
          <cell r="C731" t="str">
            <v>waaaghwang</v>
          </cell>
          <cell r="D731" t="str">
            <v>敏锐洞察信物</v>
          </cell>
        </row>
        <row r="732">
          <cell r="A732">
            <v>22047</v>
          </cell>
          <cell r="B732"/>
          <cell r="C732" t="str">
            <v>waaaghwang</v>
          </cell>
          <cell r="D732" t="str">
            <v>以战养战信物</v>
          </cell>
        </row>
        <row r="733">
          <cell r="A733">
            <v>22048</v>
          </cell>
          <cell r="B733"/>
          <cell r="C733" t="str">
            <v>waaaghwang</v>
          </cell>
          <cell r="D733" t="str">
            <v>冲击信物</v>
          </cell>
        </row>
        <row r="734">
          <cell r="A734">
            <v>22049</v>
          </cell>
          <cell r="B734"/>
          <cell r="C734" t="str">
            <v>waaaghwang</v>
          </cell>
          <cell r="D734" t="str">
            <v>休整信物</v>
          </cell>
        </row>
        <row r="735">
          <cell r="A735">
            <v>22050</v>
          </cell>
          <cell r="B735"/>
          <cell r="C735" t="str">
            <v>waaaghwang</v>
          </cell>
          <cell r="D735" t="str">
            <v>奇袭信物</v>
          </cell>
        </row>
        <row r="736">
          <cell r="A736">
            <v>22051</v>
          </cell>
          <cell r="C736" t="str">
            <v>waaaghwang</v>
          </cell>
          <cell r="D736" t="str">
            <v>二连斩信物</v>
          </cell>
        </row>
        <row r="737">
          <cell r="A737">
            <v>22052</v>
          </cell>
          <cell r="C737" t="str">
            <v>waaaghwang</v>
          </cell>
          <cell r="D737" t="str">
            <v>攻城战术信物</v>
          </cell>
        </row>
        <row r="738">
          <cell r="A738">
            <v>22053</v>
          </cell>
          <cell r="C738" t="str">
            <v>waaaghwang</v>
          </cell>
          <cell r="D738" t="str">
            <v>锐锋信物</v>
          </cell>
        </row>
        <row r="739">
          <cell r="A739">
            <v>22054</v>
          </cell>
          <cell r="C739" t="str">
            <v>waaaghwang</v>
          </cell>
          <cell r="D739" t="str">
            <v>激怒信物</v>
          </cell>
        </row>
        <row r="740">
          <cell r="A740">
            <v>22055</v>
          </cell>
          <cell r="C740" t="str">
            <v>waaaghwang</v>
          </cell>
          <cell r="D740" t="str">
            <v>战斗训练信物</v>
          </cell>
        </row>
        <row r="741">
          <cell r="A741">
            <v>22056</v>
          </cell>
          <cell r="C741" t="str">
            <v>waaaghwang</v>
          </cell>
          <cell r="D741" t="str">
            <v>防守训练信物</v>
          </cell>
        </row>
        <row r="742">
          <cell r="A742">
            <v>22057</v>
          </cell>
          <cell r="C742" t="str">
            <v>waaaghwang</v>
          </cell>
          <cell r="D742" t="str">
            <v>谋略训练信物</v>
          </cell>
        </row>
        <row r="743">
          <cell r="A743">
            <v>22058</v>
          </cell>
          <cell r="C743" t="str">
            <v>waaaghwang</v>
          </cell>
          <cell r="D743" t="str">
            <v>攻城训练信物</v>
          </cell>
        </row>
        <row r="744">
          <cell r="A744">
            <v>22059</v>
          </cell>
          <cell r="C744" t="str">
            <v>waaaghwang</v>
          </cell>
          <cell r="D744" t="str">
            <v>铁壁信物</v>
          </cell>
        </row>
        <row r="745">
          <cell r="A745">
            <v>22060</v>
          </cell>
          <cell r="C745" t="str">
            <v>waaaghwang</v>
          </cell>
          <cell r="D745" t="str">
            <v>燎天之火信物</v>
          </cell>
        </row>
        <row r="746">
          <cell r="A746">
            <v>22061</v>
          </cell>
          <cell r="C746" t="str">
            <v>waaaghwang</v>
          </cell>
          <cell r="D746" t="str">
            <v>泰山压顶信物</v>
          </cell>
        </row>
        <row r="747">
          <cell r="A747">
            <v>22062</v>
          </cell>
          <cell r="B747"/>
          <cell r="C747" t="str">
            <v>waaaghwang</v>
          </cell>
          <cell r="D747" t="str">
            <v>明心静气信物</v>
          </cell>
        </row>
        <row r="748">
          <cell r="A748">
            <v>22063</v>
          </cell>
          <cell r="B748"/>
          <cell r="C748" t="str">
            <v>waaaghwang</v>
          </cell>
          <cell r="D748" t="str">
            <v>灵光乍现信物</v>
          </cell>
        </row>
        <row r="749">
          <cell r="A749">
            <v>22064</v>
          </cell>
          <cell r="B749"/>
          <cell r="C749" t="str">
            <v>waaaghwang</v>
          </cell>
          <cell r="D749" t="str">
            <v>胜利的代价信物</v>
          </cell>
        </row>
        <row r="750">
          <cell r="A750">
            <v>22065</v>
          </cell>
          <cell r="B750"/>
          <cell r="C750" t="str">
            <v>waaaghwang</v>
          </cell>
          <cell r="D750" t="str">
            <v>避芒击惰信物</v>
          </cell>
        </row>
        <row r="751">
          <cell r="A751">
            <v>22066</v>
          </cell>
          <cell r="B751"/>
          <cell r="C751" t="str">
            <v>waaaghwang</v>
          </cell>
          <cell r="D751" t="str">
            <v>怒击扬智信物</v>
          </cell>
        </row>
        <row r="752">
          <cell r="A752">
            <v>22068</v>
          </cell>
          <cell r="C752" t="str">
            <v>waaaghwang</v>
          </cell>
          <cell r="D752" t="str">
            <v>王者之剑信物</v>
          </cell>
        </row>
        <row r="753">
          <cell r="A753">
            <v>22069</v>
          </cell>
          <cell r="C753" t="str">
            <v>waaaghwang</v>
          </cell>
          <cell r="D753" t="str">
            <v>列阵御敌信物</v>
          </cell>
        </row>
        <row r="754">
          <cell r="A754">
            <v>22070</v>
          </cell>
          <cell r="C754" t="str">
            <v>waaaghwang</v>
          </cell>
          <cell r="D754" t="str">
            <v>冲冠一怒信物</v>
          </cell>
        </row>
        <row r="755">
          <cell r="A755">
            <v>22072</v>
          </cell>
          <cell r="C755" t="str">
            <v>waaaghwang</v>
          </cell>
          <cell r="D755" t="str">
            <v>弱点进攻信物</v>
          </cell>
        </row>
        <row r="756">
          <cell r="A756">
            <v>22073</v>
          </cell>
          <cell r="C756" t="str">
            <v>waaaghwang</v>
          </cell>
          <cell r="D756" t="str">
            <v>侵蚀之焰信物</v>
          </cell>
        </row>
        <row r="757">
          <cell r="A757">
            <v>22074</v>
          </cell>
          <cell r="C757" t="str">
            <v>jialuoqian</v>
          </cell>
          <cell r="D757" t="str">
            <v>压迫之袭信物</v>
          </cell>
        </row>
        <row r="758">
          <cell r="A758">
            <v>22076</v>
          </cell>
          <cell r="C758" t="str">
            <v>jialuoqian</v>
          </cell>
          <cell r="D758" t="str">
            <v>英勇时刻信物</v>
          </cell>
        </row>
        <row r="759">
          <cell r="A759">
            <v>22078</v>
          </cell>
          <cell r="C759" t="str">
            <v>jialuoqian</v>
          </cell>
          <cell r="D759" t="str">
            <v>胜利怒吼信物</v>
          </cell>
        </row>
        <row r="760">
          <cell r="A760">
            <v>22079</v>
          </cell>
          <cell r="C760" t="str">
            <v>jialuoqian</v>
          </cell>
          <cell r="D760" t="str">
            <v>波澜攻势信物</v>
          </cell>
        </row>
        <row r="761">
          <cell r="A761">
            <v>22080</v>
          </cell>
          <cell r="C761" t="str">
            <v>jialuoqian</v>
          </cell>
          <cell r="D761" t="str">
            <v>蛮勇侵袭信物</v>
          </cell>
        </row>
        <row r="762">
          <cell r="A762">
            <v>22083</v>
          </cell>
          <cell r="C762" t="str">
            <v>jialuoqian</v>
          </cell>
          <cell r="D762" t="str">
            <v>决意强袭信物</v>
          </cell>
        </row>
        <row r="763">
          <cell r="A763">
            <v>22084</v>
          </cell>
          <cell r="C763" t="str">
            <v>doublehwang</v>
          </cell>
          <cell r="D763" t="str">
            <v>灭却军锋</v>
          </cell>
        </row>
        <row r="764">
          <cell r="A764">
            <v>22085</v>
          </cell>
          <cell r="C764" t="str">
            <v>aldenqiu</v>
          </cell>
          <cell r="D764" t="str">
            <v>命运恩宠</v>
          </cell>
        </row>
        <row r="765">
          <cell r="A765">
            <v>22086</v>
          </cell>
          <cell r="B765"/>
          <cell r="C765" t="str">
            <v>doublehwang</v>
          </cell>
          <cell r="D765" t="str">
            <v>绝对权力</v>
          </cell>
        </row>
        <row r="766">
          <cell r="A766">
            <v>22087</v>
          </cell>
          <cell r="B766"/>
          <cell r="C766" t="str">
            <v>aldenqiu</v>
          </cell>
          <cell r="D766" t="str">
            <v>欺天之谋</v>
          </cell>
        </row>
        <row r="767">
          <cell r="A767">
            <v>22092</v>
          </cell>
          <cell r="B767"/>
          <cell r="C767" t="str">
            <v>doublehwang</v>
          </cell>
          <cell r="D767" t="str">
            <v>以下克上</v>
          </cell>
        </row>
        <row r="768">
          <cell r="A768">
            <v>22095</v>
          </cell>
          <cell r="B768"/>
          <cell r="C768" t="str">
            <v>aldenqiu</v>
          </cell>
          <cell r="D768" t="str">
            <v>历战之枪</v>
          </cell>
        </row>
        <row r="769">
          <cell r="A769">
            <v>22096</v>
          </cell>
          <cell r="B769"/>
          <cell r="C769" t="str">
            <v>doublehwang</v>
          </cell>
          <cell r="D769" t="str">
            <v>压制强攻</v>
          </cell>
        </row>
        <row r="770">
          <cell r="A770">
            <v>22098</v>
          </cell>
          <cell r="C770" t="str">
            <v>aldenqiu</v>
          </cell>
          <cell r="D770" t="str">
            <v>长生军团</v>
          </cell>
        </row>
        <row r="771">
          <cell r="A771">
            <v>22099</v>
          </cell>
          <cell r="C771" t="str">
            <v>doublehwang</v>
          </cell>
          <cell r="D771" t="str">
            <v>万里平戎策</v>
          </cell>
        </row>
        <row r="772">
          <cell r="A772">
            <v>22100</v>
          </cell>
          <cell r="C772" t="str">
            <v>aldenqiu</v>
          </cell>
          <cell r="D772" t="str">
            <v>不屈反击</v>
          </cell>
        </row>
        <row r="773">
          <cell r="A773">
            <v>22101</v>
          </cell>
          <cell r="C773" t="str">
            <v>aldenqiu</v>
          </cell>
          <cell r="D773" t="str">
            <v>黑沼之刃</v>
          </cell>
        </row>
        <row r="774">
          <cell r="A774">
            <v>22102</v>
          </cell>
          <cell r="C774" t="str">
            <v>doublehwang</v>
          </cell>
          <cell r="D774" t="str">
            <v>狂烈之骑</v>
          </cell>
        </row>
        <row r="775">
          <cell r="A775">
            <v>22103</v>
          </cell>
          <cell r="C775" t="str">
            <v>doublehwang</v>
          </cell>
          <cell r="D775" t="str">
            <v>侵彻之弓</v>
          </cell>
        </row>
        <row r="776">
          <cell r="A776">
            <v>22105</v>
          </cell>
          <cell r="C776" t="str">
            <v>aldenqiu</v>
          </cell>
          <cell r="D776" t="str">
            <v>王命谕令</v>
          </cell>
        </row>
        <row r="777">
          <cell r="A777">
            <v>22107</v>
          </cell>
          <cell r="C777" t="str">
            <v>doublehwang</v>
          </cell>
          <cell r="D777" t="str">
            <v>绿洲之佑</v>
          </cell>
        </row>
        <row r="778">
          <cell r="A778">
            <v>22108</v>
          </cell>
          <cell r="C778" t="str">
            <v>aldenqiu</v>
          </cell>
          <cell r="D778" t="str">
            <v>制伏</v>
          </cell>
        </row>
        <row r="779">
          <cell r="A779">
            <v>22109</v>
          </cell>
          <cell r="C779" t="str">
            <v>doublehwang</v>
          </cell>
          <cell r="D779" t="str">
            <v>借势威吓</v>
          </cell>
        </row>
        <row r="780">
          <cell r="A780">
            <v>22110</v>
          </cell>
          <cell r="C780" t="str">
            <v>aldenqiu</v>
          </cell>
          <cell r="D780" t="str">
            <v>神圣之剑</v>
          </cell>
        </row>
        <row r="781">
          <cell r="A781">
            <v>22111</v>
          </cell>
          <cell r="C781" t="str">
            <v>aldenqiu</v>
          </cell>
          <cell r="D781" t="str">
            <v>会心加护</v>
          </cell>
        </row>
        <row r="782">
          <cell r="A782">
            <v>22112</v>
          </cell>
          <cell r="B782"/>
          <cell r="C782" t="str">
            <v>doublehwang</v>
          </cell>
          <cell r="D782" t="str">
            <v>燃身战意</v>
          </cell>
        </row>
        <row r="783">
          <cell r="A783">
            <v>22113</v>
          </cell>
          <cell r="C783" t="str">
            <v>aldenqiu</v>
          </cell>
          <cell r="D783" t="str">
            <v>激昂</v>
          </cell>
        </row>
        <row r="784">
          <cell r="A784">
            <v>22114</v>
          </cell>
          <cell r="C784" t="str">
            <v>doublehwang</v>
          </cell>
          <cell r="D784" t="str">
            <v>阳谋</v>
          </cell>
        </row>
        <row r="785">
          <cell r="A785">
            <v>22115</v>
          </cell>
          <cell r="C785" t="str">
            <v>aldenqiu</v>
          </cell>
          <cell r="D785" t="str">
            <v>反间</v>
          </cell>
        </row>
        <row r="786">
          <cell r="A786">
            <v>22116</v>
          </cell>
          <cell r="C786" t="str">
            <v>aldenqiu</v>
          </cell>
          <cell r="D786" t="str">
            <v>机变</v>
          </cell>
        </row>
        <row r="787">
          <cell r="A787">
            <v>22117</v>
          </cell>
          <cell r="C787" t="str">
            <v>doublehwang</v>
          </cell>
          <cell r="D787" t="str">
            <v>苦肉</v>
          </cell>
        </row>
        <row r="788">
          <cell r="A788">
            <v>22118</v>
          </cell>
          <cell r="C788" t="str">
            <v>doublehwang</v>
          </cell>
          <cell r="D788" t="str">
            <v>余烬之灼</v>
          </cell>
        </row>
        <row r="789">
          <cell r="A789">
            <v>22119</v>
          </cell>
          <cell r="C789" t="str">
            <v>aldenqiu</v>
          </cell>
          <cell r="D789" t="str">
            <v>戒备</v>
          </cell>
        </row>
        <row r="790">
          <cell r="A790">
            <v>22120</v>
          </cell>
          <cell r="C790" t="str">
            <v>aldenqiu</v>
          </cell>
          <cell r="D790" t="str">
            <v>阵鼓</v>
          </cell>
        </row>
        <row r="791">
          <cell r="A791">
            <v>22121</v>
          </cell>
          <cell r="C791" t="str">
            <v>doublehwang</v>
          </cell>
          <cell r="D791" t="str">
            <v>掌军</v>
          </cell>
        </row>
        <row r="792">
          <cell r="A792">
            <v>22122</v>
          </cell>
          <cell r="C792" t="str">
            <v>doublehwang</v>
          </cell>
          <cell r="D792" t="str">
            <v>变阵</v>
          </cell>
        </row>
        <row r="793">
          <cell r="A793">
            <v>22123</v>
          </cell>
          <cell r="C793" t="str">
            <v>aldenqiu</v>
          </cell>
          <cell r="D793" t="str">
            <v>裸衣</v>
          </cell>
        </row>
        <row r="794">
          <cell r="A794">
            <v>22124</v>
          </cell>
          <cell r="C794" t="str">
            <v>aldenqiu</v>
          </cell>
          <cell r="D794" t="str">
            <v>伏击</v>
          </cell>
        </row>
        <row r="795">
          <cell r="A795">
            <v>22125</v>
          </cell>
          <cell r="C795" t="str">
            <v>doublehwang</v>
          </cell>
          <cell r="D795" t="str">
            <v>入阵曲</v>
          </cell>
        </row>
        <row r="796">
          <cell r="A796">
            <v>22126</v>
          </cell>
          <cell r="C796" t="str">
            <v>aldenqiu</v>
          </cell>
          <cell r="D796" t="str">
            <v>固本</v>
          </cell>
        </row>
        <row r="797">
          <cell r="A797">
            <v>122001</v>
          </cell>
          <cell r="C797" t="str">
            <v>yanhaoyhli</v>
          </cell>
          <cell r="D797" t="str">
            <v>火球轰击信物</v>
          </cell>
        </row>
        <row r="798">
          <cell r="A798">
            <v>122002</v>
          </cell>
          <cell r="C798" t="str">
            <v>yanhaoyhli</v>
          </cell>
          <cell r="D798" t="str">
            <v>巨石冲击信物</v>
          </cell>
        </row>
        <row r="799">
          <cell r="A799">
            <v>122003</v>
          </cell>
          <cell r="C799" t="str">
            <v>yanhaoyhli</v>
          </cell>
          <cell r="D799" t="str">
            <v>攻城大师信物</v>
          </cell>
        </row>
        <row r="800">
          <cell r="A800">
            <v>122004</v>
          </cell>
          <cell r="C800" t="str">
            <v>yanhaoyhli</v>
          </cell>
          <cell r="D800" t="str">
            <v>迸裂信物</v>
          </cell>
        </row>
        <row r="801">
          <cell r="A801">
            <v>122005</v>
          </cell>
          <cell r="C801" t="str">
            <v>yanhaoyhli</v>
          </cell>
          <cell r="D801" t="str">
            <v>怒火猛攻信物</v>
          </cell>
        </row>
        <row r="802">
          <cell r="A802">
            <v>122006</v>
          </cell>
          <cell r="C802" t="str">
            <v>yanhaoyhli</v>
          </cell>
          <cell r="D802" t="str">
            <v>风卷残云信物</v>
          </cell>
        </row>
        <row r="803">
          <cell r="A803">
            <v>122007</v>
          </cell>
          <cell r="C803" t="str">
            <v>yanhaoyhli</v>
          </cell>
          <cell r="D803" t="str">
            <v>天地无双斩信物</v>
          </cell>
        </row>
        <row r="804">
          <cell r="A804">
            <v>122008</v>
          </cell>
          <cell r="C804" t="str">
            <v>yanhaoyhli</v>
          </cell>
          <cell r="D804" t="str">
            <v>毁灭的预示信物</v>
          </cell>
        </row>
        <row r="805">
          <cell r="A805">
            <v>122009</v>
          </cell>
          <cell r="C805" t="str">
            <v>yanhaoyhli</v>
          </cell>
          <cell r="D805" t="str">
            <v>正义裁决信物</v>
          </cell>
        </row>
        <row r="806">
          <cell r="A806">
            <v>122010</v>
          </cell>
          <cell r="C806" t="str">
            <v>yanhaoyhli</v>
          </cell>
          <cell r="D806" t="str">
            <v>恩泽庇护信物</v>
          </cell>
        </row>
        <row r="807">
          <cell r="A807">
            <v>122011</v>
          </cell>
          <cell r="C807" t="str">
            <v>yanhaoyhli</v>
          </cell>
          <cell r="D807" t="str">
            <v>光明护佑信物</v>
          </cell>
        </row>
        <row r="808">
          <cell r="A808">
            <v>122012</v>
          </cell>
          <cell r="C808" t="str">
            <v>yanhaoyhli</v>
          </cell>
          <cell r="D808" t="str">
            <v>沉默誓言信物</v>
          </cell>
        </row>
        <row r="809">
          <cell r="A809">
            <v>122013</v>
          </cell>
          <cell r="C809" t="str">
            <v>yanhaoyhli</v>
          </cell>
          <cell r="D809" t="str">
            <v>三重攻势信物</v>
          </cell>
        </row>
        <row r="810">
          <cell r="A810">
            <v>122014</v>
          </cell>
          <cell r="C810" t="str">
            <v>yanhaoyhli</v>
          </cell>
          <cell r="D810" t="str">
            <v>命运操弄信物</v>
          </cell>
        </row>
        <row r="811">
          <cell r="A811">
            <v>122015</v>
          </cell>
          <cell r="C811" t="str">
            <v>yanhaoyhli</v>
          </cell>
          <cell r="D811" t="str">
            <v>战争祝福信物</v>
          </cell>
        </row>
        <row r="812">
          <cell r="A812">
            <v>122016</v>
          </cell>
          <cell r="C812" t="str">
            <v>yanhaoyhli</v>
          </cell>
          <cell r="D812" t="str">
            <v>军神赠礼信物</v>
          </cell>
        </row>
        <row r="813">
          <cell r="A813">
            <v>122017</v>
          </cell>
          <cell r="C813" t="str">
            <v>yanhaoyhli</v>
          </cell>
          <cell r="D813" t="str">
            <v>名门之后信物</v>
          </cell>
        </row>
        <row r="814">
          <cell r="A814">
            <v>122018</v>
          </cell>
          <cell r="C814" t="str">
            <v>yanhaoyhli</v>
          </cell>
          <cell r="D814" t="str">
            <v>战术冲锋信物</v>
          </cell>
        </row>
        <row r="815">
          <cell r="A815">
            <v>122019</v>
          </cell>
          <cell r="C815" t="str">
            <v>yanhaoyhli</v>
          </cell>
          <cell r="D815" t="str">
            <v>冲锋的极意信物</v>
          </cell>
        </row>
        <row r="816">
          <cell r="A816">
            <v>122020</v>
          </cell>
          <cell r="C816" t="str">
            <v>yanhaoyhli</v>
          </cell>
          <cell r="D816" t="str">
            <v>连击信物</v>
          </cell>
        </row>
        <row r="817">
          <cell r="A817">
            <v>122021</v>
          </cell>
          <cell r="C817" t="str">
            <v>yanhaoyhli</v>
          </cell>
          <cell r="D817" t="str">
            <v>丰收祝福信物</v>
          </cell>
        </row>
        <row r="818">
          <cell r="A818">
            <v>122022</v>
          </cell>
          <cell r="C818" t="str">
            <v>yanhaoyhli</v>
          </cell>
          <cell r="D818" t="str">
            <v>孤注一掷信物</v>
          </cell>
        </row>
        <row r="819">
          <cell r="A819">
            <v>122023</v>
          </cell>
          <cell r="C819" t="str">
            <v>yanhaoyhli</v>
          </cell>
          <cell r="D819" t="str">
            <v>狂怒血脉信物</v>
          </cell>
        </row>
        <row r="820">
          <cell r="A820">
            <v>122024</v>
          </cell>
          <cell r="C820" t="str">
            <v>yanhaoyhli</v>
          </cell>
          <cell r="D820" t="str">
            <v>怒不可遏信物</v>
          </cell>
        </row>
        <row r="821">
          <cell r="A821">
            <v>122025</v>
          </cell>
          <cell r="C821" t="str">
            <v>yanhaoyhli</v>
          </cell>
          <cell r="D821" t="str">
            <v>钢铁之躯信物</v>
          </cell>
        </row>
        <row r="822">
          <cell r="A822">
            <v>122026</v>
          </cell>
          <cell r="C822" t="str">
            <v>yanhaoyhli</v>
          </cell>
          <cell r="D822" t="str">
            <v>破怒斩信物</v>
          </cell>
        </row>
        <row r="823">
          <cell r="A823">
            <v>122027</v>
          </cell>
          <cell r="C823" t="str">
            <v>yanhaoyhli</v>
          </cell>
          <cell r="D823" t="str">
            <v>战争狂热信物</v>
          </cell>
        </row>
        <row r="824">
          <cell r="A824">
            <v>122028</v>
          </cell>
          <cell r="C824" t="str">
            <v>yanhaoyhli</v>
          </cell>
          <cell r="D824" t="str">
            <v>致命一击信物</v>
          </cell>
        </row>
        <row r="825">
          <cell r="A825">
            <v>122029</v>
          </cell>
          <cell r="C825" t="str">
            <v>yanhaoyhli</v>
          </cell>
          <cell r="D825" t="str">
            <v>胜利军规信物</v>
          </cell>
        </row>
        <row r="826">
          <cell r="A826">
            <v>122030</v>
          </cell>
          <cell r="C826" t="str">
            <v>yanhaoyhli</v>
          </cell>
          <cell r="D826" t="str">
            <v>怒涛之击信物</v>
          </cell>
        </row>
        <row r="827">
          <cell r="A827">
            <v>122031</v>
          </cell>
          <cell r="C827" t="str">
            <v>yanhaoyhli</v>
          </cell>
          <cell r="D827" t="str">
            <v>慈悲终结信物</v>
          </cell>
        </row>
        <row r="828">
          <cell r="A828">
            <v>122032</v>
          </cell>
          <cell r="C828" t="str">
            <v>yanhaoyhli</v>
          </cell>
          <cell r="D828" t="str">
            <v>撕裂信物</v>
          </cell>
        </row>
        <row r="829">
          <cell r="A829">
            <v>122034</v>
          </cell>
          <cell r="C829" t="str">
            <v>yanhaoyhli</v>
          </cell>
          <cell r="D829" t="str">
            <v>持久战信物</v>
          </cell>
        </row>
        <row r="830">
          <cell r="A830">
            <v>122035</v>
          </cell>
          <cell r="C830" t="str">
            <v>yanhaoyhli</v>
          </cell>
          <cell r="D830" t="str">
            <v>惩戒者信物</v>
          </cell>
        </row>
        <row r="831">
          <cell r="A831">
            <v>122036</v>
          </cell>
          <cell r="C831" t="str">
            <v>yanhaoyhli</v>
          </cell>
          <cell r="D831" t="str">
            <v>破敌之眼信物</v>
          </cell>
        </row>
        <row r="832">
          <cell r="A832">
            <v>122037</v>
          </cell>
          <cell r="C832" t="str">
            <v>yanhaoyhli</v>
          </cell>
          <cell r="D832" t="str">
            <v>反戈一击信物</v>
          </cell>
        </row>
        <row r="833">
          <cell r="A833">
            <v>122039</v>
          </cell>
          <cell r="C833" t="str">
            <v>yanhaoyhli</v>
          </cell>
          <cell r="D833" t="str">
            <v>文武双全信物</v>
          </cell>
        </row>
        <row r="834">
          <cell r="A834">
            <v>122040</v>
          </cell>
          <cell r="C834" t="str">
            <v>yanhaoyhli</v>
          </cell>
          <cell r="D834" t="str">
            <v>反击信物</v>
          </cell>
        </row>
        <row r="835">
          <cell r="A835">
            <v>122041</v>
          </cell>
          <cell r="C835" t="str">
            <v>yanhaoyhli</v>
          </cell>
          <cell r="D835" t="str">
            <v>饥渴之刃信物</v>
          </cell>
        </row>
        <row r="836">
          <cell r="A836">
            <v>122042</v>
          </cell>
          <cell r="C836" t="str">
            <v>yanhaoyhli</v>
          </cell>
          <cell r="D836" t="str">
            <v>百战之体信物</v>
          </cell>
        </row>
        <row r="837">
          <cell r="A837">
            <v>122043</v>
          </cell>
          <cell r="C837" t="str">
            <v>yanhaoyhli</v>
          </cell>
          <cell r="D837" t="str">
            <v>剑盾突击信物</v>
          </cell>
        </row>
        <row r="838">
          <cell r="A838">
            <v>122044</v>
          </cell>
          <cell r="C838" t="str">
            <v>yanhaoyhli</v>
          </cell>
          <cell r="D838" t="str">
            <v>震慑猛击信物</v>
          </cell>
        </row>
        <row r="839">
          <cell r="A839">
            <v>122045</v>
          </cell>
          <cell r="C839" t="str">
            <v>yanhaoyhli</v>
          </cell>
          <cell r="D839" t="str">
            <v>不屈信念信物</v>
          </cell>
        </row>
        <row r="840">
          <cell r="A840">
            <v>122046</v>
          </cell>
          <cell r="C840" t="str">
            <v>yanhaoyhli</v>
          </cell>
          <cell r="D840" t="str">
            <v>敏锐洞察信物</v>
          </cell>
        </row>
        <row r="841">
          <cell r="A841">
            <v>122047</v>
          </cell>
          <cell r="C841" t="str">
            <v>yanhaoyhli</v>
          </cell>
          <cell r="D841" t="str">
            <v>以战养战信物</v>
          </cell>
        </row>
        <row r="842">
          <cell r="A842">
            <v>122048</v>
          </cell>
          <cell r="C842" t="str">
            <v>yanhaoyhli</v>
          </cell>
          <cell r="D842" t="str">
            <v>冲击信物</v>
          </cell>
        </row>
        <row r="843">
          <cell r="A843">
            <v>122049</v>
          </cell>
          <cell r="C843" t="str">
            <v>yanhaoyhli</v>
          </cell>
          <cell r="D843" t="str">
            <v>休整信物</v>
          </cell>
        </row>
        <row r="844">
          <cell r="A844">
            <v>122050</v>
          </cell>
          <cell r="C844" t="str">
            <v>yanhaoyhli</v>
          </cell>
          <cell r="D844" t="str">
            <v>奇袭信物</v>
          </cell>
        </row>
        <row r="845">
          <cell r="A845">
            <v>122051</v>
          </cell>
          <cell r="C845" t="str">
            <v>yanhaoyhli</v>
          </cell>
          <cell r="D845" t="str">
            <v>二连斩信物</v>
          </cell>
        </row>
        <row r="846">
          <cell r="A846">
            <v>122052</v>
          </cell>
          <cell r="C846" t="str">
            <v>yanhaoyhli</v>
          </cell>
          <cell r="D846" t="str">
            <v>攻城战术信物</v>
          </cell>
        </row>
        <row r="847">
          <cell r="A847">
            <v>122053</v>
          </cell>
          <cell r="C847" t="str">
            <v>yanhaoyhli</v>
          </cell>
          <cell r="D847" t="str">
            <v>锐锋信物</v>
          </cell>
        </row>
        <row r="848">
          <cell r="A848">
            <v>122054</v>
          </cell>
          <cell r="C848" t="str">
            <v>yanhaoyhli</v>
          </cell>
          <cell r="D848" t="str">
            <v>激怒信物</v>
          </cell>
        </row>
        <row r="849">
          <cell r="A849">
            <v>122055</v>
          </cell>
          <cell r="C849" t="str">
            <v>yanhaoyhli</v>
          </cell>
          <cell r="D849" t="str">
            <v>战斗训练信物</v>
          </cell>
        </row>
        <row r="850">
          <cell r="A850">
            <v>122056</v>
          </cell>
          <cell r="C850" t="str">
            <v>yanhaoyhli</v>
          </cell>
          <cell r="D850" t="str">
            <v>防守训练信物</v>
          </cell>
        </row>
        <row r="851">
          <cell r="A851">
            <v>122057</v>
          </cell>
          <cell r="C851" t="str">
            <v>yanhaoyhli</v>
          </cell>
          <cell r="D851" t="str">
            <v>谋略训练信物</v>
          </cell>
        </row>
        <row r="852">
          <cell r="A852">
            <v>122058</v>
          </cell>
          <cell r="C852" t="str">
            <v>yanhaoyhli</v>
          </cell>
          <cell r="D852" t="str">
            <v>攻城训练信物</v>
          </cell>
        </row>
        <row r="853">
          <cell r="A853">
            <v>122059</v>
          </cell>
          <cell r="C853" t="str">
            <v>yanhaoyhli</v>
          </cell>
          <cell r="D853" t="str">
            <v>铁壁信物</v>
          </cell>
        </row>
        <row r="854">
          <cell r="A854">
            <v>122060</v>
          </cell>
          <cell r="C854" t="str">
            <v>yanhaoyhli</v>
          </cell>
          <cell r="D854" t="str">
            <v>燎天之火信物</v>
          </cell>
        </row>
        <row r="855">
          <cell r="A855">
            <v>122061</v>
          </cell>
          <cell r="C855" t="str">
            <v>yanhaoyhli</v>
          </cell>
          <cell r="D855" t="str">
            <v>泰山压顶信物</v>
          </cell>
        </row>
        <row r="856">
          <cell r="A856">
            <v>122062</v>
          </cell>
          <cell r="C856" t="str">
            <v>yanhaoyhli</v>
          </cell>
          <cell r="D856" t="str">
            <v>明心静气信物</v>
          </cell>
        </row>
        <row r="857">
          <cell r="A857">
            <v>122063</v>
          </cell>
          <cell r="C857" t="str">
            <v>yanhaoyhli</v>
          </cell>
          <cell r="D857" t="str">
            <v>灵光乍现信物</v>
          </cell>
        </row>
        <row r="858">
          <cell r="A858">
            <v>122064</v>
          </cell>
          <cell r="C858" t="str">
            <v>yanhaoyhli</v>
          </cell>
          <cell r="D858" t="str">
            <v>胜利的代价信物</v>
          </cell>
        </row>
        <row r="859">
          <cell r="A859">
            <v>122065</v>
          </cell>
          <cell r="C859" t="str">
            <v>yanhaoyhli</v>
          </cell>
          <cell r="D859" t="str">
            <v>避芒击惰信物</v>
          </cell>
        </row>
        <row r="860">
          <cell r="A860">
            <v>122066</v>
          </cell>
          <cell r="C860" t="str">
            <v>yanhaoyhli</v>
          </cell>
          <cell r="D860" t="str">
            <v>怒击扬智信物</v>
          </cell>
        </row>
        <row r="861">
          <cell r="A861">
            <v>122068</v>
          </cell>
          <cell r="C861" t="str">
            <v>yanhaoyhli</v>
          </cell>
          <cell r="D861" t="str">
            <v>王者之剑信物</v>
          </cell>
        </row>
        <row r="862">
          <cell r="A862">
            <v>122069</v>
          </cell>
          <cell r="C862" t="str">
            <v>yanhaoyhli</v>
          </cell>
          <cell r="D862" t="str">
            <v>列阵御敌信物</v>
          </cell>
        </row>
        <row r="863">
          <cell r="A863">
            <v>122070</v>
          </cell>
          <cell r="C863" t="str">
            <v>yanhaoyhli</v>
          </cell>
          <cell r="D863" t="str">
            <v>冲冠一怒信物</v>
          </cell>
        </row>
        <row r="864">
          <cell r="A864">
            <v>122072</v>
          </cell>
          <cell r="C864" t="str">
            <v>yanhaoyhli</v>
          </cell>
          <cell r="D864" t="str">
            <v>弱点进攻信物</v>
          </cell>
        </row>
        <row r="865">
          <cell r="A865">
            <v>122073</v>
          </cell>
          <cell r="C865" t="str">
            <v>yanhaoyhli</v>
          </cell>
          <cell r="D865" t="str">
            <v>侵蚀之焰信物</v>
          </cell>
        </row>
        <row r="866">
          <cell r="A866">
            <v>122074</v>
          </cell>
          <cell r="C866" t="str">
            <v>yanhaoyhli</v>
          </cell>
          <cell r="D866" t="str">
            <v>压迫之袭信物</v>
          </cell>
        </row>
        <row r="867">
          <cell r="A867">
            <v>122076</v>
          </cell>
          <cell r="C867" t="str">
            <v>yanhaoyhli</v>
          </cell>
          <cell r="D867" t="str">
            <v>英勇时刻信物</v>
          </cell>
        </row>
        <row r="868">
          <cell r="A868">
            <v>122078</v>
          </cell>
          <cell r="C868" t="str">
            <v>yanhaoyhli</v>
          </cell>
          <cell r="D868" t="str">
            <v>胜利怒吼信物</v>
          </cell>
        </row>
        <row r="869">
          <cell r="A869">
            <v>122079</v>
          </cell>
          <cell r="C869" t="str">
            <v>yanhaoyhli</v>
          </cell>
          <cell r="D869" t="str">
            <v>波澜攻势信物</v>
          </cell>
        </row>
        <row r="870">
          <cell r="A870">
            <v>122080</v>
          </cell>
          <cell r="C870" t="str">
            <v>yanhaoyhli</v>
          </cell>
          <cell r="D870" t="str">
            <v>蛮勇侵袭信物</v>
          </cell>
        </row>
        <row r="871">
          <cell r="A871">
            <v>122083</v>
          </cell>
          <cell r="C871" t="str">
            <v>yanhaoyhli</v>
          </cell>
          <cell r="D871" t="str">
            <v>决意强袭信物</v>
          </cell>
        </row>
        <row r="872">
          <cell r="A872">
            <v>122084</v>
          </cell>
          <cell r="C872" t="str">
            <v>yanhaoyhli</v>
          </cell>
          <cell r="D872" t="str">
            <v>灭却军锋</v>
          </cell>
        </row>
        <row r="873">
          <cell r="A873">
            <v>122085</v>
          </cell>
          <cell r="C873" t="str">
            <v>yanhaoyhli</v>
          </cell>
          <cell r="D873" t="str">
            <v>命运恩宠</v>
          </cell>
        </row>
        <row r="874">
          <cell r="A874">
            <v>122086</v>
          </cell>
          <cell r="C874" t="str">
            <v>yanhaoyhli</v>
          </cell>
          <cell r="D874" t="str">
            <v>绝对权力</v>
          </cell>
        </row>
        <row r="875">
          <cell r="A875">
            <v>122087</v>
          </cell>
          <cell r="C875" t="str">
            <v>yanhaoyhli</v>
          </cell>
          <cell r="D875" t="str">
            <v>欺天之谋</v>
          </cell>
        </row>
        <row r="876">
          <cell r="A876">
            <v>122092</v>
          </cell>
          <cell r="C876" t="str">
            <v>yanhaoyhli</v>
          </cell>
          <cell r="D876" t="str">
            <v>以下克上</v>
          </cell>
        </row>
        <row r="877">
          <cell r="A877">
            <v>122095</v>
          </cell>
          <cell r="C877" t="str">
            <v>yanhaoyhli</v>
          </cell>
          <cell r="D877" t="str">
            <v>历战之枪</v>
          </cell>
        </row>
        <row r="878">
          <cell r="A878">
            <v>122096</v>
          </cell>
          <cell r="C878" t="str">
            <v>yanhaoyhli</v>
          </cell>
          <cell r="D878" t="str">
            <v>压制强攻</v>
          </cell>
        </row>
        <row r="879">
          <cell r="A879">
            <v>122098</v>
          </cell>
          <cell r="C879" t="str">
            <v>yanhaoyhli</v>
          </cell>
          <cell r="D879" t="str">
            <v>长生军团</v>
          </cell>
        </row>
        <row r="880">
          <cell r="A880">
            <v>122099</v>
          </cell>
          <cell r="C880" t="str">
            <v>yanhaoyhli</v>
          </cell>
          <cell r="D880" t="str">
            <v>万里平戎策</v>
          </cell>
        </row>
        <row r="881">
          <cell r="A881">
            <v>122100</v>
          </cell>
          <cell r="C881" t="str">
            <v>yanhaoyhli</v>
          </cell>
          <cell r="D881" t="str">
            <v>不屈反击</v>
          </cell>
        </row>
        <row r="882">
          <cell r="A882">
            <v>122101</v>
          </cell>
          <cell r="C882" t="str">
            <v>yanhaoyhli</v>
          </cell>
          <cell r="D882" t="str">
            <v>黑沼之刃</v>
          </cell>
        </row>
        <row r="883">
          <cell r="A883">
            <v>122102</v>
          </cell>
          <cell r="C883" t="str">
            <v>yanhaoyhli</v>
          </cell>
          <cell r="D883" t="str">
            <v>狂烈之骑</v>
          </cell>
        </row>
        <row r="884">
          <cell r="A884">
            <v>122103</v>
          </cell>
          <cell r="C884" t="str">
            <v>yanhaoyhli</v>
          </cell>
          <cell r="D884" t="str">
            <v>侵彻之弓</v>
          </cell>
        </row>
        <row r="885">
          <cell r="A885">
            <v>122105</v>
          </cell>
          <cell r="C885" t="str">
            <v>yanhaoyhli</v>
          </cell>
          <cell r="D885" t="str">
            <v>王命谕令</v>
          </cell>
        </row>
        <row r="886">
          <cell r="A886">
            <v>122107</v>
          </cell>
          <cell r="C886" t="str">
            <v>yanhaoyhli</v>
          </cell>
          <cell r="D886" t="str">
            <v>绿洲之佑</v>
          </cell>
        </row>
        <row r="887">
          <cell r="A887">
            <v>122108</v>
          </cell>
          <cell r="C887" t="str">
            <v>yanhaoyhli</v>
          </cell>
          <cell r="D887" t="str">
            <v>制伏</v>
          </cell>
        </row>
        <row r="888">
          <cell r="A888">
            <v>122109</v>
          </cell>
          <cell r="C888" t="str">
            <v>yanhaoyhli</v>
          </cell>
          <cell r="D888" t="str">
            <v>借势威吓</v>
          </cell>
        </row>
        <row r="889">
          <cell r="A889">
            <v>122110</v>
          </cell>
          <cell r="C889" t="str">
            <v>yanhaoyhli</v>
          </cell>
          <cell r="D889" t="str">
            <v>神圣之剑</v>
          </cell>
        </row>
        <row r="890">
          <cell r="A890">
            <v>122111</v>
          </cell>
          <cell r="C890" t="str">
            <v>yanhaoyhli</v>
          </cell>
          <cell r="D890" t="str">
            <v>会心加护</v>
          </cell>
        </row>
        <row r="891">
          <cell r="A891">
            <v>122112</v>
          </cell>
          <cell r="C891" t="str">
            <v>yanhaoyhli</v>
          </cell>
          <cell r="D891" t="str">
            <v>燃身战意</v>
          </cell>
        </row>
        <row r="892">
          <cell r="A892">
            <v>122113</v>
          </cell>
          <cell r="C892" t="str">
            <v>yanhaoyhli</v>
          </cell>
          <cell r="D892" t="str">
            <v>激昂</v>
          </cell>
        </row>
        <row r="893">
          <cell r="A893">
            <v>122114</v>
          </cell>
          <cell r="C893" t="str">
            <v>yanhaoyhli</v>
          </cell>
          <cell r="D893" t="str">
            <v>阳谋</v>
          </cell>
        </row>
        <row r="894">
          <cell r="A894">
            <v>122115</v>
          </cell>
          <cell r="C894" t="str">
            <v>yanhaoyhli</v>
          </cell>
          <cell r="D894" t="str">
            <v>反间</v>
          </cell>
        </row>
        <row r="895">
          <cell r="A895">
            <v>122116</v>
          </cell>
          <cell r="C895" t="str">
            <v>yanhaoyhli</v>
          </cell>
          <cell r="D895" t="str">
            <v>机变</v>
          </cell>
        </row>
        <row r="896">
          <cell r="A896">
            <v>122117</v>
          </cell>
          <cell r="C896" t="str">
            <v>yanhaoyhli</v>
          </cell>
          <cell r="D896" t="str">
            <v>苦肉</v>
          </cell>
        </row>
        <row r="897">
          <cell r="A897">
            <v>122118</v>
          </cell>
          <cell r="C897" t="str">
            <v>yanhaoyhli</v>
          </cell>
          <cell r="D897" t="str">
            <v>余烬之灼</v>
          </cell>
        </row>
        <row r="898">
          <cell r="A898">
            <v>122119</v>
          </cell>
          <cell r="C898" t="str">
            <v>yanhaoyhli</v>
          </cell>
          <cell r="D898" t="str">
            <v>戒备</v>
          </cell>
        </row>
        <row r="899">
          <cell r="A899">
            <v>122120</v>
          </cell>
          <cell r="C899" t="str">
            <v>yanhaoyhli</v>
          </cell>
          <cell r="D899" t="str">
            <v>阵鼓</v>
          </cell>
        </row>
        <row r="900">
          <cell r="A900">
            <v>122121</v>
          </cell>
          <cell r="C900" t="str">
            <v>yanhaoyhli</v>
          </cell>
          <cell r="D900" t="str">
            <v>掌军</v>
          </cell>
        </row>
        <row r="901">
          <cell r="A901">
            <v>122122</v>
          </cell>
          <cell r="C901" t="str">
            <v>yanhaoyhli</v>
          </cell>
          <cell r="D901" t="str">
            <v>变阵</v>
          </cell>
        </row>
        <row r="902">
          <cell r="A902">
            <v>122123</v>
          </cell>
          <cell r="C902" t="str">
            <v>yanhaoyhli</v>
          </cell>
          <cell r="D902" t="str">
            <v>裸衣</v>
          </cell>
        </row>
        <row r="903">
          <cell r="A903">
            <v>122124</v>
          </cell>
          <cell r="C903" t="str">
            <v>yanhaoyhli</v>
          </cell>
          <cell r="D903" t="str">
            <v>伏击</v>
          </cell>
        </row>
        <row r="904">
          <cell r="A904">
            <v>122125</v>
          </cell>
          <cell r="C904" t="str">
            <v>yanhaoyhli</v>
          </cell>
          <cell r="D904" t="str">
            <v>入阵曲</v>
          </cell>
        </row>
        <row r="905">
          <cell r="A905">
            <v>122126</v>
          </cell>
          <cell r="C905" t="str">
            <v>yanhaoyhli</v>
          </cell>
          <cell r="D905" t="str">
            <v>固本</v>
          </cell>
        </row>
        <row r="906">
          <cell r="A906">
            <v>23001</v>
          </cell>
          <cell r="C906" t="str">
            <v>waaaghwang</v>
          </cell>
          <cell r="D906" t="str">
            <v>紫色信物</v>
          </cell>
        </row>
        <row r="907">
          <cell r="A907">
            <v>23002</v>
          </cell>
          <cell r="C907" t="str">
            <v>waaaghwang</v>
          </cell>
          <cell r="D907" t="str">
            <v>橙色信物</v>
          </cell>
        </row>
        <row r="908">
          <cell r="A908">
            <v>23003</v>
          </cell>
          <cell r="C908" t="str">
            <v>ryanshen</v>
          </cell>
          <cell r="D908" t="str">
            <v>橙色信物碎片</v>
          </cell>
        </row>
        <row r="909">
          <cell r="A909">
            <v>23004</v>
          </cell>
          <cell r="C909" t="str">
            <v>reniexu</v>
          </cell>
          <cell r="D909" t="str">
            <v>反戈一击碎片（测试合成道具）</v>
          </cell>
        </row>
        <row r="910">
          <cell r="A910">
            <v>123001</v>
          </cell>
          <cell r="C910" t="str">
            <v>yanhaoyhli</v>
          </cell>
          <cell r="D910" t="str">
            <v>通用紫色碎片</v>
          </cell>
        </row>
        <row r="911">
          <cell r="A911">
            <v>123002</v>
          </cell>
          <cell r="C911" t="str">
            <v>yanhaoyhli</v>
          </cell>
          <cell r="D911" t="str">
            <v>通用橙色碎片</v>
          </cell>
        </row>
        <row r="912">
          <cell r="A912">
            <v>24001</v>
          </cell>
          <cell r="C912" t="str">
            <v>richwthuang</v>
          </cell>
          <cell r="D912" t="str">
            <v>云龙骧·骁骑</v>
          </cell>
        </row>
        <row r="913">
          <cell r="A913">
            <v>24002</v>
          </cell>
          <cell r="C913" t="str">
            <v>richwthuang</v>
          </cell>
          <cell r="D913" t="str">
            <v>丹虬·骁骑</v>
          </cell>
        </row>
        <row r="914">
          <cell r="A914">
            <v>24003</v>
          </cell>
          <cell r="C914" t="str">
            <v>richwthuang</v>
          </cell>
          <cell r="D914" t="str">
            <v>搏浪舟·骁骑</v>
          </cell>
        </row>
        <row r="915">
          <cell r="A915">
            <v>24004</v>
          </cell>
          <cell r="C915" t="str">
            <v>richwthuang</v>
          </cell>
          <cell r="D915" t="str">
            <v>镇岳雷·骁骑</v>
          </cell>
        </row>
        <row r="916">
          <cell r="A916">
            <v>24005</v>
          </cell>
          <cell r="C916" t="str">
            <v>richwthuang</v>
          </cell>
          <cell r="D916" t="str">
            <v>雷云·骁骑</v>
          </cell>
        </row>
        <row r="917">
          <cell r="A917">
            <v>24006</v>
          </cell>
          <cell r="C917" t="str">
            <v>richwthuang</v>
          </cell>
          <cell r="D917" t="str">
            <v>诺里斯·骁骑</v>
          </cell>
        </row>
        <row r="918">
          <cell r="A918">
            <v>24007</v>
          </cell>
          <cell r="C918" t="str">
            <v>richwthuang</v>
          </cell>
          <cell r="D918" t="str">
            <v>卷云驹·骁骑</v>
          </cell>
        </row>
        <row r="919">
          <cell r="A919">
            <v>24008</v>
          </cell>
          <cell r="C919" t="str">
            <v>richwthuang</v>
          </cell>
          <cell r="D919" t="str">
            <v>燎原·骁骑</v>
          </cell>
        </row>
        <row r="920">
          <cell r="A920">
            <v>24009</v>
          </cell>
          <cell r="C920" t="str">
            <v>richwthuang</v>
          </cell>
          <cell r="D920" t="str">
            <v>达尔克·骁骑</v>
          </cell>
        </row>
        <row r="921">
          <cell r="A921">
            <v>24010</v>
          </cell>
          <cell r="C921" t="str">
            <v>richwthuang</v>
          </cell>
          <cell r="D921" t="str">
            <v>洗月·骁骑</v>
          </cell>
        </row>
        <row r="922">
          <cell r="A922">
            <v>24011</v>
          </cell>
          <cell r="C922" t="str">
            <v>richwthuang</v>
          </cell>
          <cell r="D922" t="str">
            <v>乌星·枪魂</v>
          </cell>
        </row>
        <row r="923">
          <cell r="A923">
            <v>24012</v>
          </cell>
          <cell r="C923" t="str">
            <v>richwthuang</v>
          </cell>
          <cell r="D923" t="str">
            <v>镇岳雷·枪魂</v>
          </cell>
        </row>
        <row r="924">
          <cell r="A924">
            <v>24013</v>
          </cell>
          <cell r="C924" t="str">
            <v>richwthuang</v>
          </cell>
          <cell r="D924" t="str">
            <v>佩萨斯·枪魂</v>
          </cell>
        </row>
        <row r="925">
          <cell r="A925">
            <v>24014</v>
          </cell>
          <cell r="C925" t="str">
            <v>richwthuang</v>
          </cell>
          <cell r="D925" t="str">
            <v>诺里斯·枪魂</v>
          </cell>
        </row>
        <row r="926">
          <cell r="A926">
            <v>24015</v>
          </cell>
          <cell r="C926" t="str">
            <v>richwthuang</v>
          </cell>
          <cell r="D926" t="str">
            <v>卷云驹·枪魂</v>
          </cell>
        </row>
        <row r="927">
          <cell r="A927">
            <v>24016</v>
          </cell>
          <cell r="C927" t="str">
            <v>richwthuang</v>
          </cell>
          <cell r="D927" t="str">
            <v>燎原·枪魂</v>
          </cell>
        </row>
        <row r="928">
          <cell r="A928">
            <v>24017</v>
          </cell>
          <cell r="C928" t="str">
            <v>richwthuang</v>
          </cell>
          <cell r="D928" t="str">
            <v>达尔克·枪魂</v>
          </cell>
        </row>
        <row r="929">
          <cell r="A929">
            <v>24018</v>
          </cell>
          <cell r="C929" t="str">
            <v>richwthuang</v>
          </cell>
          <cell r="D929" t="str">
            <v>洗月·枪魂</v>
          </cell>
        </row>
        <row r="930">
          <cell r="A930">
            <v>24019</v>
          </cell>
          <cell r="C930" t="str">
            <v>richwthuang</v>
          </cell>
          <cell r="D930" t="str">
            <v>佩萨斯·剑心</v>
          </cell>
        </row>
        <row r="931">
          <cell r="A931">
            <v>24020</v>
          </cell>
          <cell r="C931" t="str">
            <v>richwthuang</v>
          </cell>
          <cell r="D931" t="str">
            <v>逐电·剑心</v>
          </cell>
        </row>
        <row r="932">
          <cell r="A932">
            <v>24021</v>
          </cell>
          <cell r="C932" t="str">
            <v>richwthuang</v>
          </cell>
          <cell r="D932" t="str">
            <v>玄明·剑心</v>
          </cell>
        </row>
        <row r="933">
          <cell r="A933">
            <v>24022</v>
          </cell>
          <cell r="C933" t="str">
            <v>richwthuang</v>
          </cell>
          <cell r="D933" t="str">
            <v>镇岳雷·剑心</v>
          </cell>
        </row>
        <row r="934">
          <cell r="A934">
            <v>24023</v>
          </cell>
          <cell r="C934" t="str">
            <v>richwthuang</v>
          </cell>
          <cell r="D934" t="str">
            <v>云龙骧·剑心</v>
          </cell>
        </row>
        <row r="935">
          <cell r="A935">
            <v>24024</v>
          </cell>
          <cell r="C935" t="str">
            <v>richwthuang</v>
          </cell>
          <cell r="D935" t="str">
            <v>诺里斯·剑心</v>
          </cell>
        </row>
        <row r="936">
          <cell r="A936">
            <v>24025</v>
          </cell>
          <cell r="C936" t="str">
            <v>richwthuang</v>
          </cell>
          <cell r="D936" t="str">
            <v>卷云驹·剑心</v>
          </cell>
        </row>
        <row r="937">
          <cell r="A937">
            <v>24026</v>
          </cell>
          <cell r="C937" t="str">
            <v>richwthuang</v>
          </cell>
          <cell r="D937" t="str">
            <v>燎原·剑心</v>
          </cell>
        </row>
        <row r="938">
          <cell r="A938">
            <v>24027</v>
          </cell>
          <cell r="C938" t="str">
            <v>richwthuang</v>
          </cell>
          <cell r="D938" t="str">
            <v>达尔克·剑心</v>
          </cell>
        </row>
        <row r="939">
          <cell r="A939">
            <v>24028</v>
          </cell>
          <cell r="C939" t="str">
            <v>richwthuang</v>
          </cell>
          <cell r="D939" t="str">
            <v>洗月·剑心</v>
          </cell>
        </row>
        <row r="940">
          <cell r="A940">
            <v>24029</v>
          </cell>
          <cell r="C940" t="str">
            <v>richwthuang</v>
          </cell>
          <cell r="D940" t="str">
            <v>白玉猊·弓首</v>
          </cell>
        </row>
        <row r="941">
          <cell r="A941">
            <v>24030</v>
          </cell>
          <cell r="C941" t="str">
            <v>richwthuang</v>
          </cell>
          <cell r="D941" t="str">
            <v>逐电·弓首</v>
          </cell>
        </row>
        <row r="942">
          <cell r="A942">
            <v>24031</v>
          </cell>
          <cell r="C942" t="str">
            <v>richwthuang</v>
          </cell>
          <cell r="D942" t="str">
            <v>诺里斯·弓首</v>
          </cell>
        </row>
        <row r="943">
          <cell r="A943">
            <v>24032</v>
          </cell>
          <cell r="C943" t="str">
            <v>richwthuang</v>
          </cell>
          <cell r="D943" t="str">
            <v>卷云驹·弓首</v>
          </cell>
        </row>
        <row r="944">
          <cell r="A944">
            <v>24033</v>
          </cell>
          <cell r="C944" t="str">
            <v>richwthuang</v>
          </cell>
          <cell r="D944" t="str">
            <v>燎原·弓首</v>
          </cell>
        </row>
        <row r="945">
          <cell r="A945">
            <v>24034</v>
          </cell>
          <cell r="C945" t="str">
            <v>richwthuang</v>
          </cell>
          <cell r="D945" t="str">
            <v>达尔克·弓首</v>
          </cell>
        </row>
        <row r="946">
          <cell r="A946">
            <v>24035</v>
          </cell>
          <cell r="C946" t="str">
            <v>richwthuang</v>
          </cell>
          <cell r="D946" t="str">
            <v>洗月·弓首</v>
          </cell>
        </row>
        <row r="947">
          <cell r="A947">
            <v>24036</v>
          </cell>
          <cell r="C947" t="str">
            <v>richwthuang</v>
          </cell>
          <cell r="D947" t="str">
            <v>赤兔马·骁骑</v>
          </cell>
        </row>
        <row r="948">
          <cell r="A948">
            <v>24037</v>
          </cell>
          <cell r="C948" t="str">
            <v>richwthuang</v>
          </cell>
          <cell r="D948" t="str">
            <v>帕拉丁·剑心</v>
          </cell>
        </row>
        <row r="949">
          <cell r="A949">
            <v>24038</v>
          </cell>
          <cell r="C949" t="str">
            <v>richwthuang</v>
          </cell>
          <cell r="D949" t="str">
            <v>搏浪舟·弓首</v>
          </cell>
        </row>
        <row r="950">
          <cell r="A950">
            <v>24039</v>
          </cell>
          <cell r="C950" t="str">
            <v>richwthuang</v>
          </cell>
          <cell r="D950" t="str">
            <v>云龙骧·弓首</v>
          </cell>
        </row>
        <row r="951">
          <cell r="A951">
            <v>24040</v>
          </cell>
          <cell r="C951" t="str">
            <v>richwthuang</v>
          </cell>
          <cell r="D951" t="str">
            <v>特勒骠·枪魂</v>
          </cell>
        </row>
        <row r="952">
          <cell r="A952">
            <v>24201</v>
          </cell>
          <cell r="C952" t="str">
            <v>richwthuang</v>
          </cell>
          <cell r="D952" t="str">
            <v>高地马</v>
          </cell>
        </row>
        <row r="953">
          <cell r="A953">
            <v>24202</v>
          </cell>
          <cell r="C953" t="str">
            <v>richwthuang</v>
          </cell>
          <cell r="D953" t="str">
            <v>草原马</v>
          </cell>
        </row>
        <row r="954">
          <cell r="A954">
            <v>25001</v>
          </cell>
          <cell r="C954" t="str">
            <v>richwthuang</v>
          </cell>
          <cell r="D954" t="str">
            <v>战马粮草</v>
          </cell>
        </row>
        <row r="955">
          <cell r="A955">
            <v>25002</v>
          </cell>
          <cell r="C955" t="str">
            <v>richwthuang</v>
          </cell>
          <cell r="D955" t="str">
            <v>驯马手记</v>
          </cell>
        </row>
        <row r="956">
          <cell r="A956">
            <v>25003</v>
          </cell>
          <cell r="C956" t="str">
            <v>richwthuang</v>
          </cell>
          <cell r="D956" t="str">
            <v>驯马典籍</v>
          </cell>
        </row>
        <row r="957">
          <cell r="A957">
            <v>25004</v>
          </cell>
          <cell r="C957" t="str">
            <v>richwthuang</v>
          </cell>
          <cell r="D957" t="str">
            <v>马铠精铁</v>
          </cell>
        </row>
        <row r="958">
          <cell r="A958">
            <v>25005</v>
          </cell>
          <cell r="C958" t="str">
            <v>lotxu</v>
          </cell>
          <cell r="D958" t="str">
            <v>马胚宝箱*剑</v>
          </cell>
        </row>
        <row r="959">
          <cell r="A959">
            <v>25006</v>
          </cell>
          <cell r="C959" t="str">
            <v>lotxu</v>
          </cell>
          <cell r="D959" t="str">
            <v>马胚宝箱*枪</v>
          </cell>
        </row>
        <row r="960">
          <cell r="A960">
            <v>25007</v>
          </cell>
          <cell r="C960" t="str">
            <v>lotxu</v>
          </cell>
          <cell r="D960" t="str">
            <v>马胚宝箱*骑</v>
          </cell>
        </row>
        <row r="961">
          <cell r="A961">
            <v>25008</v>
          </cell>
          <cell r="C961" t="str">
            <v>lotxu</v>
          </cell>
          <cell r="D961" t="str">
            <v>马胚宝箱*弓</v>
          </cell>
        </row>
        <row r="962">
          <cell r="A962">
            <v>25101</v>
          </cell>
          <cell r="C962" t="str">
            <v>richwthuang</v>
          </cell>
          <cell r="D962" t="str">
            <v>生铁</v>
          </cell>
        </row>
        <row r="963">
          <cell r="A963">
            <v>25102</v>
          </cell>
          <cell r="C963" t="str">
            <v>richwthuang</v>
          </cell>
          <cell r="D963" t="str">
            <v>琉璃</v>
          </cell>
        </row>
        <row r="964">
          <cell r="A964">
            <v>25103</v>
          </cell>
          <cell r="C964" t="str">
            <v>richwthuang</v>
          </cell>
          <cell r="D964" t="str">
            <v>紫铜</v>
          </cell>
        </row>
        <row r="965">
          <cell r="A965">
            <v>25104</v>
          </cell>
          <cell r="C965" t="str">
            <v>richwthuang</v>
          </cell>
          <cell r="D965" t="str">
            <v>玉髓</v>
          </cell>
        </row>
        <row r="966">
          <cell r="A966">
            <v>25105</v>
          </cell>
          <cell r="C966" t="str">
            <v>richwthuang</v>
          </cell>
          <cell r="D966" t="str">
            <v>赤金</v>
          </cell>
        </row>
        <row r="967">
          <cell r="A967">
            <v>25106</v>
          </cell>
          <cell r="C967" t="str">
            <v>richwthuang</v>
          </cell>
          <cell r="D967" t="str">
            <v>陨钢</v>
          </cell>
        </row>
        <row r="968">
          <cell r="A968">
            <v>25501</v>
          </cell>
          <cell r="C968" t="str">
            <v>richwthuang</v>
          </cell>
          <cell r="D968" t="str">
            <v>预设挂饰疾锋剑刃（紫色）</v>
          </cell>
        </row>
        <row r="969">
          <cell r="A969">
            <v>25502</v>
          </cell>
          <cell r="C969" t="str">
            <v>richwthuang</v>
          </cell>
          <cell r="D969" t="str">
            <v>预设挂饰灵明圆镜（紫色）</v>
          </cell>
        </row>
        <row r="970">
          <cell r="A970">
            <v>25503</v>
          </cell>
          <cell r="C970" t="str">
            <v>richwthuang</v>
          </cell>
          <cell r="D970" t="str">
            <v>预设挂饰锐芒矢镝（橙色）</v>
          </cell>
        </row>
        <row r="971">
          <cell r="A971">
            <v>25504</v>
          </cell>
          <cell r="C971" t="str">
            <v>richwthuang</v>
          </cell>
          <cell r="D971" t="str">
            <v>预设挂饰启迪晨星（橙色）</v>
          </cell>
        </row>
        <row r="972">
          <cell r="A972">
            <v>25601</v>
          </cell>
          <cell r="C972" t="str">
            <v>richwthuang</v>
          </cell>
          <cell r="D972" t="str">
            <v>精工图纸（铁骨）</v>
          </cell>
        </row>
        <row r="973">
          <cell r="A973">
            <v>25602</v>
          </cell>
          <cell r="C973" t="str">
            <v>richwthuang</v>
          </cell>
          <cell r="D973" t="str">
            <v>精工图纸（征天）</v>
          </cell>
        </row>
        <row r="974">
          <cell r="A974">
            <v>25603</v>
          </cell>
          <cell r="C974" t="str">
            <v>richwthuang</v>
          </cell>
          <cell r="D974" t="str">
            <v>精工图纸（炽炎）</v>
          </cell>
        </row>
        <row r="975">
          <cell r="A975">
            <v>25604</v>
          </cell>
          <cell r="C975" t="str">
            <v>richwthuang</v>
          </cell>
          <cell r="D975" t="str">
            <v>精工图纸（旗魂）</v>
          </cell>
        </row>
        <row r="976">
          <cell r="A976">
            <v>25605</v>
          </cell>
          <cell r="C976" t="str">
            <v>richwthuang</v>
          </cell>
          <cell r="D976" t="str">
            <v>精工图纸（玉麟）</v>
          </cell>
        </row>
        <row r="977">
          <cell r="A977">
            <v>25701</v>
          </cell>
          <cell r="C977" t="str">
            <v>richwthuang</v>
          </cell>
          <cell r="D977" t="str">
            <v>高级精工图纸（霸王）</v>
          </cell>
        </row>
        <row r="978">
          <cell r="A978">
            <v>25702</v>
          </cell>
          <cell r="C978" t="str">
            <v>richwthuang</v>
          </cell>
          <cell r="D978" t="str">
            <v>高级精工图纸（神意）</v>
          </cell>
        </row>
        <row r="979">
          <cell r="A979">
            <v>25703</v>
          </cell>
          <cell r="C979" t="str">
            <v>richwthuang</v>
          </cell>
          <cell r="D979" t="str">
            <v>高级精工图纸（普化）</v>
          </cell>
        </row>
        <row r="980">
          <cell r="A980">
            <v>25704</v>
          </cell>
          <cell r="C980" t="str">
            <v>richwthuang</v>
          </cell>
          <cell r="D980" t="str">
            <v>高级精工图纸（驰霄）</v>
          </cell>
        </row>
        <row r="981">
          <cell r="A981">
            <v>25705</v>
          </cell>
          <cell r="C981" t="str">
            <v>richwthuang</v>
          </cell>
          <cell r="D981" t="str">
            <v>高级精工图纸（飞渡）</v>
          </cell>
        </row>
        <row r="982">
          <cell r="A982">
            <v>26001</v>
          </cell>
          <cell r="C982" t="str">
            <v>waaaghwang</v>
          </cell>
          <cell r="D982" t="str">
            <v>琼恩</v>
          </cell>
        </row>
        <row r="983">
          <cell r="A983">
            <v>26002</v>
          </cell>
          <cell r="C983" t="str">
            <v>waaaghwang</v>
          </cell>
          <cell r="D983" t="str">
            <v>影武者</v>
          </cell>
        </row>
        <row r="984">
          <cell r="A984">
            <v>26003</v>
          </cell>
          <cell r="C984" t="str">
            <v>waaaghwang</v>
          </cell>
          <cell r="D984" t="str">
            <v>尤里乌斯</v>
          </cell>
        </row>
        <row r="985">
          <cell r="A985">
            <v>26004</v>
          </cell>
          <cell r="C985" t="str">
            <v>waaaghwang</v>
          </cell>
          <cell r="D985" t="str">
            <v>艳后</v>
          </cell>
        </row>
        <row r="986">
          <cell r="A986">
            <v>26005</v>
          </cell>
          <cell r="C986" t="str">
            <v>waaaghwang</v>
          </cell>
          <cell r="D986" t="str">
            <v>关羽</v>
          </cell>
        </row>
        <row r="987">
          <cell r="A987">
            <v>26006</v>
          </cell>
          <cell r="C987" t="str">
            <v>waaaghwang</v>
          </cell>
          <cell r="D987" t="str">
            <v>亨利</v>
          </cell>
        </row>
        <row r="988">
          <cell r="A988">
            <v>26007</v>
          </cell>
          <cell r="C988" t="str">
            <v>waaaghwang</v>
          </cell>
          <cell r="D988" t="str">
            <v>项楚</v>
          </cell>
        </row>
        <row r="989">
          <cell r="A989">
            <v>26009</v>
          </cell>
          <cell r="C989" t="str">
            <v>waaaghwang</v>
          </cell>
          <cell r="D989" t="str">
            <v>魏兰</v>
          </cell>
        </row>
        <row r="990">
          <cell r="A990">
            <v>26010</v>
          </cell>
          <cell r="C990" t="str">
            <v>doublehwang</v>
          </cell>
          <cell r="D990" t="str">
            <v>查士丁尼</v>
          </cell>
        </row>
        <row r="991">
          <cell r="A991">
            <v>26013</v>
          </cell>
          <cell r="C991" t="str">
            <v>waaaghwang</v>
          </cell>
          <cell r="D991" t="str">
            <v>列奥尼达</v>
          </cell>
        </row>
        <row r="992">
          <cell r="A992">
            <v>26014</v>
          </cell>
          <cell r="C992" t="str">
            <v>waaaghwang</v>
          </cell>
          <cell r="D992" t="str">
            <v>孙武</v>
          </cell>
        </row>
        <row r="993">
          <cell r="A993">
            <v>26015</v>
          </cell>
          <cell r="C993" t="str">
            <v>waaaghwang</v>
          </cell>
          <cell r="D993" t="str">
            <v>女帝</v>
          </cell>
        </row>
        <row r="994">
          <cell r="A994">
            <v>26017</v>
          </cell>
          <cell r="C994" t="str">
            <v>waaaghwang</v>
          </cell>
          <cell r="D994" t="str">
            <v>弗德里希</v>
          </cell>
        </row>
        <row r="995">
          <cell r="A995">
            <v>26019</v>
          </cell>
          <cell r="C995" t="str">
            <v>waaaghwang</v>
          </cell>
          <cell r="D995" t="str">
            <v>大流士一世</v>
          </cell>
        </row>
        <row r="996">
          <cell r="A996">
            <v>26021</v>
          </cell>
          <cell r="C996" t="str">
            <v>waaaghwang</v>
          </cell>
          <cell r="D996" t="str">
            <v>亚瑟王</v>
          </cell>
        </row>
        <row r="997">
          <cell r="A997">
            <v>26022</v>
          </cell>
          <cell r="C997" t="str">
            <v>waaaghwang</v>
          </cell>
          <cell r="D997" t="str">
            <v>亚历山大</v>
          </cell>
        </row>
        <row r="998">
          <cell r="A998">
            <v>26023</v>
          </cell>
          <cell r="C998" t="str">
            <v>doublehwang</v>
          </cell>
          <cell r="D998" t="str">
            <v>汉尼拔</v>
          </cell>
        </row>
        <row r="999">
          <cell r="A999">
            <v>26026</v>
          </cell>
          <cell r="C999" t="str">
            <v>waaaghwang</v>
          </cell>
          <cell r="D999" t="str">
            <v>赵云</v>
          </cell>
        </row>
        <row r="1000">
          <cell r="A1000">
            <v>26027</v>
          </cell>
          <cell r="C1000" t="str">
            <v>waaaghwang</v>
          </cell>
          <cell r="D1000" t="str">
            <v>兰陵王</v>
          </cell>
        </row>
        <row r="1001">
          <cell r="A1001">
            <v>26028</v>
          </cell>
          <cell r="C1001" t="str">
            <v>waaaghwang</v>
          </cell>
          <cell r="D1001" t="str">
            <v>虞姬</v>
          </cell>
        </row>
        <row r="1002">
          <cell r="A1002">
            <v>26029</v>
          </cell>
          <cell r="C1002" t="str">
            <v>doublehwang</v>
          </cell>
          <cell r="D1002" t="str">
            <v>白起</v>
          </cell>
        </row>
        <row r="1003">
          <cell r="A1003">
            <v>26030</v>
          </cell>
          <cell r="C1003" t="str">
            <v>waaaghwang</v>
          </cell>
          <cell r="D1003" t="str">
            <v>秦叔宝</v>
          </cell>
        </row>
        <row r="1004">
          <cell r="A1004">
            <v>26031</v>
          </cell>
          <cell r="C1004" t="str">
            <v>waaaghwang</v>
          </cell>
          <cell r="D1004" t="str">
            <v>尉迟恭</v>
          </cell>
        </row>
        <row r="1005">
          <cell r="A1005">
            <v>26033</v>
          </cell>
          <cell r="C1005" t="str">
            <v>waaaghwang</v>
          </cell>
          <cell r="D1005" t="str">
            <v>诸葛亮</v>
          </cell>
        </row>
        <row r="1006">
          <cell r="A1006">
            <v>26036</v>
          </cell>
          <cell r="C1006" t="str">
            <v>jackjxzhang</v>
          </cell>
          <cell r="D1006" t="str">
            <v>安德莉娅</v>
          </cell>
        </row>
        <row r="1007">
          <cell r="A1007">
            <v>30001</v>
          </cell>
          <cell r="C1007" t="str">
            <v>lotxu</v>
          </cell>
        </row>
        <row r="1008">
          <cell r="A1008">
            <v>30002</v>
          </cell>
          <cell r="C1008" t="str">
            <v>lotxu</v>
          </cell>
        </row>
        <row r="1009">
          <cell r="A1009">
            <v>30003</v>
          </cell>
          <cell r="C1009" t="str">
            <v>reniexu</v>
          </cell>
          <cell r="D1009" t="str">
            <v>【仅测试用】可预览随机宝箱-直接打开
（必得：木材*5；随机：木材*4、食物*3、石头*2、黄金*1）</v>
          </cell>
        </row>
        <row r="1010">
          <cell r="A1010">
            <v>30004</v>
          </cell>
          <cell r="C1010" t="str">
            <v>reniexu</v>
          </cell>
          <cell r="D1010" t="str">
            <v>【仅测试用】可预览随机宝箱-进背包 ，不限时
（必得：木材*5；随机：木材*4、食物*3、石头*2、黄金*1）</v>
          </cell>
        </row>
        <row r="1011">
          <cell r="A1011">
            <v>30005</v>
          </cell>
          <cell r="C1011" t="str">
            <v>reniexu</v>
          </cell>
          <cell r="D1011" t="str">
            <v>【仅测试用】可预览随机宝箱-进背包 ，限时
（必得：木材*5；随机：木材*4、食物*3、石头*2、黄金*1）</v>
          </cell>
        </row>
        <row r="1012">
          <cell r="A1012">
            <v>30006</v>
          </cell>
          <cell r="C1012" t="str">
            <v>reniexu</v>
          </cell>
          <cell r="D1012" t="str">
            <v>【仅测试用】可预览随机宝箱-进背包 ，含限时道具
（必得：帝国之星-限时、木材*5）</v>
          </cell>
        </row>
        <row r="1013">
          <cell r="A1013">
            <v>30007</v>
          </cell>
          <cell r="C1013" t="str">
            <v>reniexu</v>
          </cell>
          <cell r="D1013" t="str">
            <v>可预览随机宝箱-直接打开
（必得：木材*5；随机：木材*4、食物*3、石头*2、黄金*1）</v>
          </cell>
        </row>
        <row r="1014">
          <cell r="A1014">
            <v>30008</v>
          </cell>
          <cell r="C1014" t="str">
            <v>reniexu</v>
          </cell>
          <cell r="D1014" t="str">
            <v>至强技能宝箱（商业化投放）</v>
          </cell>
        </row>
        <row r="1015">
          <cell r="A1015">
            <v>30009</v>
          </cell>
          <cell r="C1015" t="str">
            <v>reniexu</v>
          </cell>
          <cell r="D1015" t="str">
            <v>至强技能宝箱（商业化投放-必得饥渴之刃）</v>
          </cell>
        </row>
        <row r="1016">
          <cell r="A1016">
            <v>30010</v>
          </cell>
          <cell r="C1016" t="str">
            <v>reniexu</v>
          </cell>
          <cell r="D1016" t="str">
            <v>无双技能宝箱（商业化投放）</v>
          </cell>
        </row>
        <row r="1017">
          <cell r="A1017">
            <v>30011</v>
          </cell>
          <cell r="C1017" t="str">
            <v>reniexu</v>
          </cell>
          <cell r="D1017" t="str">
            <v>无双技能宝箱（商业化投放-大概率获得慈悲终结）</v>
          </cell>
        </row>
        <row r="1018">
          <cell r="A1018">
            <v>30012</v>
          </cell>
          <cell r="B1018"/>
          <cell r="C1018" t="str">
            <v>louieshen</v>
          </cell>
          <cell r="D1018" t="str">
            <v>联盟开服同庆红包</v>
          </cell>
        </row>
        <row r="1019">
          <cell r="A1019">
            <v>30013</v>
          </cell>
          <cell r="C1019" t="str">
            <v>reniexu</v>
          </cell>
          <cell r="D1019" t="str">
            <v>超值资源宝箱</v>
          </cell>
        </row>
        <row r="1020">
          <cell r="A1020">
            <v>30014</v>
          </cell>
          <cell r="B1020"/>
          <cell r="C1020" t="str">
            <v>reniexu</v>
          </cell>
          <cell r="D1020" t="str">
            <v>预约专属礼盒</v>
          </cell>
        </row>
        <row r="1021">
          <cell r="A1021">
            <v>30018</v>
          </cell>
          <cell r="B1021"/>
          <cell r="C1021" t="str">
            <v>louieshen</v>
          </cell>
          <cell r="D1021" t="str">
            <v>州频开服同庆红包</v>
          </cell>
        </row>
        <row r="1022">
          <cell r="A1022">
            <v>30019</v>
          </cell>
          <cell r="B1022"/>
          <cell r="C1022" t="str">
            <v>louieshen</v>
          </cell>
          <cell r="D1022" t="str">
            <v>世界开服同庆红包</v>
          </cell>
        </row>
        <row r="1023">
          <cell r="A1023">
            <v>30020</v>
          </cell>
          <cell r="C1023" t="str">
            <v>pinoyao</v>
          </cell>
          <cell r="D1023" t="str">
            <v>帝国秘卷</v>
          </cell>
        </row>
        <row r="1024">
          <cell r="A1024">
            <v>30021</v>
          </cell>
          <cell r="B1024"/>
          <cell r="C1024" t="str">
            <v>reniexu</v>
          </cell>
          <cell r="D1024" t="str">
            <v>帝国之星（测试合成道具用）</v>
          </cell>
        </row>
        <row r="1025">
          <cell r="A1025">
            <v>30022</v>
          </cell>
          <cell r="B1025"/>
          <cell r="C1025" t="str">
            <v>reniexu</v>
          </cell>
          <cell r="D1025" t="str">
            <v>自选宝箱（测试合成道具用）</v>
          </cell>
        </row>
        <row r="1026">
          <cell r="A1026">
            <v>30023</v>
          </cell>
          <cell r="B1026"/>
          <cell r="C1026" t="str">
            <v>reniexu</v>
          </cell>
          <cell r="D1026" t="str">
            <v>自选资源宝箱（测试用）</v>
          </cell>
        </row>
        <row r="1027">
          <cell r="A1027">
            <v>30024</v>
          </cell>
          <cell r="B1027"/>
          <cell r="C1027" t="str">
            <v>greececheng</v>
          </cell>
          <cell r="D1027" t="str">
            <v>庆典卷轴</v>
          </cell>
        </row>
        <row r="1028">
          <cell r="A1028">
            <v>30025</v>
          </cell>
          <cell r="B1028"/>
          <cell r="C1028" t="str">
            <v>greececheng</v>
          </cell>
          <cell r="D1028" t="str">
            <v>东方照月礼券</v>
          </cell>
        </row>
        <row r="1029">
          <cell r="A1029">
            <v>30026</v>
          </cell>
          <cell r="B1029"/>
          <cell r="C1029" t="str">
            <v>greececheng</v>
          </cell>
          <cell r="D1029" t="str">
            <v>东方照月礼</v>
          </cell>
        </row>
        <row r="1030">
          <cell r="A1030">
            <v>30027</v>
          </cell>
          <cell r="B1030"/>
          <cell r="C1030" t="str">
            <v>louieshen</v>
          </cell>
          <cell r="D1030" t="str">
            <v>盛宴分享红包</v>
          </cell>
        </row>
        <row r="1031">
          <cell r="A1031">
            <v>30028</v>
          </cell>
          <cell r="B1031"/>
          <cell r="C1031" t="str">
            <v>greececheng</v>
          </cell>
          <cell r="D1031" t="str">
            <v>凤鸣宝玉</v>
          </cell>
        </row>
        <row r="1032">
          <cell r="A1032">
            <v>30029</v>
          </cell>
          <cell r="B1032"/>
          <cell r="C1032" t="str">
            <v>greececheng</v>
          </cell>
          <cell r="D1032" t="str">
            <v>凤翎箭</v>
          </cell>
        </row>
        <row r="1033">
          <cell r="A1033">
            <v>30030</v>
          </cell>
          <cell r="B1033"/>
          <cell r="C1033" t="str">
            <v>louieshen</v>
          </cell>
          <cell r="D1033" t="str">
            <v>孙子兵法（自选宝箱）</v>
          </cell>
        </row>
        <row r="1034">
          <cell r="A1034">
            <v>30031</v>
          </cell>
          <cell r="B1034"/>
          <cell r="C1034" t="str">
            <v>reniexu</v>
          </cell>
          <cell r="D1034" t="str">
            <v>外显随机宝箱</v>
          </cell>
        </row>
        <row r="1035">
          <cell r="A1035">
            <v>30032</v>
          </cell>
          <cell r="B1035"/>
          <cell r="C1035" t="str">
            <v>reniexu</v>
          </cell>
          <cell r="D1035" t="str">
            <v>传说英雄自选宝箱</v>
          </cell>
        </row>
        <row r="1036">
          <cell r="A1036">
            <v>30033</v>
          </cell>
          <cell r="B1036"/>
          <cell r="C1036" t="str">
            <v>reniexu</v>
          </cell>
          <cell r="D1036" t="str">
            <v>城池装扮碎片</v>
          </cell>
        </row>
        <row r="1037">
          <cell r="A1037">
            <v>30034</v>
          </cell>
          <cell r="B1037"/>
          <cell r="C1037" t="str">
            <v>louieshen</v>
          </cell>
          <cell r="D1037" t="str">
            <v>军演名马自选宝箱</v>
          </cell>
        </row>
        <row r="1038">
          <cell r="A1038">
            <v>30035</v>
          </cell>
          <cell r="B1038"/>
          <cell r="C1038" t="str">
            <v>louieshen</v>
          </cell>
          <cell r="D1038" t="str">
            <v>通用活动红包</v>
          </cell>
        </row>
        <row r="1039">
          <cell r="A1039">
            <v>30036</v>
          </cell>
          <cell r="B1039"/>
          <cell r="C1039" t="str">
            <v>greececheng</v>
          </cell>
          <cell r="D1039" t="str">
            <v>赛季特权自选宝箱1（测试）</v>
          </cell>
        </row>
        <row r="1040">
          <cell r="A1040">
            <v>30037</v>
          </cell>
          <cell r="B1040"/>
          <cell r="C1040" t="str">
            <v>greececheng</v>
          </cell>
          <cell r="D1040" t="str">
            <v>赛季特权自选宝箱2（测试）</v>
          </cell>
        </row>
        <row r="1041">
          <cell r="A1041">
            <v>30038</v>
          </cell>
          <cell r="B1041"/>
          <cell r="C1041" t="str">
            <v>greececheng</v>
          </cell>
          <cell r="D1041" t="str">
            <v>招募礼-强军宝箱-350</v>
          </cell>
        </row>
        <row r="1042">
          <cell r="A1042">
            <v>30039</v>
          </cell>
          <cell r="B1042"/>
          <cell r="C1042" t="str">
            <v>greececheng</v>
          </cell>
          <cell r="D1042" t="str">
            <v>招募礼-强军宝箱-450</v>
          </cell>
        </row>
        <row r="1043">
          <cell r="A1043">
            <v>30040</v>
          </cell>
          <cell r="B1043"/>
          <cell r="C1043" t="str">
            <v>greececheng</v>
          </cell>
          <cell r="D1043" t="str">
            <v>招募礼-强军宝箱-550</v>
          </cell>
        </row>
        <row r="1044">
          <cell r="A1044">
            <v>30041</v>
          </cell>
          <cell r="B1044"/>
          <cell r="C1044" t="str">
            <v>greececheng</v>
          </cell>
          <cell r="D1044" t="str">
            <v>招募礼-强军宝箱-650</v>
          </cell>
        </row>
        <row r="1045">
          <cell r="A1045">
            <v>30042</v>
          </cell>
          <cell r="B1045"/>
          <cell r="C1045" t="str">
            <v>greececheng</v>
          </cell>
          <cell r="D1045" t="str">
            <v>招募礼-强军宝箱-850</v>
          </cell>
        </row>
        <row r="1046">
          <cell r="A1046">
            <v>30043</v>
          </cell>
          <cell r="B1046"/>
          <cell r="C1046" t="str">
            <v>greececheng</v>
          </cell>
          <cell r="D1046" t="str">
            <v>招募礼-坚韧宝箱-450</v>
          </cell>
        </row>
        <row r="1047">
          <cell r="A1047">
            <v>30044</v>
          </cell>
          <cell r="B1047"/>
          <cell r="C1047" t="str">
            <v>greececheng</v>
          </cell>
          <cell r="D1047" t="str">
            <v>招募礼-坚韧宝箱-550</v>
          </cell>
        </row>
        <row r="1048">
          <cell r="A1048">
            <v>30045</v>
          </cell>
          <cell r="B1048"/>
          <cell r="C1048" t="str">
            <v>greececheng</v>
          </cell>
          <cell r="D1048" t="str">
            <v>招募礼-坚韧宝箱-650</v>
          </cell>
        </row>
        <row r="1049">
          <cell r="A1049">
            <v>30046</v>
          </cell>
          <cell r="B1049"/>
          <cell r="C1049" t="str">
            <v>greececheng</v>
          </cell>
          <cell r="D1049" t="str">
            <v>招募礼-坚韧宝箱-850</v>
          </cell>
        </row>
        <row r="1050">
          <cell r="A1050">
            <v>30047</v>
          </cell>
          <cell r="B1050"/>
          <cell r="C1050" t="str">
            <v>greececheng</v>
          </cell>
          <cell r="D1050" t="str">
            <v>英雄碎片宝箱</v>
          </cell>
        </row>
        <row r="1051">
          <cell r="A1051">
            <v>30048</v>
          </cell>
          <cell r="B1051"/>
          <cell r="C1051" t="str">
            <v>greececheng</v>
          </cell>
          <cell r="D1051" t="str">
            <v>每日幸运宝箱</v>
          </cell>
        </row>
        <row r="1052">
          <cell r="A1052">
            <v>30049</v>
          </cell>
          <cell r="C1052" t="str">
            <v>greececheng</v>
          </cell>
          <cell r="D1052" t="str">
            <v>尊享成长宝箱</v>
          </cell>
        </row>
        <row r="1053">
          <cell r="A1053">
            <v>30050</v>
          </cell>
          <cell r="C1053" t="str">
            <v>greececheng</v>
          </cell>
          <cell r="D1053" t="str">
            <v>巅峰成长宝箱</v>
          </cell>
        </row>
        <row r="1054">
          <cell r="A1054">
            <v>30051</v>
          </cell>
          <cell r="C1054" t="str">
            <v>greececheng</v>
          </cell>
          <cell r="D1054" t="str">
            <v>至尊成长宝箱</v>
          </cell>
        </row>
        <row r="1055">
          <cell r="A1055">
            <v>30052</v>
          </cell>
          <cell r="B1055"/>
          <cell r="C1055" t="str">
            <v>greececheng</v>
          </cell>
          <cell r="D1055" t="str">
            <v>霸业宝箱</v>
          </cell>
        </row>
        <row r="1056">
          <cell r="A1056">
            <v>30053</v>
          </cell>
          <cell r="B1056"/>
          <cell r="C1056" t="str">
            <v>louieshen</v>
          </cell>
          <cell r="D1056" t="str">
            <v>帝国荣耀幸运宝箱</v>
          </cell>
        </row>
        <row r="1057">
          <cell r="A1057">
            <v>30054</v>
          </cell>
          <cell r="B1057"/>
          <cell r="C1057" t="str">
            <v>yanhaoyhli</v>
          </cell>
          <cell r="D1057" t="str">
            <v>军演名马自选宝箱</v>
          </cell>
        </row>
        <row r="1058">
          <cell r="A1058">
            <v>30055</v>
          </cell>
          <cell r="B1058"/>
          <cell r="C1058" t="str">
            <v>greececheng</v>
          </cell>
          <cell r="D1058" t="str">
            <v>地图碎片</v>
          </cell>
        </row>
        <row r="1059">
          <cell r="A1059">
            <v>30056</v>
          </cell>
          <cell r="B1059"/>
          <cell r="C1059" t="str">
            <v>greececheng</v>
          </cell>
          <cell r="D1059" t="str">
            <v>传奇降世宝箱</v>
          </cell>
        </row>
        <row r="1060">
          <cell r="A1060">
            <v>30057</v>
          </cell>
          <cell r="B1060"/>
          <cell r="C1060" t="str">
            <v>greececheng</v>
          </cell>
          <cell r="D1060" t="str">
            <v>传奇惊世宝箱</v>
          </cell>
        </row>
        <row r="1061">
          <cell r="A1061">
            <v>30058</v>
          </cell>
          <cell r="B1061"/>
          <cell r="C1061" t="str">
            <v>greececheng</v>
          </cell>
          <cell r="D1061" t="str">
            <v>传奇耀世宝箱</v>
          </cell>
        </row>
        <row r="1062">
          <cell r="A1062">
            <v>30059</v>
          </cell>
          <cell r="B1062"/>
          <cell r="C1062" t="str">
            <v>greececheng</v>
          </cell>
          <cell r="D1062" t="str">
            <v>传奇现世英雄宝箱</v>
          </cell>
        </row>
        <row r="1063">
          <cell r="A1063">
            <v>30060</v>
          </cell>
          <cell r="B1063"/>
          <cell r="C1063" t="str">
            <v>greececheng</v>
          </cell>
          <cell r="D1063" t="str">
            <v>传奇谋略宝箱</v>
          </cell>
        </row>
        <row r="1064">
          <cell r="A1064">
            <v>30061</v>
          </cell>
          <cell r="B1064"/>
          <cell r="C1064" t="str">
            <v>greececheng</v>
          </cell>
          <cell r="D1064" t="str">
            <v>传奇勇武宝箱</v>
          </cell>
        </row>
        <row r="1065">
          <cell r="A1065">
            <v>30062</v>
          </cell>
          <cell r="B1065"/>
          <cell r="C1065" t="str">
            <v>greececheng</v>
          </cell>
          <cell r="D1065" t="str">
            <v>传奇现世技能宝箱</v>
          </cell>
        </row>
        <row r="1066">
          <cell r="A1066">
            <v>30063</v>
          </cell>
          <cell r="B1066"/>
          <cell r="C1066" t="str">
            <v>greececheng</v>
          </cell>
          <cell r="D1066" t="str">
            <v>帝国探索宝箱</v>
          </cell>
        </row>
        <row r="1067">
          <cell r="A1067">
            <v>30064</v>
          </cell>
          <cell r="B1067"/>
          <cell r="C1067" t="str">
            <v>greececheng</v>
          </cell>
          <cell r="D1067" t="str">
            <v>帝国奇迹宝箱</v>
          </cell>
        </row>
        <row r="1068">
          <cell r="A1068">
            <v>30065</v>
          </cell>
          <cell r="B1068"/>
          <cell r="C1068" t="str">
            <v>reniexu</v>
          </cell>
          <cell r="D1068" t="str">
            <v>联盟分享红包</v>
          </cell>
        </row>
        <row r="1069">
          <cell r="A1069">
            <v>30066</v>
          </cell>
          <cell r="B1069"/>
          <cell r="C1069" t="str">
            <v>louieshen</v>
          </cell>
          <cell r="D1069" t="str">
            <v>公测同庆红包</v>
          </cell>
        </row>
        <row r="1070">
          <cell r="A1070">
            <v>30067</v>
          </cell>
          <cell r="B1070"/>
          <cell r="C1070" t="str">
            <v>reniexu</v>
          </cell>
          <cell r="D1070" t="str">
            <v>邀请好友积分</v>
          </cell>
        </row>
        <row r="1071">
          <cell r="A1071">
            <v>30068</v>
          </cell>
          <cell r="B1071"/>
          <cell r="C1071" t="str">
            <v>pinoyao</v>
          </cell>
          <cell r="D1071" t="str">
            <v>坐骑宝箱占位1</v>
          </cell>
        </row>
        <row r="1072">
          <cell r="A1072">
            <v>30069</v>
          </cell>
          <cell r="B1072"/>
          <cell r="C1072" t="str">
            <v>pinoyao</v>
          </cell>
          <cell r="D1072" t="str">
            <v>坐骑宝箱占位2</v>
          </cell>
        </row>
        <row r="1073">
          <cell r="A1073">
            <v>30070</v>
          </cell>
          <cell r="B1073"/>
          <cell r="C1073" t="str">
            <v>pinoyao</v>
          </cell>
          <cell r="D1073" t="str">
            <v>坐骑宝箱占位3</v>
          </cell>
        </row>
        <row r="1074">
          <cell r="A1074">
            <v>30071</v>
          </cell>
          <cell r="B1074"/>
          <cell r="C1074" t="str">
            <v>louieshen</v>
          </cell>
          <cell r="D1074" t="str">
            <v>限时登录幸运宝箱</v>
          </cell>
        </row>
        <row r="1075">
          <cell r="A1075">
            <v>30072</v>
          </cell>
          <cell r="B1075"/>
          <cell r="C1075" t="str">
            <v>lotxu</v>
          </cell>
          <cell r="D1075" t="str">
            <v>奇迹英雄碎片宝箱</v>
          </cell>
        </row>
        <row r="1076">
          <cell r="A1076">
            <v>30073</v>
          </cell>
          <cell r="B1076"/>
          <cell r="C1076" t="str">
            <v>yanhaoyhli</v>
          </cell>
          <cell r="D1076" t="str">
            <v>自选紫色技能宝箱1</v>
          </cell>
        </row>
        <row r="1077">
          <cell r="A1077">
            <v>30074</v>
          </cell>
          <cell r="B1077"/>
          <cell r="C1077" t="str">
            <v>yanhaoyhli</v>
          </cell>
          <cell r="D1077" t="str">
            <v>自选紫色技能宝箱2</v>
          </cell>
        </row>
        <row r="1078">
          <cell r="A1078">
            <v>32000</v>
          </cell>
          <cell r="C1078" t="str">
            <v>greececheng</v>
          </cell>
          <cell r="D1078" t="str">
            <v>魏兰碎片</v>
          </cell>
        </row>
        <row r="1079">
          <cell r="A1079">
            <v>32001</v>
          </cell>
          <cell r="C1079" t="str">
            <v>greececheng</v>
          </cell>
          <cell r="D1079" t="str">
            <v>布狄卡碎片</v>
          </cell>
        </row>
        <row r="1080">
          <cell r="A1080">
            <v>32002</v>
          </cell>
          <cell r="C1080" t="str">
            <v>greececheng</v>
          </cell>
          <cell r="D1080" t="str">
            <v>大流士一世碎片</v>
          </cell>
        </row>
        <row r="1081">
          <cell r="A1081">
            <v>32003</v>
          </cell>
          <cell r="C1081" t="str">
            <v>greececheng</v>
          </cell>
          <cell r="D1081" t="str">
            <v>尉迟恭碎片</v>
          </cell>
        </row>
        <row r="1082">
          <cell r="A1082">
            <v>32004</v>
          </cell>
          <cell r="C1082" t="str">
            <v>greececheng</v>
          </cell>
          <cell r="D1082" t="str">
            <v>安德莉娅碎片</v>
          </cell>
        </row>
        <row r="1083">
          <cell r="A1083">
            <v>32005</v>
          </cell>
          <cell r="C1083" t="str">
            <v>greececheng</v>
          </cell>
          <cell r="D1083" t="str">
            <v>艳后碎片</v>
          </cell>
        </row>
        <row r="1084">
          <cell r="A1084">
            <v>32006</v>
          </cell>
          <cell r="C1084" t="str">
            <v>lotxu</v>
          </cell>
          <cell r="D1084" t="str">
            <v>琼恩碎片</v>
          </cell>
        </row>
        <row r="1085">
          <cell r="A1085">
            <v>32007</v>
          </cell>
          <cell r="C1085" t="str">
            <v>lotxu</v>
          </cell>
          <cell r="D1085" t="str">
            <v>影舞者碎片</v>
          </cell>
        </row>
        <row r="1086">
          <cell r="A1086">
            <v>32008</v>
          </cell>
          <cell r="C1086" t="str">
            <v>lotxu</v>
          </cell>
          <cell r="D1086" t="str">
            <v>亨利碎片</v>
          </cell>
        </row>
        <row r="1087">
          <cell r="A1087">
            <v>32009</v>
          </cell>
          <cell r="C1087" t="str">
            <v>lotxu</v>
          </cell>
          <cell r="D1087" t="str">
            <v>康斯坦丁碎片</v>
          </cell>
        </row>
        <row r="1088">
          <cell r="A1088">
            <v>32010</v>
          </cell>
          <cell r="C1088" t="str">
            <v>lotxu</v>
          </cell>
          <cell r="D1088" t="str">
            <v>理查一世碎片</v>
          </cell>
        </row>
        <row r="1089">
          <cell r="A1089">
            <v>40001</v>
          </cell>
          <cell r="B1089"/>
          <cell r="C1089" t="str">
            <v>juniusshen</v>
          </cell>
          <cell r="D1089" t="str">
            <v>头像</v>
          </cell>
        </row>
        <row r="1090">
          <cell r="A1090">
            <v>42000</v>
          </cell>
          <cell r="B1090"/>
          <cell r="C1090" t="str">
            <v>greececheng</v>
          </cell>
          <cell r="D1090" t="str">
            <v>赛季问鼎</v>
          </cell>
        </row>
        <row r="1091">
          <cell r="A1091">
            <v>42001</v>
          </cell>
          <cell r="B1091"/>
          <cell r="C1091" t="str">
            <v>greececheng</v>
          </cell>
          <cell r="D1091" t="str">
            <v>赛季割据</v>
          </cell>
        </row>
        <row r="1092">
          <cell r="A1092">
            <v>42002</v>
          </cell>
          <cell r="B1092"/>
          <cell r="C1092" t="str">
            <v>greececheng</v>
          </cell>
          <cell r="D1092" t="str">
            <v>点将官</v>
          </cell>
        </row>
        <row r="1093">
          <cell r="A1093">
            <v>42003</v>
          </cell>
          <cell r="B1093"/>
          <cell r="C1093" t="str">
            <v>greececheng</v>
          </cell>
          <cell r="D1093" t="str">
            <v>手Q88节专属（限时30天）</v>
          </cell>
        </row>
        <row r="1094">
          <cell r="A1094">
            <v>42004</v>
          </cell>
          <cell r="B1094"/>
          <cell r="C1094" t="str">
            <v>greececheng</v>
          </cell>
          <cell r="D1094" t="str">
            <v>手Q钱包专属（限时30天）</v>
          </cell>
        </row>
        <row r="1095">
          <cell r="A1095">
            <v>42005</v>
          </cell>
          <cell r="B1095"/>
          <cell r="C1095" t="str">
            <v>greececheng</v>
          </cell>
          <cell r="D1095" t="str">
            <v>手Q专属 （限时30天）</v>
          </cell>
        </row>
        <row r="1096">
          <cell r="A1096">
            <v>42006</v>
          </cell>
          <cell r="B1096"/>
          <cell r="C1096" t="str">
            <v>greececheng</v>
          </cell>
          <cell r="D1096" t="str">
            <v>超核专属（限时30天）</v>
          </cell>
        </row>
        <row r="1097">
          <cell r="A1097">
            <v>42007</v>
          </cell>
          <cell r="B1097"/>
          <cell r="C1097" t="str">
            <v>greececheng</v>
          </cell>
          <cell r="D1097" t="str">
            <v>微信专属 （限时30天）</v>
          </cell>
        </row>
        <row r="1098">
          <cell r="A1098">
            <v>42008</v>
          </cell>
          <cell r="B1098"/>
          <cell r="C1098" t="str">
            <v>greececheng</v>
          </cell>
          <cell r="D1098" t="str">
            <v>应用宝专属（限时30天）</v>
          </cell>
        </row>
        <row r="1099">
          <cell r="A1099">
            <v>42009</v>
          </cell>
          <cell r="B1099"/>
          <cell r="C1099" t="str">
            <v>greececheng</v>
          </cell>
          <cell r="D1099" t="str">
            <v>二级渠道专属（限时30天）</v>
          </cell>
        </row>
        <row r="1100">
          <cell r="A1100">
            <v>42010</v>
          </cell>
          <cell r="B1100"/>
          <cell r="C1100" t="str">
            <v>greececheng</v>
          </cell>
          <cell r="D1100" t="str">
            <v>官网专属（限时30天）</v>
          </cell>
        </row>
        <row r="1101">
          <cell r="A1101">
            <v>42011</v>
          </cell>
          <cell r="B1101"/>
          <cell r="C1101" t="str">
            <v>greececheng</v>
          </cell>
          <cell r="D1101" t="str">
            <v>预创角专属（限时30天）</v>
          </cell>
        </row>
        <row r="1102">
          <cell r="A1102">
            <v>42012</v>
          </cell>
          <cell r="B1102"/>
          <cell r="C1102" t="str">
            <v>greececheng</v>
          </cell>
          <cell r="D1102" t="str">
            <v>心悦专属（限时30天）</v>
          </cell>
        </row>
        <row r="1103">
          <cell r="A1103">
            <v>42013</v>
          </cell>
          <cell r="B1103"/>
          <cell r="C1103" t="str">
            <v>greececheng</v>
          </cell>
          <cell r="D1103" t="str">
            <v>腾讯视频专属（限时30天）</v>
          </cell>
        </row>
        <row r="1104">
          <cell r="A1104">
            <v>42014</v>
          </cell>
          <cell r="B1104"/>
          <cell r="C1104" t="str">
            <v>greececheng</v>
          </cell>
          <cell r="D1104" t="str">
            <v>华为专属（限时30天）</v>
          </cell>
        </row>
        <row r="1105">
          <cell r="A1105">
            <v>42015</v>
          </cell>
          <cell r="B1105"/>
          <cell r="C1105" t="str">
            <v>greececheng</v>
          </cell>
          <cell r="D1105" t="str">
            <v>OPPO专属（限时30天）</v>
          </cell>
        </row>
        <row r="1106">
          <cell r="A1106">
            <v>42016</v>
          </cell>
          <cell r="B1106"/>
          <cell r="C1106" t="str">
            <v>greececheng</v>
          </cell>
          <cell r="D1106" t="str">
            <v>小米专属（限时30天）</v>
          </cell>
        </row>
        <row r="1107">
          <cell r="A1107">
            <v>42017</v>
          </cell>
          <cell r="B1107"/>
          <cell r="C1107" t="str">
            <v>greececheng</v>
          </cell>
          <cell r="D1107" t="str">
            <v>VIVO专属（限时30天）</v>
          </cell>
        </row>
        <row r="1108">
          <cell r="A1108">
            <v>42018</v>
          </cell>
          <cell r="B1108"/>
          <cell r="C1108" t="str">
            <v>greececheng</v>
          </cell>
          <cell r="D1108" t="str">
            <v>B站专属（限时30天）</v>
          </cell>
        </row>
        <row r="1109">
          <cell r="A1109">
            <v>42019</v>
          </cell>
          <cell r="B1109"/>
          <cell r="C1109" t="str">
            <v>greececheng</v>
          </cell>
          <cell r="D1109" t="str">
            <v>渠道预约（限时30天）</v>
          </cell>
        </row>
        <row r="1110">
          <cell r="A1110">
            <v>42020</v>
          </cell>
          <cell r="B1110"/>
          <cell r="C1110" t="str">
            <v>greececheng</v>
          </cell>
          <cell r="D1110" t="str">
            <v>中式（限时14天）</v>
          </cell>
        </row>
        <row r="1111">
          <cell r="A1111">
            <v>42021</v>
          </cell>
          <cell r="B1111"/>
          <cell r="C1111" t="str">
            <v>greececheng</v>
          </cell>
          <cell r="D1111" t="str">
            <v>法兰克式（限时14天）</v>
          </cell>
        </row>
        <row r="1112">
          <cell r="A1112">
            <v>42022</v>
          </cell>
          <cell r="B1112"/>
          <cell r="C1112" t="str">
            <v>greececheng</v>
          </cell>
          <cell r="D1112" t="str">
            <v>拜占庭式（限时14天）</v>
          </cell>
        </row>
        <row r="1113">
          <cell r="A1113">
            <v>42023</v>
          </cell>
          <cell r="B1113"/>
          <cell r="C1113" t="str">
            <v>greececheng</v>
          </cell>
          <cell r="D1113" t="str">
            <v>罗马式（限时14天）</v>
          </cell>
        </row>
        <row r="1114">
          <cell r="A1114">
            <v>42024</v>
          </cell>
          <cell r="B1114"/>
          <cell r="C1114" t="str">
            <v>greececheng</v>
          </cell>
          <cell r="D1114" t="str">
            <v>活跃签到</v>
          </cell>
        </row>
        <row r="1115">
          <cell r="A1115">
            <v>42025</v>
          </cell>
          <cell r="B1115"/>
          <cell r="C1115" t="str">
            <v>greececheng</v>
          </cell>
          <cell r="D1115" t="str">
            <v>个性限定</v>
          </cell>
        </row>
        <row r="1116">
          <cell r="A1116">
            <v>42026</v>
          </cell>
          <cell r="B1116"/>
          <cell r="C1116" t="str">
            <v>greececheng</v>
          </cell>
          <cell r="D1116" t="str">
            <v>个性限定</v>
          </cell>
        </row>
        <row r="1117">
          <cell r="A1117">
            <v>42027</v>
          </cell>
          <cell r="B1117"/>
          <cell r="C1117" t="str">
            <v>greececheng</v>
          </cell>
          <cell r="D1117" t="str">
            <v>开服庆典</v>
          </cell>
        </row>
        <row r="1118">
          <cell r="A1118">
            <v>42028</v>
          </cell>
          <cell r="B1118"/>
          <cell r="C1118" t="str">
            <v>greececheng</v>
          </cell>
          <cell r="D1118" t="str">
            <v>应用宝指挥官专属</v>
          </cell>
        </row>
        <row r="1119">
          <cell r="A1119">
            <v>42029</v>
          </cell>
          <cell r="B1119"/>
          <cell r="C1119" t="str">
            <v>greececheng</v>
          </cell>
          <cell r="D1119" t="str">
            <v>手Q88节专属</v>
          </cell>
        </row>
        <row r="1120">
          <cell r="A1120">
            <v>42030</v>
          </cell>
          <cell r="B1120"/>
          <cell r="C1120" t="str">
            <v>greececheng</v>
          </cell>
          <cell r="D1120" t="str">
            <v>手Q钱包专属</v>
          </cell>
        </row>
        <row r="1121">
          <cell r="A1121">
            <v>42031</v>
          </cell>
          <cell r="B1121"/>
          <cell r="C1121" t="str">
            <v>greececheng</v>
          </cell>
          <cell r="D1121" t="str">
            <v xml:space="preserve">手Q专属 </v>
          </cell>
        </row>
        <row r="1122">
          <cell r="A1122">
            <v>42032</v>
          </cell>
          <cell r="B1122"/>
          <cell r="C1122" t="str">
            <v>greececheng</v>
          </cell>
          <cell r="D1122" t="str">
            <v>超核专属</v>
          </cell>
        </row>
        <row r="1123">
          <cell r="A1123">
            <v>42033</v>
          </cell>
          <cell r="B1123"/>
          <cell r="C1123" t="str">
            <v>greececheng</v>
          </cell>
          <cell r="D1123" t="str">
            <v xml:space="preserve">微信专属 </v>
          </cell>
        </row>
        <row r="1124">
          <cell r="A1124">
            <v>42034</v>
          </cell>
          <cell r="B1124"/>
          <cell r="C1124" t="str">
            <v>greececheng</v>
          </cell>
          <cell r="D1124" t="str">
            <v>应用宝专属</v>
          </cell>
        </row>
        <row r="1125">
          <cell r="A1125">
            <v>42035</v>
          </cell>
          <cell r="B1125"/>
          <cell r="C1125" t="str">
            <v>greececheng</v>
          </cell>
          <cell r="D1125" t="str">
            <v>二级渠道专属</v>
          </cell>
        </row>
        <row r="1126">
          <cell r="A1126">
            <v>42036</v>
          </cell>
          <cell r="B1126"/>
          <cell r="C1126" t="str">
            <v>greececheng</v>
          </cell>
          <cell r="D1126" t="str">
            <v>官网专属</v>
          </cell>
        </row>
        <row r="1127">
          <cell r="A1127">
            <v>42037</v>
          </cell>
          <cell r="B1127"/>
          <cell r="C1127" t="str">
            <v>greececheng</v>
          </cell>
          <cell r="D1127" t="str">
            <v>预创角专属</v>
          </cell>
        </row>
        <row r="1128">
          <cell r="A1128">
            <v>42038</v>
          </cell>
          <cell r="B1128"/>
          <cell r="C1128" t="str">
            <v>greececheng</v>
          </cell>
          <cell r="D1128" t="str">
            <v>心悦专属</v>
          </cell>
        </row>
        <row r="1129">
          <cell r="A1129">
            <v>42039</v>
          </cell>
          <cell r="B1129"/>
          <cell r="C1129" t="str">
            <v>greececheng</v>
          </cell>
          <cell r="D1129" t="str">
            <v>腾讯视频专属</v>
          </cell>
        </row>
        <row r="1130">
          <cell r="A1130">
            <v>42040</v>
          </cell>
          <cell r="B1130"/>
          <cell r="C1130" t="str">
            <v>greececheng</v>
          </cell>
          <cell r="D1130" t="str">
            <v>华为专属</v>
          </cell>
        </row>
        <row r="1131">
          <cell r="A1131">
            <v>42041</v>
          </cell>
          <cell r="B1131"/>
          <cell r="C1131" t="str">
            <v>greececheng</v>
          </cell>
          <cell r="D1131" t="str">
            <v>OPPO专属</v>
          </cell>
        </row>
        <row r="1132">
          <cell r="A1132">
            <v>42042</v>
          </cell>
          <cell r="B1132"/>
          <cell r="C1132" t="str">
            <v>greececheng</v>
          </cell>
          <cell r="D1132" t="str">
            <v>小米专属</v>
          </cell>
        </row>
        <row r="1133">
          <cell r="A1133">
            <v>42043</v>
          </cell>
          <cell r="B1133"/>
          <cell r="C1133" t="str">
            <v>greececheng</v>
          </cell>
          <cell r="D1133" t="str">
            <v>VIVO专属</v>
          </cell>
        </row>
        <row r="1134">
          <cell r="A1134">
            <v>42044</v>
          </cell>
          <cell r="B1134"/>
          <cell r="C1134" t="str">
            <v>greececheng</v>
          </cell>
          <cell r="D1134" t="str">
            <v>B站专属</v>
          </cell>
        </row>
        <row r="1135">
          <cell r="A1135">
            <v>42045</v>
          </cell>
          <cell r="B1135"/>
          <cell r="C1135" t="str">
            <v>greececheng</v>
          </cell>
          <cell r="D1135" t="str">
            <v>渠道预约</v>
          </cell>
        </row>
        <row r="1136">
          <cell r="A1136">
            <v>42046</v>
          </cell>
          <cell r="B1136"/>
          <cell r="C1136" t="str">
            <v>greececheng</v>
          </cell>
          <cell r="D1136" t="str">
            <v>中式</v>
          </cell>
        </row>
        <row r="1137">
          <cell r="A1137">
            <v>42047</v>
          </cell>
          <cell r="B1137"/>
          <cell r="C1137" t="str">
            <v>greececheng</v>
          </cell>
          <cell r="D1137" t="str">
            <v>法兰克式</v>
          </cell>
        </row>
        <row r="1138">
          <cell r="A1138">
            <v>42048</v>
          </cell>
          <cell r="B1138"/>
          <cell r="C1138" t="str">
            <v>greececheng</v>
          </cell>
          <cell r="D1138" t="str">
            <v>拜占庭式</v>
          </cell>
        </row>
        <row r="1139">
          <cell r="A1139">
            <v>42049</v>
          </cell>
          <cell r="B1139"/>
          <cell r="C1139" t="str">
            <v>greececheng</v>
          </cell>
          <cell r="D1139" t="str">
            <v>罗马式</v>
          </cell>
        </row>
        <row r="1140">
          <cell r="A1140">
            <v>42050</v>
          </cell>
          <cell r="B1140"/>
          <cell r="C1140" t="str">
            <v>greececheng</v>
          </cell>
          <cell r="D1140" t="str">
            <v>心悦专属（限时7天）</v>
          </cell>
        </row>
        <row r="1141">
          <cell r="A1141">
            <v>42051</v>
          </cell>
          <cell r="B1141"/>
          <cell r="C1141" t="str">
            <v>greececheng</v>
          </cell>
          <cell r="D1141" t="str">
            <v>心悦专属（限时15天）</v>
          </cell>
        </row>
        <row r="1142">
          <cell r="A1142">
            <v>42052</v>
          </cell>
          <cell r="B1142"/>
          <cell r="C1142" t="str">
            <v>greececheng</v>
          </cell>
          <cell r="D1142" t="str">
            <v>手Q88节专属</v>
          </cell>
        </row>
        <row r="1143">
          <cell r="A1143">
            <v>42053</v>
          </cell>
          <cell r="B1143"/>
          <cell r="C1143" t="str">
            <v>greececheng</v>
          </cell>
          <cell r="D1143" t="str">
            <v>手Q钱包专属</v>
          </cell>
        </row>
        <row r="1144">
          <cell r="A1144">
            <v>42054</v>
          </cell>
          <cell r="B1144"/>
          <cell r="C1144" t="str">
            <v>greececheng</v>
          </cell>
          <cell r="D1144" t="str">
            <v xml:space="preserve">手Q专属 </v>
          </cell>
        </row>
        <row r="1145">
          <cell r="A1145">
            <v>42055</v>
          </cell>
          <cell r="B1145"/>
          <cell r="C1145" t="str">
            <v>greececheng</v>
          </cell>
          <cell r="D1145" t="str">
            <v>超核专属</v>
          </cell>
        </row>
        <row r="1146">
          <cell r="A1146">
            <v>42056</v>
          </cell>
          <cell r="B1146"/>
          <cell r="C1146" t="str">
            <v>greececheng</v>
          </cell>
          <cell r="D1146" t="str">
            <v xml:space="preserve">微信专属 </v>
          </cell>
        </row>
        <row r="1147">
          <cell r="A1147">
            <v>42057</v>
          </cell>
          <cell r="B1147"/>
          <cell r="C1147" t="str">
            <v>greececheng</v>
          </cell>
          <cell r="D1147" t="str">
            <v>应用宝专属</v>
          </cell>
        </row>
        <row r="1148">
          <cell r="A1148">
            <v>42058</v>
          </cell>
          <cell r="B1148"/>
          <cell r="C1148" t="str">
            <v>greececheng</v>
          </cell>
          <cell r="D1148" t="str">
            <v>二级渠道专属</v>
          </cell>
        </row>
        <row r="1149">
          <cell r="A1149">
            <v>42059</v>
          </cell>
          <cell r="B1149"/>
          <cell r="C1149" t="str">
            <v>greececheng</v>
          </cell>
          <cell r="D1149" t="str">
            <v>官网专属</v>
          </cell>
        </row>
        <row r="1150">
          <cell r="A1150">
            <v>42060</v>
          </cell>
          <cell r="B1150"/>
          <cell r="C1150" t="str">
            <v>greececheng</v>
          </cell>
          <cell r="D1150" t="str">
            <v>预创角专属</v>
          </cell>
        </row>
        <row r="1151">
          <cell r="A1151">
            <v>42061</v>
          </cell>
          <cell r="B1151"/>
          <cell r="C1151" t="str">
            <v>greececheng</v>
          </cell>
          <cell r="D1151" t="str">
            <v>腾讯视频专属</v>
          </cell>
        </row>
        <row r="1152">
          <cell r="A1152">
            <v>42062</v>
          </cell>
          <cell r="B1152"/>
          <cell r="C1152" t="str">
            <v>greececheng</v>
          </cell>
          <cell r="D1152" t="str">
            <v>华为专属</v>
          </cell>
        </row>
        <row r="1153">
          <cell r="A1153">
            <v>42063</v>
          </cell>
          <cell r="B1153"/>
          <cell r="C1153" t="str">
            <v>greececheng</v>
          </cell>
          <cell r="D1153" t="str">
            <v>OPPO专属</v>
          </cell>
        </row>
        <row r="1154">
          <cell r="A1154">
            <v>42064</v>
          </cell>
          <cell r="B1154"/>
          <cell r="C1154" t="str">
            <v>greececheng</v>
          </cell>
          <cell r="D1154" t="str">
            <v>小米专属</v>
          </cell>
        </row>
        <row r="1155">
          <cell r="A1155">
            <v>42065</v>
          </cell>
          <cell r="B1155"/>
          <cell r="C1155" t="str">
            <v>greececheng</v>
          </cell>
          <cell r="D1155" t="str">
            <v>VIVO专属</v>
          </cell>
        </row>
        <row r="1156">
          <cell r="A1156">
            <v>42066</v>
          </cell>
          <cell r="B1156"/>
          <cell r="C1156" t="str">
            <v>greececheng</v>
          </cell>
          <cell r="D1156" t="str">
            <v>B站专属</v>
          </cell>
        </row>
        <row r="1157">
          <cell r="A1157">
            <v>42067</v>
          </cell>
          <cell r="B1157"/>
          <cell r="C1157" t="str">
            <v>greececheng</v>
          </cell>
          <cell r="D1157" t="str">
            <v>渠道预约</v>
          </cell>
        </row>
        <row r="1158">
          <cell r="A1158">
            <v>42068</v>
          </cell>
          <cell r="B1158"/>
          <cell r="C1158" t="str">
            <v>greececheng</v>
          </cell>
          <cell r="D1158" t="str">
            <v>手Q88节专属</v>
          </cell>
        </row>
        <row r="1159">
          <cell r="A1159">
            <v>42069</v>
          </cell>
          <cell r="B1159"/>
          <cell r="C1159" t="str">
            <v>greececheng</v>
          </cell>
          <cell r="D1159" t="str">
            <v>手Q钱包专属</v>
          </cell>
        </row>
        <row r="1160">
          <cell r="A1160">
            <v>42070</v>
          </cell>
          <cell r="B1160"/>
          <cell r="C1160" t="str">
            <v>greececheng</v>
          </cell>
          <cell r="D1160" t="str">
            <v xml:space="preserve">手Q专属 </v>
          </cell>
        </row>
        <row r="1161">
          <cell r="A1161">
            <v>42071</v>
          </cell>
          <cell r="B1161"/>
          <cell r="C1161" t="str">
            <v>greececheng</v>
          </cell>
          <cell r="D1161" t="str">
            <v>超核专属</v>
          </cell>
        </row>
        <row r="1162">
          <cell r="A1162">
            <v>42072</v>
          </cell>
          <cell r="B1162"/>
          <cell r="C1162" t="str">
            <v>greececheng</v>
          </cell>
          <cell r="D1162" t="str">
            <v xml:space="preserve">微信专属 </v>
          </cell>
        </row>
        <row r="1163">
          <cell r="A1163">
            <v>42073</v>
          </cell>
          <cell r="B1163"/>
          <cell r="C1163" t="str">
            <v>greececheng</v>
          </cell>
          <cell r="D1163" t="str">
            <v>应用宝专属</v>
          </cell>
        </row>
        <row r="1164">
          <cell r="A1164">
            <v>42074</v>
          </cell>
          <cell r="B1164"/>
          <cell r="C1164" t="str">
            <v>greececheng</v>
          </cell>
          <cell r="D1164" t="str">
            <v>二级渠道专属</v>
          </cell>
        </row>
        <row r="1165">
          <cell r="A1165">
            <v>42075</v>
          </cell>
          <cell r="B1165"/>
          <cell r="C1165" t="str">
            <v>greececheng</v>
          </cell>
          <cell r="D1165" t="str">
            <v>官网专属</v>
          </cell>
        </row>
        <row r="1166">
          <cell r="A1166">
            <v>42076</v>
          </cell>
          <cell r="B1166"/>
          <cell r="C1166" t="str">
            <v>greececheng</v>
          </cell>
          <cell r="D1166" t="str">
            <v>预创角专属</v>
          </cell>
        </row>
        <row r="1167">
          <cell r="A1167">
            <v>42077</v>
          </cell>
          <cell r="B1167"/>
          <cell r="C1167" t="str">
            <v>greececheng</v>
          </cell>
          <cell r="D1167" t="str">
            <v>腾讯视频专属</v>
          </cell>
        </row>
        <row r="1168">
          <cell r="A1168">
            <v>42078</v>
          </cell>
          <cell r="B1168"/>
          <cell r="C1168" t="str">
            <v>greececheng</v>
          </cell>
          <cell r="D1168" t="str">
            <v>华为专属</v>
          </cell>
        </row>
        <row r="1169">
          <cell r="A1169">
            <v>42079</v>
          </cell>
          <cell r="B1169"/>
          <cell r="C1169" t="str">
            <v>greececheng</v>
          </cell>
          <cell r="D1169" t="str">
            <v>OPPO专属</v>
          </cell>
        </row>
        <row r="1170">
          <cell r="A1170">
            <v>42080</v>
          </cell>
          <cell r="B1170"/>
          <cell r="C1170" t="str">
            <v>greececheng</v>
          </cell>
          <cell r="D1170" t="str">
            <v>小米专属</v>
          </cell>
        </row>
        <row r="1171">
          <cell r="A1171">
            <v>42081</v>
          </cell>
          <cell r="B1171"/>
          <cell r="C1171" t="str">
            <v>greececheng</v>
          </cell>
          <cell r="D1171" t="str">
            <v>VIVO专属</v>
          </cell>
        </row>
        <row r="1172">
          <cell r="A1172">
            <v>42082</v>
          </cell>
          <cell r="B1172"/>
          <cell r="C1172" t="str">
            <v>greececheng</v>
          </cell>
          <cell r="D1172" t="str">
            <v>B站专属</v>
          </cell>
        </row>
        <row r="1173">
          <cell r="A1173">
            <v>42083</v>
          </cell>
          <cell r="B1173"/>
          <cell r="C1173" t="str">
            <v>greececheng</v>
          </cell>
          <cell r="D1173" t="str">
            <v>渠道预约</v>
          </cell>
        </row>
        <row r="1174">
          <cell r="A1174">
            <v>42084</v>
          </cell>
          <cell r="B1174"/>
          <cell r="C1174" t="str">
            <v>greececheng</v>
          </cell>
          <cell r="D1174" t="str">
            <v>应用宝指挥官专属</v>
          </cell>
        </row>
        <row r="1175">
          <cell r="A1175">
            <v>42085</v>
          </cell>
          <cell r="B1175"/>
          <cell r="C1175" t="str">
            <v>greececheng</v>
          </cell>
          <cell r="D1175" t="str">
            <v>应用宝指挥官专属</v>
          </cell>
        </row>
        <row r="1176">
          <cell r="A1176">
            <v>42086</v>
          </cell>
          <cell r="B1176"/>
          <cell r="C1176" t="str">
            <v>greececheng</v>
          </cell>
          <cell r="D1176" t="str">
            <v>应用宝指挥官专属</v>
          </cell>
        </row>
        <row r="1177">
          <cell r="A1177">
            <v>42087</v>
          </cell>
          <cell r="B1177"/>
          <cell r="C1177" t="str">
            <v>greececheng</v>
          </cell>
          <cell r="D1177" t="str">
            <v>中式（限时7天）</v>
          </cell>
        </row>
        <row r="1178">
          <cell r="A1178">
            <v>42088</v>
          </cell>
          <cell r="B1178"/>
          <cell r="C1178" t="str">
            <v>greececheng</v>
          </cell>
          <cell r="D1178" t="str">
            <v>法兰克式（限时7天）</v>
          </cell>
        </row>
        <row r="1179">
          <cell r="A1179">
            <v>42089</v>
          </cell>
          <cell r="B1179"/>
          <cell r="C1179" t="str">
            <v>greececheng</v>
          </cell>
          <cell r="D1179" t="str">
            <v>孙子兵法</v>
          </cell>
        </row>
        <row r="1180">
          <cell r="A1180">
            <v>42090</v>
          </cell>
          <cell r="B1180"/>
          <cell r="C1180" t="str">
            <v>greececheng</v>
          </cell>
          <cell r="D1180" t="str">
            <v>7日限定皇冠头像框</v>
          </cell>
        </row>
        <row r="1181">
          <cell r="A1181">
            <v>42091</v>
          </cell>
          <cell r="B1181"/>
          <cell r="C1181" t="str">
            <v>greececheng</v>
          </cell>
          <cell r="D1181" t="str">
            <v>拜占庭式（限时7天）</v>
          </cell>
        </row>
        <row r="1182">
          <cell r="A1182">
            <v>42092</v>
          </cell>
          <cell r="B1182"/>
          <cell r="C1182" t="str">
            <v>greececheng</v>
          </cell>
          <cell r="D1182" t="str">
            <v xml:space="preserve">手Q专属 </v>
          </cell>
        </row>
        <row r="1183">
          <cell r="A1183">
            <v>42093</v>
          </cell>
          <cell r="B1183"/>
          <cell r="C1183" t="str">
            <v>greececheng</v>
          </cell>
          <cell r="D1183" t="str">
            <v>社区达人</v>
          </cell>
        </row>
        <row r="1184">
          <cell r="A1184">
            <v>42094</v>
          </cell>
          <cell r="B1184"/>
          <cell r="C1184" t="str">
            <v>greececheng</v>
          </cell>
          <cell r="D1184" t="str">
            <v>竹书纪年</v>
          </cell>
        </row>
        <row r="1185">
          <cell r="A1185">
            <v>42095</v>
          </cell>
          <cell r="B1185"/>
          <cell r="C1185" t="str">
            <v>greececheng</v>
          </cell>
          <cell r="D1185" t="str">
            <v>君临重逢</v>
          </cell>
        </row>
        <row r="1186">
          <cell r="A1186">
            <v>42096</v>
          </cell>
          <cell r="B1186"/>
          <cell r="C1186" t="str">
            <v>greececheng</v>
          </cell>
          <cell r="D1186" t="str">
            <v>有福同享</v>
          </cell>
        </row>
        <row r="1187">
          <cell r="A1187">
            <v>42097</v>
          </cell>
          <cell r="B1187"/>
          <cell r="C1187" t="str">
            <v>greececheng</v>
          </cell>
          <cell r="D1187" t="str">
            <v>有福同享</v>
          </cell>
        </row>
        <row r="1188">
          <cell r="A1188">
            <v>42098</v>
          </cell>
          <cell r="B1188"/>
          <cell r="C1188" t="str">
            <v>greececheng</v>
          </cell>
          <cell r="D1188" t="str">
            <v>有福同享</v>
          </cell>
        </row>
        <row r="1189">
          <cell r="A1189">
            <v>42099</v>
          </cell>
          <cell r="B1189"/>
          <cell r="C1189" t="str">
            <v>greececheng</v>
          </cell>
          <cell r="D1189" t="str">
            <v>有福同享</v>
          </cell>
        </row>
        <row r="1190">
          <cell r="A1190">
            <v>42100</v>
          </cell>
          <cell r="B1190"/>
          <cell r="C1190" t="str">
            <v>greececheng</v>
          </cell>
          <cell r="D1190" t="str">
            <v>有福同享</v>
          </cell>
        </row>
        <row r="1191">
          <cell r="A1191">
            <v>42101</v>
          </cell>
          <cell r="B1191"/>
          <cell r="C1191" t="str">
            <v>greececheng</v>
          </cell>
          <cell r="D1191" t="str">
            <v>待定-夏日</v>
          </cell>
        </row>
        <row r="1192">
          <cell r="A1192">
            <v>42102</v>
          </cell>
          <cell r="B1192"/>
          <cell r="C1192" t="str">
            <v>greececheng</v>
          </cell>
          <cell r="D1192" t="str">
            <v>待定-秋日</v>
          </cell>
        </row>
        <row r="1193">
          <cell r="A1193">
            <v>44000</v>
          </cell>
          <cell r="B1193"/>
          <cell r="C1193" t="str">
            <v>greececheng</v>
          </cell>
          <cell r="D1193" t="str">
            <v>财富自由</v>
          </cell>
        </row>
        <row r="1194">
          <cell r="A1194">
            <v>44001</v>
          </cell>
          <cell r="B1194"/>
          <cell r="C1194" t="str">
            <v>greececheng</v>
          </cell>
          <cell r="D1194" t="str">
            <v>超核体验官</v>
          </cell>
        </row>
        <row r="1195">
          <cell r="A1195">
            <v>44002</v>
          </cell>
          <cell r="B1195"/>
          <cell r="C1195" t="str">
            <v>greececheng</v>
          </cell>
          <cell r="D1195" t="str">
            <v>帝国战略家</v>
          </cell>
        </row>
        <row r="1196">
          <cell r="A1196">
            <v>44003</v>
          </cell>
          <cell r="B1196"/>
          <cell r="C1196" t="str">
            <v>greececheng</v>
          </cell>
          <cell r="D1196" t="str">
            <v>百战百胜</v>
          </cell>
        </row>
        <row r="1197">
          <cell r="A1197">
            <v>44004</v>
          </cell>
          <cell r="B1197"/>
          <cell r="C1197" t="str">
            <v>greececheng</v>
          </cell>
          <cell r="D1197" t="str">
            <v>先驱者</v>
          </cell>
        </row>
        <row r="1198">
          <cell r="A1198">
            <v>44005</v>
          </cell>
          <cell r="B1198"/>
          <cell r="C1198" t="str">
            <v>greececheng</v>
          </cell>
          <cell r="D1198" t="str">
            <v>征服者</v>
          </cell>
        </row>
        <row r="1199">
          <cell r="A1199">
            <v>44006</v>
          </cell>
          <cell r="B1199"/>
          <cell r="C1199" t="str">
            <v>greececheng</v>
          </cell>
          <cell r="D1199" t="str">
            <v>登峰造极</v>
          </cell>
        </row>
        <row r="1200">
          <cell r="A1200">
            <v>44007</v>
          </cell>
          <cell r="B1200"/>
          <cell r="C1200" t="str">
            <v>greececheng</v>
          </cell>
          <cell r="D1200" t="str">
            <v>勇闯天涯</v>
          </cell>
        </row>
        <row r="1201">
          <cell r="A1201">
            <v>44008</v>
          </cell>
          <cell r="B1201"/>
          <cell r="C1201" t="str">
            <v>greececheng</v>
          </cell>
          <cell r="D1201" t="str">
            <v>天下至尊</v>
          </cell>
        </row>
        <row r="1202">
          <cell r="A1202">
            <v>44009</v>
          </cell>
          <cell r="B1202"/>
          <cell r="C1202" t="str">
            <v>greececheng</v>
          </cell>
          <cell r="D1202" t="str">
            <v>问鼎中原</v>
          </cell>
        </row>
        <row r="1203">
          <cell r="A1203">
            <v>44010</v>
          </cell>
          <cell r="B1203"/>
          <cell r="C1203" t="str">
            <v>greececheng</v>
          </cell>
          <cell r="D1203" t="str">
            <v>名震一时</v>
          </cell>
        </row>
        <row r="1204">
          <cell r="A1204">
            <v>44011</v>
          </cell>
          <cell r="B1204"/>
          <cell r="C1204" t="str">
            <v>greececheng</v>
          </cell>
          <cell r="D1204" t="str">
            <v>名将如云</v>
          </cell>
        </row>
        <row r="1205">
          <cell r="A1205">
            <v>44012</v>
          </cell>
          <cell r="B1205"/>
          <cell r="C1205" t="str">
            <v>greececheng</v>
          </cell>
          <cell r="D1205" t="str">
            <v>联盟宝贝</v>
          </cell>
        </row>
        <row r="1206">
          <cell r="A1206">
            <v>44013</v>
          </cell>
          <cell r="B1206"/>
          <cell r="C1206" t="str">
            <v>greececheng</v>
          </cell>
          <cell r="D1206" t="str">
            <v>纵横四野</v>
          </cell>
        </row>
        <row r="1207">
          <cell r="A1207">
            <v>44014</v>
          </cell>
          <cell r="B1207"/>
          <cell r="C1207" t="str">
            <v>greececheng</v>
          </cell>
          <cell r="D1207" t="str">
            <v>决胜千里</v>
          </cell>
        </row>
        <row r="1208">
          <cell r="A1208">
            <v>44015</v>
          </cell>
          <cell r="B1208"/>
          <cell r="C1208" t="str">
            <v>greececheng</v>
          </cell>
          <cell r="D1208" t="str">
            <v>登高能赋</v>
          </cell>
        </row>
        <row r="1209">
          <cell r="A1209">
            <v>44016</v>
          </cell>
          <cell r="B1209"/>
          <cell r="C1209" t="str">
            <v>greececheng</v>
          </cell>
          <cell r="D1209" t="str">
            <v>帝国启明星</v>
          </cell>
        </row>
        <row r="1210">
          <cell r="A1210">
            <v>44017</v>
          </cell>
          <cell r="B1210"/>
          <cell r="C1210" t="str">
            <v>greececheng</v>
          </cell>
          <cell r="D1210" t="str">
            <v>财富自由</v>
          </cell>
        </row>
        <row r="1211">
          <cell r="A1211">
            <v>44018</v>
          </cell>
          <cell r="B1211"/>
          <cell r="C1211" t="str">
            <v>greececheng</v>
          </cell>
          <cell r="D1211" t="str">
            <v>超核体验官</v>
          </cell>
        </row>
        <row r="1212">
          <cell r="A1212">
            <v>44019</v>
          </cell>
          <cell r="B1212"/>
          <cell r="C1212" t="str">
            <v>greececheng</v>
          </cell>
          <cell r="D1212" t="str">
            <v>帝国战略家</v>
          </cell>
        </row>
        <row r="1213">
          <cell r="A1213">
            <v>44020</v>
          </cell>
          <cell r="B1213"/>
          <cell r="C1213" t="str">
            <v>greececheng</v>
          </cell>
          <cell r="D1213" t="str">
            <v>百战百胜</v>
          </cell>
        </row>
        <row r="1214">
          <cell r="A1214">
            <v>44021</v>
          </cell>
          <cell r="B1214"/>
          <cell r="C1214" t="str">
            <v>greececheng</v>
          </cell>
          <cell r="D1214" t="str">
            <v>先驱者</v>
          </cell>
        </row>
        <row r="1215">
          <cell r="A1215">
            <v>44022</v>
          </cell>
          <cell r="B1215"/>
          <cell r="C1215" t="str">
            <v>greececheng</v>
          </cell>
          <cell r="D1215" t="str">
            <v>征服者</v>
          </cell>
        </row>
        <row r="1216">
          <cell r="A1216">
            <v>44023</v>
          </cell>
          <cell r="B1216"/>
          <cell r="C1216" t="str">
            <v>greececheng</v>
          </cell>
          <cell r="D1216" t="str">
            <v>登峰造极</v>
          </cell>
        </row>
        <row r="1217">
          <cell r="A1217">
            <v>44024</v>
          </cell>
          <cell r="B1217"/>
          <cell r="C1217" t="str">
            <v>greececheng</v>
          </cell>
          <cell r="D1217" t="str">
            <v>勇闯天涯</v>
          </cell>
        </row>
        <row r="1218">
          <cell r="A1218">
            <v>44025</v>
          </cell>
          <cell r="B1218"/>
          <cell r="C1218" t="str">
            <v>greececheng</v>
          </cell>
          <cell r="D1218" t="str">
            <v>天下至尊</v>
          </cell>
        </row>
        <row r="1219">
          <cell r="A1219">
            <v>44026</v>
          </cell>
          <cell r="B1219"/>
          <cell r="C1219" t="str">
            <v>greececheng</v>
          </cell>
          <cell r="D1219" t="str">
            <v>问鼎中原</v>
          </cell>
        </row>
        <row r="1220">
          <cell r="A1220">
            <v>44027</v>
          </cell>
          <cell r="B1220"/>
          <cell r="C1220" t="str">
            <v>greececheng</v>
          </cell>
          <cell r="D1220" t="str">
            <v>名震一时</v>
          </cell>
        </row>
        <row r="1221">
          <cell r="A1221">
            <v>44028</v>
          </cell>
          <cell r="B1221"/>
          <cell r="C1221" t="str">
            <v>greececheng</v>
          </cell>
          <cell r="D1221" t="str">
            <v>名将如云</v>
          </cell>
        </row>
        <row r="1222">
          <cell r="A1222">
            <v>44029</v>
          </cell>
          <cell r="B1222"/>
          <cell r="C1222" t="str">
            <v>greececheng</v>
          </cell>
          <cell r="D1222" t="str">
            <v>联盟宝贝</v>
          </cell>
        </row>
        <row r="1223">
          <cell r="A1223">
            <v>44030</v>
          </cell>
          <cell r="B1223"/>
          <cell r="C1223" t="str">
            <v>greececheng</v>
          </cell>
          <cell r="D1223" t="str">
            <v>纵横四野</v>
          </cell>
        </row>
        <row r="1224">
          <cell r="A1224">
            <v>44031</v>
          </cell>
          <cell r="B1224"/>
          <cell r="C1224" t="str">
            <v>greececheng</v>
          </cell>
          <cell r="D1224" t="str">
            <v>决胜千里</v>
          </cell>
        </row>
        <row r="1225">
          <cell r="A1225">
            <v>44032</v>
          </cell>
          <cell r="B1225"/>
          <cell r="C1225" t="str">
            <v>greececheng</v>
          </cell>
          <cell r="D1225" t="str">
            <v>登高能赋</v>
          </cell>
        </row>
        <row r="1226">
          <cell r="A1226">
            <v>44033</v>
          </cell>
          <cell r="B1226"/>
          <cell r="C1226" t="str">
            <v>greececheng</v>
          </cell>
          <cell r="D1226" t="str">
            <v>帝国启明星</v>
          </cell>
        </row>
        <row r="1227">
          <cell r="A1227">
            <v>44034</v>
          </cell>
          <cell r="B1227"/>
          <cell r="C1227" t="str">
            <v>greececheng</v>
          </cell>
          <cell r="D1227" t="str">
            <v>财富自由</v>
          </cell>
        </row>
        <row r="1228">
          <cell r="A1228">
            <v>44035</v>
          </cell>
          <cell r="B1228"/>
          <cell r="C1228" t="str">
            <v>greececheng</v>
          </cell>
          <cell r="D1228" t="str">
            <v>超核体验官</v>
          </cell>
        </row>
        <row r="1229">
          <cell r="A1229">
            <v>44036</v>
          </cell>
          <cell r="B1229"/>
          <cell r="C1229" t="str">
            <v>greececheng</v>
          </cell>
          <cell r="D1229" t="str">
            <v>帝国战略家</v>
          </cell>
        </row>
        <row r="1230">
          <cell r="A1230">
            <v>44037</v>
          </cell>
          <cell r="B1230"/>
          <cell r="C1230" t="str">
            <v>greececheng</v>
          </cell>
          <cell r="D1230" t="str">
            <v>百战百胜</v>
          </cell>
        </row>
        <row r="1231">
          <cell r="A1231">
            <v>44038</v>
          </cell>
          <cell r="B1231"/>
          <cell r="C1231" t="str">
            <v>greececheng</v>
          </cell>
          <cell r="D1231" t="str">
            <v>先驱者</v>
          </cell>
        </row>
        <row r="1232">
          <cell r="A1232">
            <v>44039</v>
          </cell>
          <cell r="B1232"/>
          <cell r="C1232" t="str">
            <v>greececheng</v>
          </cell>
          <cell r="D1232" t="str">
            <v>征服者</v>
          </cell>
        </row>
        <row r="1233">
          <cell r="A1233">
            <v>44040</v>
          </cell>
          <cell r="B1233"/>
          <cell r="C1233" t="str">
            <v>greececheng</v>
          </cell>
          <cell r="D1233" t="str">
            <v>登峰造极</v>
          </cell>
        </row>
        <row r="1234">
          <cell r="A1234">
            <v>44041</v>
          </cell>
          <cell r="B1234"/>
          <cell r="C1234" t="str">
            <v>greececheng</v>
          </cell>
          <cell r="D1234" t="str">
            <v>勇闯天涯</v>
          </cell>
        </row>
        <row r="1235">
          <cell r="A1235">
            <v>44042</v>
          </cell>
          <cell r="B1235"/>
          <cell r="C1235" t="str">
            <v>greececheng</v>
          </cell>
          <cell r="D1235" t="str">
            <v>天下至尊</v>
          </cell>
        </row>
        <row r="1236">
          <cell r="A1236">
            <v>44043</v>
          </cell>
          <cell r="B1236"/>
          <cell r="C1236" t="str">
            <v>greececheng</v>
          </cell>
          <cell r="D1236" t="str">
            <v>问鼎中原</v>
          </cell>
        </row>
        <row r="1237">
          <cell r="A1237">
            <v>44044</v>
          </cell>
          <cell r="B1237"/>
          <cell r="C1237" t="str">
            <v>greececheng</v>
          </cell>
          <cell r="D1237" t="str">
            <v>名震一时</v>
          </cell>
        </row>
        <row r="1238">
          <cell r="A1238">
            <v>44045</v>
          </cell>
          <cell r="B1238"/>
          <cell r="C1238" t="str">
            <v>greececheng</v>
          </cell>
          <cell r="D1238" t="str">
            <v>名将如云</v>
          </cell>
        </row>
        <row r="1239">
          <cell r="A1239">
            <v>44046</v>
          </cell>
          <cell r="B1239"/>
          <cell r="C1239" t="str">
            <v>greececheng</v>
          </cell>
          <cell r="D1239" t="str">
            <v>联盟宝贝</v>
          </cell>
        </row>
        <row r="1240">
          <cell r="A1240">
            <v>44047</v>
          </cell>
          <cell r="B1240"/>
          <cell r="C1240" t="str">
            <v>greececheng</v>
          </cell>
          <cell r="D1240" t="str">
            <v>纵横四野</v>
          </cell>
        </row>
        <row r="1241">
          <cell r="A1241">
            <v>44048</v>
          </cell>
          <cell r="B1241"/>
          <cell r="C1241" t="str">
            <v>greececheng</v>
          </cell>
          <cell r="D1241" t="str">
            <v>决胜千里</v>
          </cell>
        </row>
        <row r="1242">
          <cell r="A1242">
            <v>44049</v>
          </cell>
          <cell r="B1242"/>
          <cell r="C1242" t="str">
            <v>greececheng</v>
          </cell>
          <cell r="D1242" t="str">
            <v>登高能赋</v>
          </cell>
        </row>
        <row r="1243">
          <cell r="A1243">
            <v>44050</v>
          </cell>
          <cell r="B1243"/>
          <cell r="C1243" t="str">
            <v>greececheng</v>
          </cell>
          <cell r="D1243" t="str">
            <v>帝国启明星</v>
          </cell>
        </row>
        <row r="1244">
          <cell r="A1244">
            <v>44051</v>
          </cell>
          <cell r="B1244"/>
          <cell r="C1244" t="str">
            <v>greececheng</v>
          </cell>
          <cell r="D1244" t="str">
            <v>财富自由</v>
          </cell>
        </row>
        <row r="1245">
          <cell r="A1245">
            <v>44052</v>
          </cell>
          <cell r="B1245"/>
          <cell r="C1245" t="str">
            <v>greececheng</v>
          </cell>
          <cell r="D1245" t="str">
            <v>超核体验官</v>
          </cell>
        </row>
        <row r="1246">
          <cell r="A1246">
            <v>44053</v>
          </cell>
          <cell r="B1246"/>
          <cell r="C1246" t="str">
            <v>greececheng</v>
          </cell>
          <cell r="D1246" t="str">
            <v>帝国战略家</v>
          </cell>
        </row>
        <row r="1247">
          <cell r="A1247">
            <v>44054</v>
          </cell>
          <cell r="B1247"/>
          <cell r="C1247" t="str">
            <v>greececheng</v>
          </cell>
          <cell r="D1247" t="str">
            <v>百战百胜</v>
          </cell>
        </row>
        <row r="1248">
          <cell r="A1248">
            <v>44055</v>
          </cell>
          <cell r="B1248"/>
          <cell r="C1248" t="str">
            <v>greececheng</v>
          </cell>
          <cell r="D1248" t="str">
            <v>先驱者</v>
          </cell>
        </row>
        <row r="1249">
          <cell r="A1249">
            <v>44056</v>
          </cell>
          <cell r="B1249"/>
          <cell r="C1249" t="str">
            <v>greececheng</v>
          </cell>
          <cell r="D1249" t="str">
            <v>征服者</v>
          </cell>
        </row>
        <row r="1250">
          <cell r="A1250">
            <v>44057</v>
          </cell>
          <cell r="B1250"/>
          <cell r="C1250" t="str">
            <v>greececheng</v>
          </cell>
          <cell r="D1250" t="str">
            <v>登峰造极</v>
          </cell>
        </row>
        <row r="1251">
          <cell r="A1251">
            <v>44058</v>
          </cell>
          <cell r="B1251"/>
          <cell r="C1251" t="str">
            <v>greececheng</v>
          </cell>
          <cell r="D1251" t="str">
            <v>勇闯天涯</v>
          </cell>
        </row>
        <row r="1252">
          <cell r="A1252">
            <v>44059</v>
          </cell>
          <cell r="B1252"/>
          <cell r="C1252" t="str">
            <v>greececheng</v>
          </cell>
          <cell r="D1252" t="str">
            <v>天下至尊</v>
          </cell>
        </row>
        <row r="1253">
          <cell r="A1253">
            <v>44060</v>
          </cell>
          <cell r="B1253"/>
          <cell r="C1253" t="str">
            <v>greececheng</v>
          </cell>
          <cell r="D1253" t="str">
            <v>问鼎中原</v>
          </cell>
        </row>
        <row r="1254">
          <cell r="A1254">
            <v>44061</v>
          </cell>
          <cell r="B1254"/>
          <cell r="C1254" t="str">
            <v>greececheng</v>
          </cell>
          <cell r="D1254" t="str">
            <v>名震一时</v>
          </cell>
        </row>
        <row r="1255">
          <cell r="A1255">
            <v>44062</v>
          </cell>
          <cell r="B1255"/>
          <cell r="C1255" t="str">
            <v>greececheng</v>
          </cell>
          <cell r="D1255" t="str">
            <v>名将如云</v>
          </cell>
        </row>
        <row r="1256">
          <cell r="A1256">
            <v>44063</v>
          </cell>
          <cell r="B1256"/>
          <cell r="C1256" t="str">
            <v>greececheng</v>
          </cell>
          <cell r="D1256" t="str">
            <v>联盟宝贝</v>
          </cell>
        </row>
        <row r="1257">
          <cell r="A1257">
            <v>44064</v>
          </cell>
          <cell r="B1257"/>
          <cell r="C1257" t="str">
            <v>greececheng</v>
          </cell>
          <cell r="D1257" t="str">
            <v>纵横四野</v>
          </cell>
        </row>
        <row r="1258">
          <cell r="A1258">
            <v>44065</v>
          </cell>
          <cell r="B1258"/>
          <cell r="C1258" t="str">
            <v>greececheng</v>
          </cell>
          <cell r="D1258" t="str">
            <v>决胜千里</v>
          </cell>
        </row>
        <row r="1259">
          <cell r="A1259">
            <v>44066</v>
          </cell>
          <cell r="B1259"/>
          <cell r="C1259" t="str">
            <v>greececheng</v>
          </cell>
          <cell r="D1259" t="str">
            <v>登高能赋</v>
          </cell>
        </row>
        <row r="1260">
          <cell r="A1260">
            <v>44067</v>
          </cell>
          <cell r="B1260"/>
          <cell r="C1260" t="str">
            <v>greececheng</v>
          </cell>
          <cell r="D1260" t="str">
            <v>帝国启明星</v>
          </cell>
        </row>
        <row r="1261">
          <cell r="A1261">
            <v>44068</v>
          </cell>
          <cell r="B1261"/>
          <cell r="C1261" t="str">
            <v>greececheng</v>
          </cell>
          <cell r="D1261" t="str">
            <v>剑指天下</v>
          </cell>
        </row>
        <row r="1262">
          <cell r="A1262">
            <v>44069</v>
          </cell>
          <cell r="B1262"/>
          <cell r="C1262" t="str">
            <v>greececheng</v>
          </cell>
          <cell r="D1262" t="str">
            <v>鹰击长空</v>
          </cell>
        </row>
        <row r="1263">
          <cell r="A1263">
            <v>44070</v>
          </cell>
          <cell r="B1263"/>
          <cell r="C1263" t="str">
            <v>greececheng</v>
          </cell>
          <cell r="D1263" t="str">
            <v>谋定九州</v>
          </cell>
        </row>
        <row r="1264">
          <cell r="A1264">
            <v>44071</v>
          </cell>
          <cell r="B1264"/>
          <cell r="C1264" t="str">
            <v>greececheng</v>
          </cell>
          <cell r="D1264" t="str">
            <v>鹰击长空</v>
          </cell>
        </row>
        <row r="1265">
          <cell r="A1265">
            <v>44072</v>
          </cell>
          <cell r="B1265"/>
          <cell r="C1265" t="str">
            <v>greececheng</v>
          </cell>
          <cell r="D1265" t="str">
            <v>鹰击长空</v>
          </cell>
        </row>
        <row r="1266">
          <cell r="A1266">
            <v>44073</v>
          </cell>
          <cell r="B1266"/>
          <cell r="C1266" t="str">
            <v>pinoyao</v>
          </cell>
          <cell r="D1266" t="str">
            <v>剑指天下</v>
          </cell>
        </row>
        <row r="1267">
          <cell r="A1267">
            <v>44074</v>
          </cell>
          <cell r="B1267"/>
          <cell r="C1267" t="str">
            <v>pinoyao</v>
          </cell>
          <cell r="D1267" t="str">
            <v>剑指天下</v>
          </cell>
        </row>
        <row r="1268">
          <cell r="A1268">
            <v>46000</v>
          </cell>
          <cell r="B1268"/>
          <cell r="C1268" t="str">
            <v>greececheng</v>
          </cell>
          <cell r="D1268" t="str">
            <v>蓬莱仙境</v>
          </cell>
        </row>
        <row r="1269">
          <cell r="A1269">
            <v>46001</v>
          </cell>
          <cell r="B1269"/>
          <cell r="C1269" t="str">
            <v>greececheng</v>
          </cell>
          <cell r="D1269" t="str">
            <v>圣剑冠冕</v>
          </cell>
        </row>
        <row r="1270">
          <cell r="A1270">
            <v>46002</v>
          </cell>
          <cell r="B1270"/>
          <cell r="C1270" t="str">
            <v>greececheng</v>
          </cell>
          <cell r="D1270" t="str">
            <v>不灭熔炉</v>
          </cell>
        </row>
        <row r="1271">
          <cell r="A1271">
            <v>46003</v>
          </cell>
          <cell r="B1271"/>
          <cell r="C1271" t="str">
            <v>greececheng</v>
          </cell>
          <cell r="D1271" t="str">
            <v>九重御殿</v>
          </cell>
        </row>
        <row r="1272">
          <cell r="A1272">
            <v>46004</v>
          </cell>
          <cell r="B1272"/>
          <cell r="C1272" t="str">
            <v>greececheng</v>
          </cell>
          <cell r="D1272" t="str">
            <v>温德斯托利</v>
          </cell>
        </row>
        <row r="1273">
          <cell r="A1273">
            <v>46005</v>
          </cell>
          <cell r="B1273"/>
          <cell r="C1273" t="str">
            <v>greececheng</v>
          </cell>
          <cell r="D1273" t="str">
            <v>蓬莱仙境</v>
          </cell>
        </row>
        <row r="1274">
          <cell r="A1274">
            <v>46006</v>
          </cell>
          <cell r="B1274"/>
          <cell r="C1274" t="str">
            <v>greececheng</v>
          </cell>
          <cell r="D1274" t="str">
            <v>圣剑冠冕</v>
          </cell>
        </row>
        <row r="1275">
          <cell r="A1275">
            <v>46007</v>
          </cell>
          <cell r="B1275"/>
          <cell r="C1275" t="str">
            <v>greececheng</v>
          </cell>
          <cell r="D1275" t="str">
            <v>不灭熔炉</v>
          </cell>
        </row>
        <row r="1276">
          <cell r="A1276">
            <v>46008</v>
          </cell>
          <cell r="B1276"/>
          <cell r="C1276" t="str">
            <v>greececheng</v>
          </cell>
          <cell r="D1276" t="str">
            <v>九重御殿</v>
          </cell>
        </row>
        <row r="1277">
          <cell r="A1277">
            <v>46009</v>
          </cell>
          <cell r="B1277"/>
          <cell r="C1277" t="str">
            <v>greececheng</v>
          </cell>
          <cell r="D1277" t="str">
            <v>温德斯托利</v>
          </cell>
        </row>
        <row r="1278">
          <cell r="A1278">
            <v>46010</v>
          </cell>
          <cell r="B1278"/>
          <cell r="C1278" t="str">
            <v>greececheng</v>
          </cell>
          <cell r="D1278" t="str">
            <v>蓬莱仙境</v>
          </cell>
        </row>
        <row r="1279">
          <cell r="A1279">
            <v>46011</v>
          </cell>
          <cell r="B1279"/>
          <cell r="C1279" t="str">
            <v>greececheng</v>
          </cell>
          <cell r="D1279" t="str">
            <v>圣剑冠冕</v>
          </cell>
        </row>
        <row r="1280">
          <cell r="A1280">
            <v>46012</v>
          </cell>
          <cell r="B1280"/>
          <cell r="C1280" t="str">
            <v>greececheng</v>
          </cell>
          <cell r="D1280" t="str">
            <v>不灭熔炉</v>
          </cell>
        </row>
        <row r="1281">
          <cell r="A1281">
            <v>46013</v>
          </cell>
          <cell r="B1281"/>
          <cell r="C1281" t="str">
            <v>greececheng</v>
          </cell>
          <cell r="D1281" t="str">
            <v>九重御殿</v>
          </cell>
        </row>
        <row r="1282">
          <cell r="A1282">
            <v>46014</v>
          </cell>
          <cell r="B1282"/>
          <cell r="C1282" t="str">
            <v>greececheng</v>
          </cell>
          <cell r="D1282" t="str">
            <v>温德斯托利</v>
          </cell>
        </row>
        <row r="1283">
          <cell r="A1283">
            <v>46015</v>
          </cell>
          <cell r="B1283"/>
          <cell r="C1283" t="str">
            <v>greececheng</v>
          </cell>
          <cell r="D1283" t="str">
            <v>蓬莱仙境</v>
          </cell>
        </row>
        <row r="1284">
          <cell r="A1284">
            <v>46016</v>
          </cell>
          <cell r="B1284"/>
          <cell r="C1284" t="str">
            <v>greececheng</v>
          </cell>
          <cell r="D1284" t="str">
            <v>圣剑冠冕</v>
          </cell>
        </row>
        <row r="1285">
          <cell r="A1285">
            <v>46017</v>
          </cell>
          <cell r="B1285"/>
          <cell r="C1285" t="str">
            <v>greececheng</v>
          </cell>
          <cell r="D1285" t="str">
            <v>不灭熔炉</v>
          </cell>
        </row>
        <row r="1286">
          <cell r="A1286">
            <v>46018</v>
          </cell>
          <cell r="B1286"/>
          <cell r="C1286" t="str">
            <v>greececheng</v>
          </cell>
          <cell r="D1286" t="str">
            <v>九重御殿</v>
          </cell>
        </row>
        <row r="1287">
          <cell r="A1287">
            <v>46019</v>
          </cell>
          <cell r="B1287"/>
          <cell r="C1287" t="str">
            <v>greececheng</v>
          </cell>
          <cell r="D1287" t="str">
            <v>温德斯托利</v>
          </cell>
        </row>
        <row r="1288">
          <cell r="A1288">
            <v>46020</v>
          </cell>
          <cell r="B1288"/>
          <cell r="C1288" t="str">
            <v>greececheng</v>
          </cell>
          <cell r="D1288" t="str">
            <v>御照东方</v>
          </cell>
        </row>
        <row r="1289">
          <cell r="A1289">
            <v>46021</v>
          </cell>
          <cell r="B1289"/>
          <cell r="C1289" t="str">
            <v>greececheng</v>
          </cell>
          <cell r="D1289" t="str">
            <v>御照东方</v>
          </cell>
        </row>
        <row r="1290">
          <cell r="A1290">
            <v>46022</v>
          </cell>
          <cell r="B1290"/>
          <cell r="C1290" t="str">
            <v>greececheng</v>
          </cell>
          <cell r="D1290" t="str">
            <v>御照东方</v>
          </cell>
        </row>
        <row r="1291">
          <cell r="A1291">
            <v>46023</v>
          </cell>
          <cell r="B1291"/>
          <cell r="C1291" t="str">
            <v>greececheng</v>
          </cell>
          <cell r="D1291" t="str">
            <v>御照东方</v>
          </cell>
        </row>
        <row r="1292">
          <cell r="A1292">
            <v>46024</v>
          </cell>
          <cell r="B1292"/>
          <cell r="C1292" t="str">
            <v>greececheng</v>
          </cell>
          <cell r="D1292" t="str">
            <v>千里江枫</v>
          </cell>
        </row>
        <row r="1293">
          <cell r="A1293">
            <v>46025</v>
          </cell>
          <cell r="B1293"/>
          <cell r="C1293" t="str">
            <v>greececheng</v>
          </cell>
          <cell r="D1293" t="str">
            <v>千里江枫</v>
          </cell>
        </row>
        <row r="1294">
          <cell r="A1294">
            <v>46026</v>
          </cell>
          <cell r="B1294"/>
          <cell r="C1294" t="str">
            <v>greececheng</v>
          </cell>
          <cell r="D1294" t="str">
            <v>千里江枫</v>
          </cell>
        </row>
        <row r="1295">
          <cell r="A1295">
            <v>46027</v>
          </cell>
          <cell r="B1295"/>
          <cell r="C1295" t="str">
            <v>greececheng</v>
          </cell>
          <cell r="D1295" t="str">
            <v>千里江枫</v>
          </cell>
        </row>
        <row r="1296">
          <cell r="A1296">
            <v>46028</v>
          </cell>
          <cell r="B1296"/>
          <cell r="C1296" t="str">
            <v>greececheng</v>
          </cell>
          <cell r="D1296" t="str">
            <v>御照东方</v>
          </cell>
        </row>
        <row r="1297">
          <cell r="A1297">
            <v>46029</v>
          </cell>
          <cell r="B1297"/>
          <cell r="C1297" t="str">
            <v>greececheng</v>
          </cell>
          <cell r="D1297" t="str">
            <v>鹰堡</v>
          </cell>
        </row>
        <row r="1298">
          <cell r="A1298">
            <v>46030</v>
          </cell>
          <cell r="B1298"/>
          <cell r="C1298" t="str">
            <v>greececheng</v>
          </cell>
          <cell r="D1298" t="str">
            <v>鹰堡</v>
          </cell>
        </row>
        <row r="1299">
          <cell r="A1299">
            <v>46031</v>
          </cell>
          <cell r="B1299"/>
          <cell r="C1299" t="str">
            <v>greececheng</v>
          </cell>
          <cell r="D1299" t="str">
            <v>鹰堡</v>
          </cell>
        </row>
        <row r="1300">
          <cell r="A1300">
            <v>46032</v>
          </cell>
          <cell r="B1300"/>
          <cell r="C1300" t="str">
            <v>greececheng</v>
          </cell>
          <cell r="D1300" t="str">
            <v>鹰堡</v>
          </cell>
        </row>
        <row r="1301">
          <cell r="A1301">
            <v>46033</v>
          </cell>
          <cell r="B1301"/>
          <cell r="C1301" t="str">
            <v>greececheng</v>
          </cell>
          <cell r="D1301" t="str">
            <v>鹰堡</v>
          </cell>
        </row>
        <row r="1302">
          <cell r="A1302">
            <v>46034</v>
          </cell>
          <cell r="B1302"/>
          <cell r="C1302" t="str">
            <v>pinoyao</v>
          </cell>
          <cell r="D1302" t="str">
            <v>剑堡</v>
          </cell>
        </row>
        <row r="1303">
          <cell r="A1303">
            <v>46035</v>
          </cell>
          <cell r="B1303"/>
          <cell r="C1303" t="str">
            <v>pinoyao</v>
          </cell>
          <cell r="D1303" t="str">
            <v>剑堡</v>
          </cell>
        </row>
        <row r="1304">
          <cell r="A1304">
            <v>46036</v>
          </cell>
          <cell r="B1304"/>
          <cell r="C1304" t="str">
            <v>pinoyao</v>
          </cell>
          <cell r="D1304" t="str">
            <v>剑堡</v>
          </cell>
        </row>
        <row r="1305">
          <cell r="A1305">
            <v>46037</v>
          </cell>
          <cell r="B1305"/>
          <cell r="C1305" t="str">
            <v>pinoyao</v>
          </cell>
          <cell r="D1305" t="str">
            <v>剑堡</v>
          </cell>
        </row>
        <row r="1306">
          <cell r="A1306">
            <v>46038</v>
          </cell>
          <cell r="B1306"/>
          <cell r="C1306" t="str">
            <v>pinoyao</v>
          </cell>
          <cell r="D1306" t="str">
            <v>剑堡</v>
          </cell>
        </row>
        <row r="1307">
          <cell r="A1307">
            <v>47000</v>
          </cell>
          <cell r="C1307" t="str">
            <v>karriesxu</v>
          </cell>
          <cell r="D1307" t="str">
            <v>超核卡信物1天</v>
          </cell>
        </row>
        <row r="1308">
          <cell r="A1308">
            <v>47001</v>
          </cell>
          <cell r="C1308" t="str">
            <v>karriesxu</v>
          </cell>
          <cell r="D1308" t="str">
            <v>超核周卡信物7天</v>
          </cell>
        </row>
        <row r="1309">
          <cell r="A1309">
            <v>47002</v>
          </cell>
          <cell r="C1309" t="str">
            <v>karriesxu</v>
          </cell>
          <cell r="D1309" t="str">
            <v>超核月卡信物30天</v>
          </cell>
        </row>
        <row r="1310">
          <cell r="A1310">
            <v>48001</v>
          </cell>
          <cell r="B1310"/>
          <cell r="C1310" t="str">
            <v>petercxhu</v>
          </cell>
          <cell r="D1310" t="str">
            <v>帝国里程碑</v>
          </cell>
        </row>
        <row r="1311">
          <cell r="A1311">
            <v>49001</v>
          </cell>
          <cell r="C1311" t="str">
            <v>junkaili</v>
          </cell>
          <cell r="D1311" t="str">
            <v>赛季卡包抽取上限</v>
          </cell>
        </row>
        <row r="1312">
          <cell r="A1312">
            <v>49011</v>
          </cell>
          <cell r="C1312" t="str">
            <v>junkaili</v>
          </cell>
          <cell r="D1312" t="str">
            <v>探索笔记</v>
          </cell>
        </row>
        <row r="1313">
          <cell r="A1313">
            <v>49012</v>
          </cell>
          <cell r="C1313" t="str">
            <v>junkaili</v>
          </cell>
          <cell r="D1313" t="str">
            <v>奇迹印象点数</v>
          </cell>
        </row>
        <row r="1314">
          <cell r="A1314">
            <v>49013</v>
          </cell>
          <cell r="B1314"/>
          <cell r="C1314" t="str">
            <v>boomwu</v>
          </cell>
          <cell r="D1314" t="str">
            <v>传说英雄自选宝箱</v>
          </cell>
        </row>
        <row r="1315">
          <cell r="A1315">
            <v>49014</v>
          </cell>
          <cell r="C1315" t="str">
            <v>boomwu</v>
          </cell>
          <cell r="D1315" t="str">
            <v>稀有技能自选宝箱</v>
          </cell>
        </row>
        <row r="1316">
          <cell r="A1316">
            <v>49015</v>
          </cell>
          <cell r="C1316" t="str">
            <v>boomwu</v>
          </cell>
          <cell r="D1316" t="str">
            <v>史诗技能自选宝箱</v>
          </cell>
        </row>
        <row r="1317">
          <cell r="A1317">
            <v>49016</v>
          </cell>
          <cell r="C1317" t="str">
            <v>boomwu</v>
          </cell>
          <cell r="D1317" t="str">
            <v>传奇技能自选宝箱</v>
          </cell>
        </row>
        <row r="1318">
          <cell r="A1318">
            <v>49017</v>
          </cell>
          <cell r="C1318" t="str">
            <v>boomwu</v>
          </cell>
          <cell r="D1318" t="str">
            <v>帝国宝箱</v>
          </cell>
        </row>
        <row r="1319">
          <cell r="A1319">
            <v>49018</v>
          </cell>
          <cell r="C1319" t="str">
            <v>yanhaoyhli</v>
          </cell>
          <cell r="D1319" t="str">
            <v>测试用碎片宝箱</v>
          </cell>
        </row>
        <row r="1320">
          <cell r="A1320">
            <v>49019</v>
          </cell>
          <cell r="C1320" t="str">
            <v>yanhaoyhli</v>
          </cell>
          <cell r="D1320" t="str">
            <v>模拟抽英雄宝箱</v>
          </cell>
        </row>
        <row r="1321">
          <cell r="A1321">
            <v>49020</v>
          </cell>
          <cell r="C1321" t="str">
            <v>yanhaoyhli</v>
          </cell>
          <cell r="D1321" t="str">
            <v>模拟抽技能宝箱</v>
          </cell>
        </row>
        <row r="1322">
          <cell r="A1322">
            <v>49021</v>
          </cell>
          <cell r="B1322">
            <v>5001</v>
          </cell>
          <cell r="C1322" t="str">
            <v>grantxue</v>
          </cell>
          <cell r="D1322" t="str">
            <v>vip经验10</v>
          </cell>
        </row>
        <row r="1323">
          <cell r="A1323">
            <v>49022</v>
          </cell>
          <cell r="B1323">
            <v>5002</v>
          </cell>
          <cell r="C1323" t="str">
            <v>grantxue</v>
          </cell>
          <cell r="D1323" t="str">
            <v>vip经验50</v>
          </cell>
        </row>
        <row r="1324">
          <cell r="A1324">
            <v>49023</v>
          </cell>
          <cell r="B1324">
            <v>5003</v>
          </cell>
          <cell r="C1324" t="str">
            <v>grantxue</v>
          </cell>
          <cell r="D1324" t="str">
            <v>vip经验100</v>
          </cell>
        </row>
        <row r="1325">
          <cell r="A1325">
            <v>49024</v>
          </cell>
          <cell r="B1325">
            <v>5004</v>
          </cell>
          <cell r="C1325" t="str">
            <v>grantxue</v>
          </cell>
          <cell r="D1325" t="str">
            <v>vip经验500</v>
          </cell>
        </row>
        <row r="1326">
          <cell r="A1326">
            <v>49025</v>
          </cell>
          <cell r="B1326">
            <v>5005</v>
          </cell>
          <cell r="C1326" t="str">
            <v>grantxue</v>
          </cell>
          <cell r="D1326" t="str">
            <v>vip经验1000</v>
          </cell>
        </row>
        <row r="1327">
          <cell r="A1327">
            <v>49026</v>
          </cell>
          <cell r="B1327">
            <v>5006</v>
          </cell>
          <cell r="C1327" t="str">
            <v>grantxue</v>
          </cell>
          <cell r="D1327" t="str">
            <v>vip经验5000</v>
          </cell>
        </row>
        <row r="1328">
          <cell r="A1328">
            <v>49027</v>
          </cell>
          <cell r="B1328"/>
          <cell r="C1328" t="str">
            <v>boomwu</v>
          </cell>
          <cell r="D1328" t="str">
            <v>帝国水晶</v>
          </cell>
        </row>
        <row r="1329">
          <cell r="A1329">
            <v>49028</v>
          </cell>
          <cell r="B1329"/>
          <cell r="C1329" t="str">
            <v>boomwu</v>
          </cell>
          <cell r="D1329" t="str">
            <v>荣耀印记</v>
          </cell>
        </row>
        <row r="1330">
          <cell r="A1330">
            <v>49029</v>
          </cell>
          <cell r="C1330" t="str">
            <v>boomwu</v>
          </cell>
          <cell r="D1330" t="str">
            <v>战备加速宝箱</v>
          </cell>
        </row>
        <row r="1331">
          <cell r="A1331">
            <v>49030</v>
          </cell>
          <cell r="C1331" t="str">
            <v>boomwu</v>
          </cell>
          <cell r="D1331" t="str">
            <v>战备资源宝箱</v>
          </cell>
        </row>
        <row r="1332">
          <cell r="A1332">
            <v>49031</v>
          </cell>
          <cell r="B1332"/>
          <cell r="C1332" t="str">
            <v>boomwu</v>
          </cell>
          <cell r="D1332" t="str">
            <v>占卜石</v>
          </cell>
        </row>
        <row r="1333">
          <cell r="A1333">
            <v>49032</v>
          </cell>
          <cell r="C1333" t="str">
            <v>boomwu</v>
          </cell>
          <cell r="D1333" t="str">
            <v>枪兵英雄礼包</v>
          </cell>
        </row>
        <row r="1334">
          <cell r="A1334">
            <v>49033</v>
          </cell>
          <cell r="C1334" t="str">
            <v>boomwu</v>
          </cell>
          <cell r="D1334" t="str">
            <v>弓兵英雄礼包</v>
          </cell>
        </row>
        <row r="1335">
          <cell r="A1335">
            <v>49034</v>
          </cell>
          <cell r="C1335" t="str">
            <v>boomwu</v>
          </cell>
          <cell r="D1335" t="str">
            <v>剑士英雄礼包</v>
          </cell>
        </row>
        <row r="1336">
          <cell r="A1336">
            <v>49035</v>
          </cell>
          <cell r="C1336" t="str">
            <v>boomwu</v>
          </cell>
          <cell r="D1336" t="str">
            <v>骑兵英雄礼包</v>
          </cell>
        </row>
        <row r="1337">
          <cell r="A1337">
            <v>49036</v>
          </cell>
          <cell r="C1337" t="str">
            <v>boomwu</v>
          </cell>
          <cell r="D1337" t="str">
            <v>枪兵技能礼包</v>
          </cell>
        </row>
        <row r="1338">
          <cell r="A1338">
            <v>49037</v>
          </cell>
          <cell r="C1338" t="str">
            <v>boomwu</v>
          </cell>
          <cell r="D1338" t="str">
            <v>弓兵技能礼包</v>
          </cell>
        </row>
        <row r="1339">
          <cell r="A1339">
            <v>49038</v>
          </cell>
          <cell r="C1339" t="str">
            <v>boomwu</v>
          </cell>
          <cell r="D1339" t="str">
            <v>剑士技能礼包</v>
          </cell>
        </row>
        <row r="1340">
          <cell r="A1340">
            <v>49039</v>
          </cell>
          <cell r="C1340" t="str">
            <v>boomwu</v>
          </cell>
          <cell r="D1340" t="str">
            <v>骑兵技能礼包</v>
          </cell>
        </row>
        <row r="1341">
          <cell r="A1341">
            <v>49040</v>
          </cell>
          <cell r="B1341"/>
          <cell r="C1341" t="str">
            <v>boomwu</v>
          </cell>
          <cell r="D1341" t="str">
            <v>画幅残卷</v>
          </cell>
        </row>
        <row r="1342">
          <cell r="A1342">
            <v>49041</v>
          </cell>
          <cell r="C1342" t="str">
            <v>boomwu</v>
          </cell>
          <cell r="D1342" t="str">
            <v>枪兵英雄礼包1</v>
          </cell>
        </row>
        <row r="1343">
          <cell r="A1343">
            <v>49042</v>
          </cell>
          <cell r="C1343" t="str">
            <v>boomwu</v>
          </cell>
          <cell r="D1343" t="str">
            <v>弓兵英雄礼包1</v>
          </cell>
        </row>
        <row r="1344">
          <cell r="A1344">
            <v>49043</v>
          </cell>
          <cell r="C1344" t="str">
            <v>boomwu</v>
          </cell>
          <cell r="D1344" t="str">
            <v>剑士英雄礼包1</v>
          </cell>
        </row>
        <row r="1345">
          <cell r="A1345">
            <v>49044</v>
          </cell>
          <cell r="C1345" t="str">
            <v>boomwu</v>
          </cell>
          <cell r="D1345" t="str">
            <v>骑兵英雄礼包1</v>
          </cell>
        </row>
        <row r="1346">
          <cell r="A1346">
            <v>49045</v>
          </cell>
          <cell r="C1346" t="str">
            <v>boomwu</v>
          </cell>
          <cell r="D1346" t="str">
            <v>枪兵技能礼包1</v>
          </cell>
        </row>
        <row r="1347">
          <cell r="A1347">
            <v>49046</v>
          </cell>
          <cell r="C1347" t="str">
            <v>boomwu</v>
          </cell>
          <cell r="D1347" t="str">
            <v>弓兵技能礼包1</v>
          </cell>
        </row>
        <row r="1348">
          <cell r="A1348">
            <v>49047</v>
          </cell>
          <cell r="C1348" t="str">
            <v>boomwu</v>
          </cell>
          <cell r="D1348" t="str">
            <v>剑士技能礼包1</v>
          </cell>
        </row>
        <row r="1349">
          <cell r="A1349">
            <v>49048</v>
          </cell>
          <cell r="C1349" t="str">
            <v>boomwu</v>
          </cell>
          <cell r="D1349" t="str">
            <v>骑兵技能礼包1</v>
          </cell>
        </row>
        <row r="1350">
          <cell r="A1350">
            <v>49049</v>
          </cell>
          <cell r="C1350" t="str">
            <v>boomwu</v>
          </cell>
          <cell r="D1350" t="str">
            <v>枪兵英雄礼包2</v>
          </cell>
        </row>
        <row r="1351">
          <cell r="A1351">
            <v>49050</v>
          </cell>
          <cell r="C1351" t="str">
            <v>boomwu</v>
          </cell>
          <cell r="D1351" t="str">
            <v>弓兵英雄礼包2</v>
          </cell>
        </row>
        <row r="1352">
          <cell r="A1352">
            <v>49051</v>
          </cell>
          <cell r="C1352" t="str">
            <v>boomwu</v>
          </cell>
          <cell r="D1352" t="str">
            <v>剑士英雄礼包2</v>
          </cell>
        </row>
        <row r="1353">
          <cell r="A1353">
            <v>49052</v>
          </cell>
          <cell r="C1353" t="str">
            <v>boomwu</v>
          </cell>
          <cell r="D1353" t="str">
            <v>骑兵英雄礼包2</v>
          </cell>
        </row>
        <row r="1354">
          <cell r="A1354">
            <v>49053</v>
          </cell>
          <cell r="C1354" t="str">
            <v>boomwu</v>
          </cell>
          <cell r="D1354" t="str">
            <v>剑士英雄礼包3</v>
          </cell>
        </row>
        <row r="1355">
          <cell r="A1355">
            <v>49054</v>
          </cell>
          <cell r="C1355" t="str">
            <v>boomwu</v>
          </cell>
          <cell r="D1355" t="str">
            <v>骑兵英雄礼包3</v>
          </cell>
        </row>
        <row r="1356">
          <cell r="A1356">
            <v>49055</v>
          </cell>
          <cell r="C1356" t="str">
            <v>boomwu</v>
          </cell>
          <cell r="D1356" t="str">
            <v>枪兵技能礼包2</v>
          </cell>
        </row>
        <row r="1357">
          <cell r="A1357">
            <v>49056</v>
          </cell>
          <cell r="C1357" t="str">
            <v>boomwu</v>
          </cell>
          <cell r="D1357" t="str">
            <v>弓兵技能礼包2</v>
          </cell>
        </row>
        <row r="1358">
          <cell r="A1358">
            <v>49057</v>
          </cell>
          <cell r="C1358" t="str">
            <v>boomwu</v>
          </cell>
          <cell r="D1358" t="str">
            <v>剑士技能礼包2</v>
          </cell>
        </row>
        <row r="1359">
          <cell r="A1359">
            <v>49058</v>
          </cell>
          <cell r="C1359" t="str">
            <v>boomwu</v>
          </cell>
          <cell r="D1359" t="str">
            <v>骑兵技能礼包2</v>
          </cell>
        </row>
        <row r="1360">
          <cell r="A1360">
            <v>49059</v>
          </cell>
          <cell r="C1360" t="str">
            <v>boomwu</v>
          </cell>
          <cell r="D1360" t="str">
            <v>弓兵技能礼包3</v>
          </cell>
        </row>
        <row r="1361">
          <cell r="A1361">
            <v>49060</v>
          </cell>
          <cell r="C1361" t="str">
            <v>boomwu</v>
          </cell>
          <cell r="D1361" t="str">
            <v>剑士技能礼包3</v>
          </cell>
        </row>
        <row r="1362">
          <cell r="A1362">
            <v>49061</v>
          </cell>
          <cell r="C1362" t="str">
            <v>boomwu</v>
          </cell>
          <cell r="D1362" t="str">
            <v>骑兵技能礼包3</v>
          </cell>
        </row>
        <row r="1363">
          <cell r="A1363">
            <v>49062</v>
          </cell>
          <cell r="B1363"/>
          <cell r="C1363" t="str">
            <v>boomwu</v>
          </cell>
          <cell r="D1363" t="str">
            <v>世界之树-丰收季用抽奖道具</v>
          </cell>
        </row>
        <row r="1364">
          <cell r="A1364">
            <v>49063</v>
          </cell>
          <cell r="B1364"/>
          <cell r="C1364" t="str">
            <v>boomwu</v>
          </cell>
          <cell r="D1364" t="str">
            <v>世界之树-培育用道具</v>
          </cell>
        </row>
        <row r="1365">
          <cell r="A1365">
            <v>49064</v>
          </cell>
          <cell r="B1365"/>
          <cell r="C1365" t="str">
            <v>boomwu</v>
          </cell>
          <cell r="D1365" t="str">
            <v>丰收佳节-葡萄</v>
          </cell>
        </row>
        <row r="1366">
          <cell r="A1366">
            <v>49065</v>
          </cell>
          <cell r="B1366"/>
          <cell r="C1366" t="str">
            <v>boomwu</v>
          </cell>
          <cell r="D1366" t="str">
            <v>丰收佳节-高级奖励</v>
          </cell>
        </row>
        <row r="1367">
          <cell r="A1367">
            <v>49066</v>
          </cell>
          <cell r="C1367" t="str">
            <v>grantxue</v>
          </cell>
          <cell r="D1367" t="str">
            <v>剑士技能礼包1</v>
          </cell>
        </row>
        <row r="1368">
          <cell r="A1368">
            <v>49067</v>
          </cell>
          <cell r="B1368"/>
          <cell r="C1368" t="str">
            <v>grantxue</v>
          </cell>
          <cell r="D1368" t="str">
            <v>传说英雄自选宝箱</v>
          </cell>
        </row>
        <row r="1369">
          <cell r="A1369">
            <v>49068</v>
          </cell>
          <cell r="C1369" t="str">
            <v>grantxue</v>
          </cell>
          <cell r="D1369" t="str">
            <v>传奇技能自选宝箱</v>
          </cell>
        </row>
        <row r="1370">
          <cell r="A1370">
            <v>49069</v>
          </cell>
          <cell r="B1370"/>
          <cell r="C1370" t="str">
            <v>grantxue</v>
          </cell>
          <cell r="D1370" t="str">
            <v>传说英雄自选宝箱</v>
          </cell>
        </row>
        <row r="1371">
          <cell r="A1371">
            <v>49070</v>
          </cell>
          <cell r="B1371"/>
          <cell r="C1371" t="str">
            <v>grantxue</v>
          </cell>
          <cell r="D1371" t="str">
            <v>传说英雄自选宝箱</v>
          </cell>
        </row>
        <row r="1372">
          <cell r="A1372">
            <v>49071</v>
          </cell>
          <cell r="C1372" t="str">
            <v>grantxue</v>
          </cell>
          <cell r="D1372" t="str">
            <v>传奇技能自选宝箱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63"/>
  <sheetViews>
    <sheetView tabSelected="1" zoomScaleNormal="100" workbookViewId="0">
      <pane xSplit="1" ySplit="3" topLeftCell="B4606" activePane="bottomRight" state="frozen"/>
      <selection pane="topRight" activeCell="B1" sqref="B1"/>
      <selection pane="bottomLeft" activeCell="A5" sqref="A5"/>
      <selection pane="bottomRight" activeCell="J4642" sqref="J4642"/>
    </sheetView>
  </sheetViews>
  <sheetFormatPr defaultColWidth="9" defaultRowHeight="13" x14ac:dyDescent="0.25"/>
  <cols>
    <col min="1" max="1" width="20.453125" style="27" customWidth="1"/>
    <col min="2" max="2" width="33.08984375" style="27" customWidth="1"/>
    <col min="3" max="4" width="25.90625" style="27" customWidth="1"/>
    <col min="5" max="5" width="12.08984375" style="27" bestFit="1" customWidth="1"/>
    <col min="6" max="6" width="15.90625" style="27" customWidth="1"/>
    <col min="7" max="7" width="14.90625" style="27" customWidth="1"/>
    <col min="8" max="8" width="16.90625" style="27" customWidth="1"/>
    <col min="9" max="10" width="20.90625" style="27" customWidth="1"/>
    <col min="11" max="11" width="14.08984375" style="27" bestFit="1" customWidth="1"/>
    <col min="12" max="12" width="21.08984375" style="27" bestFit="1" customWidth="1"/>
    <col min="13" max="20" width="18.90625" style="27" customWidth="1"/>
    <col min="21" max="29" width="15.90625" style="27" customWidth="1"/>
    <col min="30" max="30" width="9" style="27" customWidth="1"/>
    <col min="31" max="16384" width="9" style="27"/>
  </cols>
  <sheetData>
    <row r="1" spans="1:29" ht="14" x14ac:dyDescent="0.25">
      <c r="A1" s="27" t="s">
        <v>0</v>
      </c>
      <c r="F1" s="73" t="s">
        <v>1</v>
      </c>
      <c r="G1" s="74"/>
      <c r="H1" s="74"/>
      <c r="I1" s="75"/>
    </row>
    <row r="2" spans="1:29" s="3" customFormat="1" ht="13.5" customHeight="1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U2" s="16"/>
      <c r="V2" s="16"/>
      <c r="W2" s="16"/>
      <c r="X2" s="16"/>
      <c r="Y2" s="16"/>
      <c r="Z2" s="16"/>
      <c r="AA2" s="16"/>
      <c r="AB2" s="16"/>
      <c r="AC2" s="16"/>
    </row>
    <row r="3" spans="1:29" s="3" customFormat="1" ht="13.5" customHeight="1" x14ac:dyDescent="0.25">
      <c r="A3" s="3" t="s">
        <v>15</v>
      </c>
      <c r="C3" s="3" t="s">
        <v>16</v>
      </c>
      <c r="E3" s="3" t="s">
        <v>17</v>
      </c>
      <c r="F3" s="3" t="s">
        <v>18</v>
      </c>
      <c r="G3" s="3" t="s">
        <v>19</v>
      </c>
      <c r="H3" s="4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U3" s="16"/>
      <c r="V3" s="16"/>
      <c r="W3" s="16"/>
      <c r="X3" s="16"/>
      <c r="Y3" s="16"/>
      <c r="Z3" s="16"/>
      <c r="AA3" s="16"/>
      <c r="AB3" s="16"/>
      <c r="AC3" s="16"/>
    </row>
    <row r="4" spans="1:29" x14ac:dyDescent="0.25">
      <c r="A4" s="27">
        <v>1700001</v>
      </c>
      <c r="B4" s="27" t="s">
        <v>26</v>
      </c>
      <c r="C4" s="22">
        <v>101</v>
      </c>
      <c r="D4" s="5" t="str">
        <f>VLOOKUP(C4,[1]道具配置表!$A:$D,4,FALSE)</f>
        <v>1木材</v>
      </c>
      <c r="E4" s="27">
        <v>10000</v>
      </c>
      <c r="J4" s="27">
        <v>1</v>
      </c>
      <c r="L4" s="27" t="b">
        <v>1</v>
      </c>
      <c r="U4" s="17"/>
      <c r="V4" s="17"/>
      <c r="W4" s="17"/>
      <c r="X4" s="17"/>
      <c r="Y4" s="17"/>
      <c r="Z4" s="17"/>
      <c r="AA4" s="17"/>
      <c r="AB4" s="17"/>
      <c r="AC4" s="17"/>
    </row>
    <row r="5" spans="1:29" x14ac:dyDescent="0.25">
      <c r="C5" s="22">
        <v>102</v>
      </c>
      <c r="D5" s="5" t="str">
        <f>VLOOKUP(C5,[1]道具配置表!$A:$D,4,FALSE)</f>
        <v>1食物</v>
      </c>
      <c r="E5" s="27">
        <v>10000</v>
      </c>
      <c r="J5" s="27">
        <v>1</v>
      </c>
      <c r="L5" s="27" t="b">
        <v>1</v>
      </c>
      <c r="U5" s="17"/>
      <c r="V5" s="17"/>
      <c r="W5" s="17"/>
      <c r="X5" s="17"/>
      <c r="Y5" s="17"/>
      <c r="Z5" s="17"/>
      <c r="AA5" s="17"/>
      <c r="AB5" s="17"/>
      <c r="AC5" s="17"/>
    </row>
    <row r="6" spans="1:29" x14ac:dyDescent="0.25">
      <c r="C6" s="22">
        <v>6682</v>
      </c>
      <c r="D6" s="5" t="str">
        <f>VLOOKUP(C6,[1]道具配置表!$A:$D,4,FALSE)</f>
        <v>1铜币（立即使用，不进背包）</v>
      </c>
      <c r="E6" s="27">
        <v>10000</v>
      </c>
      <c r="J6" s="27">
        <v>1</v>
      </c>
      <c r="L6" s="27" t="b">
        <v>1</v>
      </c>
      <c r="U6" s="17"/>
      <c r="V6" s="17"/>
      <c r="W6" s="17"/>
      <c r="X6" s="17"/>
      <c r="Y6" s="17"/>
      <c r="Z6" s="17"/>
      <c r="AA6" s="17"/>
      <c r="AB6" s="17"/>
      <c r="AC6" s="17"/>
    </row>
    <row r="7" spans="1:29" x14ac:dyDescent="0.25">
      <c r="C7" s="22">
        <v>7003</v>
      </c>
      <c r="D7" s="5" t="str">
        <f>VLOOKUP(C7,[1]道具配置表!$A:$D,4,FALSE)</f>
        <v>1银币（立即使用，不进背包）</v>
      </c>
      <c r="E7" s="27">
        <v>10</v>
      </c>
      <c r="J7" s="27">
        <v>1</v>
      </c>
      <c r="L7" s="27" t="b">
        <v>1</v>
      </c>
      <c r="U7" s="17"/>
      <c r="V7" s="17"/>
      <c r="W7" s="17"/>
      <c r="X7" s="17"/>
      <c r="Y7" s="17"/>
      <c r="Z7" s="17"/>
      <c r="AA7" s="17"/>
      <c r="AB7" s="17"/>
      <c r="AC7" s="17"/>
    </row>
    <row r="8" spans="1:29" x14ac:dyDescent="0.25">
      <c r="A8" s="27">
        <v>1700002</v>
      </c>
      <c r="B8" s="27" t="s">
        <v>27</v>
      </c>
      <c r="C8" s="22">
        <v>102</v>
      </c>
      <c r="D8" s="5" t="str">
        <f>VLOOKUP(C8,[1]道具配置表!$A:$D,4,FALSE)</f>
        <v>1食物</v>
      </c>
      <c r="E8" s="27">
        <v>2000</v>
      </c>
      <c r="J8" s="27">
        <v>1</v>
      </c>
      <c r="L8" s="27" t="b">
        <v>1</v>
      </c>
      <c r="U8" s="17"/>
      <c r="V8" s="17"/>
      <c r="W8" s="17"/>
      <c r="X8" s="17"/>
      <c r="Y8" s="17"/>
      <c r="Z8" s="17"/>
      <c r="AA8" s="17"/>
      <c r="AB8" s="17"/>
      <c r="AC8" s="17"/>
    </row>
    <row r="9" spans="1:29" x14ac:dyDescent="0.25">
      <c r="A9" s="27">
        <v>1700003</v>
      </c>
      <c r="B9" s="27" t="s">
        <v>28</v>
      </c>
      <c r="C9" s="22">
        <v>101</v>
      </c>
      <c r="D9" s="5" t="str">
        <f>VLOOKUP(C9,[1]道具配置表!$A:$D,4,FALSE)</f>
        <v>1木材</v>
      </c>
      <c r="E9" s="27">
        <v>500</v>
      </c>
      <c r="J9" s="27">
        <v>1</v>
      </c>
      <c r="L9" s="27" t="b">
        <v>1</v>
      </c>
      <c r="U9" s="17"/>
      <c r="V9" s="17"/>
      <c r="W9" s="17"/>
      <c r="X9" s="17"/>
      <c r="Y9" s="17"/>
      <c r="Z9" s="17"/>
      <c r="AA9" s="17"/>
      <c r="AB9" s="17"/>
      <c r="AC9" s="17"/>
    </row>
    <row r="10" spans="1:29" x14ac:dyDescent="0.25">
      <c r="C10" s="22">
        <v>102</v>
      </c>
      <c r="D10" s="5" t="str">
        <f>VLOOKUP(C10,[1]道具配置表!$A:$D,4,FALSE)</f>
        <v>1食物</v>
      </c>
      <c r="E10" s="27">
        <v>500</v>
      </c>
      <c r="J10" s="27">
        <v>1</v>
      </c>
      <c r="L10" s="27" t="b">
        <v>1</v>
      </c>
      <c r="U10" s="17"/>
      <c r="V10" s="17"/>
      <c r="W10" s="17"/>
      <c r="X10" s="17"/>
      <c r="Y10" s="17"/>
      <c r="Z10" s="17"/>
      <c r="AA10" s="17"/>
      <c r="AB10" s="17"/>
      <c r="AC10" s="17"/>
    </row>
    <row r="11" spans="1:29" x14ac:dyDescent="0.25">
      <c r="A11" s="27">
        <v>1700004</v>
      </c>
      <c r="B11" s="27" t="s">
        <v>29</v>
      </c>
      <c r="C11" s="22">
        <v>102</v>
      </c>
      <c r="D11" s="5" t="str">
        <f>VLOOKUP(C11,[1]道具配置表!$A:$D,4,FALSE)</f>
        <v>1食物</v>
      </c>
      <c r="E11" s="27">
        <v>2500</v>
      </c>
      <c r="J11" s="27">
        <v>1</v>
      </c>
      <c r="L11" s="27" t="b">
        <v>1</v>
      </c>
      <c r="U11" s="17"/>
      <c r="V11" s="17"/>
      <c r="W11" s="17"/>
      <c r="X11" s="17"/>
      <c r="Y11" s="17"/>
      <c r="Z11" s="17"/>
      <c r="AA11" s="17"/>
      <c r="AB11" s="17"/>
      <c r="AC11" s="17"/>
    </row>
    <row r="12" spans="1:29" x14ac:dyDescent="0.25">
      <c r="A12" s="27">
        <v>1700007</v>
      </c>
      <c r="B12" s="27" t="s">
        <v>30</v>
      </c>
      <c r="C12" s="22">
        <v>102</v>
      </c>
      <c r="D12" s="5" t="str">
        <f>VLOOKUP(C12,[1]道具配置表!$A:$D,4,FALSE)</f>
        <v>1食物</v>
      </c>
      <c r="E12" s="27">
        <v>1500</v>
      </c>
      <c r="F12" s="27">
        <v>1</v>
      </c>
      <c r="G12" s="27">
        <v>1</v>
      </c>
      <c r="I12" s="27">
        <v>1</v>
      </c>
      <c r="L12" s="72" t="b">
        <v>1</v>
      </c>
      <c r="U12" s="17"/>
      <c r="V12" s="17"/>
      <c r="W12" s="17"/>
      <c r="X12" s="17"/>
      <c r="Y12" s="17"/>
      <c r="Z12" s="17"/>
      <c r="AA12" s="17"/>
      <c r="AB12" s="17"/>
      <c r="AC12" s="17"/>
    </row>
    <row r="13" spans="1:29" x14ac:dyDescent="0.25">
      <c r="C13" s="22">
        <v>102</v>
      </c>
      <c r="D13" s="5" t="str">
        <f>VLOOKUP(C13,[1]道具配置表!$A:$D,4,FALSE)</f>
        <v>1食物</v>
      </c>
      <c r="E13" s="27">
        <v>2000</v>
      </c>
      <c r="I13" s="27">
        <v>1</v>
      </c>
      <c r="L13" s="72" t="b">
        <v>1</v>
      </c>
      <c r="U13" s="17"/>
      <c r="V13" s="17"/>
      <c r="W13" s="17"/>
      <c r="X13" s="17"/>
      <c r="Y13" s="17"/>
      <c r="Z13" s="17"/>
      <c r="AA13" s="17"/>
      <c r="AB13" s="17"/>
      <c r="AC13" s="17"/>
    </row>
    <row r="14" spans="1:29" x14ac:dyDescent="0.25">
      <c r="C14" s="22">
        <v>102</v>
      </c>
      <c r="D14" s="5" t="str">
        <f>VLOOKUP(C14,[1]道具配置表!$A:$D,4,FALSE)</f>
        <v>1食物</v>
      </c>
      <c r="E14" s="27">
        <v>2500</v>
      </c>
      <c r="I14" s="27">
        <v>1</v>
      </c>
      <c r="L14" s="72" t="b">
        <v>1</v>
      </c>
      <c r="U14" s="17"/>
      <c r="V14" s="17"/>
      <c r="W14" s="17"/>
      <c r="X14" s="17"/>
      <c r="Y14" s="17"/>
      <c r="Z14" s="17"/>
      <c r="AA14" s="17"/>
      <c r="AB14" s="17"/>
      <c r="AC14" s="17"/>
    </row>
    <row r="15" spans="1:29" x14ac:dyDescent="0.25">
      <c r="A15" s="27">
        <v>1700008</v>
      </c>
      <c r="B15" s="27" t="s">
        <v>30</v>
      </c>
      <c r="C15" s="22">
        <v>102</v>
      </c>
      <c r="D15" s="5" t="str">
        <f>VLOOKUP(C15,[1]道具配置表!$A:$D,4,FALSE)</f>
        <v>1食物</v>
      </c>
      <c r="E15" s="27">
        <v>3000</v>
      </c>
      <c r="F15" s="27">
        <v>1</v>
      </c>
      <c r="G15" s="27">
        <v>1</v>
      </c>
      <c r="I15" s="27">
        <v>1</v>
      </c>
      <c r="L15" s="72" t="b">
        <v>1</v>
      </c>
      <c r="U15" s="17"/>
      <c r="V15" s="17"/>
      <c r="W15" s="17"/>
      <c r="X15" s="17"/>
      <c r="Y15" s="17"/>
      <c r="Z15" s="17"/>
      <c r="AA15" s="17"/>
      <c r="AB15" s="17"/>
      <c r="AC15" s="17"/>
    </row>
    <row r="16" spans="1:29" x14ac:dyDescent="0.25">
      <c r="C16" s="22">
        <v>102</v>
      </c>
      <c r="D16" s="5" t="str">
        <f>VLOOKUP(C16,[1]道具配置表!$A:$D,4,FALSE)</f>
        <v>1食物</v>
      </c>
      <c r="E16" s="27">
        <v>4000</v>
      </c>
      <c r="I16" s="27">
        <v>1</v>
      </c>
      <c r="L16" s="72" t="b">
        <v>1</v>
      </c>
      <c r="U16" s="17"/>
      <c r="V16" s="17"/>
      <c r="W16" s="17"/>
      <c r="X16" s="17"/>
      <c r="Y16" s="17"/>
      <c r="Z16" s="17"/>
      <c r="AA16" s="17"/>
      <c r="AB16" s="17"/>
      <c r="AC16" s="17"/>
    </row>
    <row r="17" spans="1:29" x14ac:dyDescent="0.25">
      <c r="C17" s="22">
        <v>102</v>
      </c>
      <c r="D17" s="5" t="str">
        <f>VLOOKUP(C17,[1]道具配置表!$A:$D,4,FALSE)</f>
        <v>1食物</v>
      </c>
      <c r="E17" s="27">
        <v>5000</v>
      </c>
      <c r="I17" s="27">
        <v>1</v>
      </c>
      <c r="L17" s="72" t="b">
        <v>1</v>
      </c>
      <c r="U17" s="17"/>
      <c r="V17" s="17"/>
      <c r="W17" s="17"/>
      <c r="X17" s="17"/>
      <c r="Y17" s="17"/>
      <c r="Z17" s="17"/>
      <c r="AA17" s="17"/>
      <c r="AB17" s="17"/>
      <c r="AC17" s="17"/>
    </row>
    <row r="18" spans="1:29" x14ac:dyDescent="0.25">
      <c r="A18" s="27">
        <v>1700009</v>
      </c>
      <c r="B18" s="27" t="s">
        <v>30</v>
      </c>
      <c r="C18" s="22">
        <v>102</v>
      </c>
      <c r="D18" s="5" t="str">
        <f>VLOOKUP(C18,[1]道具配置表!$A:$D,4,FALSE)</f>
        <v>1食物</v>
      </c>
      <c r="E18" s="27">
        <v>5000</v>
      </c>
      <c r="F18" s="27">
        <v>1</v>
      </c>
      <c r="G18" s="27">
        <v>1</v>
      </c>
      <c r="I18" s="27">
        <v>1</v>
      </c>
      <c r="L18" s="72" t="b">
        <v>1</v>
      </c>
      <c r="U18" s="17"/>
      <c r="V18" s="17"/>
      <c r="W18" s="17"/>
      <c r="X18" s="17"/>
      <c r="Y18" s="17"/>
      <c r="Z18" s="17"/>
      <c r="AA18" s="17"/>
      <c r="AB18" s="17"/>
      <c r="AC18" s="17"/>
    </row>
    <row r="19" spans="1:29" x14ac:dyDescent="0.25">
      <c r="C19" s="22">
        <v>102</v>
      </c>
      <c r="D19" s="5" t="str">
        <f>VLOOKUP(C19,[1]道具配置表!$A:$D,4,FALSE)</f>
        <v>1食物</v>
      </c>
      <c r="E19" s="27">
        <v>6000</v>
      </c>
      <c r="I19" s="27">
        <v>1</v>
      </c>
      <c r="L19" s="72" t="b">
        <v>1</v>
      </c>
      <c r="U19" s="17"/>
      <c r="V19" s="17"/>
      <c r="W19" s="17"/>
      <c r="X19" s="17"/>
      <c r="Y19" s="17"/>
      <c r="Z19" s="17"/>
      <c r="AA19" s="17"/>
      <c r="AB19" s="17"/>
      <c r="AC19" s="17"/>
    </row>
    <row r="20" spans="1:29" x14ac:dyDescent="0.25">
      <c r="C20" s="22">
        <v>102</v>
      </c>
      <c r="D20" s="5" t="str">
        <f>VLOOKUP(C20,[1]道具配置表!$A:$D,4,FALSE)</f>
        <v>1食物</v>
      </c>
      <c r="E20" s="27">
        <v>7000</v>
      </c>
      <c r="I20" s="27">
        <v>1</v>
      </c>
      <c r="L20" s="72" t="b">
        <v>1</v>
      </c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.75" customHeight="1" x14ac:dyDescent="0.25">
      <c r="A21" s="27">
        <v>1700010</v>
      </c>
      <c r="B21" s="27" t="s">
        <v>30</v>
      </c>
      <c r="C21" s="22">
        <v>102</v>
      </c>
      <c r="D21" s="5" t="str">
        <f>VLOOKUP(C21,[1]道具配置表!$A:$D,4,FALSE)</f>
        <v>1食物</v>
      </c>
      <c r="E21" s="27">
        <v>8000</v>
      </c>
      <c r="F21" s="27">
        <v>1</v>
      </c>
      <c r="G21" s="27">
        <v>1</v>
      </c>
      <c r="I21" s="27">
        <v>1</v>
      </c>
      <c r="L21" s="72" t="b">
        <v>1</v>
      </c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15.75" customHeight="1" x14ac:dyDescent="0.25">
      <c r="C22" s="22">
        <v>102</v>
      </c>
      <c r="D22" s="5" t="str">
        <f>VLOOKUP(C22,[1]道具配置表!$A:$D,4,FALSE)</f>
        <v>1食物</v>
      </c>
      <c r="E22" s="27">
        <v>10000</v>
      </c>
      <c r="I22" s="27">
        <v>1</v>
      </c>
      <c r="L22" s="72" t="b">
        <v>1</v>
      </c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5.75" customHeight="1" x14ac:dyDescent="0.25">
      <c r="C23" s="22">
        <v>102</v>
      </c>
      <c r="D23" s="5" t="str">
        <f>VLOOKUP(C23,[1]道具配置表!$A:$D,4,FALSE)</f>
        <v>1食物</v>
      </c>
      <c r="E23" s="27">
        <v>12000</v>
      </c>
      <c r="I23" s="27">
        <v>1</v>
      </c>
      <c r="L23" s="72" t="b">
        <v>1</v>
      </c>
      <c r="U23" s="17"/>
      <c r="V23" s="17"/>
      <c r="W23" s="17"/>
      <c r="X23" s="17"/>
      <c r="Y23" s="17"/>
      <c r="Z23" s="17"/>
      <c r="AA23" s="17"/>
      <c r="AB23" s="17"/>
      <c r="AC23" s="17"/>
    </row>
    <row r="24" spans="1:29" x14ac:dyDescent="0.25">
      <c r="A24" s="27">
        <v>1700011</v>
      </c>
      <c r="B24" s="27" t="s">
        <v>31</v>
      </c>
      <c r="C24" s="22">
        <v>102</v>
      </c>
      <c r="D24" s="5" t="str">
        <f>VLOOKUP(C24,[1]道具配置表!$A:$D,4,FALSE)</f>
        <v>1食物</v>
      </c>
      <c r="E24" s="27">
        <v>200000</v>
      </c>
      <c r="J24" s="27">
        <v>1</v>
      </c>
      <c r="L24" s="72" t="b">
        <v>1</v>
      </c>
      <c r="U24" s="17"/>
      <c r="V24" s="17"/>
      <c r="W24" s="17"/>
      <c r="X24" s="17"/>
      <c r="Y24" s="17"/>
      <c r="Z24" s="17"/>
      <c r="AA24" s="17"/>
      <c r="AB24" s="17"/>
      <c r="AC24" s="17"/>
    </row>
    <row r="25" spans="1:29" x14ac:dyDescent="0.25">
      <c r="A25" s="27">
        <v>1700012</v>
      </c>
      <c r="B25" s="27" t="s">
        <v>32</v>
      </c>
      <c r="C25" s="22">
        <v>102</v>
      </c>
      <c r="D25" s="5" t="str">
        <f>VLOOKUP(C25,[1]道具配置表!$A:$D,4,FALSE)</f>
        <v>1食物</v>
      </c>
      <c r="E25" s="27">
        <v>160000</v>
      </c>
      <c r="J25" s="27">
        <v>1</v>
      </c>
      <c r="L25" s="72" t="b">
        <v>1</v>
      </c>
      <c r="U25" s="17"/>
      <c r="V25" s="17"/>
      <c r="W25" s="17"/>
      <c r="X25" s="17"/>
      <c r="Y25" s="17"/>
      <c r="Z25" s="17"/>
      <c r="AA25" s="17"/>
      <c r="AB25" s="17"/>
      <c r="AC25" s="17"/>
    </row>
    <row r="26" spans="1:29" x14ac:dyDescent="0.25">
      <c r="A26" s="27">
        <v>1700013</v>
      </c>
      <c r="B26" s="27" t="s">
        <v>33</v>
      </c>
      <c r="C26" s="22">
        <v>102</v>
      </c>
      <c r="D26" s="5" t="str">
        <f>VLOOKUP(C26,[1]道具配置表!$A:$D,4,FALSE)</f>
        <v>1食物</v>
      </c>
      <c r="E26" s="27">
        <v>120000</v>
      </c>
      <c r="J26" s="27">
        <v>1</v>
      </c>
      <c r="L26" s="72" t="b">
        <v>1</v>
      </c>
      <c r="U26" s="17"/>
      <c r="V26" s="17"/>
      <c r="W26" s="17"/>
      <c r="X26" s="17"/>
      <c r="Y26" s="17"/>
      <c r="Z26" s="17"/>
      <c r="AA26" s="17"/>
      <c r="AB26" s="17"/>
      <c r="AC26" s="17"/>
    </row>
    <row r="27" spans="1:29" x14ac:dyDescent="0.25">
      <c r="A27" s="27">
        <v>1700014</v>
      </c>
      <c r="B27" s="27" t="s">
        <v>34</v>
      </c>
      <c r="C27" s="22">
        <v>102</v>
      </c>
      <c r="D27" s="5" t="str">
        <f>VLOOKUP(C27,[1]道具配置表!$A:$D,4,FALSE)</f>
        <v>1食物</v>
      </c>
      <c r="E27" s="27">
        <v>100000</v>
      </c>
      <c r="J27" s="27">
        <v>1</v>
      </c>
      <c r="L27" s="72" t="b">
        <v>1</v>
      </c>
      <c r="U27" s="17"/>
      <c r="V27" s="17"/>
      <c r="W27" s="17"/>
      <c r="X27" s="17"/>
      <c r="Y27" s="17"/>
      <c r="Z27" s="17"/>
      <c r="AA27" s="17"/>
      <c r="AB27" s="17"/>
      <c r="AC27" s="17"/>
    </row>
    <row r="28" spans="1:29" x14ac:dyDescent="0.25">
      <c r="A28" s="27">
        <v>1700015</v>
      </c>
      <c r="B28" s="27" t="s">
        <v>35</v>
      </c>
      <c r="C28" s="22">
        <v>102</v>
      </c>
      <c r="D28" s="5" t="str">
        <f>VLOOKUP(C28,[1]道具配置表!$A:$D,4,FALSE)</f>
        <v>1食物</v>
      </c>
      <c r="E28" s="27">
        <v>80000</v>
      </c>
      <c r="J28" s="27">
        <v>1</v>
      </c>
      <c r="L28" s="72" t="b">
        <v>1</v>
      </c>
      <c r="U28" s="17"/>
      <c r="V28" s="17"/>
      <c r="W28" s="17"/>
      <c r="X28" s="17"/>
      <c r="Y28" s="17"/>
      <c r="Z28" s="17"/>
      <c r="AA28" s="17"/>
      <c r="AB28" s="17"/>
      <c r="AC28" s="17"/>
    </row>
    <row r="29" spans="1:29" x14ac:dyDescent="0.25">
      <c r="A29" s="27">
        <v>1700016</v>
      </c>
      <c r="B29" s="27" t="s">
        <v>36</v>
      </c>
      <c r="C29" s="22">
        <v>102</v>
      </c>
      <c r="D29" s="5" t="str">
        <f>VLOOKUP(C29,[1]道具配置表!$A:$D,4,FALSE)</f>
        <v>1食物</v>
      </c>
      <c r="E29" s="27">
        <v>70000</v>
      </c>
      <c r="J29" s="27">
        <v>1</v>
      </c>
      <c r="L29" s="72" t="b">
        <v>1</v>
      </c>
      <c r="U29" s="17"/>
      <c r="V29" s="17"/>
      <c r="W29" s="17"/>
      <c r="X29" s="17"/>
      <c r="Y29" s="17"/>
      <c r="Z29" s="17"/>
      <c r="AA29" s="17"/>
      <c r="AB29" s="17"/>
      <c r="AC29" s="17"/>
    </row>
    <row r="30" spans="1:29" x14ac:dyDescent="0.25">
      <c r="A30" s="27">
        <v>1700017</v>
      </c>
      <c r="B30" s="27" t="s">
        <v>37</v>
      </c>
      <c r="C30" s="22">
        <v>102</v>
      </c>
      <c r="D30" s="5" t="str">
        <f>VLOOKUP(C30,[1]道具配置表!$A:$D,4,FALSE)</f>
        <v>1食物</v>
      </c>
      <c r="E30" s="27">
        <v>60000</v>
      </c>
      <c r="J30" s="27">
        <v>1</v>
      </c>
      <c r="L30" s="72" t="b">
        <v>1</v>
      </c>
      <c r="U30" s="17"/>
      <c r="V30" s="17"/>
      <c r="W30" s="17"/>
      <c r="X30" s="17"/>
      <c r="Y30" s="17"/>
      <c r="Z30" s="17"/>
      <c r="AA30" s="17"/>
      <c r="AB30" s="17"/>
      <c r="AC30" s="17"/>
    </row>
    <row r="31" spans="1:29" x14ac:dyDescent="0.25">
      <c r="A31" s="27">
        <v>1700018</v>
      </c>
      <c r="B31" s="27" t="s">
        <v>38</v>
      </c>
      <c r="C31" s="22">
        <v>102</v>
      </c>
      <c r="D31" s="5" t="str">
        <f>VLOOKUP(C31,[1]道具配置表!$A:$D,4,FALSE)</f>
        <v>1食物</v>
      </c>
      <c r="E31" s="27">
        <v>50000</v>
      </c>
      <c r="J31" s="27">
        <v>1</v>
      </c>
      <c r="L31" s="72" t="b">
        <v>1</v>
      </c>
      <c r="U31" s="17"/>
      <c r="V31" s="17"/>
      <c r="W31" s="17"/>
      <c r="X31" s="17"/>
      <c r="Y31" s="17"/>
      <c r="Z31" s="17"/>
      <c r="AA31" s="17"/>
      <c r="AB31" s="17"/>
      <c r="AC31" s="17"/>
    </row>
    <row r="32" spans="1:29" x14ac:dyDescent="0.25">
      <c r="A32" s="27">
        <v>1700019</v>
      </c>
      <c r="B32" s="27" t="s">
        <v>39</v>
      </c>
      <c r="C32" s="22">
        <v>102</v>
      </c>
      <c r="D32" s="5" t="str">
        <f>VLOOKUP(C32,[1]道具配置表!$A:$D,4,FALSE)</f>
        <v>1食物</v>
      </c>
      <c r="E32" s="27">
        <v>40000</v>
      </c>
      <c r="J32" s="27">
        <v>1</v>
      </c>
      <c r="L32" s="72" t="b">
        <v>1</v>
      </c>
      <c r="U32" s="17"/>
      <c r="V32" s="17"/>
      <c r="W32" s="17"/>
      <c r="X32" s="17"/>
      <c r="Y32" s="17"/>
      <c r="Z32" s="17"/>
      <c r="AA32" s="17"/>
      <c r="AB32" s="17"/>
      <c r="AC32" s="17"/>
    </row>
    <row r="33" spans="1:29" x14ac:dyDescent="0.25">
      <c r="A33" s="27">
        <v>1700020</v>
      </c>
      <c r="B33" s="27" t="s">
        <v>40</v>
      </c>
      <c r="C33" s="22">
        <v>102</v>
      </c>
      <c r="D33" s="5" t="str">
        <f>VLOOKUP(C33,[1]道具配置表!$A:$D,4,FALSE)</f>
        <v>1食物</v>
      </c>
      <c r="E33" s="27">
        <v>30000</v>
      </c>
      <c r="J33" s="27">
        <v>1</v>
      </c>
      <c r="L33" s="72" t="b">
        <v>1</v>
      </c>
      <c r="U33" s="17"/>
      <c r="V33" s="17"/>
      <c r="W33" s="17"/>
      <c r="X33" s="17"/>
      <c r="Y33" s="17"/>
      <c r="Z33" s="17"/>
      <c r="AA33" s="17"/>
      <c r="AB33" s="17"/>
      <c r="AC33" s="17"/>
    </row>
    <row r="34" spans="1:29" x14ac:dyDescent="0.25">
      <c r="A34" s="27">
        <v>1700201</v>
      </c>
      <c r="B34" s="27" t="s">
        <v>41</v>
      </c>
      <c r="C34" s="22">
        <v>101</v>
      </c>
      <c r="D34" s="5" t="str">
        <f>VLOOKUP(C34,[1]道具配置表!$A:$D,4,FALSE)</f>
        <v>1木材</v>
      </c>
      <c r="E34" s="27">
        <v>1</v>
      </c>
      <c r="J34" s="27">
        <v>1</v>
      </c>
      <c r="L34" s="72" t="b">
        <v>1</v>
      </c>
    </row>
    <row r="35" spans="1:29" x14ac:dyDescent="0.25">
      <c r="C35" s="22">
        <v>102</v>
      </c>
      <c r="D35" s="5" t="str">
        <f>VLOOKUP(C35,[1]道具配置表!$A:$D,4,FALSE)</f>
        <v>1食物</v>
      </c>
      <c r="E35" s="27">
        <v>1</v>
      </c>
      <c r="J35" s="27">
        <v>1</v>
      </c>
      <c r="L35" s="72" t="b">
        <v>1</v>
      </c>
    </row>
    <row r="36" spans="1:29" x14ac:dyDescent="0.25">
      <c r="A36" s="27">
        <v>1700202</v>
      </c>
      <c r="B36" s="27" t="s">
        <v>42</v>
      </c>
      <c r="C36" s="22">
        <v>101</v>
      </c>
      <c r="D36" s="5" t="str">
        <f>VLOOKUP(C36,[1]道具配置表!$A:$D,4,FALSE)</f>
        <v>1木材</v>
      </c>
      <c r="E36" s="27">
        <v>1</v>
      </c>
      <c r="J36" s="27">
        <v>1</v>
      </c>
      <c r="L36" s="72" t="b">
        <v>1</v>
      </c>
    </row>
    <row r="37" spans="1:29" x14ac:dyDescent="0.25">
      <c r="C37" s="22">
        <v>102</v>
      </c>
      <c r="D37" s="5" t="str">
        <f>VLOOKUP(C37,[1]道具配置表!$A:$D,4,FALSE)</f>
        <v>1食物</v>
      </c>
      <c r="E37" s="27">
        <v>1</v>
      </c>
      <c r="J37" s="27">
        <v>1</v>
      </c>
      <c r="L37" s="72" t="b">
        <v>1</v>
      </c>
    </row>
    <row r="38" spans="1:29" x14ac:dyDescent="0.25">
      <c r="C38" s="22">
        <v>103</v>
      </c>
      <c r="D38" s="5" t="str">
        <f>VLOOKUP(C38,[1]道具配置表!$A:$D,4,FALSE)</f>
        <v>1石头</v>
      </c>
      <c r="E38" s="27">
        <v>1</v>
      </c>
      <c r="J38" s="27">
        <v>1</v>
      </c>
      <c r="L38" s="72" t="b">
        <v>1</v>
      </c>
    </row>
    <row r="39" spans="1:29" x14ac:dyDescent="0.25">
      <c r="A39" s="27">
        <v>1700203</v>
      </c>
      <c r="B39" s="27" t="s">
        <v>43</v>
      </c>
      <c r="C39" s="22">
        <v>101</v>
      </c>
      <c r="D39" s="5" t="str">
        <f>VLOOKUP(C39,[1]道具配置表!$A:$D,4,FALSE)</f>
        <v>1木材</v>
      </c>
      <c r="E39" s="27">
        <v>1</v>
      </c>
      <c r="J39" s="27">
        <v>1</v>
      </c>
      <c r="L39" s="72" t="b">
        <v>1</v>
      </c>
    </row>
    <row r="40" spans="1:29" x14ac:dyDescent="0.25">
      <c r="C40" s="22">
        <v>102</v>
      </c>
      <c r="D40" s="5" t="str">
        <f>VLOOKUP(C40,[1]道具配置表!$A:$D,4,FALSE)</f>
        <v>1食物</v>
      </c>
      <c r="E40" s="27">
        <v>1</v>
      </c>
      <c r="J40" s="27">
        <v>1</v>
      </c>
      <c r="L40" s="72" t="b">
        <v>1</v>
      </c>
    </row>
    <row r="41" spans="1:29" x14ac:dyDescent="0.25">
      <c r="C41" s="22">
        <v>103</v>
      </c>
      <c r="D41" s="5" t="str">
        <f>VLOOKUP(C41,[1]道具配置表!$A:$D,4,FALSE)</f>
        <v>1石头</v>
      </c>
      <c r="E41" s="27">
        <v>1</v>
      </c>
      <c r="J41" s="27">
        <v>1</v>
      </c>
      <c r="L41" s="72" t="b">
        <v>1</v>
      </c>
    </row>
    <row r="42" spans="1:29" x14ac:dyDescent="0.25">
      <c r="C42" s="22">
        <v>104</v>
      </c>
      <c r="D42" s="5" t="str">
        <f>VLOOKUP(C42,[1]道具配置表!$A:$D,4,FALSE)</f>
        <v>1黄金</v>
      </c>
      <c r="E42" s="27">
        <v>1</v>
      </c>
      <c r="J42" s="27">
        <v>1</v>
      </c>
      <c r="L42" s="72" t="b">
        <v>1</v>
      </c>
    </row>
    <row r="43" spans="1:29" s="20" customFormat="1" x14ac:dyDescent="0.25">
      <c r="A43" s="20">
        <v>1700204</v>
      </c>
      <c r="B43" s="20" t="s">
        <v>44</v>
      </c>
      <c r="C43" s="21">
        <v>4000</v>
      </c>
      <c r="D43" s="21" t="str">
        <f>VLOOKUP(C43,[1]道具配置表!$A:$D,4,FALSE)</f>
        <v>知识卷轴X1</v>
      </c>
      <c r="E43" s="20">
        <v>100</v>
      </c>
      <c r="J43" s="20">
        <v>1</v>
      </c>
      <c r="L43" s="72" t="b">
        <v>1</v>
      </c>
    </row>
    <row r="44" spans="1:29" s="43" customFormat="1" ht="14.5" x14ac:dyDescent="0.25">
      <c r="A44" s="43">
        <v>1700205</v>
      </c>
      <c r="B44" s="54" t="s">
        <v>1244</v>
      </c>
      <c r="C44" s="54">
        <v>111</v>
      </c>
      <c r="D44" s="54" t="s">
        <v>1245</v>
      </c>
      <c r="E44" s="43">
        <v>1</v>
      </c>
      <c r="L44" s="72" t="b">
        <v>1</v>
      </c>
      <c r="M44" s="43">
        <v>1</v>
      </c>
    </row>
    <row r="45" spans="1:29" s="43" customFormat="1" ht="14.5" x14ac:dyDescent="0.25">
      <c r="C45" s="54">
        <v>112</v>
      </c>
      <c r="D45" s="54" t="s">
        <v>1246</v>
      </c>
      <c r="E45" s="43">
        <v>1</v>
      </c>
      <c r="L45" s="72" t="b">
        <v>1</v>
      </c>
    </row>
    <row r="46" spans="1:29" s="43" customFormat="1" ht="14.5" x14ac:dyDescent="0.25">
      <c r="C46" s="54">
        <v>113</v>
      </c>
      <c r="D46" s="54" t="s">
        <v>1247</v>
      </c>
      <c r="E46" s="43">
        <v>1</v>
      </c>
      <c r="L46" s="72" t="b">
        <v>1</v>
      </c>
    </row>
    <row r="47" spans="1:29" s="43" customFormat="1" ht="14.5" x14ac:dyDescent="0.25">
      <c r="C47" s="54">
        <v>114</v>
      </c>
      <c r="D47" s="54" t="s">
        <v>1248</v>
      </c>
      <c r="E47" s="43">
        <v>1</v>
      </c>
      <c r="L47" s="72" t="b">
        <v>1</v>
      </c>
    </row>
    <row r="48" spans="1:29" s="43" customFormat="1" ht="14.5" x14ac:dyDescent="0.25">
      <c r="A48" s="43">
        <v>1700206</v>
      </c>
      <c r="B48" s="43" t="s">
        <v>1239</v>
      </c>
      <c r="C48" s="54">
        <v>121</v>
      </c>
      <c r="D48" s="54" t="s">
        <v>1240</v>
      </c>
      <c r="E48" s="43">
        <v>1</v>
      </c>
      <c r="L48" s="72" t="b">
        <v>1</v>
      </c>
      <c r="M48" s="43">
        <v>1</v>
      </c>
    </row>
    <row r="49" spans="1:13" s="43" customFormat="1" ht="14.5" x14ac:dyDescent="0.25">
      <c r="C49" s="54">
        <v>122</v>
      </c>
      <c r="D49" s="54" t="s">
        <v>1241</v>
      </c>
      <c r="E49" s="43">
        <v>1</v>
      </c>
      <c r="L49" s="72" t="b">
        <v>1</v>
      </c>
    </row>
    <row r="50" spans="1:13" s="43" customFormat="1" ht="14.5" x14ac:dyDescent="0.25">
      <c r="C50" s="54">
        <v>123</v>
      </c>
      <c r="D50" s="54" t="s">
        <v>1242</v>
      </c>
      <c r="E50" s="43">
        <v>1</v>
      </c>
      <c r="L50" s="72" t="b">
        <v>1</v>
      </c>
    </row>
    <row r="51" spans="1:13" s="43" customFormat="1" ht="14.5" x14ac:dyDescent="0.25">
      <c r="C51" s="54">
        <v>124</v>
      </c>
      <c r="D51" s="54" t="s">
        <v>1243</v>
      </c>
      <c r="E51" s="43">
        <v>1</v>
      </c>
      <c r="L51" s="72" t="b">
        <v>1</v>
      </c>
    </row>
    <row r="52" spans="1:13" s="43" customFormat="1" ht="14.5" x14ac:dyDescent="0.25">
      <c r="A52" s="43">
        <v>1700207</v>
      </c>
      <c r="B52" s="54" t="s">
        <v>1279</v>
      </c>
      <c r="C52" s="54">
        <v>131</v>
      </c>
      <c r="D52" s="54" t="s">
        <v>1249</v>
      </c>
      <c r="E52" s="43">
        <v>1</v>
      </c>
      <c r="L52" s="72" t="b">
        <v>1</v>
      </c>
      <c r="M52" s="43">
        <v>1</v>
      </c>
    </row>
    <row r="53" spans="1:13" s="43" customFormat="1" ht="14.5" x14ac:dyDescent="0.25">
      <c r="C53" s="54">
        <v>132</v>
      </c>
      <c r="D53" s="54" t="s">
        <v>1250</v>
      </c>
      <c r="E53" s="43">
        <v>1</v>
      </c>
      <c r="L53" s="72" t="b">
        <v>1</v>
      </c>
    </row>
    <row r="54" spans="1:13" s="43" customFormat="1" ht="14.5" x14ac:dyDescent="0.25">
      <c r="C54" s="54">
        <v>133</v>
      </c>
      <c r="D54" s="54" t="s">
        <v>1251</v>
      </c>
      <c r="E54" s="43">
        <v>1</v>
      </c>
      <c r="L54" s="72" t="b">
        <v>1</v>
      </c>
    </row>
    <row r="55" spans="1:13" s="43" customFormat="1" ht="14.5" x14ac:dyDescent="0.25">
      <c r="C55" s="54">
        <v>134</v>
      </c>
      <c r="D55" s="54" t="s">
        <v>1252</v>
      </c>
      <c r="E55" s="43">
        <v>1</v>
      </c>
      <c r="L55" s="72" t="b">
        <v>1</v>
      </c>
    </row>
    <row r="56" spans="1:13" s="43" customFormat="1" ht="14.5" x14ac:dyDescent="0.25">
      <c r="A56" s="43">
        <v>1700208</v>
      </c>
      <c r="B56" s="54" t="s">
        <v>1280</v>
      </c>
      <c r="C56" s="54">
        <v>141</v>
      </c>
      <c r="D56" s="54" t="s">
        <v>1253</v>
      </c>
      <c r="E56" s="43">
        <v>1</v>
      </c>
      <c r="L56" s="72" t="b">
        <v>1</v>
      </c>
      <c r="M56" s="43">
        <v>1</v>
      </c>
    </row>
    <row r="57" spans="1:13" s="43" customFormat="1" ht="14.5" x14ac:dyDescent="0.25">
      <c r="C57" s="54">
        <v>142</v>
      </c>
      <c r="D57" s="54" t="s">
        <v>1254</v>
      </c>
      <c r="E57" s="43">
        <v>1</v>
      </c>
      <c r="L57" s="72" t="b">
        <v>1</v>
      </c>
    </row>
    <row r="58" spans="1:13" s="43" customFormat="1" ht="14.5" x14ac:dyDescent="0.25">
      <c r="C58" s="54">
        <v>143</v>
      </c>
      <c r="D58" s="54" t="s">
        <v>1255</v>
      </c>
      <c r="E58" s="43">
        <v>1</v>
      </c>
      <c r="L58" s="72" t="b">
        <v>1</v>
      </c>
    </row>
    <row r="59" spans="1:13" s="43" customFormat="1" ht="14.5" x14ac:dyDescent="0.25">
      <c r="C59" s="54">
        <v>144</v>
      </c>
      <c r="D59" s="54" t="s">
        <v>1256</v>
      </c>
      <c r="E59" s="43">
        <v>1</v>
      </c>
      <c r="L59" s="72" t="b">
        <v>1</v>
      </c>
    </row>
    <row r="60" spans="1:13" s="43" customFormat="1" ht="14.5" x14ac:dyDescent="0.25">
      <c r="A60" s="43">
        <v>1700209</v>
      </c>
      <c r="B60" s="54" t="s">
        <v>1281</v>
      </c>
      <c r="C60" s="54">
        <v>151</v>
      </c>
      <c r="D60" s="54" t="s">
        <v>1257</v>
      </c>
      <c r="E60" s="43">
        <v>1</v>
      </c>
      <c r="L60" s="72" t="b">
        <v>1</v>
      </c>
      <c r="M60" s="43">
        <v>1</v>
      </c>
    </row>
    <row r="61" spans="1:13" s="43" customFormat="1" ht="14.5" x14ac:dyDescent="0.25">
      <c r="C61" s="54">
        <v>152</v>
      </c>
      <c r="D61" s="54" t="s">
        <v>1258</v>
      </c>
      <c r="E61" s="43">
        <v>1</v>
      </c>
      <c r="L61" s="72" t="b">
        <v>1</v>
      </c>
    </row>
    <row r="62" spans="1:13" s="43" customFormat="1" ht="14.5" x14ac:dyDescent="0.25">
      <c r="C62" s="54">
        <v>153</v>
      </c>
      <c r="D62" s="54" t="s">
        <v>1259</v>
      </c>
      <c r="E62" s="43">
        <v>1</v>
      </c>
      <c r="L62" s="72" t="b">
        <v>1</v>
      </c>
    </row>
    <row r="63" spans="1:13" s="43" customFormat="1" ht="14.5" x14ac:dyDescent="0.25">
      <c r="C63" s="54">
        <v>154</v>
      </c>
      <c r="D63" s="54" t="s">
        <v>1260</v>
      </c>
      <c r="E63" s="43">
        <v>1</v>
      </c>
      <c r="L63" s="72" t="b">
        <v>1</v>
      </c>
    </row>
    <row r="64" spans="1:13" s="43" customFormat="1" ht="14.5" x14ac:dyDescent="0.25">
      <c r="A64" s="43">
        <v>1700210</v>
      </c>
      <c r="B64" s="54" t="s">
        <v>1282</v>
      </c>
      <c r="C64" s="54">
        <v>156</v>
      </c>
      <c r="D64" s="54" t="s">
        <v>1413</v>
      </c>
      <c r="E64" s="43">
        <v>1</v>
      </c>
      <c r="L64" s="72" t="b">
        <v>1</v>
      </c>
      <c r="M64" s="43">
        <v>1</v>
      </c>
    </row>
    <row r="65" spans="1:13" s="43" customFormat="1" ht="14.5" x14ac:dyDescent="0.25">
      <c r="C65" s="54">
        <v>157</v>
      </c>
      <c r="D65" s="54" t="s">
        <v>1261</v>
      </c>
      <c r="E65" s="43">
        <v>1</v>
      </c>
      <c r="L65" s="72" t="b">
        <v>1</v>
      </c>
    </row>
    <row r="66" spans="1:13" s="43" customFormat="1" ht="14.5" x14ac:dyDescent="0.25">
      <c r="C66" s="54">
        <v>158</v>
      </c>
      <c r="D66" s="54" t="s">
        <v>1414</v>
      </c>
      <c r="E66" s="43">
        <v>1</v>
      </c>
      <c r="L66" s="72" t="b">
        <v>1</v>
      </c>
    </row>
    <row r="67" spans="1:13" s="43" customFormat="1" ht="14.5" x14ac:dyDescent="0.25">
      <c r="C67" s="54">
        <v>159</v>
      </c>
      <c r="D67" s="54" t="s">
        <v>1262</v>
      </c>
      <c r="E67" s="43">
        <v>1</v>
      </c>
      <c r="L67" s="72" t="b">
        <v>1</v>
      </c>
    </row>
    <row r="68" spans="1:13" s="43" customFormat="1" ht="14.5" x14ac:dyDescent="0.25">
      <c r="A68" s="43">
        <v>1700211</v>
      </c>
      <c r="B68" s="54" t="s">
        <v>1283</v>
      </c>
      <c r="C68" s="54">
        <v>161</v>
      </c>
      <c r="D68" s="54" t="s">
        <v>1263</v>
      </c>
      <c r="E68" s="43">
        <v>1</v>
      </c>
      <c r="L68" s="72" t="b">
        <v>1</v>
      </c>
      <c r="M68" s="43">
        <v>1</v>
      </c>
    </row>
    <row r="69" spans="1:13" s="43" customFormat="1" ht="14.5" x14ac:dyDescent="0.25">
      <c r="C69" s="54">
        <v>162</v>
      </c>
      <c r="D69" s="54" t="s">
        <v>1264</v>
      </c>
      <c r="E69" s="43">
        <v>1</v>
      </c>
      <c r="L69" s="72" t="b">
        <v>1</v>
      </c>
    </row>
    <row r="70" spans="1:13" s="43" customFormat="1" ht="14.5" x14ac:dyDescent="0.25">
      <c r="C70" s="54">
        <v>163</v>
      </c>
      <c r="D70" s="54" t="s">
        <v>1265</v>
      </c>
      <c r="E70" s="43">
        <v>1</v>
      </c>
      <c r="L70" s="72" t="b">
        <v>1</v>
      </c>
    </row>
    <row r="71" spans="1:13" s="43" customFormat="1" ht="14.5" x14ac:dyDescent="0.25">
      <c r="C71" s="54">
        <v>164</v>
      </c>
      <c r="D71" s="54" t="s">
        <v>1266</v>
      </c>
      <c r="E71" s="43">
        <v>1</v>
      </c>
      <c r="L71" s="72" t="b">
        <v>1</v>
      </c>
    </row>
    <row r="72" spans="1:13" s="43" customFormat="1" ht="14.5" x14ac:dyDescent="0.25">
      <c r="A72" s="43">
        <v>1700212</v>
      </c>
      <c r="B72" s="54" t="s">
        <v>1284</v>
      </c>
      <c r="C72" s="54">
        <v>171</v>
      </c>
      <c r="D72" s="54" t="s">
        <v>1267</v>
      </c>
      <c r="E72" s="43">
        <v>1</v>
      </c>
      <c r="L72" s="72" t="b">
        <v>1</v>
      </c>
      <c r="M72" s="43">
        <v>1</v>
      </c>
    </row>
    <row r="73" spans="1:13" s="43" customFormat="1" ht="14.5" x14ac:dyDescent="0.25">
      <c r="C73" s="54">
        <v>172</v>
      </c>
      <c r="D73" s="54" t="s">
        <v>1268</v>
      </c>
      <c r="E73" s="43">
        <v>1</v>
      </c>
      <c r="L73" s="72" t="b">
        <v>1</v>
      </c>
    </row>
    <row r="74" spans="1:13" s="43" customFormat="1" ht="14.5" x14ac:dyDescent="0.25">
      <c r="C74" s="54">
        <v>173</v>
      </c>
      <c r="D74" s="54" t="s">
        <v>1269</v>
      </c>
      <c r="E74" s="43">
        <v>1</v>
      </c>
      <c r="L74" s="72" t="b">
        <v>1</v>
      </c>
    </row>
    <row r="75" spans="1:13" s="43" customFormat="1" ht="14.5" x14ac:dyDescent="0.25">
      <c r="C75" s="54">
        <v>174</v>
      </c>
      <c r="D75" s="54" t="s">
        <v>1270</v>
      </c>
      <c r="E75" s="43">
        <v>1</v>
      </c>
      <c r="L75" s="72" t="b">
        <v>1</v>
      </c>
    </row>
    <row r="76" spans="1:13" s="43" customFormat="1" ht="14.5" x14ac:dyDescent="0.25">
      <c r="A76" s="43">
        <v>1700213</v>
      </c>
      <c r="B76" s="54" t="s">
        <v>1285</v>
      </c>
      <c r="C76" s="54">
        <v>181</v>
      </c>
      <c r="D76" s="54" t="s">
        <v>1271</v>
      </c>
      <c r="E76" s="43">
        <v>1</v>
      </c>
      <c r="L76" s="72" t="b">
        <v>1</v>
      </c>
      <c r="M76" s="43">
        <v>1</v>
      </c>
    </row>
    <row r="77" spans="1:13" s="43" customFormat="1" ht="14.5" x14ac:dyDescent="0.25">
      <c r="C77" s="54">
        <v>182</v>
      </c>
      <c r="D77" s="54" t="s">
        <v>1272</v>
      </c>
      <c r="E77" s="43">
        <v>1</v>
      </c>
      <c r="L77" s="72" t="b">
        <v>1</v>
      </c>
    </row>
    <row r="78" spans="1:13" s="43" customFormat="1" ht="14.5" x14ac:dyDescent="0.25">
      <c r="C78" s="54">
        <v>183</v>
      </c>
      <c r="D78" s="54" t="s">
        <v>1273</v>
      </c>
      <c r="E78" s="43">
        <v>1</v>
      </c>
      <c r="L78" s="72" t="b">
        <v>1</v>
      </c>
    </row>
    <row r="79" spans="1:13" s="43" customFormat="1" ht="14.5" x14ac:dyDescent="0.25">
      <c r="C79" s="54">
        <v>184</v>
      </c>
      <c r="D79" s="54" t="s">
        <v>1274</v>
      </c>
      <c r="E79" s="43">
        <v>1</v>
      </c>
      <c r="L79" s="72" t="b">
        <v>1</v>
      </c>
    </row>
    <row r="80" spans="1:13" s="43" customFormat="1" ht="14.5" x14ac:dyDescent="0.25">
      <c r="A80" s="43">
        <v>1700214</v>
      </c>
      <c r="B80" s="54" t="s">
        <v>1286</v>
      </c>
      <c r="C80" s="54">
        <v>191</v>
      </c>
      <c r="D80" s="54" t="s">
        <v>1275</v>
      </c>
      <c r="E80" s="43">
        <v>1</v>
      </c>
      <c r="L80" s="72" t="b">
        <v>1</v>
      </c>
      <c r="M80" s="43">
        <v>1</v>
      </c>
    </row>
    <row r="81" spans="1:13" s="43" customFormat="1" ht="14.5" x14ac:dyDescent="0.25">
      <c r="C81" s="54">
        <v>192</v>
      </c>
      <c r="D81" s="54" t="s">
        <v>1276</v>
      </c>
      <c r="E81" s="43">
        <v>1</v>
      </c>
      <c r="L81" s="72" t="b">
        <v>1</v>
      </c>
    </row>
    <row r="82" spans="1:13" s="43" customFormat="1" ht="14.5" x14ac:dyDescent="0.25">
      <c r="C82" s="54">
        <v>193</v>
      </c>
      <c r="D82" s="54" t="s">
        <v>1277</v>
      </c>
      <c r="E82" s="43">
        <v>1</v>
      </c>
      <c r="L82" s="72" t="b">
        <v>1</v>
      </c>
    </row>
    <row r="83" spans="1:13" s="43" customFormat="1" ht="14.5" x14ac:dyDescent="0.25">
      <c r="C83" s="54">
        <v>194</v>
      </c>
      <c r="D83" s="54" t="s">
        <v>1278</v>
      </c>
      <c r="E83" s="43">
        <v>1</v>
      </c>
      <c r="L83" s="72" t="b">
        <v>1</v>
      </c>
    </row>
    <row r="84" spans="1:13" s="43" customFormat="1" ht="14.5" x14ac:dyDescent="0.25">
      <c r="A84" s="43">
        <v>1700215</v>
      </c>
      <c r="B84" s="54" t="s">
        <v>1419</v>
      </c>
      <c r="C84" s="54">
        <v>621</v>
      </c>
      <c r="D84" s="54" t="s">
        <v>1245</v>
      </c>
      <c r="E84" s="43">
        <v>1</v>
      </c>
      <c r="L84" s="72" t="b">
        <v>1</v>
      </c>
      <c r="M84" s="43">
        <v>1</v>
      </c>
    </row>
    <row r="85" spans="1:13" s="43" customFormat="1" ht="14.5" x14ac:dyDescent="0.25">
      <c r="C85" s="54">
        <v>622</v>
      </c>
      <c r="D85" s="54" t="s">
        <v>1246</v>
      </c>
      <c r="E85" s="43">
        <v>1</v>
      </c>
      <c r="L85" s="72" t="b">
        <v>1</v>
      </c>
    </row>
    <row r="86" spans="1:13" s="43" customFormat="1" ht="14.5" x14ac:dyDescent="0.25">
      <c r="C86" s="54">
        <v>623</v>
      </c>
      <c r="D86" s="54" t="s">
        <v>1247</v>
      </c>
      <c r="E86" s="43">
        <v>1</v>
      </c>
      <c r="L86" s="72" t="b">
        <v>1</v>
      </c>
    </row>
    <row r="87" spans="1:13" s="43" customFormat="1" ht="14.5" x14ac:dyDescent="0.25">
      <c r="C87" s="54">
        <v>624</v>
      </c>
      <c r="D87" s="54" t="s">
        <v>1248</v>
      </c>
      <c r="E87" s="43">
        <v>1</v>
      </c>
      <c r="L87" s="72" t="b">
        <v>1</v>
      </c>
    </row>
    <row r="88" spans="1:13" s="43" customFormat="1" ht="14.5" x14ac:dyDescent="0.25">
      <c r="A88" s="43">
        <v>1700216</v>
      </c>
      <c r="B88" s="43" t="s">
        <v>1420</v>
      </c>
      <c r="C88" s="54">
        <v>631</v>
      </c>
      <c r="D88" s="54" t="s">
        <v>1240</v>
      </c>
      <c r="E88" s="43">
        <v>1</v>
      </c>
      <c r="L88" s="72" t="b">
        <v>1</v>
      </c>
      <c r="M88" s="43">
        <v>1</v>
      </c>
    </row>
    <row r="89" spans="1:13" s="43" customFormat="1" ht="14.5" x14ac:dyDescent="0.25">
      <c r="C89" s="54">
        <v>632</v>
      </c>
      <c r="D89" s="54" t="s">
        <v>1241</v>
      </c>
      <c r="E89" s="43">
        <v>1</v>
      </c>
      <c r="L89" s="72" t="b">
        <v>1</v>
      </c>
    </row>
    <row r="90" spans="1:13" s="43" customFormat="1" ht="14.5" x14ac:dyDescent="0.25">
      <c r="C90" s="54">
        <v>633</v>
      </c>
      <c r="D90" s="54" t="s">
        <v>1242</v>
      </c>
      <c r="E90" s="43">
        <v>1</v>
      </c>
      <c r="L90" s="72" t="b">
        <v>1</v>
      </c>
    </row>
    <row r="91" spans="1:13" s="43" customFormat="1" ht="14.5" x14ac:dyDescent="0.25">
      <c r="C91" s="54">
        <v>634</v>
      </c>
      <c r="D91" s="54" t="s">
        <v>1243</v>
      </c>
      <c r="E91" s="43">
        <v>1</v>
      </c>
      <c r="L91" s="72" t="b">
        <v>1</v>
      </c>
    </row>
    <row r="92" spans="1:13" s="43" customFormat="1" ht="14.5" x14ac:dyDescent="0.25">
      <c r="A92" s="43">
        <v>1700217</v>
      </c>
      <c r="B92" s="54" t="s">
        <v>1421</v>
      </c>
      <c r="C92" s="54">
        <v>641</v>
      </c>
      <c r="D92" s="54" t="s">
        <v>1249</v>
      </c>
      <c r="E92" s="43">
        <v>1</v>
      </c>
      <c r="L92" s="72" t="b">
        <v>1</v>
      </c>
      <c r="M92" s="43">
        <v>1</v>
      </c>
    </row>
    <row r="93" spans="1:13" s="43" customFormat="1" ht="14.5" x14ac:dyDescent="0.25">
      <c r="C93" s="54">
        <v>642</v>
      </c>
      <c r="D93" s="54" t="s">
        <v>1250</v>
      </c>
      <c r="E93" s="43">
        <v>1</v>
      </c>
      <c r="L93" s="72" t="b">
        <v>1</v>
      </c>
    </row>
    <row r="94" spans="1:13" s="43" customFormat="1" ht="14.5" x14ac:dyDescent="0.25">
      <c r="C94" s="54">
        <v>643</v>
      </c>
      <c r="D94" s="54" t="s">
        <v>1251</v>
      </c>
      <c r="E94" s="43">
        <v>1</v>
      </c>
      <c r="L94" s="72" t="b">
        <v>1</v>
      </c>
    </row>
    <row r="95" spans="1:13" s="43" customFormat="1" ht="14.5" x14ac:dyDescent="0.25">
      <c r="C95" s="54">
        <v>644</v>
      </c>
      <c r="D95" s="54" t="s">
        <v>1252</v>
      </c>
      <c r="E95" s="43">
        <v>1</v>
      </c>
      <c r="L95" s="72" t="b">
        <v>1</v>
      </c>
    </row>
    <row r="96" spans="1:13" s="43" customFormat="1" ht="14.5" x14ac:dyDescent="0.25">
      <c r="A96" s="43">
        <v>1700218</v>
      </c>
      <c r="B96" s="54" t="s">
        <v>1422</v>
      </c>
      <c r="C96" s="54">
        <v>651</v>
      </c>
      <c r="D96" s="54" t="s">
        <v>1253</v>
      </c>
      <c r="E96" s="43">
        <v>1</v>
      </c>
      <c r="L96" s="72" t="b">
        <v>1</v>
      </c>
      <c r="M96" s="43">
        <v>1</v>
      </c>
    </row>
    <row r="97" spans="1:13" s="43" customFormat="1" ht="14.5" x14ac:dyDescent="0.25">
      <c r="C97" s="54">
        <v>652</v>
      </c>
      <c r="D97" s="54" t="s">
        <v>1254</v>
      </c>
      <c r="E97" s="43">
        <v>1</v>
      </c>
      <c r="L97" s="72" t="b">
        <v>1</v>
      </c>
    </row>
    <row r="98" spans="1:13" s="43" customFormat="1" ht="14.5" x14ac:dyDescent="0.25">
      <c r="C98" s="54">
        <v>653</v>
      </c>
      <c r="D98" s="54" t="s">
        <v>1255</v>
      </c>
      <c r="E98" s="43">
        <v>1</v>
      </c>
      <c r="L98" s="72" t="b">
        <v>1</v>
      </c>
    </row>
    <row r="99" spans="1:13" s="43" customFormat="1" ht="14.5" x14ac:dyDescent="0.25">
      <c r="C99" s="54">
        <v>654</v>
      </c>
      <c r="D99" s="54" t="s">
        <v>1256</v>
      </c>
      <c r="E99" s="43">
        <v>1</v>
      </c>
      <c r="L99" s="72" t="b">
        <v>1</v>
      </c>
    </row>
    <row r="100" spans="1:13" s="43" customFormat="1" ht="14.5" x14ac:dyDescent="0.25">
      <c r="A100" s="43">
        <v>1700219</v>
      </c>
      <c r="B100" s="54" t="s">
        <v>1423</v>
      </c>
      <c r="C100" s="54">
        <v>661</v>
      </c>
      <c r="D100" s="54" t="s">
        <v>1257</v>
      </c>
      <c r="E100" s="43">
        <v>1</v>
      </c>
      <c r="L100" s="72" t="b">
        <v>1</v>
      </c>
      <c r="M100" s="43">
        <v>1</v>
      </c>
    </row>
    <row r="101" spans="1:13" s="43" customFormat="1" ht="14.5" x14ac:dyDescent="0.25">
      <c r="C101" s="54">
        <v>662</v>
      </c>
      <c r="D101" s="54" t="s">
        <v>1258</v>
      </c>
      <c r="E101" s="43">
        <v>1</v>
      </c>
      <c r="L101" s="72" t="b">
        <v>1</v>
      </c>
    </row>
    <row r="102" spans="1:13" s="43" customFormat="1" ht="14.5" x14ac:dyDescent="0.25">
      <c r="C102" s="54">
        <v>663</v>
      </c>
      <c r="D102" s="54" t="s">
        <v>1259</v>
      </c>
      <c r="E102" s="43">
        <v>1</v>
      </c>
      <c r="L102" s="72" t="b">
        <v>1</v>
      </c>
    </row>
    <row r="103" spans="1:13" s="43" customFormat="1" ht="14.5" x14ac:dyDescent="0.25">
      <c r="C103" s="54">
        <v>664</v>
      </c>
      <c r="D103" s="54" t="s">
        <v>1260</v>
      </c>
      <c r="E103" s="43">
        <v>1</v>
      </c>
      <c r="L103" s="72" t="b">
        <v>1</v>
      </c>
    </row>
    <row r="104" spans="1:13" s="43" customFormat="1" ht="14.5" x14ac:dyDescent="0.25">
      <c r="A104" s="43">
        <v>1700220</v>
      </c>
      <c r="B104" s="54" t="s">
        <v>1424</v>
      </c>
      <c r="C104" s="54">
        <v>671</v>
      </c>
      <c r="D104" s="54" t="s">
        <v>1413</v>
      </c>
      <c r="E104" s="43">
        <v>1</v>
      </c>
      <c r="L104" s="72" t="b">
        <v>1</v>
      </c>
      <c r="M104" s="43">
        <v>1</v>
      </c>
    </row>
    <row r="105" spans="1:13" s="43" customFormat="1" ht="14.5" x14ac:dyDescent="0.25">
      <c r="C105" s="54">
        <v>672</v>
      </c>
      <c r="D105" s="54" t="s">
        <v>1261</v>
      </c>
      <c r="E105" s="43">
        <v>1</v>
      </c>
      <c r="L105" s="72" t="b">
        <v>1</v>
      </c>
    </row>
    <row r="106" spans="1:13" s="43" customFormat="1" ht="14.5" x14ac:dyDescent="0.25">
      <c r="C106" s="54">
        <v>673</v>
      </c>
      <c r="D106" s="54" t="s">
        <v>1414</v>
      </c>
      <c r="E106" s="43">
        <v>1</v>
      </c>
      <c r="L106" s="72" t="b">
        <v>1</v>
      </c>
    </row>
    <row r="107" spans="1:13" s="43" customFormat="1" ht="14.5" x14ac:dyDescent="0.25">
      <c r="C107" s="54">
        <v>674</v>
      </c>
      <c r="D107" s="54" t="s">
        <v>1262</v>
      </c>
      <c r="E107" s="43">
        <v>1</v>
      </c>
      <c r="L107" s="72" t="b">
        <v>1</v>
      </c>
    </row>
    <row r="108" spans="1:13" s="43" customFormat="1" ht="14.5" x14ac:dyDescent="0.25">
      <c r="A108" s="43">
        <v>1700221</v>
      </c>
      <c r="B108" s="54" t="s">
        <v>1425</v>
      </c>
      <c r="C108" s="54">
        <v>681</v>
      </c>
      <c r="D108" s="54" t="s">
        <v>1263</v>
      </c>
      <c r="E108" s="43">
        <v>1</v>
      </c>
      <c r="L108" s="72" t="b">
        <v>1</v>
      </c>
      <c r="M108" s="43">
        <v>1</v>
      </c>
    </row>
    <row r="109" spans="1:13" s="43" customFormat="1" ht="14.5" x14ac:dyDescent="0.25">
      <c r="C109" s="54">
        <v>682</v>
      </c>
      <c r="D109" s="54" t="s">
        <v>1264</v>
      </c>
      <c r="E109" s="43">
        <v>1</v>
      </c>
      <c r="L109" s="72" t="b">
        <v>1</v>
      </c>
    </row>
    <row r="110" spans="1:13" s="43" customFormat="1" ht="14.5" x14ac:dyDescent="0.25">
      <c r="C110" s="54">
        <v>683</v>
      </c>
      <c r="D110" s="54" t="s">
        <v>1265</v>
      </c>
      <c r="E110" s="43">
        <v>1</v>
      </c>
      <c r="L110" s="72" t="b">
        <v>1</v>
      </c>
    </row>
    <row r="111" spans="1:13" s="43" customFormat="1" ht="14.5" x14ac:dyDescent="0.25">
      <c r="C111" s="54">
        <v>684</v>
      </c>
      <c r="D111" s="54" t="s">
        <v>1266</v>
      </c>
      <c r="E111" s="43">
        <v>1</v>
      </c>
      <c r="L111" s="72" t="b">
        <v>1</v>
      </c>
    </row>
    <row r="112" spans="1:13" s="43" customFormat="1" ht="14.5" x14ac:dyDescent="0.25">
      <c r="A112" s="43">
        <v>1700222</v>
      </c>
      <c r="B112" s="54" t="s">
        <v>1426</v>
      </c>
      <c r="C112" s="54">
        <v>691</v>
      </c>
      <c r="D112" s="54" t="s">
        <v>1267</v>
      </c>
      <c r="E112" s="43">
        <v>1</v>
      </c>
      <c r="L112" s="72" t="b">
        <v>1</v>
      </c>
      <c r="M112" s="43">
        <v>1</v>
      </c>
    </row>
    <row r="113" spans="1:13" s="43" customFormat="1" ht="14.5" x14ac:dyDescent="0.25">
      <c r="C113" s="54">
        <v>692</v>
      </c>
      <c r="D113" s="54" t="s">
        <v>1268</v>
      </c>
      <c r="E113" s="43">
        <v>1</v>
      </c>
      <c r="L113" s="72" t="b">
        <v>1</v>
      </c>
    </row>
    <row r="114" spans="1:13" s="43" customFormat="1" ht="14.5" x14ac:dyDescent="0.25">
      <c r="C114" s="54">
        <v>693</v>
      </c>
      <c r="D114" s="54" t="s">
        <v>1269</v>
      </c>
      <c r="E114" s="43">
        <v>1</v>
      </c>
      <c r="L114" s="72" t="b">
        <v>1</v>
      </c>
    </row>
    <row r="115" spans="1:13" s="43" customFormat="1" ht="14.5" x14ac:dyDescent="0.25">
      <c r="C115" s="54">
        <v>694</v>
      </c>
      <c r="D115" s="54" t="s">
        <v>1270</v>
      </c>
      <c r="E115" s="43">
        <v>1</v>
      </c>
      <c r="L115" s="72" t="b">
        <v>1</v>
      </c>
    </row>
    <row r="116" spans="1:13" s="43" customFormat="1" ht="14.5" x14ac:dyDescent="0.25">
      <c r="A116" s="43">
        <v>1700223</v>
      </c>
      <c r="B116" s="54" t="s">
        <v>1427</v>
      </c>
      <c r="C116" s="54">
        <v>701</v>
      </c>
      <c r="D116" s="54" t="s">
        <v>1271</v>
      </c>
      <c r="E116" s="43">
        <v>1</v>
      </c>
      <c r="L116" s="72" t="b">
        <v>1</v>
      </c>
      <c r="M116" s="43">
        <v>1</v>
      </c>
    </row>
    <row r="117" spans="1:13" s="43" customFormat="1" ht="14.5" x14ac:dyDescent="0.25">
      <c r="C117" s="54">
        <v>702</v>
      </c>
      <c r="D117" s="54" t="s">
        <v>1272</v>
      </c>
      <c r="E117" s="43">
        <v>1</v>
      </c>
      <c r="L117" s="72" t="b">
        <v>1</v>
      </c>
    </row>
    <row r="118" spans="1:13" s="43" customFormat="1" ht="14.5" x14ac:dyDescent="0.25">
      <c r="C118" s="54">
        <v>703</v>
      </c>
      <c r="D118" s="54" t="s">
        <v>1273</v>
      </c>
      <c r="E118" s="43">
        <v>1</v>
      </c>
      <c r="L118" s="72" t="b">
        <v>1</v>
      </c>
    </row>
    <row r="119" spans="1:13" s="43" customFormat="1" ht="14.5" x14ac:dyDescent="0.25">
      <c r="C119" s="54">
        <v>704</v>
      </c>
      <c r="D119" s="54" t="s">
        <v>1274</v>
      </c>
      <c r="E119" s="43">
        <v>1</v>
      </c>
      <c r="L119" s="72" t="b">
        <v>1</v>
      </c>
    </row>
    <row r="120" spans="1:13" s="43" customFormat="1" ht="14.5" x14ac:dyDescent="0.25">
      <c r="A120" s="43">
        <v>1700224</v>
      </c>
      <c r="B120" s="54" t="s">
        <v>1428</v>
      </c>
      <c r="C120" s="54">
        <v>711</v>
      </c>
      <c r="D120" s="54" t="s">
        <v>1275</v>
      </c>
      <c r="E120" s="43">
        <v>1</v>
      </c>
      <c r="L120" s="72" t="b">
        <v>1</v>
      </c>
      <c r="M120" s="43">
        <v>1</v>
      </c>
    </row>
    <row r="121" spans="1:13" s="43" customFormat="1" ht="14.5" x14ac:dyDescent="0.25">
      <c r="C121" s="54">
        <v>712</v>
      </c>
      <c r="D121" s="54" t="s">
        <v>1276</v>
      </c>
      <c r="E121" s="43">
        <v>1</v>
      </c>
      <c r="L121" s="72" t="b">
        <v>1</v>
      </c>
    </row>
    <row r="122" spans="1:13" s="43" customFormat="1" ht="14.5" x14ac:dyDescent="0.25">
      <c r="C122" s="54">
        <v>713</v>
      </c>
      <c r="D122" s="54" t="s">
        <v>1277</v>
      </c>
      <c r="E122" s="43">
        <v>1</v>
      </c>
      <c r="L122" s="72" t="b">
        <v>1</v>
      </c>
    </row>
    <row r="123" spans="1:13" s="43" customFormat="1" ht="14.5" x14ac:dyDescent="0.25">
      <c r="C123" s="54">
        <v>714</v>
      </c>
      <c r="D123" s="54" t="s">
        <v>1278</v>
      </c>
      <c r="E123" s="43">
        <v>1</v>
      </c>
      <c r="L123" s="72" t="b">
        <v>1</v>
      </c>
    </row>
    <row r="124" spans="1:13" x14ac:dyDescent="0.25">
      <c r="A124" s="27">
        <v>1700301</v>
      </c>
      <c r="B124" s="27" t="s">
        <v>45</v>
      </c>
      <c r="C124" s="27">
        <v>2020</v>
      </c>
      <c r="D124" s="5" t="str">
        <f>VLOOKUP(C124,[1]道具配置表!$A:$D,4,FALSE)</f>
        <v>技术点数</v>
      </c>
      <c r="E124" s="27">
        <v>600</v>
      </c>
      <c r="J124" s="27">
        <v>1</v>
      </c>
      <c r="L124" s="72" t="b">
        <v>1</v>
      </c>
    </row>
    <row r="125" spans="1:13" x14ac:dyDescent="0.25">
      <c r="C125" s="27">
        <v>2021</v>
      </c>
      <c r="D125" s="5" t="str">
        <f>VLOOKUP(C125,[1]道具配置表!$A:$D,4,FALSE)</f>
        <v>文化点数</v>
      </c>
      <c r="E125" s="27">
        <v>600</v>
      </c>
      <c r="J125" s="27">
        <v>1</v>
      </c>
      <c r="L125" s="72" t="b">
        <v>1</v>
      </c>
    </row>
    <row r="126" spans="1:13" x14ac:dyDescent="0.25">
      <c r="C126" s="27">
        <v>102</v>
      </c>
      <c r="D126" s="5" t="str">
        <f>VLOOKUP(C126,[1]道具配置表!$A:$D,4,FALSE)</f>
        <v>1食物</v>
      </c>
      <c r="E126" s="27">
        <v>10000</v>
      </c>
      <c r="J126" s="27">
        <v>1</v>
      </c>
      <c r="L126" s="72" t="b">
        <v>1</v>
      </c>
    </row>
    <row r="127" spans="1:13" x14ac:dyDescent="0.25">
      <c r="A127" s="27">
        <v>1700302</v>
      </c>
      <c r="B127" s="27" t="s">
        <v>46</v>
      </c>
      <c r="C127" s="27">
        <f t="shared" ref="C127:C190" si="0">C124</f>
        <v>2020</v>
      </c>
      <c r="D127" s="5" t="str">
        <f>VLOOKUP(C127,[1]道具配置表!$A:$D,4,FALSE)</f>
        <v>技术点数</v>
      </c>
      <c r="E127" s="27">
        <v>540</v>
      </c>
      <c r="J127" s="27">
        <v>1</v>
      </c>
      <c r="L127" s="72" t="b">
        <v>1</v>
      </c>
    </row>
    <row r="128" spans="1:13" x14ac:dyDescent="0.25">
      <c r="C128" s="27">
        <f t="shared" si="0"/>
        <v>2021</v>
      </c>
      <c r="D128" s="5" t="str">
        <f>VLOOKUP(C128,[1]道具配置表!$A:$D,4,FALSE)</f>
        <v>文化点数</v>
      </c>
      <c r="E128" s="27">
        <v>540</v>
      </c>
      <c r="J128" s="27">
        <v>1</v>
      </c>
      <c r="L128" s="72" t="b">
        <v>1</v>
      </c>
    </row>
    <row r="129" spans="1:12" x14ac:dyDescent="0.25">
      <c r="C129" s="27">
        <f t="shared" si="0"/>
        <v>102</v>
      </c>
      <c r="D129" s="5" t="str">
        <f>VLOOKUP(C129,[1]道具配置表!$A:$D,4,FALSE)</f>
        <v>1食物</v>
      </c>
      <c r="E129" s="27">
        <v>9000</v>
      </c>
      <c r="J129" s="27">
        <v>1</v>
      </c>
      <c r="L129" s="72" t="b">
        <v>1</v>
      </c>
    </row>
    <row r="130" spans="1:12" x14ac:dyDescent="0.25">
      <c r="A130" s="27">
        <v>1700303</v>
      </c>
      <c r="B130" s="27" t="s">
        <v>47</v>
      </c>
      <c r="C130" s="27">
        <f t="shared" si="0"/>
        <v>2020</v>
      </c>
      <c r="D130" s="5" t="str">
        <f>VLOOKUP(C130,[1]道具配置表!$A:$D,4,FALSE)</f>
        <v>技术点数</v>
      </c>
      <c r="E130" s="27">
        <v>420</v>
      </c>
      <c r="J130" s="27">
        <v>1</v>
      </c>
      <c r="L130" s="72" t="b">
        <v>1</v>
      </c>
    </row>
    <row r="131" spans="1:12" x14ac:dyDescent="0.25">
      <c r="C131" s="27">
        <f t="shared" si="0"/>
        <v>2021</v>
      </c>
      <c r="D131" s="5" t="str">
        <f>VLOOKUP(C131,[1]道具配置表!$A:$D,4,FALSE)</f>
        <v>文化点数</v>
      </c>
      <c r="E131" s="27">
        <v>420</v>
      </c>
      <c r="J131" s="27">
        <v>1</v>
      </c>
      <c r="L131" s="72" t="b">
        <v>1</v>
      </c>
    </row>
    <row r="132" spans="1:12" x14ac:dyDescent="0.25">
      <c r="C132" s="27">
        <f t="shared" si="0"/>
        <v>102</v>
      </c>
      <c r="D132" s="5" t="str">
        <f>VLOOKUP(C132,[1]道具配置表!$A:$D,4,FALSE)</f>
        <v>1食物</v>
      </c>
      <c r="E132" s="27">
        <v>7000</v>
      </c>
      <c r="J132" s="27">
        <v>1</v>
      </c>
      <c r="L132" s="72" t="b">
        <v>1</v>
      </c>
    </row>
    <row r="133" spans="1:12" x14ac:dyDescent="0.25">
      <c r="A133" s="27">
        <v>1700304</v>
      </c>
      <c r="B133" s="27" t="s">
        <v>48</v>
      </c>
      <c r="C133" s="27">
        <f t="shared" si="0"/>
        <v>2020</v>
      </c>
      <c r="D133" s="5" t="str">
        <f>VLOOKUP(C133,[1]道具配置表!$A:$D,4,FALSE)</f>
        <v>技术点数</v>
      </c>
      <c r="E133" s="27">
        <v>300</v>
      </c>
      <c r="J133" s="27">
        <v>1</v>
      </c>
      <c r="L133" s="72" t="b">
        <v>1</v>
      </c>
    </row>
    <row r="134" spans="1:12" x14ac:dyDescent="0.25">
      <c r="C134" s="27">
        <f t="shared" si="0"/>
        <v>2021</v>
      </c>
      <c r="D134" s="5" t="str">
        <f>VLOOKUP(C134,[1]道具配置表!$A:$D,4,FALSE)</f>
        <v>文化点数</v>
      </c>
      <c r="E134" s="27">
        <v>300</v>
      </c>
      <c r="J134" s="27">
        <v>1</v>
      </c>
      <c r="L134" s="72" t="b">
        <v>1</v>
      </c>
    </row>
    <row r="135" spans="1:12" x14ac:dyDescent="0.25">
      <c r="C135" s="27">
        <f t="shared" si="0"/>
        <v>102</v>
      </c>
      <c r="D135" s="5" t="str">
        <f>VLOOKUP(C135,[1]道具配置表!$A:$D,4,FALSE)</f>
        <v>1食物</v>
      </c>
      <c r="E135" s="27">
        <v>5000</v>
      </c>
      <c r="J135" s="27">
        <v>1</v>
      </c>
      <c r="L135" s="72" t="b">
        <v>1</v>
      </c>
    </row>
    <row r="136" spans="1:12" x14ac:dyDescent="0.25">
      <c r="A136" s="27">
        <v>1700305</v>
      </c>
      <c r="B136" s="27" t="s">
        <v>49</v>
      </c>
      <c r="C136" s="27">
        <f t="shared" si="0"/>
        <v>2020</v>
      </c>
      <c r="D136" s="5" t="str">
        <f>VLOOKUP(C136,[1]道具配置表!$A:$D,4,FALSE)</f>
        <v>技术点数</v>
      </c>
      <c r="E136" s="27">
        <v>180</v>
      </c>
      <c r="J136" s="27">
        <v>1</v>
      </c>
      <c r="L136" s="72" t="b">
        <v>1</v>
      </c>
    </row>
    <row r="137" spans="1:12" x14ac:dyDescent="0.25">
      <c r="C137" s="27">
        <f t="shared" si="0"/>
        <v>2021</v>
      </c>
      <c r="D137" s="5" t="str">
        <f>VLOOKUP(C137,[1]道具配置表!$A:$D,4,FALSE)</f>
        <v>文化点数</v>
      </c>
      <c r="E137" s="27">
        <v>180</v>
      </c>
      <c r="J137" s="27">
        <v>1</v>
      </c>
      <c r="L137" s="72" t="b">
        <v>1</v>
      </c>
    </row>
    <row r="138" spans="1:12" x14ac:dyDescent="0.25">
      <c r="C138" s="27">
        <f t="shared" si="0"/>
        <v>102</v>
      </c>
      <c r="D138" s="5" t="str">
        <f>VLOOKUP(C138,[1]道具配置表!$A:$D,4,FALSE)</f>
        <v>1食物</v>
      </c>
      <c r="E138" s="27">
        <v>3000</v>
      </c>
      <c r="J138" s="27">
        <v>1</v>
      </c>
      <c r="L138" s="72" t="b">
        <v>1</v>
      </c>
    </row>
    <row r="139" spans="1:12" x14ac:dyDescent="0.25">
      <c r="A139" s="27">
        <v>1700306</v>
      </c>
      <c r="B139" s="27" t="s">
        <v>50</v>
      </c>
      <c r="C139" s="27">
        <f t="shared" si="0"/>
        <v>2020</v>
      </c>
      <c r="D139" s="5" t="str">
        <f>VLOOKUP(C139,[1]道具配置表!$A:$D,4,FALSE)</f>
        <v>技术点数</v>
      </c>
      <c r="E139" s="27">
        <v>60</v>
      </c>
      <c r="J139" s="27">
        <v>1</v>
      </c>
      <c r="L139" s="72" t="b">
        <v>1</v>
      </c>
    </row>
    <row r="140" spans="1:12" x14ac:dyDescent="0.25">
      <c r="C140" s="27">
        <f t="shared" si="0"/>
        <v>2021</v>
      </c>
      <c r="D140" s="5" t="str">
        <f>VLOOKUP(C140,[1]道具配置表!$A:$D,4,FALSE)</f>
        <v>文化点数</v>
      </c>
      <c r="E140" s="27">
        <v>60</v>
      </c>
      <c r="J140" s="27">
        <v>1</v>
      </c>
      <c r="L140" s="72" t="b">
        <v>1</v>
      </c>
    </row>
    <row r="141" spans="1:12" x14ac:dyDescent="0.25">
      <c r="C141" s="27">
        <f t="shared" si="0"/>
        <v>102</v>
      </c>
      <c r="D141" s="5" t="str">
        <f>VLOOKUP(C141,[1]道具配置表!$A:$D,4,FALSE)</f>
        <v>1食物</v>
      </c>
      <c r="E141" s="27">
        <v>1000</v>
      </c>
      <c r="J141" s="27">
        <v>1</v>
      </c>
      <c r="L141" s="72" t="b">
        <v>1</v>
      </c>
    </row>
    <row r="142" spans="1:12" x14ac:dyDescent="0.25">
      <c r="A142" s="27">
        <v>1700307</v>
      </c>
      <c r="B142" s="27" t="s">
        <v>51</v>
      </c>
      <c r="C142" s="27">
        <f t="shared" si="0"/>
        <v>2020</v>
      </c>
      <c r="D142" s="5" t="str">
        <f>VLOOKUP(C142,[1]道具配置表!$A:$D,4,FALSE)</f>
        <v>技术点数</v>
      </c>
      <c r="E142" s="27">
        <v>30</v>
      </c>
      <c r="J142" s="27">
        <v>1</v>
      </c>
      <c r="L142" s="72" t="b">
        <v>1</v>
      </c>
    </row>
    <row r="143" spans="1:12" x14ac:dyDescent="0.25">
      <c r="C143" s="27">
        <f t="shared" si="0"/>
        <v>2021</v>
      </c>
      <c r="D143" s="5" t="str">
        <f>VLOOKUP(C143,[1]道具配置表!$A:$D,4,FALSE)</f>
        <v>文化点数</v>
      </c>
      <c r="E143" s="27">
        <v>30</v>
      </c>
      <c r="J143" s="27">
        <v>1</v>
      </c>
      <c r="L143" s="72" t="b">
        <v>1</v>
      </c>
    </row>
    <row r="144" spans="1:12" x14ac:dyDescent="0.25">
      <c r="C144" s="27">
        <f t="shared" si="0"/>
        <v>102</v>
      </c>
      <c r="D144" s="5" t="str">
        <f>VLOOKUP(C144,[1]道具配置表!$A:$D,4,FALSE)</f>
        <v>1食物</v>
      </c>
      <c r="E144" s="27">
        <v>500</v>
      </c>
      <c r="J144" s="27">
        <v>1</v>
      </c>
      <c r="L144" s="72" t="b">
        <v>1</v>
      </c>
    </row>
    <row r="145" spans="1:12" x14ac:dyDescent="0.25">
      <c r="A145" s="27">
        <v>1700308</v>
      </c>
      <c r="B145" s="27" t="s">
        <v>52</v>
      </c>
      <c r="C145" s="27">
        <f t="shared" si="0"/>
        <v>2020</v>
      </c>
      <c r="D145" s="5" t="str">
        <f>VLOOKUP(C145,[1]道具配置表!$A:$D,4,FALSE)</f>
        <v>技术点数</v>
      </c>
      <c r="E145" s="27">
        <v>650</v>
      </c>
      <c r="J145" s="27">
        <v>1</v>
      </c>
      <c r="L145" s="72" t="b">
        <v>1</v>
      </c>
    </row>
    <row r="146" spans="1:12" x14ac:dyDescent="0.25">
      <c r="C146" s="27">
        <f t="shared" si="0"/>
        <v>2021</v>
      </c>
      <c r="D146" s="5" t="str">
        <f>VLOOKUP(C146,[1]道具配置表!$A:$D,4,FALSE)</f>
        <v>文化点数</v>
      </c>
      <c r="E146" s="27">
        <v>650</v>
      </c>
      <c r="J146" s="27">
        <v>1</v>
      </c>
      <c r="L146" s="72" t="b">
        <v>1</v>
      </c>
    </row>
    <row r="147" spans="1:12" x14ac:dyDescent="0.25">
      <c r="C147" s="27">
        <f t="shared" si="0"/>
        <v>102</v>
      </c>
      <c r="D147" s="5" t="str">
        <f>VLOOKUP(C147,[1]道具配置表!$A:$D,4,FALSE)</f>
        <v>1食物</v>
      </c>
      <c r="E147" s="27">
        <v>15000</v>
      </c>
      <c r="J147" s="27">
        <v>1</v>
      </c>
      <c r="L147" s="72" t="b">
        <v>1</v>
      </c>
    </row>
    <row r="148" spans="1:12" x14ac:dyDescent="0.25">
      <c r="A148" s="27">
        <v>1700309</v>
      </c>
      <c r="B148" s="27" t="s">
        <v>53</v>
      </c>
      <c r="C148" s="27">
        <f t="shared" si="0"/>
        <v>2020</v>
      </c>
      <c r="D148" s="5" t="str">
        <f>VLOOKUP(C148,[1]道具配置表!$A:$D,4,FALSE)</f>
        <v>技术点数</v>
      </c>
      <c r="E148" s="27">
        <v>585</v>
      </c>
      <c r="J148" s="27">
        <v>1</v>
      </c>
      <c r="L148" s="72" t="b">
        <v>1</v>
      </c>
    </row>
    <row r="149" spans="1:12" x14ac:dyDescent="0.25">
      <c r="C149" s="27">
        <f t="shared" si="0"/>
        <v>2021</v>
      </c>
      <c r="D149" s="5" t="str">
        <f>VLOOKUP(C149,[1]道具配置表!$A:$D,4,FALSE)</f>
        <v>文化点数</v>
      </c>
      <c r="E149" s="27">
        <v>585</v>
      </c>
      <c r="J149" s="27">
        <v>1</v>
      </c>
      <c r="L149" s="72" t="b">
        <v>1</v>
      </c>
    </row>
    <row r="150" spans="1:12" x14ac:dyDescent="0.25">
      <c r="C150" s="27">
        <f t="shared" si="0"/>
        <v>102</v>
      </c>
      <c r="D150" s="5" t="str">
        <f>VLOOKUP(C150,[1]道具配置表!$A:$D,4,FALSE)</f>
        <v>1食物</v>
      </c>
      <c r="E150" s="27">
        <v>13500</v>
      </c>
      <c r="J150" s="27">
        <v>1</v>
      </c>
      <c r="L150" s="72" t="b">
        <v>1</v>
      </c>
    </row>
    <row r="151" spans="1:12" x14ac:dyDescent="0.25">
      <c r="A151" s="27">
        <v>1700310</v>
      </c>
      <c r="B151" s="27" t="s">
        <v>54</v>
      </c>
      <c r="C151" s="27">
        <f t="shared" si="0"/>
        <v>2020</v>
      </c>
      <c r="D151" s="5" t="str">
        <f>VLOOKUP(C151,[1]道具配置表!$A:$D,4,FALSE)</f>
        <v>技术点数</v>
      </c>
      <c r="E151" s="27">
        <v>455</v>
      </c>
      <c r="J151" s="27">
        <v>1</v>
      </c>
      <c r="L151" s="72" t="b">
        <v>1</v>
      </c>
    </row>
    <row r="152" spans="1:12" x14ac:dyDescent="0.25">
      <c r="C152" s="27">
        <f t="shared" si="0"/>
        <v>2021</v>
      </c>
      <c r="D152" s="5" t="str">
        <f>VLOOKUP(C152,[1]道具配置表!$A:$D,4,FALSE)</f>
        <v>文化点数</v>
      </c>
      <c r="E152" s="27">
        <v>455</v>
      </c>
      <c r="J152" s="27">
        <v>1</v>
      </c>
      <c r="L152" s="72" t="b">
        <v>1</v>
      </c>
    </row>
    <row r="153" spans="1:12" x14ac:dyDescent="0.25">
      <c r="C153" s="27">
        <f t="shared" si="0"/>
        <v>102</v>
      </c>
      <c r="D153" s="5" t="str">
        <f>VLOOKUP(C153,[1]道具配置表!$A:$D,4,FALSE)</f>
        <v>1食物</v>
      </c>
      <c r="E153" s="27">
        <v>10500</v>
      </c>
      <c r="J153" s="27">
        <v>1</v>
      </c>
      <c r="L153" s="72" t="b">
        <v>1</v>
      </c>
    </row>
    <row r="154" spans="1:12" x14ac:dyDescent="0.25">
      <c r="A154" s="27">
        <v>1700311</v>
      </c>
      <c r="B154" s="27" t="s">
        <v>55</v>
      </c>
      <c r="C154" s="27">
        <f t="shared" si="0"/>
        <v>2020</v>
      </c>
      <c r="D154" s="5" t="str">
        <f>VLOOKUP(C154,[1]道具配置表!$A:$D,4,FALSE)</f>
        <v>技术点数</v>
      </c>
      <c r="E154" s="27">
        <v>325</v>
      </c>
      <c r="J154" s="27">
        <v>1</v>
      </c>
      <c r="L154" s="72" t="b">
        <v>1</v>
      </c>
    </row>
    <row r="155" spans="1:12" x14ac:dyDescent="0.25">
      <c r="C155" s="27">
        <f t="shared" si="0"/>
        <v>2021</v>
      </c>
      <c r="D155" s="5" t="str">
        <f>VLOOKUP(C155,[1]道具配置表!$A:$D,4,FALSE)</f>
        <v>文化点数</v>
      </c>
      <c r="E155" s="27">
        <v>325</v>
      </c>
      <c r="J155" s="27">
        <v>1</v>
      </c>
      <c r="L155" s="72" t="b">
        <v>1</v>
      </c>
    </row>
    <row r="156" spans="1:12" x14ac:dyDescent="0.25">
      <c r="C156" s="27">
        <f t="shared" si="0"/>
        <v>102</v>
      </c>
      <c r="D156" s="5" t="str">
        <f>VLOOKUP(C156,[1]道具配置表!$A:$D,4,FALSE)</f>
        <v>1食物</v>
      </c>
      <c r="E156" s="27">
        <v>7500</v>
      </c>
      <c r="J156" s="27">
        <v>1</v>
      </c>
      <c r="L156" s="72" t="b">
        <v>1</v>
      </c>
    </row>
    <row r="157" spans="1:12" x14ac:dyDescent="0.25">
      <c r="A157" s="27">
        <v>1700312</v>
      </c>
      <c r="B157" s="27" t="s">
        <v>56</v>
      </c>
      <c r="C157" s="27">
        <f t="shared" si="0"/>
        <v>2020</v>
      </c>
      <c r="D157" s="5" t="str">
        <f>VLOOKUP(C157,[1]道具配置表!$A:$D,4,FALSE)</f>
        <v>技术点数</v>
      </c>
      <c r="E157" s="27">
        <v>195</v>
      </c>
      <c r="J157" s="27">
        <v>1</v>
      </c>
      <c r="L157" s="72" t="b">
        <v>1</v>
      </c>
    </row>
    <row r="158" spans="1:12" x14ac:dyDescent="0.25">
      <c r="C158" s="27">
        <f t="shared" si="0"/>
        <v>2021</v>
      </c>
      <c r="D158" s="5" t="str">
        <f>VLOOKUP(C158,[1]道具配置表!$A:$D,4,FALSE)</f>
        <v>文化点数</v>
      </c>
      <c r="E158" s="27">
        <v>195</v>
      </c>
      <c r="J158" s="27">
        <v>1</v>
      </c>
      <c r="L158" s="72" t="b">
        <v>1</v>
      </c>
    </row>
    <row r="159" spans="1:12" x14ac:dyDescent="0.25">
      <c r="C159" s="27">
        <f t="shared" si="0"/>
        <v>102</v>
      </c>
      <c r="D159" s="5" t="str">
        <f>VLOOKUP(C159,[1]道具配置表!$A:$D,4,FALSE)</f>
        <v>1食物</v>
      </c>
      <c r="E159" s="27">
        <v>4500</v>
      </c>
      <c r="J159" s="27">
        <v>1</v>
      </c>
      <c r="L159" s="72" t="b">
        <v>1</v>
      </c>
    </row>
    <row r="160" spans="1:12" x14ac:dyDescent="0.25">
      <c r="A160" s="27">
        <v>1700313</v>
      </c>
      <c r="B160" s="27" t="s">
        <v>57</v>
      </c>
      <c r="C160" s="27">
        <f t="shared" si="0"/>
        <v>2020</v>
      </c>
      <c r="D160" s="5" t="str">
        <f>VLOOKUP(C160,[1]道具配置表!$A:$D,4,FALSE)</f>
        <v>技术点数</v>
      </c>
      <c r="E160" s="27">
        <v>65</v>
      </c>
      <c r="J160" s="27">
        <v>1</v>
      </c>
      <c r="L160" s="72" t="b">
        <v>1</v>
      </c>
    </row>
    <row r="161" spans="1:12" x14ac:dyDescent="0.25">
      <c r="C161" s="27">
        <f t="shared" si="0"/>
        <v>2021</v>
      </c>
      <c r="D161" s="5" t="str">
        <f>VLOOKUP(C161,[1]道具配置表!$A:$D,4,FALSE)</f>
        <v>文化点数</v>
      </c>
      <c r="E161" s="27">
        <v>65</v>
      </c>
      <c r="J161" s="27">
        <v>1</v>
      </c>
      <c r="L161" s="72" t="b">
        <v>1</v>
      </c>
    </row>
    <row r="162" spans="1:12" x14ac:dyDescent="0.25">
      <c r="C162" s="27">
        <f t="shared" si="0"/>
        <v>102</v>
      </c>
      <c r="D162" s="5" t="str">
        <f>VLOOKUP(C162,[1]道具配置表!$A:$D,4,FALSE)</f>
        <v>1食物</v>
      </c>
      <c r="E162" s="27">
        <v>1500</v>
      </c>
      <c r="J162" s="27">
        <v>1</v>
      </c>
      <c r="L162" s="72" t="b">
        <v>1</v>
      </c>
    </row>
    <row r="163" spans="1:12" x14ac:dyDescent="0.25">
      <c r="A163" s="27">
        <v>1700314</v>
      </c>
      <c r="B163" s="27" t="s">
        <v>58</v>
      </c>
      <c r="C163" s="27">
        <f t="shared" si="0"/>
        <v>2020</v>
      </c>
      <c r="D163" s="5" t="str">
        <f>VLOOKUP(C163,[1]道具配置表!$A:$D,4,FALSE)</f>
        <v>技术点数</v>
      </c>
      <c r="E163" s="27">
        <v>32</v>
      </c>
      <c r="J163" s="27">
        <v>1</v>
      </c>
      <c r="L163" s="72" t="b">
        <v>1</v>
      </c>
    </row>
    <row r="164" spans="1:12" x14ac:dyDescent="0.25">
      <c r="C164" s="27">
        <f t="shared" si="0"/>
        <v>2021</v>
      </c>
      <c r="D164" s="5" t="str">
        <f>VLOOKUP(C164,[1]道具配置表!$A:$D,4,FALSE)</f>
        <v>文化点数</v>
      </c>
      <c r="E164" s="27">
        <v>32</v>
      </c>
      <c r="J164" s="27">
        <v>1</v>
      </c>
      <c r="L164" s="72" t="b">
        <v>1</v>
      </c>
    </row>
    <row r="165" spans="1:12" x14ac:dyDescent="0.25">
      <c r="C165" s="27">
        <f t="shared" si="0"/>
        <v>102</v>
      </c>
      <c r="D165" s="5" t="str">
        <f>VLOOKUP(C165,[1]道具配置表!$A:$D,4,FALSE)</f>
        <v>1食物</v>
      </c>
      <c r="E165" s="27">
        <v>750</v>
      </c>
      <c r="J165" s="27">
        <v>1</v>
      </c>
      <c r="L165" s="72" t="b">
        <v>1</v>
      </c>
    </row>
    <row r="166" spans="1:12" x14ac:dyDescent="0.25">
      <c r="A166" s="27">
        <v>1700315</v>
      </c>
      <c r="B166" s="27" t="s">
        <v>59</v>
      </c>
      <c r="C166" s="27">
        <f t="shared" si="0"/>
        <v>2020</v>
      </c>
      <c r="D166" s="5" t="str">
        <f>VLOOKUP(C166,[1]道具配置表!$A:$D,4,FALSE)</f>
        <v>技术点数</v>
      </c>
      <c r="E166" s="27">
        <v>700</v>
      </c>
      <c r="J166" s="27">
        <v>1</v>
      </c>
      <c r="L166" s="72" t="b">
        <v>1</v>
      </c>
    </row>
    <row r="167" spans="1:12" x14ac:dyDescent="0.25">
      <c r="C167" s="27">
        <f t="shared" si="0"/>
        <v>2021</v>
      </c>
      <c r="D167" s="5" t="str">
        <f>VLOOKUP(C167,[1]道具配置表!$A:$D,4,FALSE)</f>
        <v>文化点数</v>
      </c>
      <c r="E167" s="27">
        <v>700</v>
      </c>
      <c r="J167" s="27">
        <v>1</v>
      </c>
      <c r="L167" s="72" t="b">
        <v>1</v>
      </c>
    </row>
    <row r="168" spans="1:12" x14ac:dyDescent="0.25">
      <c r="C168" s="27">
        <f t="shared" si="0"/>
        <v>102</v>
      </c>
      <c r="D168" s="5" t="str">
        <f>VLOOKUP(C168,[1]道具配置表!$A:$D,4,FALSE)</f>
        <v>1食物</v>
      </c>
      <c r="E168" s="27">
        <v>20000</v>
      </c>
      <c r="J168" s="27">
        <v>1</v>
      </c>
      <c r="L168" s="72" t="b">
        <v>1</v>
      </c>
    </row>
    <row r="169" spans="1:12" x14ac:dyDescent="0.25">
      <c r="A169" s="27">
        <v>1700316</v>
      </c>
      <c r="B169" s="27" t="s">
        <v>60</v>
      </c>
      <c r="C169" s="27">
        <f t="shared" si="0"/>
        <v>2020</v>
      </c>
      <c r="D169" s="5" t="str">
        <f>VLOOKUP(C169,[1]道具配置表!$A:$D,4,FALSE)</f>
        <v>技术点数</v>
      </c>
      <c r="E169" s="27">
        <v>630</v>
      </c>
      <c r="J169" s="27">
        <v>1</v>
      </c>
      <c r="L169" s="72" t="b">
        <v>1</v>
      </c>
    </row>
    <row r="170" spans="1:12" x14ac:dyDescent="0.25">
      <c r="C170" s="27">
        <f t="shared" si="0"/>
        <v>2021</v>
      </c>
      <c r="D170" s="5" t="str">
        <f>VLOOKUP(C170,[1]道具配置表!$A:$D,4,FALSE)</f>
        <v>文化点数</v>
      </c>
      <c r="E170" s="27">
        <v>630</v>
      </c>
      <c r="J170" s="27">
        <v>1</v>
      </c>
      <c r="L170" s="72" t="b">
        <v>1</v>
      </c>
    </row>
    <row r="171" spans="1:12" x14ac:dyDescent="0.25">
      <c r="C171" s="27">
        <f t="shared" si="0"/>
        <v>102</v>
      </c>
      <c r="D171" s="5" t="str">
        <f>VLOOKUP(C171,[1]道具配置表!$A:$D,4,FALSE)</f>
        <v>1食物</v>
      </c>
      <c r="E171" s="27">
        <v>18000</v>
      </c>
      <c r="J171" s="27">
        <v>1</v>
      </c>
      <c r="L171" s="72" t="b">
        <v>1</v>
      </c>
    </row>
    <row r="172" spans="1:12" x14ac:dyDescent="0.25">
      <c r="A172" s="27">
        <v>1700317</v>
      </c>
      <c r="B172" s="27" t="s">
        <v>61</v>
      </c>
      <c r="C172" s="27">
        <f t="shared" si="0"/>
        <v>2020</v>
      </c>
      <c r="D172" s="5" t="str">
        <f>VLOOKUP(C172,[1]道具配置表!$A:$D,4,FALSE)</f>
        <v>技术点数</v>
      </c>
      <c r="E172" s="27">
        <v>490</v>
      </c>
      <c r="J172" s="27">
        <v>1</v>
      </c>
      <c r="L172" s="72" t="b">
        <v>1</v>
      </c>
    </row>
    <row r="173" spans="1:12" x14ac:dyDescent="0.25">
      <c r="C173" s="27">
        <f t="shared" si="0"/>
        <v>2021</v>
      </c>
      <c r="D173" s="5" t="str">
        <f>VLOOKUP(C173,[1]道具配置表!$A:$D,4,FALSE)</f>
        <v>文化点数</v>
      </c>
      <c r="E173" s="27">
        <v>490</v>
      </c>
      <c r="J173" s="27">
        <v>1</v>
      </c>
      <c r="L173" s="72" t="b">
        <v>1</v>
      </c>
    </row>
    <row r="174" spans="1:12" x14ac:dyDescent="0.25">
      <c r="C174" s="27">
        <f t="shared" si="0"/>
        <v>102</v>
      </c>
      <c r="D174" s="5" t="str">
        <f>VLOOKUP(C174,[1]道具配置表!$A:$D,4,FALSE)</f>
        <v>1食物</v>
      </c>
      <c r="E174" s="27">
        <v>14000</v>
      </c>
      <c r="J174" s="27">
        <v>1</v>
      </c>
      <c r="L174" s="72" t="b">
        <v>1</v>
      </c>
    </row>
    <row r="175" spans="1:12" x14ac:dyDescent="0.25">
      <c r="A175" s="27">
        <v>1700318</v>
      </c>
      <c r="B175" s="27" t="s">
        <v>62</v>
      </c>
      <c r="C175" s="27">
        <f t="shared" si="0"/>
        <v>2020</v>
      </c>
      <c r="D175" s="5" t="str">
        <f>VLOOKUP(C175,[1]道具配置表!$A:$D,4,FALSE)</f>
        <v>技术点数</v>
      </c>
      <c r="E175" s="27">
        <v>350</v>
      </c>
      <c r="J175" s="27">
        <v>1</v>
      </c>
      <c r="L175" s="72" t="b">
        <v>1</v>
      </c>
    </row>
    <row r="176" spans="1:12" x14ac:dyDescent="0.25">
      <c r="C176" s="27">
        <f t="shared" si="0"/>
        <v>2021</v>
      </c>
      <c r="D176" s="5" t="str">
        <f>VLOOKUP(C176,[1]道具配置表!$A:$D,4,FALSE)</f>
        <v>文化点数</v>
      </c>
      <c r="E176" s="27">
        <v>350</v>
      </c>
      <c r="J176" s="27">
        <v>1</v>
      </c>
      <c r="L176" s="72" t="b">
        <v>1</v>
      </c>
    </row>
    <row r="177" spans="1:12" x14ac:dyDescent="0.25">
      <c r="C177" s="27">
        <f t="shared" si="0"/>
        <v>102</v>
      </c>
      <c r="D177" s="5" t="str">
        <f>VLOOKUP(C177,[1]道具配置表!$A:$D,4,FALSE)</f>
        <v>1食物</v>
      </c>
      <c r="E177" s="27">
        <v>10000</v>
      </c>
      <c r="J177" s="27">
        <v>1</v>
      </c>
      <c r="L177" s="72" t="b">
        <v>1</v>
      </c>
    </row>
    <row r="178" spans="1:12" x14ac:dyDescent="0.25">
      <c r="A178" s="27">
        <v>1700319</v>
      </c>
      <c r="B178" s="27" t="s">
        <v>63</v>
      </c>
      <c r="C178" s="27">
        <f t="shared" si="0"/>
        <v>2020</v>
      </c>
      <c r="D178" s="5" t="str">
        <f>VLOOKUP(C178,[1]道具配置表!$A:$D,4,FALSE)</f>
        <v>技术点数</v>
      </c>
      <c r="E178" s="27">
        <v>210</v>
      </c>
      <c r="J178" s="27">
        <v>1</v>
      </c>
      <c r="L178" s="72" t="b">
        <v>1</v>
      </c>
    </row>
    <row r="179" spans="1:12" x14ac:dyDescent="0.25">
      <c r="C179" s="27">
        <f t="shared" si="0"/>
        <v>2021</v>
      </c>
      <c r="D179" s="5" t="str">
        <f>VLOOKUP(C179,[1]道具配置表!$A:$D,4,FALSE)</f>
        <v>文化点数</v>
      </c>
      <c r="E179" s="27">
        <v>210</v>
      </c>
      <c r="J179" s="27">
        <v>1</v>
      </c>
      <c r="L179" s="72" t="b">
        <v>1</v>
      </c>
    </row>
    <row r="180" spans="1:12" x14ac:dyDescent="0.25">
      <c r="C180" s="27">
        <f t="shared" si="0"/>
        <v>102</v>
      </c>
      <c r="D180" s="5" t="str">
        <f>VLOOKUP(C180,[1]道具配置表!$A:$D,4,FALSE)</f>
        <v>1食物</v>
      </c>
      <c r="E180" s="27">
        <v>6000</v>
      </c>
      <c r="J180" s="27">
        <v>1</v>
      </c>
      <c r="L180" s="72" t="b">
        <v>1</v>
      </c>
    </row>
    <row r="181" spans="1:12" x14ac:dyDescent="0.25">
      <c r="A181" s="27">
        <v>1700320</v>
      </c>
      <c r="B181" s="27" t="s">
        <v>64</v>
      </c>
      <c r="C181" s="27">
        <f t="shared" si="0"/>
        <v>2020</v>
      </c>
      <c r="D181" s="5" t="str">
        <f>VLOOKUP(C181,[1]道具配置表!$A:$D,4,FALSE)</f>
        <v>技术点数</v>
      </c>
      <c r="E181" s="27">
        <v>70</v>
      </c>
      <c r="J181" s="27">
        <v>1</v>
      </c>
      <c r="L181" s="72" t="b">
        <v>1</v>
      </c>
    </row>
    <row r="182" spans="1:12" x14ac:dyDescent="0.25">
      <c r="C182" s="27">
        <f t="shared" si="0"/>
        <v>2021</v>
      </c>
      <c r="D182" s="5" t="str">
        <f>VLOOKUP(C182,[1]道具配置表!$A:$D,4,FALSE)</f>
        <v>文化点数</v>
      </c>
      <c r="E182" s="27">
        <v>70</v>
      </c>
      <c r="J182" s="27">
        <v>1</v>
      </c>
      <c r="L182" s="72" t="b">
        <v>1</v>
      </c>
    </row>
    <row r="183" spans="1:12" x14ac:dyDescent="0.25">
      <c r="C183" s="27">
        <f t="shared" si="0"/>
        <v>102</v>
      </c>
      <c r="D183" s="5" t="str">
        <f>VLOOKUP(C183,[1]道具配置表!$A:$D,4,FALSE)</f>
        <v>1食物</v>
      </c>
      <c r="E183" s="27">
        <v>2000</v>
      </c>
      <c r="J183" s="27">
        <v>1</v>
      </c>
      <c r="L183" s="72" t="b">
        <v>1</v>
      </c>
    </row>
    <row r="184" spans="1:12" x14ac:dyDescent="0.25">
      <c r="A184" s="27">
        <v>1700321</v>
      </c>
      <c r="B184" s="27" t="s">
        <v>65</v>
      </c>
      <c r="C184" s="27">
        <f t="shared" si="0"/>
        <v>2020</v>
      </c>
      <c r="D184" s="5" t="str">
        <f>VLOOKUP(C184,[1]道具配置表!$A:$D,4,FALSE)</f>
        <v>技术点数</v>
      </c>
      <c r="E184" s="27">
        <v>35</v>
      </c>
      <c r="J184" s="27">
        <v>1</v>
      </c>
      <c r="L184" s="72" t="b">
        <v>1</v>
      </c>
    </row>
    <row r="185" spans="1:12" x14ac:dyDescent="0.25">
      <c r="C185" s="27">
        <f t="shared" si="0"/>
        <v>2021</v>
      </c>
      <c r="D185" s="5" t="str">
        <f>VLOOKUP(C185,[1]道具配置表!$A:$D,4,FALSE)</f>
        <v>文化点数</v>
      </c>
      <c r="E185" s="27">
        <v>35</v>
      </c>
      <c r="J185" s="27">
        <v>1</v>
      </c>
      <c r="L185" s="72" t="b">
        <v>1</v>
      </c>
    </row>
    <row r="186" spans="1:12" x14ac:dyDescent="0.25">
      <c r="C186" s="27">
        <f t="shared" si="0"/>
        <v>102</v>
      </c>
      <c r="D186" s="5" t="str">
        <f>VLOOKUP(C186,[1]道具配置表!$A:$D,4,FALSE)</f>
        <v>1食物</v>
      </c>
      <c r="E186" s="27">
        <v>1000</v>
      </c>
      <c r="J186" s="27">
        <v>1</v>
      </c>
      <c r="L186" s="72" t="b">
        <v>1</v>
      </c>
    </row>
    <row r="187" spans="1:12" x14ac:dyDescent="0.25">
      <c r="A187" s="27">
        <v>1700322</v>
      </c>
      <c r="B187" s="27" t="s">
        <v>66</v>
      </c>
      <c r="C187" s="27">
        <f t="shared" si="0"/>
        <v>2020</v>
      </c>
      <c r="D187" s="5" t="str">
        <f>VLOOKUP(C187,[1]道具配置表!$A:$D,4,FALSE)</f>
        <v>技术点数</v>
      </c>
      <c r="E187" s="27">
        <v>750</v>
      </c>
      <c r="J187" s="27">
        <v>1</v>
      </c>
      <c r="L187" s="72" t="b">
        <v>1</v>
      </c>
    </row>
    <row r="188" spans="1:12" x14ac:dyDescent="0.25">
      <c r="C188" s="27">
        <f t="shared" si="0"/>
        <v>2021</v>
      </c>
      <c r="D188" s="5" t="str">
        <f>VLOOKUP(C188,[1]道具配置表!$A:$D,4,FALSE)</f>
        <v>文化点数</v>
      </c>
      <c r="E188" s="27">
        <v>750</v>
      </c>
      <c r="J188" s="27">
        <v>1</v>
      </c>
      <c r="L188" s="72" t="b">
        <v>1</v>
      </c>
    </row>
    <row r="189" spans="1:12" x14ac:dyDescent="0.25">
      <c r="C189" s="27">
        <f t="shared" si="0"/>
        <v>102</v>
      </c>
      <c r="D189" s="5" t="str">
        <f>VLOOKUP(C189,[1]道具配置表!$A:$D,4,FALSE)</f>
        <v>1食物</v>
      </c>
      <c r="E189" s="27">
        <v>25000</v>
      </c>
      <c r="J189" s="27">
        <v>1</v>
      </c>
      <c r="L189" s="72" t="b">
        <v>1</v>
      </c>
    </row>
    <row r="190" spans="1:12" x14ac:dyDescent="0.25">
      <c r="A190" s="27">
        <v>1700323</v>
      </c>
      <c r="B190" s="27" t="s">
        <v>67</v>
      </c>
      <c r="C190" s="27">
        <f t="shared" si="0"/>
        <v>2020</v>
      </c>
      <c r="D190" s="5" t="str">
        <f>VLOOKUP(C190,[1]道具配置表!$A:$D,4,FALSE)</f>
        <v>技术点数</v>
      </c>
      <c r="E190" s="27">
        <v>675</v>
      </c>
      <c r="J190" s="27">
        <v>1</v>
      </c>
      <c r="L190" s="72" t="b">
        <v>1</v>
      </c>
    </row>
    <row r="191" spans="1:12" x14ac:dyDescent="0.25">
      <c r="C191" s="27">
        <f t="shared" ref="C191:C254" si="1">C188</f>
        <v>2021</v>
      </c>
      <c r="D191" s="5" t="str">
        <f>VLOOKUP(C191,[1]道具配置表!$A:$D,4,FALSE)</f>
        <v>文化点数</v>
      </c>
      <c r="E191" s="27">
        <v>675</v>
      </c>
      <c r="J191" s="27">
        <v>1</v>
      </c>
      <c r="L191" s="72" t="b">
        <v>1</v>
      </c>
    </row>
    <row r="192" spans="1:12" x14ac:dyDescent="0.25">
      <c r="C192" s="27">
        <f t="shared" si="1"/>
        <v>102</v>
      </c>
      <c r="D192" s="5" t="str">
        <f>VLOOKUP(C192,[1]道具配置表!$A:$D,4,FALSE)</f>
        <v>1食物</v>
      </c>
      <c r="E192" s="27">
        <v>22500</v>
      </c>
      <c r="J192" s="27">
        <v>1</v>
      </c>
      <c r="L192" s="72" t="b">
        <v>1</v>
      </c>
    </row>
    <row r="193" spans="1:12" x14ac:dyDescent="0.25">
      <c r="A193" s="27">
        <v>1700324</v>
      </c>
      <c r="B193" s="27" t="s">
        <v>68</v>
      </c>
      <c r="C193" s="27">
        <f t="shared" si="1"/>
        <v>2020</v>
      </c>
      <c r="D193" s="5" t="str">
        <f>VLOOKUP(C193,[1]道具配置表!$A:$D,4,FALSE)</f>
        <v>技术点数</v>
      </c>
      <c r="E193" s="27">
        <v>525</v>
      </c>
      <c r="J193" s="27">
        <v>1</v>
      </c>
      <c r="L193" s="72" t="b">
        <v>1</v>
      </c>
    </row>
    <row r="194" spans="1:12" x14ac:dyDescent="0.25">
      <c r="C194" s="27">
        <f t="shared" si="1"/>
        <v>2021</v>
      </c>
      <c r="D194" s="5" t="str">
        <f>VLOOKUP(C194,[1]道具配置表!$A:$D,4,FALSE)</f>
        <v>文化点数</v>
      </c>
      <c r="E194" s="27">
        <v>525</v>
      </c>
      <c r="J194" s="27">
        <v>1</v>
      </c>
      <c r="L194" s="72" t="b">
        <v>1</v>
      </c>
    </row>
    <row r="195" spans="1:12" x14ac:dyDescent="0.25">
      <c r="C195" s="27">
        <f t="shared" si="1"/>
        <v>102</v>
      </c>
      <c r="D195" s="5" t="str">
        <f>VLOOKUP(C195,[1]道具配置表!$A:$D,4,FALSE)</f>
        <v>1食物</v>
      </c>
      <c r="E195" s="27">
        <v>17500</v>
      </c>
      <c r="J195" s="27">
        <v>1</v>
      </c>
      <c r="L195" s="72" t="b">
        <v>1</v>
      </c>
    </row>
    <row r="196" spans="1:12" x14ac:dyDescent="0.25">
      <c r="A196" s="27">
        <v>1700325</v>
      </c>
      <c r="B196" s="27" t="s">
        <v>69</v>
      </c>
      <c r="C196" s="27">
        <f t="shared" si="1"/>
        <v>2020</v>
      </c>
      <c r="D196" s="5" t="str">
        <f>VLOOKUP(C196,[1]道具配置表!$A:$D,4,FALSE)</f>
        <v>技术点数</v>
      </c>
      <c r="E196" s="27">
        <v>375</v>
      </c>
      <c r="J196" s="27">
        <v>1</v>
      </c>
      <c r="L196" s="72" t="b">
        <v>1</v>
      </c>
    </row>
    <row r="197" spans="1:12" x14ac:dyDescent="0.25">
      <c r="C197" s="27">
        <f t="shared" si="1"/>
        <v>2021</v>
      </c>
      <c r="D197" s="5" t="str">
        <f>VLOOKUP(C197,[1]道具配置表!$A:$D,4,FALSE)</f>
        <v>文化点数</v>
      </c>
      <c r="E197" s="27">
        <v>375</v>
      </c>
      <c r="J197" s="27">
        <v>1</v>
      </c>
      <c r="L197" s="72" t="b">
        <v>1</v>
      </c>
    </row>
    <row r="198" spans="1:12" x14ac:dyDescent="0.25">
      <c r="C198" s="27">
        <f t="shared" si="1"/>
        <v>102</v>
      </c>
      <c r="D198" s="5" t="str">
        <f>VLOOKUP(C198,[1]道具配置表!$A:$D,4,FALSE)</f>
        <v>1食物</v>
      </c>
      <c r="E198" s="27">
        <v>12500</v>
      </c>
      <c r="J198" s="27">
        <v>1</v>
      </c>
      <c r="L198" s="72" t="b">
        <v>1</v>
      </c>
    </row>
    <row r="199" spans="1:12" x14ac:dyDescent="0.25">
      <c r="A199" s="27">
        <v>1700326</v>
      </c>
      <c r="B199" s="27" t="s">
        <v>70</v>
      </c>
      <c r="C199" s="27">
        <f t="shared" si="1"/>
        <v>2020</v>
      </c>
      <c r="D199" s="5" t="str">
        <f>VLOOKUP(C199,[1]道具配置表!$A:$D,4,FALSE)</f>
        <v>技术点数</v>
      </c>
      <c r="E199" s="27">
        <v>225</v>
      </c>
      <c r="J199" s="27">
        <v>1</v>
      </c>
      <c r="L199" s="72" t="b">
        <v>1</v>
      </c>
    </row>
    <row r="200" spans="1:12" x14ac:dyDescent="0.25">
      <c r="C200" s="27">
        <f t="shared" si="1"/>
        <v>2021</v>
      </c>
      <c r="D200" s="5" t="str">
        <f>VLOOKUP(C200,[1]道具配置表!$A:$D,4,FALSE)</f>
        <v>文化点数</v>
      </c>
      <c r="E200" s="27">
        <v>225</v>
      </c>
      <c r="J200" s="27">
        <v>1</v>
      </c>
      <c r="L200" s="72" t="b">
        <v>1</v>
      </c>
    </row>
    <row r="201" spans="1:12" x14ac:dyDescent="0.25">
      <c r="C201" s="27">
        <f t="shared" si="1"/>
        <v>102</v>
      </c>
      <c r="D201" s="5" t="str">
        <f>VLOOKUP(C201,[1]道具配置表!$A:$D,4,FALSE)</f>
        <v>1食物</v>
      </c>
      <c r="E201" s="27">
        <v>7500</v>
      </c>
      <c r="J201" s="27">
        <v>1</v>
      </c>
      <c r="L201" s="72" t="b">
        <v>1</v>
      </c>
    </row>
    <row r="202" spans="1:12" x14ac:dyDescent="0.25">
      <c r="A202" s="27">
        <v>1700327</v>
      </c>
      <c r="B202" s="27" t="s">
        <v>71</v>
      </c>
      <c r="C202" s="27">
        <f t="shared" si="1"/>
        <v>2020</v>
      </c>
      <c r="D202" s="5" t="str">
        <f>VLOOKUP(C202,[1]道具配置表!$A:$D,4,FALSE)</f>
        <v>技术点数</v>
      </c>
      <c r="E202" s="27">
        <v>75</v>
      </c>
      <c r="J202" s="27">
        <v>1</v>
      </c>
      <c r="L202" s="72" t="b">
        <v>1</v>
      </c>
    </row>
    <row r="203" spans="1:12" x14ac:dyDescent="0.25">
      <c r="C203" s="27">
        <f t="shared" si="1"/>
        <v>2021</v>
      </c>
      <c r="D203" s="5" t="str">
        <f>VLOOKUP(C203,[1]道具配置表!$A:$D,4,FALSE)</f>
        <v>文化点数</v>
      </c>
      <c r="E203" s="27">
        <v>75</v>
      </c>
      <c r="J203" s="27">
        <v>1</v>
      </c>
      <c r="L203" s="72" t="b">
        <v>1</v>
      </c>
    </row>
    <row r="204" spans="1:12" x14ac:dyDescent="0.25">
      <c r="C204" s="27">
        <f t="shared" si="1"/>
        <v>102</v>
      </c>
      <c r="D204" s="5" t="str">
        <f>VLOOKUP(C204,[1]道具配置表!$A:$D,4,FALSE)</f>
        <v>1食物</v>
      </c>
      <c r="E204" s="27">
        <v>2500</v>
      </c>
      <c r="J204" s="27">
        <v>1</v>
      </c>
      <c r="L204" s="72" t="b">
        <v>1</v>
      </c>
    </row>
    <row r="205" spans="1:12" x14ac:dyDescent="0.25">
      <c r="A205" s="27">
        <v>1700328</v>
      </c>
      <c r="B205" s="27" t="s">
        <v>72</v>
      </c>
      <c r="C205" s="27">
        <f t="shared" si="1"/>
        <v>2020</v>
      </c>
      <c r="D205" s="5" t="str">
        <f>VLOOKUP(C205,[1]道具配置表!$A:$D,4,FALSE)</f>
        <v>技术点数</v>
      </c>
      <c r="E205" s="27">
        <v>37</v>
      </c>
      <c r="J205" s="27">
        <v>1</v>
      </c>
      <c r="L205" s="72" t="b">
        <v>1</v>
      </c>
    </row>
    <row r="206" spans="1:12" x14ac:dyDescent="0.25">
      <c r="C206" s="27">
        <f t="shared" si="1"/>
        <v>2021</v>
      </c>
      <c r="D206" s="5" t="str">
        <f>VLOOKUP(C206,[1]道具配置表!$A:$D,4,FALSE)</f>
        <v>文化点数</v>
      </c>
      <c r="E206" s="27">
        <v>37</v>
      </c>
      <c r="J206" s="27">
        <v>1</v>
      </c>
      <c r="L206" s="72" t="b">
        <v>1</v>
      </c>
    </row>
    <row r="207" spans="1:12" x14ac:dyDescent="0.25">
      <c r="C207" s="27">
        <f t="shared" si="1"/>
        <v>102</v>
      </c>
      <c r="D207" s="5" t="str">
        <f>VLOOKUP(C207,[1]道具配置表!$A:$D,4,FALSE)</f>
        <v>1食物</v>
      </c>
      <c r="E207" s="27">
        <v>1250</v>
      </c>
      <c r="J207" s="27">
        <v>1</v>
      </c>
      <c r="L207" s="72" t="b">
        <v>1</v>
      </c>
    </row>
    <row r="208" spans="1:12" x14ac:dyDescent="0.25">
      <c r="A208" s="27">
        <v>1700329</v>
      </c>
      <c r="B208" s="27" t="s">
        <v>73</v>
      </c>
      <c r="C208" s="27">
        <f t="shared" si="1"/>
        <v>2020</v>
      </c>
      <c r="D208" s="5" t="str">
        <f>VLOOKUP(C208,[1]道具配置表!$A:$D,4,FALSE)</f>
        <v>技术点数</v>
      </c>
      <c r="E208" s="27">
        <v>800</v>
      </c>
      <c r="J208" s="27">
        <v>1</v>
      </c>
      <c r="L208" s="72" t="b">
        <v>1</v>
      </c>
    </row>
    <row r="209" spans="1:12" x14ac:dyDescent="0.25">
      <c r="C209" s="27">
        <f t="shared" si="1"/>
        <v>2021</v>
      </c>
      <c r="D209" s="5" t="str">
        <f>VLOOKUP(C209,[1]道具配置表!$A:$D,4,FALSE)</f>
        <v>文化点数</v>
      </c>
      <c r="E209" s="27">
        <v>800</v>
      </c>
      <c r="J209" s="27">
        <v>1</v>
      </c>
      <c r="L209" s="72" t="b">
        <v>1</v>
      </c>
    </row>
    <row r="210" spans="1:12" x14ac:dyDescent="0.25">
      <c r="C210" s="27">
        <f t="shared" si="1"/>
        <v>102</v>
      </c>
      <c r="D210" s="5" t="str">
        <f>VLOOKUP(C210,[1]道具配置表!$A:$D,4,FALSE)</f>
        <v>1食物</v>
      </c>
      <c r="E210" s="27">
        <v>30000</v>
      </c>
      <c r="J210" s="27">
        <v>1</v>
      </c>
      <c r="L210" s="72" t="b">
        <v>1</v>
      </c>
    </row>
    <row r="211" spans="1:12" x14ac:dyDescent="0.25">
      <c r="A211" s="27">
        <v>1700330</v>
      </c>
      <c r="B211" s="27" t="s">
        <v>74</v>
      </c>
      <c r="C211" s="27">
        <f t="shared" si="1"/>
        <v>2020</v>
      </c>
      <c r="D211" s="5" t="str">
        <f>VLOOKUP(C211,[1]道具配置表!$A:$D,4,FALSE)</f>
        <v>技术点数</v>
      </c>
      <c r="E211" s="27">
        <v>720</v>
      </c>
      <c r="J211" s="27">
        <v>1</v>
      </c>
      <c r="L211" s="72" t="b">
        <v>1</v>
      </c>
    </row>
    <row r="212" spans="1:12" x14ac:dyDescent="0.25">
      <c r="C212" s="27">
        <f t="shared" si="1"/>
        <v>2021</v>
      </c>
      <c r="D212" s="5" t="str">
        <f>VLOOKUP(C212,[1]道具配置表!$A:$D,4,FALSE)</f>
        <v>文化点数</v>
      </c>
      <c r="E212" s="27">
        <v>720</v>
      </c>
      <c r="J212" s="27">
        <v>1</v>
      </c>
      <c r="L212" s="72" t="b">
        <v>1</v>
      </c>
    </row>
    <row r="213" spans="1:12" x14ac:dyDescent="0.25">
      <c r="C213" s="27">
        <f t="shared" si="1"/>
        <v>102</v>
      </c>
      <c r="D213" s="5" t="str">
        <f>VLOOKUP(C213,[1]道具配置表!$A:$D,4,FALSE)</f>
        <v>1食物</v>
      </c>
      <c r="E213" s="27">
        <v>27000</v>
      </c>
      <c r="J213" s="27">
        <v>1</v>
      </c>
      <c r="L213" s="72" t="b">
        <v>1</v>
      </c>
    </row>
    <row r="214" spans="1:12" x14ac:dyDescent="0.25">
      <c r="A214" s="27">
        <v>1700331</v>
      </c>
      <c r="B214" s="27" t="s">
        <v>75</v>
      </c>
      <c r="C214" s="27">
        <f t="shared" si="1"/>
        <v>2020</v>
      </c>
      <c r="D214" s="5" t="str">
        <f>VLOOKUP(C214,[1]道具配置表!$A:$D,4,FALSE)</f>
        <v>技术点数</v>
      </c>
      <c r="E214" s="27">
        <v>560</v>
      </c>
      <c r="J214" s="27">
        <v>1</v>
      </c>
      <c r="L214" s="72" t="b">
        <v>1</v>
      </c>
    </row>
    <row r="215" spans="1:12" x14ac:dyDescent="0.25">
      <c r="C215" s="27">
        <f t="shared" si="1"/>
        <v>2021</v>
      </c>
      <c r="D215" s="5" t="str">
        <f>VLOOKUP(C215,[1]道具配置表!$A:$D,4,FALSE)</f>
        <v>文化点数</v>
      </c>
      <c r="E215" s="27">
        <v>560</v>
      </c>
      <c r="J215" s="27">
        <v>1</v>
      </c>
      <c r="L215" s="72" t="b">
        <v>1</v>
      </c>
    </row>
    <row r="216" spans="1:12" x14ac:dyDescent="0.25">
      <c r="C216" s="27">
        <f t="shared" si="1"/>
        <v>102</v>
      </c>
      <c r="D216" s="5" t="str">
        <f>VLOOKUP(C216,[1]道具配置表!$A:$D,4,FALSE)</f>
        <v>1食物</v>
      </c>
      <c r="E216" s="27">
        <v>21000</v>
      </c>
      <c r="J216" s="27">
        <v>1</v>
      </c>
      <c r="L216" s="72" t="b">
        <v>1</v>
      </c>
    </row>
    <row r="217" spans="1:12" x14ac:dyDescent="0.25">
      <c r="A217" s="27">
        <v>1700332</v>
      </c>
      <c r="B217" s="27" t="s">
        <v>76</v>
      </c>
      <c r="C217" s="27">
        <f t="shared" si="1"/>
        <v>2020</v>
      </c>
      <c r="D217" s="5" t="str">
        <f>VLOOKUP(C217,[1]道具配置表!$A:$D,4,FALSE)</f>
        <v>技术点数</v>
      </c>
      <c r="E217" s="27">
        <v>400</v>
      </c>
      <c r="J217" s="27">
        <v>1</v>
      </c>
      <c r="L217" s="72" t="b">
        <v>1</v>
      </c>
    </row>
    <row r="218" spans="1:12" x14ac:dyDescent="0.25">
      <c r="C218" s="27">
        <f t="shared" si="1"/>
        <v>2021</v>
      </c>
      <c r="D218" s="5" t="str">
        <f>VLOOKUP(C218,[1]道具配置表!$A:$D,4,FALSE)</f>
        <v>文化点数</v>
      </c>
      <c r="E218" s="27">
        <v>400</v>
      </c>
      <c r="J218" s="27">
        <v>1</v>
      </c>
      <c r="L218" s="72" t="b">
        <v>1</v>
      </c>
    </row>
    <row r="219" spans="1:12" x14ac:dyDescent="0.25">
      <c r="C219" s="27">
        <f t="shared" si="1"/>
        <v>102</v>
      </c>
      <c r="D219" s="5" t="str">
        <f>VLOOKUP(C219,[1]道具配置表!$A:$D,4,FALSE)</f>
        <v>1食物</v>
      </c>
      <c r="E219" s="27">
        <v>15000</v>
      </c>
      <c r="J219" s="27">
        <v>1</v>
      </c>
      <c r="L219" s="72" t="b">
        <v>1</v>
      </c>
    </row>
    <row r="220" spans="1:12" x14ac:dyDescent="0.25">
      <c r="A220" s="27">
        <v>1700333</v>
      </c>
      <c r="B220" s="27" t="s">
        <v>77</v>
      </c>
      <c r="C220" s="27">
        <f t="shared" si="1"/>
        <v>2020</v>
      </c>
      <c r="D220" s="5" t="str">
        <f>VLOOKUP(C220,[1]道具配置表!$A:$D,4,FALSE)</f>
        <v>技术点数</v>
      </c>
      <c r="E220" s="27">
        <v>240</v>
      </c>
      <c r="J220" s="27">
        <v>1</v>
      </c>
      <c r="L220" s="72" t="b">
        <v>1</v>
      </c>
    </row>
    <row r="221" spans="1:12" x14ac:dyDescent="0.25">
      <c r="C221" s="27">
        <f t="shared" si="1"/>
        <v>2021</v>
      </c>
      <c r="D221" s="5" t="str">
        <f>VLOOKUP(C221,[1]道具配置表!$A:$D,4,FALSE)</f>
        <v>文化点数</v>
      </c>
      <c r="E221" s="27">
        <v>240</v>
      </c>
      <c r="J221" s="27">
        <v>1</v>
      </c>
      <c r="L221" s="72" t="b">
        <v>1</v>
      </c>
    </row>
    <row r="222" spans="1:12" x14ac:dyDescent="0.25">
      <c r="C222" s="27">
        <f t="shared" si="1"/>
        <v>102</v>
      </c>
      <c r="D222" s="5" t="str">
        <f>VLOOKUP(C222,[1]道具配置表!$A:$D,4,FALSE)</f>
        <v>1食物</v>
      </c>
      <c r="E222" s="27">
        <v>9000</v>
      </c>
      <c r="J222" s="27">
        <v>1</v>
      </c>
      <c r="L222" s="72" t="b">
        <v>1</v>
      </c>
    </row>
    <row r="223" spans="1:12" x14ac:dyDescent="0.25">
      <c r="A223" s="27">
        <v>1700334</v>
      </c>
      <c r="B223" s="27" t="s">
        <v>78</v>
      </c>
      <c r="C223" s="27">
        <f t="shared" si="1"/>
        <v>2020</v>
      </c>
      <c r="D223" s="5" t="str">
        <f>VLOOKUP(C223,[1]道具配置表!$A:$D,4,FALSE)</f>
        <v>技术点数</v>
      </c>
      <c r="E223" s="27">
        <v>80</v>
      </c>
      <c r="J223" s="27">
        <v>1</v>
      </c>
      <c r="L223" s="72" t="b">
        <v>1</v>
      </c>
    </row>
    <row r="224" spans="1:12" x14ac:dyDescent="0.25">
      <c r="C224" s="27">
        <f t="shared" si="1"/>
        <v>2021</v>
      </c>
      <c r="D224" s="5" t="str">
        <f>VLOOKUP(C224,[1]道具配置表!$A:$D,4,FALSE)</f>
        <v>文化点数</v>
      </c>
      <c r="E224" s="27">
        <v>80</v>
      </c>
      <c r="J224" s="27">
        <v>1</v>
      </c>
      <c r="L224" s="72" t="b">
        <v>1</v>
      </c>
    </row>
    <row r="225" spans="1:12" x14ac:dyDescent="0.25">
      <c r="C225" s="27">
        <f t="shared" si="1"/>
        <v>102</v>
      </c>
      <c r="D225" s="5" t="str">
        <f>VLOOKUP(C225,[1]道具配置表!$A:$D,4,FALSE)</f>
        <v>1食物</v>
      </c>
      <c r="E225" s="27">
        <v>3000</v>
      </c>
      <c r="J225" s="27">
        <v>1</v>
      </c>
      <c r="L225" s="72" t="b">
        <v>1</v>
      </c>
    </row>
    <row r="226" spans="1:12" x14ac:dyDescent="0.25">
      <c r="A226" s="27">
        <v>1700335</v>
      </c>
      <c r="B226" s="27" t="s">
        <v>79</v>
      </c>
      <c r="C226" s="27">
        <f t="shared" si="1"/>
        <v>2020</v>
      </c>
      <c r="D226" s="5" t="str">
        <f>VLOOKUP(C226,[1]道具配置表!$A:$D,4,FALSE)</f>
        <v>技术点数</v>
      </c>
      <c r="E226" s="27">
        <v>40</v>
      </c>
      <c r="J226" s="27">
        <v>1</v>
      </c>
      <c r="L226" s="72" t="b">
        <v>1</v>
      </c>
    </row>
    <row r="227" spans="1:12" x14ac:dyDescent="0.25">
      <c r="C227" s="27">
        <f t="shared" si="1"/>
        <v>2021</v>
      </c>
      <c r="D227" s="5" t="str">
        <f>VLOOKUP(C227,[1]道具配置表!$A:$D,4,FALSE)</f>
        <v>文化点数</v>
      </c>
      <c r="E227" s="27">
        <v>40</v>
      </c>
      <c r="J227" s="27">
        <v>1</v>
      </c>
      <c r="L227" s="72" t="b">
        <v>1</v>
      </c>
    </row>
    <row r="228" spans="1:12" x14ac:dyDescent="0.25">
      <c r="C228" s="27">
        <f t="shared" si="1"/>
        <v>102</v>
      </c>
      <c r="D228" s="5" t="str">
        <f>VLOOKUP(C228,[1]道具配置表!$A:$D,4,FALSE)</f>
        <v>1食物</v>
      </c>
      <c r="E228" s="27">
        <v>1500</v>
      </c>
      <c r="J228" s="27">
        <v>1</v>
      </c>
      <c r="L228" s="72" t="b">
        <v>1</v>
      </c>
    </row>
    <row r="229" spans="1:12" x14ac:dyDescent="0.25">
      <c r="A229" s="27">
        <v>1700336</v>
      </c>
      <c r="B229" s="27" t="s">
        <v>80</v>
      </c>
      <c r="C229" s="27">
        <f t="shared" si="1"/>
        <v>2020</v>
      </c>
      <c r="D229" s="5" t="str">
        <f>VLOOKUP(C229,[1]道具配置表!$A:$D,4,FALSE)</f>
        <v>技术点数</v>
      </c>
      <c r="E229" s="27">
        <v>850</v>
      </c>
      <c r="J229" s="27">
        <v>1</v>
      </c>
      <c r="L229" s="72" t="b">
        <v>1</v>
      </c>
    </row>
    <row r="230" spans="1:12" x14ac:dyDescent="0.25">
      <c r="C230" s="27">
        <f t="shared" si="1"/>
        <v>2021</v>
      </c>
      <c r="D230" s="5" t="str">
        <f>VLOOKUP(C230,[1]道具配置表!$A:$D,4,FALSE)</f>
        <v>文化点数</v>
      </c>
      <c r="E230" s="27">
        <v>850</v>
      </c>
      <c r="J230" s="27">
        <v>1</v>
      </c>
      <c r="L230" s="72" t="b">
        <v>1</v>
      </c>
    </row>
    <row r="231" spans="1:12" x14ac:dyDescent="0.25">
      <c r="C231" s="27">
        <f t="shared" si="1"/>
        <v>102</v>
      </c>
      <c r="D231" s="5" t="str">
        <f>VLOOKUP(C231,[1]道具配置表!$A:$D,4,FALSE)</f>
        <v>1食物</v>
      </c>
      <c r="E231" s="27">
        <v>35000</v>
      </c>
      <c r="J231" s="27">
        <v>1</v>
      </c>
      <c r="L231" s="72" t="b">
        <v>1</v>
      </c>
    </row>
    <row r="232" spans="1:12" x14ac:dyDescent="0.25">
      <c r="A232" s="27">
        <v>1700337</v>
      </c>
      <c r="B232" s="27" t="s">
        <v>81</v>
      </c>
      <c r="C232" s="27">
        <f t="shared" si="1"/>
        <v>2020</v>
      </c>
      <c r="D232" s="5" t="str">
        <f>VLOOKUP(C232,[1]道具配置表!$A:$D,4,FALSE)</f>
        <v>技术点数</v>
      </c>
      <c r="E232" s="27">
        <v>765</v>
      </c>
      <c r="J232" s="27">
        <v>1</v>
      </c>
      <c r="L232" s="72" t="b">
        <v>1</v>
      </c>
    </row>
    <row r="233" spans="1:12" x14ac:dyDescent="0.25">
      <c r="C233" s="27">
        <f t="shared" si="1"/>
        <v>2021</v>
      </c>
      <c r="D233" s="5" t="str">
        <f>VLOOKUP(C233,[1]道具配置表!$A:$D,4,FALSE)</f>
        <v>文化点数</v>
      </c>
      <c r="E233" s="27">
        <v>765</v>
      </c>
      <c r="J233" s="27">
        <v>1</v>
      </c>
      <c r="L233" s="72" t="b">
        <v>1</v>
      </c>
    </row>
    <row r="234" spans="1:12" x14ac:dyDescent="0.25">
      <c r="C234" s="27">
        <f t="shared" si="1"/>
        <v>102</v>
      </c>
      <c r="D234" s="5" t="str">
        <f>VLOOKUP(C234,[1]道具配置表!$A:$D,4,FALSE)</f>
        <v>1食物</v>
      </c>
      <c r="E234" s="27">
        <v>31500</v>
      </c>
      <c r="J234" s="27">
        <v>1</v>
      </c>
      <c r="L234" s="72" t="b">
        <v>1</v>
      </c>
    </row>
    <row r="235" spans="1:12" x14ac:dyDescent="0.25">
      <c r="A235" s="27">
        <v>1700338</v>
      </c>
      <c r="B235" s="27" t="s">
        <v>82</v>
      </c>
      <c r="C235" s="27">
        <f t="shared" si="1"/>
        <v>2020</v>
      </c>
      <c r="D235" s="5" t="str">
        <f>VLOOKUP(C235,[1]道具配置表!$A:$D,4,FALSE)</f>
        <v>技术点数</v>
      </c>
      <c r="E235" s="27">
        <v>595</v>
      </c>
      <c r="J235" s="27">
        <v>1</v>
      </c>
      <c r="L235" s="72" t="b">
        <v>1</v>
      </c>
    </row>
    <row r="236" spans="1:12" x14ac:dyDescent="0.25">
      <c r="C236" s="27">
        <f t="shared" si="1"/>
        <v>2021</v>
      </c>
      <c r="D236" s="5" t="str">
        <f>VLOOKUP(C236,[1]道具配置表!$A:$D,4,FALSE)</f>
        <v>文化点数</v>
      </c>
      <c r="E236" s="27">
        <v>595</v>
      </c>
      <c r="J236" s="27">
        <v>1</v>
      </c>
      <c r="L236" s="72" t="b">
        <v>1</v>
      </c>
    </row>
    <row r="237" spans="1:12" x14ac:dyDescent="0.25">
      <c r="C237" s="27">
        <f t="shared" si="1"/>
        <v>102</v>
      </c>
      <c r="D237" s="5" t="str">
        <f>VLOOKUP(C237,[1]道具配置表!$A:$D,4,FALSE)</f>
        <v>1食物</v>
      </c>
      <c r="E237" s="27">
        <v>24500</v>
      </c>
      <c r="J237" s="27">
        <v>1</v>
      </c>
      <c r="L237" s="72" t="b">
        <v>1</v>
      </c>
    </row>
    <row r="238" spans="1:12" x14ac:dyDescent="0.25">
      <c r="A238" s="27">
        <v>1700339</v>
      </c>
      <c r="B238" s="27" t="s">
        <v>83</v>
      </c>
      <c r="C238" s="27">
        <f t="shared" si="1"/>
        <v>2020</v>
      </c>
      <c r="D238" s="5" t="str">
        <f>VLOOKUP(C238,[1]道具配置表!$A:$D,4,FALSE)</f>
        <v>技术点数</v>
      </c>
      <c r="E238" s="27">
        <v>425</v>
      </c>
      <c r="J238" s="27">
        <v>1</v>
      </c>
      <c r="L238" s="72" t="b">
        <v>1</v>
      </c>
    </row>
    <row r="239" spans="1:12" x14ac:dyDescent="0.25">
      <c r="C239" s="27">
        <f t="shared" si="1"/>
        <v>2021</v>
      </c>
      <c r="D239" s="5" t="str">
        <f>VLOOKUP(C239,[1]道具配置表!$A:$D,4,FALSE)</f>
        <v>文化点数</v>
      </c>
      <c r="E239" s="27">
        <v>425</v>
      </c>
      <c r="J239" s="27">
        <v>1</v>
      </c>
      <c r="L239" s="72" t="b">
        <v>1</v>
      </c>
    </row>
    <row r="240" spans="1:12" x14ac:dyDescent="0.25">
      <c r="C240" s="27">
        <f t="shared" si="1"/>
        <v>102</v>
      </c>
      <c r="D240" s="5" t="str">
        <f>VLOOKUP(C240,[1]道具配置表!$A:$D,4,FALSE)</f>
        <v>1食物</v>
      </c>
      <c r="E240" s="27">
        <v>17500</v>
      </c>
      <c r="J240" s="27">
        <v>1</v>
      </c>
      <c r="L240" s="72" t="b">
        <v>1</v>
      </c>
    </row>
    <row r="241" spans="1:12" x14ac:dyDescent="0.25">
      <c r="A241" s="27">
        <v>1700340</v>
      </c>
      <c r="B241" s="27" t="s">
        <v>84</v>
      </c>
      <c r="C241" s="27">
        <f t="shared" si="1"/>
        <v>2020</v>
      </c>
      <c r="D241" s="5" t="str">
        <f>VLOOKUP(C241,[1]道具配置表!$A:$D,4,FALSE)</f>
        <v>技术点数</v>
      </c>
      <c r="E241" s="27">
        <v>255</v>
      </c>
      <c r="J241" s="27">
        <v>1</v>
      </c>
      <c r="L241" s="72" t="b">
        <v>1</v>
      </c>
    </row>
    <row r="242" spans="1:12" x14ac:dyDescent="0.25">
      <c r="C242" s="27">
        <f t="shared" si="1"/>
        <v>2021</v>
      </c>
      <c r="D242" s="5" t="str">
        <f>VLOOKUP(C242,[1]道具配置表!$A:$D,4,FALSE)</f>
        <v>文化点数</v>
      </c>
      <c r="E242" s="27">
        <v>255</v>
      </c>
      <c r="J242" s="27">
        <v>1</v>
      </c>
      <c r="L242" s="72" t="b">
        <v>1</v>
      </c>
    </row>
    <row r="243" spans="1:12" x14ac:dyDescent="0.25">
      <c r="C243" s="27">
        <f t="shared" si="1"/>
        <v>102</v>
      </c>
      <c r="D243" s="5" t="str">
        <f>VLOOKUP(C243,[1]道具配置表!$A:$D,4,FALSE)</f>
        <v>1食物</v>
      </c>
      <c r="E243" s="27">
        <v>10500</v>
      </c>
      <c r="J243" s="27">
        <v>1</v>
      </c>
      <c r="L243" s="72" t="b">
        <v>1</v>
      </c>
    </row>
    <row r="244" spans="1:12" x14ac:dyDescent="0.25">
      <c r="A244" s="27">
        <v>1700341</v>
      </c>
      <c r="B244" s="27" t="s">
        <v>85</v>
      </c>
      <c r="C244" s="27">
        <f t="shared" si="1"/>
        <v>2020</v>
      </c>
      <c r="D244" s="5" t="str">
        <f>VLOOKUP(C244,[1]道具配置表!$A:$D,4,FALSE)</f>
        <v>技术点数</v>
      </c>
      <c r="E244" s="27">
        <v>85</v>
      </c>
      <c r="J244" s="27">
        <v>1</v>
      </c>
      <c r="L244" s="72" t="b">
        <v>1</v>
      </c>
    </row>
    <row r="245" spans="1:12" x14ac:dyDescent="0.25">
      <c r="C245" s="27">
        <f t="shared" si="1"/>
        <v>2021</v>
      </c>
      <c r="D245" s="5" t="str">
        <f>VLOOKUP(C245,[1]道具配置表!$A:$D,4,FALSE)</f>
        <v>文化点数</v>
      </c>
      <c r="E245" s="27">
        <v>85</v>
      </c>
      <c r="J245" s="27">
        <v>1</v>
      </c>
      <c r="L245" s="72" t="b">
        <v>1</v>
      </c>
    </row>
    <row r="246" spans="1:12" x14ac:dyDescent="0.25">
      <c r="C246" s="27">
        <f t="shared" si="1"/>
        <v>102</v>
      </c>
      <c r="D246" s="5" t="str">
        <f>VLOOKUP(C246,[1]道具配置表!$A:$D,4,FALSE)</f>
        <v>1食物</v>
      </c>
      <c r="E246" s="27">
        <v>3500</v>
      </c>
      <c r="J246" s="27">
        <v>1</v>
      </c>
      <c r="L246" s="72" t="b">
        <v>1</v>
      </c>
    </row>
    <row r="247" spans="1:12" x14ac:dyDescent="0.25">
      <c r="A247" s="27">
        <v>1700342</v>
      </c>
      <c r="B247" s="27" t="s">
        <v>86</v>
      </c>
      <c r="C247" s="27">
        <f t="shared" si="1"/>
        <v>2020</v>
      </c>
      <c r="D247" s="5" t="str">
        <f>VLOOKUP(C247,[1]道具配置表!$A:$D,4,FALSE)</f>
        <v>技术点数</v>
      </c>
      <c r="E247" s="27">
        <v>42</v>
      </c>
      <c r="J247" s="27">
        <v>1</v>
      </c>
      <c r="L247" s="72" t="b">
        <v>1</v>
      </c>
    </row>
    <row r="248" spans="1:12" x14ac:dyDescent="0.25">
      <c r="C248" s="27">
        <f t="shared" si="1"/>
        <v>2021</v>
      </c>
      <c r="D248" s="5" t="str">
        <f>VLOOKUP(C248,[1]道具配置表!$A:$D,4,FALSE)</f>
        <v>文化点数</v>
      </c>
      <c r="E248" s="27">
        <v>42</v>
      </c>
      <c r="J248" s="27">
        <v>1</v>
      </c>
      <c r="L248" s="72" t="b">
        <v>1</v>
      </c>
    </row>
    <row r="249" spans="1:12" x14ac:dyDescent="0.25">
      <c r="C249" s="27">
        <f t="shared" si="1"/>
        <v>102</v>
      </c>
      <c r="D249" s="5" t="str">
        <f>VLOOKUP(C249,[1]道具配置表!$A:$D,4,FALSE)</f>
        <v>1食物</v>
      </c>
      <c r="E249" s="27">
        <v>1750</v>
      </c>
      <c r="J249" s="27">
        <v>1</v>
      </c>
      <c r="L249" s="72" t="b">
        <v>1</v>
      </c>
    </row>
    <row r="250" spans="1:12" x14ac:dyDescent="0.25">
      <c r="A250" s="27">
        <v>1700343</v>
      </c>
      <c r="B250" s="27" t="s">
        <v>87</v>
      </c>
      <c r="C250" s="27">
        <f t="shared" si="1"/>
        <v>2020</v>
      </c>
      <c r="D250" s="5" t="str">
        <f>VLOOKUP(C250,[1]道具配置表!$A:$D,4,FALSE)</f>
        <v>技术点数</v>
      </c>
      <c r="E250" s="27">
        <v>900</v>
      </c>
      <c r="J250" s="27">
        <v>1</v>
      </c>
      <c r="L250" s="72" t="b">
        <v>1</v>
      </c>
    </row>
    <row r="251" spans="1:12" x14ac:dyDescent="0.25">
      <c r="C251" s="27">
        <f t="shared" si="1"/>
        <v>2021</v>
      </c>
      <c r="D251" s="5" t="str">
        <f>VLOOKUP(C251,[1]道具配置表!$A:$D,4,FALSE)</f>
        <v>文化点数</v>
      </c>
      <c r="E251" s="27">
        <v>900</v>
      </c>
      <c r="J251" s="27">
        <v>1</v>
      </c>
      <c r="L251" s="72" t="b">
        <v>1</v>
      </c>
    </row>
    <row r="252" spans="1:12" x14ac:dyDescent="0.25">
      <c r="C252" s="27">
        <f t="shared" si="1"/>
        <v>102</v>
      </c>
      <c r="D252" s="5" t="str">
        <f>VLOOKUP(C252,[1]道具配置表!$A:$D,4,FALSE)</f>
        <v>1食物</v>
      </c>
      <c r="E252" s="27">
        <v>40000</v>
      </c>
      <c r="J252" s="27">
        <v>1</v>
      </c>
      <c r="L252" s="72" t="b">
        <v>1</v>
      </c>
    </row>
    <row r="253" spans="1:12" x14ac:dyDescent="0.25">
      <c r="A253" s="27">
        <v>1700344</v>
      </c>
      <c r="B253" s="27" t="s">
        <v>88</v>
      </c>
      <c r="C253" s="27">
        <f t="shared" si="1"/>
        <v>2020</v>
      </c>
      <c r="D253" s="5" t="str">
        <f>VLOOKUP(C253,[1]道具配置表!$A:$D,4,FALSE)</f>
        <v>技术点数</v>
      </c>
      <c r="E253" s="27">
        <v>810</v>
      </c>
      <c r="J253" s="27">
        <v>1</v>
      </c>
      <c r="L253" s="72" t="b">
        <v>1</v>
      </c>
    </row>
    <row r="254" spans="1:12" x14ac:dyDescent="0.25">
      <c r="C254" s="27">
        <f t="shared" si="1"/>
        <v>2021</v>
      </c>
      <c r="D254" s="5" t="str">
        <f>VLOOKUP(C254,[1]道具配置表!$A:$D,4,FALSE)</f>
        <v>文化点数</v>
      </c>
      <c r="E254" s="27">
        <v>810</v>
      </c>
      <c r="J254" s="27">
        <v>1</v>
      </c>
      <c r="L254" s="72" t="b">
        <v>1</v>
      </c>
    </row>
    <row r="255" spans="1:12" x14ac:dyDescent="0.25">
      <c r="C255" s="27">
        <f t="shared" ref="C255:C318" si="2">C252</f>
        <v>102</v>
      </c>
      <c r="D255" s="5" t="str">
        <f>VLOOKUP(C255,[1]道具配置表!$A:$D,4,FALSE)</f>
        <v>1食物</v>
      </c>
      <c r="E255" s="27">
        <v>36000</v>
      </c>
      <c r="J255" s="27">
        <v>1</v>
      </c>
      <c r="L255" s="72" t="b">
        <v>1</v>
      </c>
    </row>
    <row r="256" spans="1:12" x14ac:dyDescent="0.25">
      <c r="A256" s="27">
        <v>1700345</v>
      </c>
      <c r="B256" s="27" t="s">
        <v>89</v>
      </c>
      <c r="C256" s="27">
        <f t="shared" si="2"/>
        <v>2020</v>
      </c>
      <c r="D256" s="5" t="str">
        <f>VLOOKUP(C256,[1]道具配置表!$A:$D,4,FALSE)</f>
        <v>技术点数</v>
      </c>
      <c r="E256" s="27">
        <v>630</v>
      </c>
      <c r="J256" s="27">
        <v>1</v>
      </c>
      <c r="L256" s="72" t="b">
        <v>1</v>
      </c>
    </row>
    <row r="257" spans="1:12" x14ac:dyDescent="0.25">
      <c r="C257" s="27">
        <f t="shared" si="2"/>
        <v>2021</v>
      </c>
      <c r="D257" s="5" t="str">
        <f>VLOOKUP(C257,[1]道具配置表!$A:$D,4,FALSE)</f>
        <v>文化点数</v>
      </c>
      <c r="E257" s="27">
        <v>630</v>
      </c>
      <c r="J257" s="27">
        <v>1</v>
      </c>
      <c r="L257" s="72" t="b">
        <v>1</v>
      </c>
    </row>
    <row r="258" spans="1:12" x14ac:dyDescent="0.25">
      <c r="C258" s="27">
        <f t="shared" si="2"/>
        <v>102</v>
      </c>
      <c r="D258" s="5" t="str">
        <f>VLOOKUP(C258,[1]道具配置表!$A:$D,4,FALSE)</f>
        <v>1食物</v>
      </c>
      <c r="E258" s="27">
        <v>28000</v>
      </c>
      <c r="J258" s="27">
        <v>1</v>
      </c>
      <c r="L258" s="72" t="b">
        <v>1</v>
      </c>
    </row>
    <row r="259" spans="1:12" x14ac:dyDescent="0.25">
      <c r="A259" s="27">
        <v>1700346</v>
      </c>
      <c r="B259" s="27" t="s">
        <v>90</v>
      </c>
      <c r="C259" s="27">
        <f t="shared" si="2"/>
        <v>2020</v>
      </c>
      <c r="D259" s="5" t="str">
        <f>VLOOKUP(C259,[1]道具配置表!$A:$D,4,FALSE)</f>
        <v>技术点数</v>
      </c>
      <c r="E259" s="27">
        <v>450</v>
      </c>
      <c r="J259" s="27">
        <v>1</v>
      </c>
      <c r="L259" s="72" t="b">
        <v>1</v>
      </c>
    </row>
    <row r="260" spans="1:12" x14ac:dyDescent="0.25">
      <c r="C260" s="27">
        <f t="shared" si="2"/>
        <v>2021</v>
      </c>
      <c r="D260" s="5" t="str">
        <f>VLOOKUP(C260,[1]道具配置表!$A:$D,4,FALSE)</f>
        <v>文化点数</v>
      </c>
      <c r="E260" s="27">
        <v>450</v>
      </c>
      <c r="J260" s="27">
        <v>1</v>
      </c>
      <c r="L260" s="72" t="b">
        <v>1</v>
      </c>
    </row>
    <row r="261" spans="1:12" x14ac:dyDescent="0.25">
      <c r="C261" s="27">
        <f t="shared" si="2"/>
        <v>102</v>
      </c>
      <c r="D261" s="5" t="str">
        <f>VLOOKUP(C261,[1]道具配置表!$A:$D,4,FALSE)</f>
        <v>1食物</v>
      </c>
      <c r="E261" s="27">
        <v>20000</v>
      </c>
      <c r="J261" s="27">
        <v>1</v>
      </c>
      <c r="L261" s="72" t="b">
        <v>1</v>
      </c>
    </row>
    <row r="262" spans="1:12" x14ac:dyDescent="0.25">
      <c r="A262" s="27">
        <v>1700347</v>
      </c>
      <c r="B262" s="27" t="s">
        <v>91</v>
      </c>
      <c r="C262" s="27">
        <f t="shared" si="2"/>
        <v>2020</v>
      </c>
      <c r="D262" s="5" t="str">
        <f>VLOOKUP(C262,[1]道具配置表!$A:$D,4,FALSE)</f>
        <v>技术点数</v>
      </c>
      <c r="E262" s="27">
        <v>270</v>
      </c>
      <c r="J262" s="27">
        <v>1</v>
      </c>
      <c r="L262" s="72" t="b">
        <v>1</v>
      </c>
    </row>
    <row r="263" spans="1:12" x14ac:dyDescent="0.25">
      <c r="C263" s="27">
        <f t="shared" si="2"/>
        <v>2021</v>
      </c>
      <c r="D263" s="5" t="str">
        <f>VLOOKUP(C263,[1]道具配置表!$A:$D,4,FALSE)</f>
        <v>文化点数</v>
      </c>
      <c r="E263" s="27">
        <v>270</v>
      </c>
      <c r="J263" s="27">
        <v>1</v>
      </c>
      <c r="L263" s="72" t="b">
        <v>1</v>
      </c>
    </row>
    <row r="264" spans="1:12" x14ac:dyDescent="0.25">
      <c r="C264" s="27">
        <f t="shared" si="2"/>
        <v>102</v>
      </c>
      <c r="D264" s="5" t="str">
        <f>VLOOKUP(C264,[1]道具配置表!$A:$D,4,FALSE)</f>
        <v>1食物</v>
      </c>
      <c r="E264" s="27">
        <v>12000</v>
      </c>
      <c r="J264" s="27">
        <v>1</v>
      </c>
      <c r="L264" s="72" t="b">
        <v>1</v>
      </c>
    </row>
    <row r="265" spans="1:12" x14ac:dyDescent="0.25">
      <c r="A265" s="27">
        <v>1700348</v>
      </c>
      <c r="B265" s="27" t="s">
        <v>92</v>
      </c>
      <c r="C265" s="27">
        <f t="shared" si="2"/>
        <v>2020</v>
      </c>
      <c r="D265" s="5" t="str">
        <f>VLOOKUP(C265,[1]道具配置表!$A:$D,4,FALSE)</f>
        <v>技术点数</v>
      </c>
      <c r="E265" s="27">
        <v>90</v>
      </c>
      <c r="J265" s="27">
        <v>1</v>
      </c>
      <c r="L265" s="72" t="b">
        <v>1</v>
      </c>
    </row>
    <row r="266" spans="1:12" x14ac:dyDescent="0.25">
      <c r="C266" s="27">
        <f t="shared" si="2"/>
        <v>2021</v>
      </c>
      <c r="D266" s="5" t="str">
        <f>VLOOKUP(C266,[1]道具配置表!$A:$D,4,FALSE)</f>
        <v>文化点数</v>
      </c>
      <c r="E266" s="27">
        <v>90</v>
      </c>
      <c r="J266" s="27">
        <v>1</v>
      </c>
      <c r="L266" s="72" t="b">
        <v>1</v>
      </c>
    </row>
    <row r="267" spans="1:12" x14ac:dyDescent="0.25">
      <c r="C267" s="27">
        <f t="shared" si="2"/>
        <v>102</v>
      </c>
      <c r="D267" s="5" t="str">
        <f>VLOOKUP(C267,[1]道具配置表!$A:$D,4,FALSE)</f>
        <v>1食物</v>
      </c>
      <c r="E267" s="27">
        <v>4000</v>
      </c>
      <c r="J267" s="27">
        <v>1</v>
      </c>
      <c r="L267" s="72" t="b">
        <v>1</v>
      </c>
    </row>
    <row r="268" spans="1:12" x14ac:dyDescent="0.25">
      <c r="A268" s="27">
        <v>1700349</v>
      </c>
      <c r="B268" s="27" t="s">
        <v>93</v>
      </c>
      <c r="C268" s="27">
        <f t="shared" si="2"/>
        <v>2020</v>
      </c>
      <c r="D268" s="5" t="str">
        <f>VLOOKUP(C268,[1]道具配置表!$A:$D,4,FALSE)</f>
        <v>技术点数</v>
      </c>
      <c r="E268" s="27">
        <v>45</v>
      </c>
      <c r="J268" s="27">
        <v>1</v>
      </c>
      <c r="L268" s="72" t="b">
        <v>1</v>
      </c>
    </row>
    <row r="269" spans="1:12" x14ac:dyDescent="0.25">
      <c r="C269" s="27">
        <f t="shared" si="2"/>
        <v>2021</v>
      </c>
      <c r="D269" s="5" t="str">
        <f>VLOOKUP(C269,[1]道具配置表!$A:$D,4,FALSE)</f>
        <v>文化点数</v>
      </c>
      <c r="E269" s="27">
        <v>45</v>
      </c>
      <c r="J269" s="27">
        <v>1</v>
      </c>
      <c r="L269" s="72" t="b">
        <v>1</v>
      </c>
    </row>
    <row r="270" spans="1:12" x14ac:dyDescent="0.25">
      <c r="C270" s="27">
        <f t="shared" si="2"/>
        <v>102</v>
      </c>
      <c r="D270" s="5" t="str">
        <f>VLOOKUP(C270,[1]道具配置表!$A:$D,4,FALSE)</f>
        <v>1食物</v>
      </c>
      <c r="E270" s="27">
        <v>2000</v>
      </c>
      <c r="J270" s="27">
        <v>1</v>
      </c>
      <c r="L270" s="72" t="b">
        <v>1</v>
      </c>
    </row>
    <row r="271" spans="1:12" x14ac:dyDescent="0.25">
      <c r="A271" s="27">
        <v>1700350</v>
      </c>
      <c r="B271" s="27" t="s">
        <v>94</v>
      </c>
      <c r="C271" s="27">
        <f t="shared" si="2"/>
        <v>2020</v>
      </c>
      <c r="D271" s="5" t="str">
        <f>VLOOKUP(C271,[1]道具配置表!$A:$D,4,FALSE)</f>
        <v>技术点数</v>
      </c>
      <c r="E271" s="27">
        <v>950</v>
      </c>
      <c r="J271" s="27">
        <v>1</v>
      </c>
      <c r="L271" s="72" t="b">
        <v>1</v>
      </c>
    </row>
    <row r="272" spans="1:12" x14ac:dyDescent="0.25">
      <c r="C272" s="27">
        <f t="shared" si="2"/>
        <v>2021</v>
      </c>
      <c r="D272" s="5" t="str">
        <f>VLOOKUP(C272,[1]道具配置表!$A:$D,4,FALSE)</f>
        <v>文化点数</v>
      </c>
      <c r="E272" s="27">
        <v>950</v>
      </c>
      <c r="J272" s="27">
        <v>1</v>
      </c>
      <c r="L272" s="72" t="b">
        <v>1</v>
      </c>
    </row>
    <row r="273" spans="1:12" x14ac:dyDescent="0.25">
      <c r="C273" s="27">
        <f t="shared" si="2"/>
        <v>102</v>
      </c>
      <c r="D273" s="5" t="str">
        <f>VLOOKUP(C273,[1]道具配置表!$A:$D,4,FALSE)</f>
        <v>1食物</v>
      </c>
      <c r="E273" s="27">
        <v>45000</v>
      </c>
      <c r="J273" s="27">
        <v>1</v>
      </c>
      <c r="L273" s="72" t="b">
        <v>1</v>
      </c>
    </row>
    <row r="274" spans="1:12" x14ac:dyDescent="0.25">
      <c r="A274" s="27">
        <v>1700351</v>
      </c>
      <c r="B274" s="27" t="s">
        <v>95</v>
      </c>
      <c r="C274" s="27">
        <f t="shared" si="2"/>
        <v>2020</v>
      </c>
      <c r="D274" s="5" t="str">
        <f>VLOOKUP(C274,[1]道具配置表!$A:$D,4,FALSE)</f>
        <v>技术点数</v>
      </c>
      <c r="E274" s="27">
        <v>855</v>
      </c>
      <c r="J274" s="27">
        <v>1</v>
      </c>
      <c r="L274" s="72" t="b">
        <v>1</v>
      </c>
    </row>
    <row r="275" spans="1:12" x14ac:dyDescent="0.25">
      <c r="C275" s="27">
        <f t="shared" si="2"/>
        <v>2021</v>
      </c>
      <c r="D275" s="5" t="str">
        <f>VLOOKUP(C275,[1]道具配置表!$A:$D,4,FALSE)</f>
        <v>文化点数</v>
      </c>
      <c r="E275" s="27">
        <v>855</v>
      </c>
      <c r="J275" s="27">
        <v>1</v>
      </c>
      <c r="L275" s="72" t="b">
        <v>1</v>
      </c>
    </row>
    <row r="276" spans="1:12" x14ac:dyDescent="0.25">
      <c r="C276" s="27">
        <f t="shared" si="2"/>
        <v>102</v>
      </c>
      <c r="D276" s="5" t="str">
        <f>VLOOKUP(C276,[1]道具配置表!$A:$D,4,FALSE)</f>
        <v>1食物</v>
      </c>
      <c r="E276" s="27">
        <v>40500</v>
      </c>
      <c r="J276" s="27">
        <v>1</v>
      </c>
      <c r="L276" s="72" t="b">
        <v>1</v>
      </c>
    </row>
    <row r="277" spans="1:12" x14ac:dyDescent="0.25">
      <c r="A277" s="27">
        <v>1700352</v>
      </c>
      <c r="B277" s="27" t="s">
        <v>96</v>
      </c>
      <c r="C277" s="27">
        <f t="shared" si="2"/>
        <v>2020</v>
      </c>
      <c r="D277" s="5" t="str">
        <f>VLOOKUP(C277,[1]道具配置表!$A:$D,4,FALSE)</f>
        <v>技术点数</v>
      </c>
      <c r="E277" s="27">
        <v>665</v>
      </c>
      <c r="J277" s="27">
        <v>1</v>
      </c>
      <c r="L277" s="72" t="b">
        <v>1</v>
      </c>
    </row>
    <row r="278" spans="1:12" x14ac:dyDescent="0.25">
      <c r="C278" s="27">
        <f t="shared" si="2"/>
        <v>2021</v>
      </c>
      <c r="D278" s="5" t="str">
        <f>VLOOKUP(C278,[1]道具配置表!$A:$D,4,FALSE)</f>
        <v>文化点数</v>
      </c>
      <c r="E278" s="27">
        <v>665</v>
      </c>
      <c r="J278" s="27">
        <v>1</v>
      </c>
      <c r="L278" s="72" t="b">
        <v>1</v>
      </c>
    </row>
    <row r="279" spans="1:12" x14ac:dyDescent="0.25">
      <c r="C279" s="27">
        <f t="shared" si="2"/>
        <v>102</v>
      </c>
      <c r="D279" s="5" t="str">
        <f>VLOOKUP(C279,[1]道具配置表!$A:$D,4,FALSE)</f>
        <v>1食物</v>
      </c>
      <c r="E279" s="27">
        <v>31500</v>
      </c>
      <c r="J279" s="27">
        <v>1</v>
      </c>
      <c r="L279" s="72" t="b">
        <v>1</v>
      </c>
    </row>
    <row r="280" spans="1:12" x14ac:dyDescent="0.25">
      <c r="A280" s="27">
        <v>1700353</v>
      </c>
      <c r="B280" s="27" t="s">
        <v>97</v>
      </c>
      <c r="C280" s="27">
        <f t="shared" si="2"/>
        <v>2020</v>
      </c>
      <c r="D280" s="5" t="str">
        <f>VLOOKUP(C280,[1]道具配置表!$A:$D,4,FALSE)</f>
        <v>技术点数</v>
      </c>
      <c r="E280" s="27">
        <v>475</v>
      </c>
      <c r="J280" s="27">
        <v>1</v>
      </c>
      <c r="L280" s="72" t="b">
        <v>1</v>
      </c>
    </row>
    <row r="281" spans="1:12" x14ac:dyDescent="0.25">
      <c r="C281" s="27">
        <f t="shared" si="2"/>
        <v>2021</v>
      </c>
      <c r="D281" s="5" t="str">
        <f>VLOOKUP(C281,[1]道具配置表!$A:$D,4,FALSE)</f>
        <v>文化点数</v>
      </c>
      <c r="E281" s="27">
        <v>475</v>
      </c>
      <c r="J281" s="27">
        <v>1</v>
      </c>
      <c r="L281" s="72" t="b">
        <v>1</v>
      </c>
    </row>
    <row r="282" spans="1:12" x14ac:dyDescent="0.25">
      <c r="C282" s="27">
        <f t="shared" si="2"/>
        <v>102</v>
      </c>
      <c r="D282" s="5" t="str">
        <f>VLOOKUP(C282,[1]道具配置表!$A:$D,4,FALSE)</f>
        <v>1食物</v>
      </c>
      <c r="E282" s="27">
        <v>22500</v>
      </c>
      <c r="J282" s="27">
        <v>1</v>
      </c>
      <c r="L282" s="72" t="b">
        <v>1</v>
      </c>
    </row>
    <row r="283" spans="1:12" x14ac:dyDescent="0.25">
      <c r="A283" s="27">
        <v>1700354</v>
      </c>
      <c r="B283" s="27" t="s">
        <v>98</v>
      </c>
      <c r="C283" s="27">
        <f t="shared" si="2"/>
        <v>2020</v>
      </c>
      <c r="D283" s="5" t="str">
        <f>VLOOKUP(C283,[1]道具配置表!$A:$D,4,FALSE)</f>
        <v>技术点数</v>
      </c>
      <c r="E283" s="27">
        <v>285</v>
      </c>
      <c r="J283" s="27">
        <v>1</v>
      </c>
      <c r="L283" s="72" t="b">
        <v>1</v>
      </c>
    </row>
    <row r="284" spans="1:12" x14ac:dyDescent="0.25">
      <c r="C284" s="27">
        <f t="shared" si="2"/>
        <v>2021</v>
      </c>
      <c r="D284" s="5" t="str">
        <f>VLOOKUP(C284,[1]道具配置表!$A:$D,4,FALSE)</f>
        <v>文化点数</v>
      </c>
      <c r="E284" s="27">
        <v>285</v>
      </c>
      <c r="J284" s="27">
        <v>1</v>
      </c>
      <c r="L284" s="72" t="b">
        <v>1</v>
      </c>
    </row>
    <row r="285" spans="1:12" x14ac:dyDescent="0.25">
      <c r="C285" s="27">
        <f t="shared" si="2"/>
        <v>102</v>
      </c>
      <c r="D285" s="5" t="str">
        <f>VLOOKUP(C285,[1]道具配置表!$A:$D,4,FALSE)</f>
        <v>1食物</v>
      </c>
      <c r="E285" s="27">
        <v>13500</v>
      </c>
      <c r="J285" s="27">
        <v>1</v>
      </c>
      <c r="L285" s="72" t="b">
        <v>1</v>
      </c>
    </row>
    <row r="286" spans="1:12" x14ac:dyDescent="0.25">
      <c r="A286" s="27">
        <v>1700355</v>
      </c>
      <c r="B286" s="27" t="s">
        <v>99</v>
      </c>
      <c r="C286" s="27">
        <f t="shared" si="2"/>
        <v>2020</v>
      </c>
      <c r="D286" s="5" t="str">
        <f>VLOOKUP(C286,[1]道具配置表!$A:$D,4,FALSE)</f>
        <v>技术点数</v>
      </c>
      <c r="E286" s="27">
        <v>95</v>
      </c>
      <c r="J286" s="27">
        <v>1</v>
      </c>
      <c r="L286" s="72" t="b">
        <v>1</v>
      </c>
    </row>
    <row r="287" spans="1:12" x14ac:dyDescent="0.25">
      <c r="C287" s="27">
        <f t="shared" si="2"/>
        <v>2021</v>
      </c>
      <c r="D287" s="5" t="str">
        <f>VLOOKUP(C287,[1]道具配置表!$A:$D,4,FALSE)</f>
        <v>文化点数</v>
      </c>
      <c r="E287" s="27">
        <v>95</v>
      </c>
      <c r="J287" s="27">
        <v>1</v>
      </c>
      <c r="L287" s="72" t="b">
        <v>1</v>
      </c>
    </row>
    <row r="288" spans="1:12" x14ac:dyDescent="0.25">
      <c r="C288" s="27">
        <f t="shared" si="2"/>
        <v>102</v>
      </c>
      <c r="D288" s="5" t="str">
        <f>VLOOKUP(C288,[1]道具配置表!$A:$D,4,FALSE)</f>
        <v>1食物</v>
      </c>
      <c r="E288" s="27">
        <v>4500</v>
      </c>
      <c r="J288" s="27">
        <v>1</v>
      </c>
      <c r="L288" s="72" t="b">
        <v>1</v>
      </c>
    </row>
    <row r="289" spans="1:12" x14ac:dyDescent="0.25">
      <c r="A289" s="27">
        <v>1700356</v>
      </c>
      <c r="B289" s="27" t="s">
        <v>100</v>
      </c>
      <c r="C289" s="27">
        <f t="shared" si="2"/>
        <v>2020</v>
      </c>
      <c r="D289" s="5" t="str">
        <f>VLOOKUP(C289,[1]道具配置表!$A:$D,4,FALSE)</f>
        <v>技术点数</v>
      </c>
      <c r="E289" s="27">
        <v>47</v>
      </c>
      <c r="J289" s="27">
        <v>1</v>
      </c>
      <c r="L289" s="72" t="b">
        <v>1</v>
      </c>
    </row>
    <row r="290" spans="1:12" x14ac:dyDescent="0.25">
      <c r="C290" s="27">
        <f t="shared" si="2"/>
        <v>2021</v>
      </c>
      <c r="D290" s="5" t="str">
        <f>VLOOKUP(C290,[1]道具配置表!$A:$D,4,FALSE)</f>
        <v>文化点数</v>
      </c>
      <c r="E290" s="27">
        <v>47</v>
      </c>
      <c r="J290" s="27">
        <v>1</v>
      </c>
      <c r="L290" s="72" t="b">
        <v>1</v>
      </c>
    </row>
    <row r="291" spans="1:12" x14ac:dyDescent="0.25">
      <c r="C291" s="27">
        <f t="shared" si="2"/>
        <v>102</v>
      </c>
      <c r="D291" s="5" t="str">
        <f>VLOOKUP(C291,[1]道具配置表!$A:$D,4,FALSE)</f>
        <v>1食物</v>
      </c>
      <c r="E291" s="27">
        <v>2250</v>
      </c>
      <c r="J291" s="27">
        <v>1</v>
      </c>
      <c r="L291" s="72" t="b">
        <v>1</v>
      </c>
    </row>
    <row r="292" spans="1:12" x14ac:dyDescent="0.25">
      <c r="A292" s="27">
        <v>1700357</v>
      </c>
      <c r="B292" s="27" t="s">
        <v>101</v>
      </c>
      <c r="C292" s="27">
        <f t="shared" si="2"/>
        <v>2020</v>
      </c>
      <c r="D292" s="5" t="str">
        <f>VLOOKUP(C292,[1]道具配置表!$A:$D,4,FALSE)</f>
        <v>技术点数</v>
      </c>
      <c r="E292" s="27">
        <v>1000</v>
      </c>
      <c r="J292" s="27">
        <v>1</v>
      </c>
      <c r="L292" s="72" t="b">
        <v>1</v>
      </c>
    </row>
    <row r="293" spans="1:12" x14ac:dyDescent="0.25">
      <c r="C293" s="27">
        <f t="shared" si="2"/>
        <v>2021</v>
      </c>
      <c r="D293" s="5" t="str">
        <f>VLOOKUP(C293,[1]道具配置表!$A:$D,4,FALSE)</f>
        <v>文化点数</v>
      </c>
      <c r="E293" s="27">
        <v>1000</v>
      </c>
      <c r="J293" s="27">
        <v>1</v>
      </c>
      <c r="L293" s="72" t="b">
        <v>1</v>
      </c>
    </row>
    <row r="294" spans="1:12" x14ac:dyDescent="0.25">
      <c r="C294" s="27">
        <f t="shared" si="2"/>
        <v>102</v>
      </c>
      <c r="D294" s="5" t="str">
        <f>VLOOKUP(C294,[1]道具配置表!$A:$D,4,FALSE)</f>
        <v>1食物</v>
      </c>
      <c r="E294" s="27">
        <v>50000</v>
      </c>
      <c r="J294" s="27">
        <v>1</v>
      </c>
      <c r="L294" s="72" t="b">
        <v>1</v>
      </c>
    </row>
    <row r="295" spans="1:12" x14ac:dyDescent="0.25">
      <c r="A295" s="27">
        <v>1700358</v>
      </c>
      <c r="B295" s="27" t="s">
        <v>102</v>
      </c>
      <c r="C295" s="27">
        <f t="shared" si="2"/>
        <v>2020</v>
      </c>
      <c r="D295" s="5" t="str">
        <f>VLOOKUP(C295,[1]道具配置表!$A:$D,4,FALSE)</f>
        <v>技术点数</v>
      </c>
      <c r="E295" s="27">
        <v>900</v>
      </c>
      <c r="J295" s="27">
        <v>1</v>
      </c>
      <c r="L295" s="72" t="b">
        <v>1</v>
      </c>
    </row>
    <row r="296" spans="1:12" x14ac:dyDescent="0.25">
      <c r="C296" s="27">
        <f t="shared" si="2"/>
        <v>2021</v>
      </c>
      <c r="D296" s="5" t="str">
        <f>VLOOKUP(C296,[1]道具配置表!$A:$D,4,FALSE)</f>
        <v>文化点数</v>
      </c>
      <c r="E296" s="27">
        <v>900</v>
      </c>
      <c r="J296" s="27">
        <v>1</v>
      </c>
      <c r="L296" s="72" t="b">
        <v>1</v>
      </c>
    </row>
    <row r="297" spans="1:12" x14ac:dyDescent="0.25">
      <c r="C297" s="27">
        <f t="shared" si="2"/>
        <v>102</v>
      </c>
      <c r="D297" s="5" t="str">
        <f>VLOOKUP(C297,[1]道具配置表!$A:$D,4,FALSE)</f>
        <v>1食物</v>
      </c>
      <c r="E297" s="27">
        <v>45000</v>
      </c>
      <c r="J297" s="27">
        <v>1</v>
      </c>
      <c r="L297" s="72" t="b">
        <v>1</v>
      </c>
    </row>
    <row r="298" spans="1:12" x14ac:dyDescent="0.25">
      <c r="A298" s="27">
        <v>1700359</v>
      </c>
      <c r="B298" s="27" t="s">
        <v>103</v>
      </c>
      <c r="C298" s="27">
        <f t="shared" si="2"/>
        <v>2020</v>
      </c>
      <c r="D298" s="5" t="str">
        <f>VLOOKUP(C298,[1]道具配置表!$A:$D,4,FALSE)</f>
        <v>技术点数</v>
      </c>
      <c r="E298" s="27">
        <v>700</v>
      </c>
      <c r="J298" s="27">
        <v>1</v>
      </c>
      <c r="L298" s="72" t="b">
        <v>1</v>
      </c>
    </row>
    <row r="299" spans="1:12" x14ac:dyDescent="0.25">
      <c r="C299" s="27">
        <f t="shared" si="2"/>
        <v>2021</v>
      </c>
      <c r="D299" s="5" t="str">
        <f>VLOOKUP(C299,[1]道具配置表!$A:$D,4,FALSE)</f>
        <v>文化点数</v>
      </c>
      <c r="E299" s="27">
        <v>700</v>
      </c>
      <c r="J299" s="27">
        <v>1</v>
      </c>
      <c r="L299" s="72" t="b">
        <v>1</v>
      </c>
    </row>
    <row r="300" spans="1:12" x14ac:dyDescent="0.25">
      <c r="C300" s="27">
        <f t="shared" si="2"/>
        <v>102</v>
      </c>
      <c r="D300" s="5" t="str">
        <f>VLOOKUP(C300,[1]道具配置表!$A:$D,4,FALSE)</f>
        <v>1食物</v>
      </c>
      <c r="E300" s="27">
        <v>35000</v>
      </c>
      <c r="J300" s="27">
        <v>1</v>
      </c>
      <c r="L300" s="72" t="b">
        <v>1</v>
      </c>
    </row>
    <row r="301" spans="1:12" x14ac:dyDescent="0.25">
      <c r="A301" s="27">
        <v>1700360</v>
      </c>
      <c r="B301" s="27" t="s">
        <v>104</v>
      </c>
      <c r="C301" s="27">
        <f t="shared" si="2"/>
        <v>2020</v>
      </c>
      <c r="D301" s="5" t="str">
        <f>VLOOKUP(C301,[1]道具配置表!$A:$D,4,FALSE)</f>
        <v>技术点数</v>
      </c>
      <c r="E301" s="27">
        <v>500</v>
      </c>
      <c r="J301" s="27">
        <v>1</v>
      </c>
      <c r="L301" s="72" t="b">
        <v>1</v>
      </c>
    </row>
    <row r="302" spans="1:12" x14ac:dyDescent="0.25">
      <c r="C302" s="27">
        <f t="shared" si="2"/>
        <v>2021</v>
      </c>
      <c r="D302" s="5" t="str">
        <f>VLOOKUP(C302,[1]道具配置表!$A:$D,4,FALSE)</f>
        <v>文化点数</v>
      </c>
      <c r="E302" s="27">
        <v>500</v>
      </c>
      <c r="J302" s="27">
        <v>1</v>
      </c>
      <c r="L302" s="72" t="b">
        <v>1</v>
      </c>
    </row>
    <row r="303" spans="1:12" x14ac:dyDescent="0.25">
      <c r="C303" s="27">
        <f t="shared" si="2"/>
        <v>102</v>
      </c>
      <c r="D303" s="5" t="str">
        <f>VLOOKUP(C303,[1]道具配置表!$A:$D,4,FALSE)</f>
        <v>1食物</v>
      </c>
      <c r="E303" s="27">
        <v>25000</v>
      </c>
      <c r="J303" s="27">
        <v>1</v>
      </c>
      <c r="L303" s="72" t="b">
        <v>1</v>
      </c>
    </row>
    <row r="304" spans="1:12" x14ac:dyDescent="0.25">
      <c r="A304" s="27">
        <v>1700361</v>
      </c>
      <c r="B304" s="27" t="s">
        <v>105</v>
      </c>
      <c r="C304" s="27">
        <f t="shared" si="2"/>
        <v>2020</v>
      </c>
      <c r="D304" s="5" t="str">
        <f>VLOOKUP(C304,[1]道具配置表!$A:$D,4,FALSE)</f>
        <v>技术点数</v>
      </c>
      <c r="E304" s="27">
        <v>300</v>
      </c>
      <c r="J304" s="27">
        <v>1</v>
      </c>
      <c r="L304" s="72" t="b">
        <v>1</v>
      </c>
    </row>
    <row r="305" spans="1:12" x14ac:dyDescent="0.25">
      <c r="C305" s="27">
        <f t="shared" si="2"/>
        <v>2021</v>
      </c>
      <c r="D305" s="5" t="str">
        <f>VLOOKUP(C305,[1]道具配置表!$A:$D,4,FALSE)</f>
        <v>文化点数</v>
      </c>
      <c r="E305" s="27">
        <v>300</v>
      </c>
      <c r="J305" s="27">
        <v>1</v>
      </c>
      <c r="L305" s="72" t="b">
        <v>1</v>
      </c>
    </row>
    <row r="306" spans="1:12" x14ac:dyDescent="0.25">
      <c r="C306" s="27">
        <f t="shared" si="2"/>
        <v>102</v>
      </c>
      <c r="D306" s="5" t="str">
        <f>VLOOKUP(C306,[1]道具配置表!$A:$D,4,FALSE)</f>
        <v>1食物</v>
      </c>
      <c r="E306" s="27">
        <v>15000</v>
      </c>
      <c r="J306" s="27">
        <v>1</v>
      </c>
      <c r="L306" s="72" t="b">
        <v>1</v>
      </c>
    </row>
    <row r="307" spans="1:12" x14ac:dyDescent="0.25">
      <c r="A307" s="27">
        <v>1700362</v>
      </c>
      <c r="B307" s="27" t="s">
        <v>106</v>
      </c>
      <c r="C307" s="27">
        <f t="shared" si="2"/>
        <v>2020</v>
      </c>
      <c r="D307" s="5" t="str">
        <f>VLOOKUP(C307,[1]道具配置表!$A:$D,4,FALSE)</f>
        <v>技术点数</v>
      </c>
      <c r="E307" s="27">
        <v>100</v>
      </c>
      <c r="J307" s="27">
        <v>1</v>
      </c>
      <c r="L307" s="72" t="b">
        <v>1</v>
      </c>
    </row>
    <row r="308" spans="1:12" x14ac:dyDescent="0.25">
      <c r="C308" s="27">
        <f t="shared" si="2"/>
        <v>2021</v>
      </c>
      <c r="D308" s="5" t="str">
        <f>VLOOKUP(C308,[1]道具配置表!$A:$D,4,FALSE)</f>
        <v>文化点数</v>
      </c>
      <c r="E308" s="27">
        <v>100</v>
      </c>
      <c r="J308" s="27">
        <v>1</v>
      </c>
      <c r="L308" s="72" t="b">
        <v>1</v>
      </c>
    </row>
    <row r="309" spans="1:12" x14ac:dyDescent="0.25">
      <c r="C309" s="27">
        <f t="shared" si="2"/>
        <v>102</v>
      </c>
      <c r="D309" s="5" t="str">
        <f>VLOOKUP(C309,[1]道具配置表!$A:$D,4,FALSE)</f>
        <v>1食物</v>
      </c>
      <c r="E309" s="27">
        <v>5000</v>
      </c>
      <c r="J309" s="27">
        <v>1</v>
      </c>
      <c r="L309" s="72" t="b">
        <v>1</v>
      </c>
    </row>
    <row r="310" spans="1:12" x14ac:dyDescent="0.25">
      <c r="A310" s="27">
        <v>1700363</v>
      </c>
      <c r="B310" s="27" t="s">
        <v>107</v>
      </c>
      <c r="C310" s="27">
        <f t="shared" si="2"/>
        <v>2020</v>
      </c>
      <c r="D310" s="5" t="str">
        <f>VLOOKUP(C310,[1]道具配置表!$A:$D,4,FALSE)</f>
        <v>技术点数</v>
      </c>
      <c r="E310" s="27">
        <v>50</v>
      </c>
      <c r="J310" s="27">
        <v>1</v>
      </c>
      <c r="L310" s="72" t="b">
        <v>1</v>
      </c>
    </row>
    <row r="311" spans="1:12" x14ac:dyDescent="0.25">
      <c r="C311" s="27">
        <f t="shared" si="2"/>
        <v>2021</v>
      </c>
      <c r="D311" s="5" t="str">
        <f>VLOOKUP(C311,[1]道具配置表!$A:$D,4,FALSE)</f>
        <v>文化点数</v>
      </c>
      <c r="E311" s="27">
        <v>50</v>
      </c>
      <c r="J311" s="27">
        <v>1</v>
      </c>
      <c r="L311" s="72" t="b">
        <v>1</v>
      </c>
    </row>
    <row r="312" spans="1:12" x14ac:dyDescent="0.25">
      <c r="C312" s="27">
        <f t="shared" si="2"/>
        <v>102</v>
      </c>
      <c r="D312" s="5" t="str">
        <f>VLOOKUP(C312,[1]道具配置表!$A:$D,4,FALSE)</f>
        <v>1食物</v>
      </c>
      <c r="E312" s="27">
        <v>2500</v>
      </c>
      <c r="J312" s="27">
        <v>1</v>
      </c>
      <c r="L312" s="72" t="b">
        <v>1</v>
      </c>
    </row>
    <row r="313" spans="1:12" x14ac:dyDescent="0.25">
      <c r="A313" s="27">
        <v>1700364</v>
      </c>
      <c r="B313" s="27" t="s">
        <v>108</v>
      </c>
      <c r="C313" s="27">
        <f t="shared" si="2"/>
        <v>2020</v>
      </c>
      <c r="D313" s="5" t="str">
        <f>VLOOKUP(C313,[1]道具配置表!$A:$D,4,FALSE)</f>
        <v>技术点数</v>
      </c>
      <c r="E313" s="27">
        <v>1050</v>
      </c>
      <c r="J313" s="27">
        <v>1</v>
      </c>
      <c r="L313" s="72" t="b">
        <v>1</v>
      </c>
    </row>
    <row r="314" spans="1:12" x14ac:dyDescent="0.25">
      <c r="C314" s="27">
        <f t="shared" si="2"/>
        <v>2021</v>
      </c>
      <c r="D314" s="5" t="str">
        <f>VLOOKUP(C314,[1]道具配置表!$A:$D,4,FALSE)</f>
        <v>文化点数</v>
      </c>
      <c r="E314" s="27">
        <v>1050</v>
      </c>
      <c r="J314" s="27">
        <v>1</v>
      </c>
      <c r="L314" s="72" t="b">
        <v>1</v>
      </c>
    </row>
    <row r="315" spans="1:12" x14ac:dyDescent="0.25">
      <c r="C315" s="27">
        <f t="shared" si="2"/>
        <v>102</v>
      </c>
      <c r="D315" s="5" t="str">
        <f>VLOOKUP(C315,[1]道具配置表!$A:$D,4,FALSE)</f>
        <v>1食物</v>
      </c>
      <c r="E315" s="27">
        <v>55000</v>
      </c>
      <c r="J315" s="27">
        <v>1</v>
      </c>
      <c r="L315" s="72" t="b">
        <v>1</v>
      </c>
    </row>
    <row r="316" spans="1:12" x14ac:dyDescent="0.25">
      <c r="A316" s="27">
        <v>1700365</v>
      </c>
      <c r="B316" s="27" t="s">
        <v>109</v>
      </c>
      <c r="C316" s="27">
        <f t="shared" si="2"/>
        <v>2020</v>
      </c>
      <c r="D316" s="5" t="str">
        <f>VLOOKUP(C316,[1]道具配置表!$A:$D,4,FALSE)</f>
        <v>技术点数</v>
      </c>
      <c r="E316" s="27">
        <v>945</v>
      </c>
      <c r="J316" s="27">
        <v>1</v>
      </c>
      <c r="L316" s="72" t="b">
        <v>1</v>
      </c>
    </row>
    <row r="317" spans="1:12" x14ac:dyDescent="0.25">
      <c r="C317" s="27">
        <f t="shared" si="2"/>
        <v>2021</v>
      </c>
      <c r="D317" s="5" t="str">
        <f>VLOOKUP(C317,[1]道具配置表!$A:$D,4,FALSE)</f>
        <v>文化点数</v>
      </c>
      <c r="E317" s="27">
        <v>945</v>
      </c>
      <c r="J317" s="27">
        <v>1</v>
      </c>
      <c r="L317" s="72" t="b">
        <v>1</v>
      </c>
    </row>
    <row r="318" spans="1:12" x14ac:dyDescent="0.25">
      <c r="C318" s="27">
        <f t="shared" si="2"/>
        <v>102</v>
      </c>
      <c r="D318" s="5" t="str">
        <f>VLOOKUP(C318,[1]道具配置表!$A:$D,4,FALSE)</f>
        <v>1食物</v>
      </c>
      <c r="E318" s="27">
        <v>49500</v>
      </c>
      <c r="J318" s="27">
        <v>1</v>
      </c>
      <c r="L318" s="72" t="b">
        <v>1</v>
      </c>
    </row>
    <row r="319" spans="1:12" ht="13.5" customHeight="1" x14ac:dyDescent="0.25">
      <c r="A319" s="27">
        <v>1700366</v>
      </c>
      <c r="B319" s="27" t="s">
        <v>110</v>
      </c>
      <c r="C319" s="27">
        <f t="shared" ref="C319:C382" si="3">C316</f>
        <v>2020</v>
      </c>
      <c r="D319" s="5" t="str">
        <f>VLOOKUP(C319,[1]道具配置表!$A:$D,4,FALSE)</f>
        <v>技术点数</v>
      </c>
      <c r="E319" s="27">
        <v>735</v>
      </c>
      <c r="J319" s="27">
        <v>1</v>
      </c>
      <c r="L319" s="72" t="b">
        <v>1</v>
      </c>
    </row>
    <row r="320" spans="1:12" x14ac:dyDescent="0.25">
      <c r="C320" s="27">
        <f t="shared" si="3"/>
        <v>2021</v>
      </c>
      <c r="D320" s="5" t="str">
        <f>VLOOKUP(C320,[1]道具配置表!$A:$D,4,FALSE)</f>
        <v>文化点数</v>
      </c>
      <c r="E320" s="27">
        <v>735</v>
      </c>
      <c r="J320" s="27">
        <v>1</v>
      </c>
      <c r="L320" s="72" t="b">
        <v>1</v>
      </c>
    </row>
    <row r="321" spans="1:12" x14ac:dyDescent="0.25">
      <c r="C321" s="27">
        <f t="shared" si="3"/>
        <v>102</v>
      </c>
      <c r="D321" s="5" t="str">
        <f>VLOOKUP(C321,[1]道具配置表!$A:$D,4,FALSE)</f>
        <v>1食物</v>
      </c>
      <c r="E321" s="27">
        <v>38500</v>
      </c>
      <c r="J321" s="27">
        <v>1</v>
      </c>
      <c r="L321" s="72" t="b">
        <v>1</v>
      </c>
    </row>
    <row r="322" spans="1:12" x14ac:dyDescent="0.25">
      <c r="A322" s="27">
        <v>1700367</v>
      </c>
      <c r="B322" s="27" t="s">
        <v>111</v>
      </c>
      <c r="C322" s="27">
        <f t="shared" si="3"/>
        <v>2020</v>
      </c>
      <c r="D322" s="5" t="str">
        <f>VLOOKUP(C322,[1]道具配置表!$A:$D,4,FALSE)</f>
        <v>技术点数</v>
      </c>
      <c r="E322" s="27">
        <v>525</v>
      </c>
      <c r="J322" s="27">
        <v>1</v>
      </c>
      <c r="L322" s="72" t="b">
        <v>1</v>
      </c>
    </row>
    <row r="323" spans="1:12" x14ac:dyDescent="0.25">
      <c r="C323" s="27">
        <f t="shared" si="3"/>
        <v>2021</v>
      </c>
      <c r="D323" s="5" t="str">
        <f>VLOOKUP(C323,[1]道具配置表!$A:$D,4,FALSE)</f>
        <v>文化点数</v>
      </c>
      <c r="E323" s="27">
        <v>525</v>
      </c>
      <c r="J323" s="27">
        <v>1</v>
      </c>
      <c r="L323" s="72" t="b">
        <v>1</v>
      </c>
    </row>
    <row r="324" spans="1:12" x14ac:dyDescent="0.25">
      <c r="C324" s="27">
        <f t="shared" si="3"/>
        <v>102</v>
      </c>
      <c r="D324" s="5" t="str">
        <f>VLOOKUP(C324,[1]道具配置表!$A:$D,4,FALSE)</f>
        <v>1食物</v>
      </c>
      <c r="E324" s="27">
        <v>27500</v>
      </c>
      <c r="J324" s="27">
        <v>1</v>
      </c>
      <c r="L324" s="72" t="b">
        <v>1</v>
      </c>
    </row>
    <row r="325" spans="1:12" x14ac:dyDescent="0.25">
      <c r="A325" s="27">
        <v>1700368</v>
      </c>
      <c r="B325" s="27" t="s">
        <v>112</v>
      </c>
      <c r="C325" s="27">
        <f t="shared" si="3"/>
        <v>2020</v>
      </c>
      <c r="D325" s="5" t="str">
        <f>VLOOKUP(C325,[1]道具配置表!$A:$D,4,FALSE)</f>
        <v>技术点数</v>
      </c>
      <c r="E325" s="27">
        <v>315</v>
      </c>
      <c r="J325" s="27">
        <v>1</v>
      </c>
      <c r="L325" s="72" t="b">
        <v>1</v>
      </c>
    </row>
    <row r="326" spans="1:12" x14ac:dyDescent="0.25">
      <c r="C326" s="27">
        <f t="shared" si="3"/>
        <v>2021</v>
      </c>
      <c r="D326" s="5" t="str">
        <f>VLOOKUP(C326,[1]道具配置表!$A:$D,4,FALSE)</f>
        <v>文化点数</v>
      </c>
      <c r="E326" s="27">
        <v>315</v>
      </c>
      <c r="J326" s="27">
        <v>1</v>
      </c>
      <c r="L326" s="72" t="b">
        <v>1</v>
      </c>
    </row>
    <row r="327" spans="1:12" x14ac:dyDescent="0.25">
      <c r="C327" s="27">
        <f t="shared" si="3"/>
        <v>102</v>
      </c>
      <c r="D327" s="5" t="str">
        <f>VLOOKUP(C327,[1]道具配置表!$A:$D,4,FALSE)</f>
        <v>1食物</v>
      </c>
      <c r="E327" s="27">
        <v>16500</v>
      </c>
      <c r="J327" s="27">
        <v>1</v>
      </c>
      <c r="L327" s="72" t="b">
        <v>1</v>
      </c>
    </row>
    <row r="328" spans="1:12" x14ac:dyDescent="0.25">
      <c r="A328" s="27">
        <v>1700369</v>
      </c>
      <c r="B328" s="27" t="s">
        <v>113</v>
      </c>
      <c r="C328" s="27">
        <f t="shared" si="3"/>
        <v>2020</v>
      </c>
      <c r="D328" s="5" t="str">
        <f>VLOOKUP(C328,[1]道具配置表!$A:$D,4,FALSE)</f>
        <v>技术点数</v>
      </c>
      <c r="E328" s="27">
        <v>105</v>
      </c>
      <c r="J328" s="27">
        <v>1</v>
      </c>
      <c r="L328" s="72" t="b">
        <v>1</v>
      </c>
    </row>
    <row r="329" spans="1:12" x14ac:dyDescent="0.25">
      <c r="C329" s="27">
        <f t="shared" si="3"/>
        <v>2021</v>
      </c>
      <c r="D329" s="5" t="str">
        <f>VLOOKUP(C329,[1]道具配置表!$A:$D,4,FALSE)</f>
        <v>文化点数</v>
      </c>
      <c r="E329" s="27">
        <v>105</v>
      </c>
      <c r="J329" s="27">
        <v>1</v>
      </c>
      <c r="L329" s="72" t="b">
        <v>1</v>
      </c>
    </row>
    <row r="330" spans="1:12" x14ac:dyDescent="0.25">
      <c r="C330" s="27">
        <f t="shared" si="3"/>
        <v>102</v>
      </c>
      <c r="D330" s="5" t="str">
        <f>VLOOKUP(C330,[1]道具配置表!$A:$D,4,FALSE)</f>
        <v>1食物</v>
      </c>
      <c r="E330" s="27">
        <v>5500</v>
      </c>
      <c r="J330" s="27">
        <v>1</v>
      </c>
      <c r="L330" s="72" t="b">
        <v>1</v>
      </c>
    </row>
    <row r="331" spans="1:12" x14ac:dyDescent="0.25">
      <c r="A331" s="27">
        <v>1700370</v>
      </c>
      <c r="B331" s="27" t="s">
        <v>114</v>
      </c>
      <c r="C331" s="27">
        <f t="shared" si="3"/>
        <v>2020</v>
      </c>
      <c r="D331" s="5" t="str">
        <f>VLOOKUP(C331,[1]道具配置表!$A:$D,4,FALSE)</f>
        <v>技术点数</v>
      </c>
      <c r="E331" s="27">
        <v>52</v>
      </c>
      <c r="J331" s="27">
        <v>1</v>
      </c>
      <c r="L331" s="72" t="b">
        <v>1</v>
      </c>
    </row>
    <row r="332" spans="1:12" x14ac:dyDescent="0.25">
      <c r="C332" s="27">
        <f t="shared" si="3"/>
        <v>2021</v>
      </c>
      <c r="D332" s="5" t="str">
        <f>VLOOKUP(C332,[1]道具配置表!$A:$D,4,FALSE)</f>
        <v>文化点数</v>
      </c>
      <c r="E332" s="27">
        <v>52</v>
      </c>
      <c r="J332" s="27">
        <v>1</v>
      </c>
      <c r="L332" s="72" t="b">
        <v>1</v>
      </c>
    </row>
    <row r="333" spans="1:12" x14ac:dyDescent="0.25">
      <c r="C333" s="27">
        <f t="shared" si="3"/>
        <v>102</v>
      </c>
      <c r="D333" s="5" t="str">
        <f>VLOOKUP(C333,[1]道具配置表!$A:$D,4,FALSE)</f>
        <v>1食物</v>
      </c>
      <c r="E333" s="27">
        <v>2750</v>
      </c>
      <c r="J333" s="27">
        <v>1</v>
      </c>
      <c r="L333" s="72" t="b">
        <v>1</v>
      </c>
    </row>
    <row r="334" spans="1:12" x14ac:dyDescent="0.25">
      <c r="A334" s="27">
        <v>1700371</v>
      </c>
      <c r="B334" s="27" t="s">
        <v>115</v>
      </c>
      <c r="C334" s="27">
        <f t="shared" si="3"/>
        <v>2020</v>
      </c>
      <c r="D334" s="5" t="str">
        <f>VLOOKUP(C334,[1]道具配置表!$A:$D,4,FALSE)</f>
        <v>技术点数</v>
      </c>
      <c r="E334" s="27">
        <v>1100</v>
      </c>
      <c r="J334" s="27">
        <v>1</v>
      </c>
      <c r="L334" s="72" t="b">
        <v>1</v>
      </c>
    </row>
    <row r="335" spans="1:12" x14ac:dyDescent="0.25">
      <c r="C335" s="27">
        <f t="shared" si="3"/>
        <v>2021</v>
      </c>
      <c r="D335" s="5" t="str">
        <f>VLOOKUP(C335,[1]道具配置表!$A:$D,4,FALSE)</f>
        <v>文化点数</v>
      </c>
      <c r="E335" s="27">
        <v>1100</v>
      </c>
      <c r="J335" s="27">
        <v>1</v>
      </c>
      <c r="L335" s="72" t="b">
        <v>1</v>
      </c>
    </row>
    <row r="336" spans="1:12" x14ac:dyDescent="0.25">
      <c r="C336" s="27">
        <f t="shared" si="3"/>
        <v>102</v>
      </c>
      <c r="D336" s="5" t="str">
        <f>VLOOKUP(C336,[1]道具配置表!$A:$D,4,FALSE)</f>
        <v>1食物</v>
      </c>
      <c r="E336" s="27">
        <v>60000</v>
      </c>
      <c r="J336" s="27">
        <v>1</v>
      </c>
      <c r="L336" s="72" t="b">
        <v>1</v>
      </c>
    </row>
    <row r="337" spans="1:12" x14ac:dyDescent="0.25">
      <c r="A337" s="27">
        <v>1700372</v>
      </c>
      <c r="B337" s="27" t="s">
        <v>116</v>
      </c>
      <c r="C337" s="27">
        <f t="shared" si="3"/>
        <v>2020</v>
      </c>
      <c r="D337" s="5" t="str">
        <f>VLOOKUP(C337,[1]道具配置表!$A:$D,4,FALSE)</f>
        <v>技术点数</v>
      </c>
      <c r="E337" s="27">
        <v>990</v>
      </c>
      <c r="J337" s="27">
        <v>1</v>
      </c>
      <c r="L337" s="72" t="b">
        <v>1</v>
      </c>
    </row>
    <row r="338" spans="1:12" x14ac:dyDescent="0.25">
      <c r="C338" s="27">
        <f t="shared" si="3"/>
        <v>2021</v>
      </c>
      <c r="D338" s="5" t="str">
        <f>VLOOKUP(C338,[1]道具配置表!$A:$D,4,FALSE)</f>
        <v>文化点数</v>
      </c>
      <c r="E338" s="27">
        <v>990</v>
      </c>
      <c r="J338" s="27">
        <v>1</v>
      </c>
      <c r="L338" s="72" t="b">
        <v>1</v>
      </c>
    </row>
    <row r="339" spans="1:12" x14ac:dyDescent="0.25">
      <c r="C339" s="27">
        <f t="shared" si="3"/>
        <v>102</v>
      </c>
      <c r="D339" s="5" t="str">
        <f>VLOOKUP(C339,[1]道具配置表!$A:$D,4,FALSE)</f>
        <v>1食物</v>
      </c>
      <c r="E339" s="27">
        <v>54000</v>
      </c>
      <c r="J339" s="27">
        <v>1</v>
      </c>
      <c r="L339" s="72" t="b">
        <v>1</v>
      </c>
    </row>
    <row r="340" spans="1:12" x14ac:dyDescent="0.25">
      <c r="A340" s="27">
        <v>1700373</v>
      </c>
      <c r="B340" s="27" t="s">
        <v>117</v>
      </c>
      <c r="C340" s="27">
        <f t="shared" si="3"/>
        <v>2020</v>
      </c>
      <c r="D340" s="5" t="str">
        <f>VLOOKUP(C340,[1]道具配置表!$A:$D,4,FALSE)</f>
        <v>技术点数</v>
      </c>
      <c r="E340" s="27">
        <v>770</v>
      </c>
      <c r="J340" s="27">
        <v>1</v>
      </c>
      <c r="L340" s="72" t="b">
        <v>1</v>
      </c>
    </row>
    <row r="341" spans="1:12" x14ac:dyDescent="0.25">
      <c r="C341" s="27">
        <f t="shared" si="3"/>
        <v>2021</v>
      </c>
      <c r="D341" s="5" t="str">
        <f>VLOOKUP(C341,[1]道具配置表!$A:$D,4,FALSE)</f>
        <v>文化点数</v>
      </c>
      <c r="E341" s="27">
        <v>770</v>
      </c>
      <c r="J341" s="27">
        <v>1</v>
      </c>
      <c r="L341" s="72" t="b">
        <v>1</v>
      </c>
    </row>
    <row r="342" spans="1:12" x14ac:dyDescent="0.25">
      <c r="C342" s="27">
        <f t="shared" si="3"/>
        <v>102</v>
      </c>
      <c r="D342" s="5" t="str">
        <f>VLOOKUP(C342,[1]道具配置表!$A:$D,4,FALSE)</f>
        <v>1食物</v>
      </c>
      <c r="E342" s="27">
        <v>42000</v>
      </c>
      <c r="J342" s="27">
        <v>1</v>
      </c>
      <c r="L342" s="72" t="b">
        <v>1</v>
      </c>
    </row>
    <row r="343" spans="1:12" x14ac:dyDescent="0.25">
      <c r="A343" s="27">
        <v>1700374</v>
      </c>
      <c r="B343" s="27" t="s">
        <v>118</v>
      </c>
      <c r="C343" s="27">
        <f t="shared" si="3"/>
        <v>2020</v>
      </c>
      <c r="D343" s="5" t="str">
        <f>VLOOKUP(C343,[1]道具配置表!$A:$D,4,FALSE)</f>
        <v>技术点数</v>
      </c>
      <c r="E343" s="27">
        <v>550</v>
      </c>
      <c r="J343" s="27">
        <v>1</v>
      </c>
      <c r="L343" s="72" t="b">
        <v>1</v>
      </c>
    </row>
    <row r="344" spans="1:12" x14ac:dyDescent="0.25">
      <c r="C344" s="27">
        <f t="shared" si="3"/>
        <v>2021</v>
      </c>
      <c r="D344" s="5" t="str">
        <f>VLOOKUP(C344,[1]道具配置表!$A:$D,4,FALSE)</f>
        <v>文化点数</v>
      </c>
      <c r="E344" s="27">
        <v>550</v>
      </c>
      <c r="J344" s="27">
        <v>1</v>
      </c>
      <c r="L344" s="72" t="b">
        <v>1</v>
      </c>
    </row>
    <row r="345" spans="1:12" x14ac:dyDescent="0.25">
      <c r="C345" s="27">
        <f t="shared" si="3"/>
        <v>102</v>
      </c>
      <c r="D345" s="5" t="str">
        <f>VLOOKUP(C345,[1]道具配置表!$A:$D,4,FALSE)</f>
        <v>1食物</v>
      </c>
      <c r="E345" s="27">
        <v>30000</v>
      </c>
      <c r="J345" s="27">
        <v>1</v>
      </c>
      <c r="L345" s="72" t="b">
        <v>1</v>
      </c>
    </row>
    <row r="346" spans="1:12" x14ac:dyDescent="0.25">
      <c r="A346" s="27">
        <v>1700375</v>
      </c>
      <c r="B346" s="27" t="s">
        <v>119</v>
      </c>
      <c r="C346" s="27">
        <f t="shared" si="3"/>
        <v>2020</v>
      </c>
      <c r="D346" s="5" t="str">
        <f>VLOOKUP(C346,[1]道具配置表!$A:$D,4,FALSE)</f>
        <v>技术点数</v>
      </c>
      <c r="E346" s="27">
        <v>330</v>
      </c>
      <c r="J346" s="27">
        <v>1</v>
      </c>
      <c r="L346" s="72" t="b">
        <v>1</v>
      </c>
    </row>
    <row r="347" spans="1:12" x14ac:dyDescent="0.25">
      <c r="C347" s="27">
        <f t="shared" si="3"/>
        <v>2021</v>
      </c>
      <c r="D347" s="5" t="str">
        <f>VLOOKUP(C347,[1]道具配置表!$A:$D,4,FALSE)</f>
        <v>文化点数</v>
      </c>
      <c r="E347" s="27">
        <v>330</v>
      </c>
      <c r="J347" s="27">
        <v>1</v>
      </c>
      <c r="L347" s="72" t="b">
        <v>1</v>
      </c>
    </row>
    <row r="348" spans="1:12" x14ac:dyDescent="0.25">
      <c r="C348" s="27">
        <f t="shared" si="3"/>
        <v>102</v>
      </c>
      <c r="D348" s="5" t="str">
        <f>VLOOKUP(C348,[1]道具配置表!$A:$D,4,FALSE)</f>
        <v>1食物</v>
      </c>
      <c r="E348" s="27">
        <v>18000</v>
      </c>
      <c r="J348" s="27">
        <v>1</v>
      </c>
      <c r="L348" s="72" t="b">
        <v>1</v>
      </c>
    </row>
    <row r="349" spans="1:12" x14ac:dyDescent="0.25">
      <c r="A349" s="27">
        <v>1700376</v>
      </c>
      <c r="B349" s="27" t="s">
        <v>120</v>
      </c>
      <c r="C349" s="27">
        <f t="shared" si="3"/>
        <v>2020</v>
      </c>
      <c r="D349" s="5" t="str">
        <f>VLOOKUP(C349,[1]道具配置表!$A:$D,4,FALSE)</f>
        <v>技术点数</v>
      </c>
      <c r="E349" s="27">
        <v>110</v>
      </c>
      <c r="J349" s="27">
        <v>1</v>
      </c>
      <c r="L349" s="72" t="b">
        <v>1</v>
      </c>
    </row>
    <row r="350" spans="1:12" x14ac:dyDescent="0.25">
      <c r="C350" s="27">
        <f t="shared" si="3"/>
        <v>2021</v>
      </c>
      <c r="D350" s="5" t="str">
        <f>VLOOKUP(C350,[1]道具配置表!$A:$D,4,FALSE)</f>
        <v>文化点数</v>
      </c>
      <c r="E350" s="27">
        <v>110</v>
      </c>
      <c r="J350" s="27">
        <v>1</v>
      </c>
      <c r="L350" s="72" t="b">
        <v>1</v>
      </c>
    </row>
    <row r="351" spans="1:12" x14ac:dyDescent="0.25">
      <c r="C351" s="27">
        <f t="shared" si="3"/>
        <v>102</v>
      </c>
      <c r="D351" s="5" t="str">
        <f>VLOOKUP(C351,[1]道具配置表!$A:$D,4,FALSE)</f>
        <v>1食物</v>
      </c>
      <c r="E351" s="27">
        <v>6000</v>
      </c>
      <c r="J351" s="27">
        <v>1</v>
      </c>
      <c r="L351" s="72" t="b">
        <v>1</v>
      </c>
    </row>
    <row r="352" spans="1:12" x14ac:dyDescent="0.25">
      <c r="A352" s="27">
        <v>1700377</v>
      </c>
      <c r="B352" s="27" t="s">
        <v>121</v>
      </c>
      <c r="C352" s="27">
        <f t="shared" si="3"/>
        <v>2020</v>
      </c>
      <c r="D352" s="5" t="str">
        <f>VLOOKUP(C352,[1]道具配置表!$A:$D,4,FALSE)</f>
        <v>技术点数</v>
      </c>
      <c r="E352" s="27">
        <v>55</v>
      </c>
      <c r="J352" s="27">
        <v>1</v>
      </c>
      <c r="L352" s="72" t="b">
        <v>1</v>
      </c>
    </row>
    <row r="353" spans="1:12" x14ac:dyDescent="0.25">
      <c r="C353" s="27">
        <f t="shared" si="3"/>
        <v>2021</v>
      </c>
      <c r="D353" s="5" t="str">
        <f>VLOOKUP(C353,[1]道具配置表!$A:$D,4,FALSE)</f>
        <v>文化点数</v>
      </c>
      <c r="E353" s="27">
        <v>55</v>
      </c>
      <c r="J353" s="27">
        <v>1</v>
      </c>
      <c r="L353" s="72" t="b">
        <v>1</v>
      </c>
    </row>
    <row r="354" spans="1:12" x14ac:dyDescent="0.25">
      <c r="C354" s="27">
        <f t="shared" si="3"/>
        <v>102</v>
      </c>
      <c r="D354" s="5" t="str">
        <f>VLOOKUP(C354,[1]道具配置表!$A:$D,4,FALSE)</f>
        <v>1食物</v>
      </c>
      <c r="E354" s="27">
        <v>3000</v>
      </c>
      <c r="J354" s="27">
        <v>1</v>
      </c>
      <c r="L354" s="72" t="b">
        <v>1</v>
      </c>
    </row>
    <row r="355" spans="1:12" x14ac:dyDescent="0.25">
      <c r="A355" s="27">
        <v>1700378</v>
      </c>
      <c r="B355" s="27" t="s">
        <v>122</v>
      </c>
      <c r="C355" s="27">
        <f t="shared" si="3"/>
        <v>2020</v>
      </c>
      <c r="D355" s="5" t="str">
        <f>VLOOKUP(C355,[1]道具配置表!$A:$D,4,FALSE)</f>
        <v>技术点数</v>
      </c>
      <c r="E355" s="27">
        <v>1150</v>
      </c>
      <c r="J355" s="27">
        <v>1</v>
      </c>
      <c r="L355" s="72" t="b">
        <v>1</v>
      </c>
    </row>
    <row r="356" spans="1:12" x14ac:dyDescent="0.25">
      <c r="C356" s="27">
        <f t="shared" si="3"/>
        <v>2021</v>
      </c>
      <c r="D356" s="5" t="str">
        <f>VLOOKUP(C356,[1]道具配置表!$A:$D,4,FALSE)</f>
        <v>文化点数</v>
      </c>
      <c r="E356" s="27">
        <v>1150</v>
      </c>
      <c r="J356" s="27">
        <v>1</v>
      </c>
      <c r="L356" s="72" t="b">
        <v>1</v>
      </c>
    </row>
    <row r="357" spans="1:12" x14ac:dyDescent="0.25">
      <c r="C357" s="27">
        <f t="shared" si="3"/>
        <v>102</v>
      </c>
      <c r="D357" s="5" t="str">
        <f>VLOOKUP(C357,[1]道具配置表!$A:$D,4,FALSE)</f>
        <v>1食物</v>
      </c>
      <c r="E357" s="27">
        <v>65000</v>
      </c>
      <c r="J357" s="27">
        <v>1</v>
      </c>
      <c r="L357" s="72" t="b">
        <v>1</v>
      </c>
    </row>
    <row r="358" spans="1:12" x14ac:dyDescent="0.25">
      <c r="A358" s="27">
        <v>1700379</v>
      </c>
      <c r="B358" s="27" t="s">
        <v>123</v>
      </c>
      <c r="C358" s="27">
        <f t="shared" si="3"/>
        <v>2020</v>
      </c>
      <c r="D358" s="5" t="str">
        <f>VLOOKUP(C358,[1]道具配置表!$A:$D,4,FALSE)</f>
        <v>技术点数</v>
      </c>
      <c r="E358" s="27">
        <v>1035</v>
      </c>
      <c r="J358" s="27">
        <v>1</v>
      </c>
      <c r="L358" s="72" t="b">
        <v>1</v>
      </c>
    </row>
    <row r="359" spans="1:12" x14ac:dyDescent="0.25">
      <c r="C359" s="27">
        <f t="shared" si="3"/>
        <v>2021</v>
      </c>
      <c r="D359" s="5" t="str">
        <f>VLOOKUP(C359,[1]道具配置表!$A:$D,4,FALSE)</f>
        <v>文化点数</v>
      </c>
      <c r="E359" s="27">
        <v>1035</v>
      </c>
      <c r="J359" s="27">
        <v>1</v>
      </c>
      <c r="L359" s="72" t="b">
        <v>1</v>
      </c>
    </row>
    <row r="360" spans="1:12" x14ac:dyDescent="0.25">
      <c r="C360" s="27">
        <f t="shared" si="3"/>
        <v>102</v>
      </c>
      <c r="D360" s="5" t="str">
        <f>VLOOKUP(C360,[1]道具配置表!$A:$D,4,FALSE)</f>
        <v>1食物</v>
      </c>
      <c r="E360" s="27">
        <v>58500</v>
      </c>
      <c r="J360" s="27">
        <v>1</v>
      </c>
      <c r="L360" s="72" t="b">
        <v>1</v>
      </c>
    </row>
    <row r="361" spans="1:12" x14ac:dyDescent="0.25">
      <c r="A361" s="27">
        <v>1700380</v>
      </c>
      <c r="B361" s="27" t="s">
        <v>124</v>
      </c>
      <c r="C361" s="27">
        <f t="shared" si="3"/>
        <v>2020</v>
      </c>
      <c r="D361" s="5" t="str">
        <f>VLOOKUP(C361,[1]道具配置表!$A:$D,4,FALSE)</f>
        <v>技术点数</v>
      </c>
      <c r="E361" s="27">
        <v>805</v>
      </c>
      <c r="J361" s="27">
        <v>1</v>
      </c>
      <c r="L361" s="72" t="b">
        <v>1</v>
      </c>
    </row>
    <row r="362" spans="1:12" x14ac:dyDescent="0.25">
      <c r="C362" s="27">
        <f t="shared" si="3"/>
        <v>2021</v>
      </c>
      <c r="D362" s="5" t="str">
        <f>VLOOKUP(C362,[1]道具配置表!$A:$D,4,FALSE)</f>
        <v>文化点数</v>
      </c>
      <c r="E362" s="27">
        <v>805</v>
      </c>
      <c r="J362" s="27">
        <v>1</v>
      </c>
      <c r="L362" s="72" t="b">
        <v>1</v>
      </c>
    </row>
    <row r="363" spans="1:12" x14ac:dyDescent="0.25">
      <c r="C363" s="27">
        <f t="shared" si="3"/>
        <v>102</v>
      </c>
      <c r="D363" s="5" t="str">
        <f>VLOOKUP(C363,[1]道具配置表!$A:$D,4,FALSE)</f>
        <v>1食物</v>
      </c>
      <c r="E363" s="27">
        <v>45500</v>
      </c>
      <c r="J363" s="27">
        <v>1</v>
      </c>
      <c r="L363" s="72" t="b">
        <v>1</v>
      </c>
    </row>
    <row r="364" spans="1:12" x14ac:dyDescent="0.25">
      <c r="A364" s="27">
        <v>1700381</v>
      </c>
      <c r="B364" s="27" t="s">
        <v>125</v>
      </c>
      <c r="C364" s="27">
        <f t="shared" si="3"/>
        <v>2020</v>
      </c>
      <c r="D364" s="5" t="str">
        <f>VLOOKUP(C364,[1]道具配置表!$A:$D,4,FALSE)</f>
        <v>技术点数</v>
      </c>
      <c r="E364" s="27">
        <v>575</v>
      </c>
      <c r="J364" s="27">
        <v>1</v>
      </c>
      <c r="L364" s="72" t="b">
        <v>1</v>
      </c>
    </row>
    <row r="365" spans="1:12" x14ac:dyDescent="0.25">
      <c r="C365" s="27">
        <f t="shared" si="3"/>
        <v>2021</v>
      </c>
      <c r="D365" s="5" t="str">
        <f>VLOOKUP(C365,[1]道具配置表!$A:$D,4,FALSE)</f>
        <v>文化点数</v>
      </c>
      <c r="E365" s="27">
        <v>575</v>
      </c>
      <c r="J365" s="27">
        <v>1</v>
      </c>
      <c r="L365" s="72" t="b">
        <v>1</v>
      </c>
    </row>
    <row r="366" spans="1:12" x14ac:dyDescent="0.25">
      <c r="C366" s="27">
        <f t="shared" si="3"/>
        <v>102</v>
      </c>
      <c r="D366" s="5" t="str">
        <f>VLOOKUP(C366,[1]道具配置表!$A:$D,4,FALSE)</f>
        <v>1食物</v>
      </c>
      <c r="E366" s="27">
        <v>32500</v>
      </c>
      <c r="J366" s="27">
        <v>1</v>
      </c>
      <c r="L366" s="72" t="b">
        <v>1</v>
      </c>
    </row>
    <row r="367" spans="1:12" x14ac:dyDescent="0.25">
      <c r="A367" s="27">
        <v>1700382</v>
      </c>
      <c r="B367" s="27" t="s">
        <v>126</v>
      </c>
      <c r="C367" s="27">
        <f t="shared" si="3"/>
        <v>2020</v>
      </c>
      <c r="D367" s="5" t="str">
        <f>VLOOKUP(C367,[1]道具配置表!$A:$D,4,FALSE)</f>
        <v>技术点数</v>
      </c>
      <c r="E367" s="27">
        <v>345</v>
      </c>
      <c r="J367" s="27">
        <v>1</v>
      </c>
      <c r="L367" s="72" t="b">
        <v>1</v>
      </c>
    </row>
    <row r="368" spans="1:12" x14ac:dyDescent="0.25">
      <c r="C368" s="27">
        <f t="shared" si="3"/>
        <v>2021</v>
      </c>
      <c r="D368" s="5" t="str">
        <f>VLOOKUP(C368,[1]道具配置表!$A:$D,4,FALSE)</f>
        <v>文化点数</v>
      </c>
      <c r="E368" s="27">
        <v>345</v>
      </c>
      <c r="J368" s="27">
        <v>1</v>
      </c>
      <c r="L368" s="72" t="b">
        <v>1</v>
      </c>
    </row>
    <row r="369" spans="1:12" x14ac:dyDescent="0.25">
      <c r="C369" s="27">
        <f t="shared" si="3"/>
        <v>102</v>
      </c>
      <c r="D369" s="5" t="str">
        <f>VLOOKUP(C369,[1]道具配置表!$A:$D,4,FALSE)</f>
        <v>1食物</v>
      </c>
      <c r="E369" s="27">
        <v>19500</v>
      </c>
      <c r="J369" s="27">
        <v>1</v>
      </c>
      <c r="L369" s="72" t="b">
        <v>1</v>
      </c>
    </row>
    <row r="370" spans="1:12" x14ac:dyDescent="0.25">
      <c r="A370" s="27">
        <v>1700383</v>
      </c>
      <c r="B370" s="27" t="s">
        <v>127</v>
      </c>
      <c r="C370" s="27">
        <f t="shared" si="3"/>
        <v>2020</v>
      </c>
      <c r="D370" s="5" t="str">
        <f>VLOOKUP(C370,[1]道具配置表!$A:$D,4,FALSE)</f>
        <v>技术点数</v>
      </c>
      <c r="E370" s="27">
        <v>115</v>
      </c>
      <c r="J370" s="27">
        <v>1</v>
      </c>
      <c r="L370" s="72" t="b">
        <v>1</v>
      </c>
    </row>
    <row r="371" spans="1:12" x14ac:dyDescent="0.25">
      <c r="C371" s="27">
        <f t="shared" si="3"/>
        <v>2021</v>
      </c>
      <c r="D371" s="5" t="str">
        <f>VLOOKUP(C371,[1]道具配置表!$A:$D,4,FALSE)</f>
        <v>文化点数</v>
      </c>
      <c r="E371" s="27">
        <v>115</v>
      </c>
      <c r="J371" s="27">
        <v>1</v>
      </c>
      <c r="L371" s="72" t="b">
        <v>1</v>
      </c>
    </row>
    <row r="372" spans="1:12" x14ac:dyDescent="0.25">
      <c r="C372" s="27">
        <f t="shared" si="3"/>
        <v>102</v>
      </c>
      <c r="D372" s="5" t="str">
        <f>VLOOKUP(C372,[1]道具配置表!$A:$D,4,FALSE)</f>
        <v>1食物</v>
      </c>
      <c r="E372" s="27">
        <v>6500</v>
      </c>
      <c r="J372" s="27">
        <v>1</v>
      </c>
      <c r="L372" s="72" t="b">
        <v>1</v>
      </c>
    </row>
    <row r="373" spans="1:12" x14ac:dyDescent="0.25">
      <c r="A373" s="27">
        <v>1700384</v>
      </c>
      <c r="B373" s="27" t="s">
        <v>128</v>
      </c>
      <c r="C373" s="27">
        <f t="shared" si="3"/>
        <v>2020</v>
      </c>
      <c r="D373" s="5" t="str">
        <f>VLOOKUP(C373,[1]道具配置表!$A:$D,4,FALSE)</f>
        <v>技术点数</v>
      </c>
      <c r="E373" s="27">
        <v>57</v>
      </c>
      <c r="J373" s="27">
        <v>1</v>
      </c>
      <c r="L373" s="72" t="b">
        <v>1</v>
      </c>
    </row>
    <row r="374" spans="1:12" x14ac:dyDescent="0.25">
      <c r="C374" s="27">
        <f t="shared" si="3"/>
        <v>2021</v>
      </c>
      <c r="D374" s="5" t="str">
        <f>VLOOKUP(C374,[1]道具配置表!$A:$D,4,FALSE)</f>
        <v>文化点数</v>
      </c>
      <c r="E374" s="27">
        <v>57</v>
      </c>
      <c r="J374" s="27">
        <v>1</v>
      </c>
      <c r="L374" s="72" t="b">
        <v>1</v>
      </c>
    </row>
    <row r="375" spans="1:12" x14ac:dyDescent="0.25">
      <c r="C375" s="27">
        <f t="shared" si="3"/>
        <v>102</v>
      </c>
      <c r="D375" s="5" t="str">
        <f>VLOOKUP(C375,[1]道具配置表!$A:$D,4,FALSE)</f>
        <v>1食物</v>
      </c>
      <c r="E375" s="27">
        <v>3250</v>
      </c>
      <c r="J375" s="27">
        <v>1</v>
      </c>
      <c r="L375" s="72" t="b">
        <v>1</v>
      </c>
    </row>
    <row r="376" spans="1:12" x14ac:dyDescent="0.25">
      <c r="A376" s="27">
        <v>1700385</v>
      </c>
      <c r="B376" s="27" t="s">
        <v>129</v>
      </c>
      <c r="C376" s="27">
        <f t="shared" si="3"/>
        <v>2020</v>
      </c>
      <c r="D376" s="5" t="str">
        <f>VLOOKUP(C376,[1]道具配置表!$A:$D,4,FALSE)</f>
        <v>技术点数</v>
      </c>
      <c r="E376" s="27">
        <v>1200</v>
      </c>
      <c r="J376" s="27">
        <v>1</v>
      </c>
      <c r="L376" s="72" t="b">
        <v>1</v>
      </c>
    </row>
    <row r="377" spans="1:12" x14ac:dyDescent="0.25">
      <c r="C377" s="27">
        <f t="shared" si="3"/>
        <v>2021</v>
      </c>
      <c r="D377" s="5" t="str">
        <f>VLOOKUP(C377,[1]道具配置表!$A:$D,4,FALSE)</f>
        <v>文化点数</v>
      </c>
      <c r="E377" s="27">
        <v>1200</v>
      </c>
      <c r="J377" s="27">
        <v>1</v>
      </c>
      <c r="L377" s="72" t="b">
        <v>1</v>
      </c>
    </row>
    <row r="378" spans="1:12" x14ac:dyDescent="0.25">
      <c r="C378" s="27">
        <f t="shared" si="3"/>
        <v>102</v>
      </c>
      <c r="D378" s="5" t="str">
        <f>VLOOKUP(C378,[1]道具配置表!$A:$D,4,FALSE)</f>
        <v>1食物</v>
      </c>
      <c r="E378" s="27">
        <v>70000</v>
      </c>
      <c r="J378" s="27">
        <v>1</v>
      </c>
      <c r="L378" s="72" t="b">
        <v>1</v>
      </c>
    </row>
    <row r="379" spans="1:12" x14ac:dyDescent="0.25">
      <c r="A379" s="27">
        <v>1700386</v>
      </c>
      <c r="B379" s="27" t="s">
        <v>130</v>
      </c>
      <c r="C379" s="27">
        <f t="shared" si="3"/>
        <v>2020</v>
      </c>
      <c r="D379" s="5" t="str">
        <f>VLOOKUP(C379,[1]道具配置表!$A:$D,4,FALSE)</f>
        <v>技术点数</v>
      </c>
      <c r="E379" s="27">
        <v>1080</v>
      </c>
      <c r="J379" s="27">
        <v>1</v>
      </c>
      <c r="L379" s="72" t="b">
        <v>1</v>
      </c>
    </row>
    <row r="380" spans="1:12" x14ac:dyDescent="0.25">
      <c r="C380" s="27">
        <f t="shared" si="3"/>
        <v>2021</v>
      </c>
      <c r="D380" s="5" t="str">
        <f>VLOOKUP(C380,[1]道具配置表!$A:$D,4,FALSE)</f>
        <v>文化点数</v>
      </c>
      <c r="E380" s="27">
        <v>1080</v>
      </c>
      <c r="J380" s="27">
        <v>1</v>
      </c>
      <c r="L380" s="72" t="b">
        <v>1</v>
      </c>
    </row>
    <row r="381" spans="1:12" x14ac:dyDescent="0.25">
      <c r="C381" s="27">
        <f t="shared" si="3"/>
        <v>102</v>
      </c>
      <c r="D381" s="5" t="str">
        <f>VLOOKUP(C381,[1]道具配置表!$A:$D,4,FALSE)</f>
        <v>1食物</v>
      </c>
      <c r="E381" s="27">
        <v>63000</v>
      </c>
      <c r="J381" s="27">
        <v>1</v>
      </c>
      <c r="L381" s="72" t="b">
        <v>1</v>
      </c>
    </row>
    <row r="382" spans="1:12" x14ac:dyDescent="0.25">
      <c r="A382" s="27">
        <v>1700387</v>
      </c>
      <c r="B382" s="27" t="s">
        <v>131</v>
      </c>
      <c r="C382" s="27">
        <f t="shared" si="3"/>
        <v>2020</v>
      </c>
      <c r="D382" s="5" t="str">
        <f>VLOOKUP(C382,[1]道具配置表!$A:$D,4,FALSE)</f>
        <v>技术点数</v>
      </c>
      <c r="E382" s="27">
        <v>840</v>
      </c>
      <c r="J382" s="27">
        <v>1</v>
      </c>
      <c r="L382" s="72" t="b">
        <v>1</v>
      </c>
    </row>
    <row r="383" spans="1:12" x14ac:dyDescent="0.25">
      <c r="C383" s="27">
        <f t="shared" ref="C383:C438" si="4">C380</f>
        <v>2021</v>
      </c>
      <c r="D383" s="5" t="str">
        <f>VLOOKUP(C383,[1]道具配置表!$A:$D,4,FALSE)</f>
        <v>文化点数</v>
      </c>
      <c r="E383" s="27">
        <v>840</v>
      </c>
      <c r="J383" s="27">
        <v>1</v>
      </c>
      <c r="L383" s="72" t="b">
        <v>1</v>
      </c>
    </row>
    <row r="384" spans="1:12" x14ac:dyDescent="0.25">
      <c r="C384" s="27">
        <f t="shared" si="4"/>
        <v>102</v>
      </c>
      <c r="D384" s="5" t="str">
        <f>VLOOKUP(C384,[1]道具配置表!$A:$D,4,FALSE)</f>
        <v>1食物</v>
      </c>
      <c r="E384" s="27">
        <v>49000</v>
      </c>
      <c r="J384" s="27">
        <v>1</v>
      </c>
      <c r="L384" s="72" t="b">
        <v>1</v>
      </c>
    </row>
    <row r="385" spans="1:12" x14ac:dyDescent="0.25">
      <c r="A385" s="27">
        <v>1700388</v>
      </c>
      <c r="B385" s="27" t="s">
        <v>132</v>
      </c>
      <c r="C385" s="27">
        <f t="shared" si="4"/>
        <v>2020</v>
      </c>
      <c r="D385" s="5" t="str">
        <f>VLOOKUP(C385,[1]道具配置表!$A:$D,4,FALSE)</f>
        <v>技术点数</v>
      </c>
      <c r="E385" s="27">
        <v>600</v>
      </c>
      <c r="J385" s="27">
        <v>1</v>
      </c>
      <c r="L385" s="72" t="b">
        <v>1</v>
      </c>
    </row>
    <row r="386" spans="1:12" x14ac:dyDescent="0.25">
      <c r="C386" s="27">
        <f t="shared" si="4"/>
        <v>2021</v>
      </c>
      <c r="D386" s="5" t="str">
        <f>VLOOKUP(C386,[1]道具配置表!$A:$D,4,FALSE)</f>
        <v>文化点数</v>
      </c>
      <c r="E386" s="27">
        <v>600</v>
      </c>
      <c r="J386" s="27">
        <v>1</v>
      </c>
      <c r="L386" s="72" t="b">
        <v>1</v>
      </c>
    </row>
    <row r="387" spans="1:12" x14ac:dyDescent="0.25">
      <c r="C387" s="27">
        <f t="shared" si="4"/>
        <v>102</v>
      </c>
      <c r="D387" s="5" t="str">
        <f>VLOOKUP(C387,[1]道具配置表!$A:$D,4,FALSE)</f>
        <v>1食物</v>
      </c>
      <c r="E387" s="27">
        <v>35000</v>
      </c>
      <c r="J387" s="27">
        <v>1</v>
      </c>
      <c r="L387" s="72" t="b">
        <v>1</v>
      </c>
    </row>
    <row r="388" spans="1:12" x14ac:dyDescent="0.25">
      <c r="A388" s="27">
        <v>1700389</v>
      </c>
      <c r="B388" s="27" t="s">
        <v>133</v>
      </c>
      <c r="C388" s="27">
        <f t="shared" si="4"/>
        <v>2020</v>
      </c>
      <c r="D388" s="5" t="str">
        <f>VLOOKUP(C388,[1]道具配置表!$A:$D,4,FALSE)</f>
        <v>技术点数</v>
      </c>
      <c r="E388" s="27">
        <v>360</v>
      </c>
      <c r="J388" s="27">
        <v>1</v>
      </c>
      <c r="L388" s="72" t="b">
        <v>1</v>
      </c>
    </row>
    <row r="389" spans="1:12" x14ac:dyDescent="0.25">
      <c r="C389" s="27">
        <f t="shared" si="4"/>
        <v>2021</v>
      </c>
      <c r="D389" s="5" t="str">
        <f>VLOOKUP(C389,[1]道具配置表!$A:$D,4,FALSE)</f>
        <v>文化点数</v>
      </c>
      <c r="E389" s="27">
        <v>360</v>
      </c>
      <c r="J389" s="27">
        <v>1</v>
      </c>
      <c r="L389" s="72" t="b">
        <v>1</v>
      </c>
    </row>
    <row r="390" spans="1:12" x14ac:dyDescent="0.25">
      <c r="C390" s="27">
        <f t="shared" si="4"/>
        <v>102</v>
      </c>
      <c r="D390" s="5" t="str">
        <f>VLOOKUP(C390,[1]道具配置表!$A:$D,4,FALSE)</f>
        <v>1食物</v>
      </c>
      <c r="E390" s="27">
        <v>21000</v>
      </c>
      <c r="J390" s="27">
        <v>1</v>
      </c>
      <c r="L390" s="72" t="b">
        <v>1</v>
      </c>
    </row>
    <row r="391" spans="1:12" x14ac:dyDescent="0.25">
      <c r="A391" s="27">
        <v>1700390</v>
      </c>
      <c r="B391" s="27" t="s">
        <v>134</v>
      </c>
      <c r="C391" s="27">
        <f t="shared" si="4"/>
        <v>2020</v>
      </c>
      <c r="D391" s="5" t="str">
        <f>VLOOKUP(C391,[1]道具配置表!$A:$D,4,FALSE)</f>
        <v>技术点数</v>
      </c>
      <c r="E391" s="27">
        <v>120</v>
      </c>
      <c r="J391" s="27">
        <v>1</v>
      </c>
      <c r="L391" s="72" t="b">
        <v>1</v>
      </c>
    </row>
    <row r="392" spans="1:12" x14ac:dyDescent="0.25">
      <c r="C392" s="27">
        <f t="shared" si="4"/>
        <v>2021</v>
      </c>
      <c r="D392" s="5" t="str">
        <f>VLOOKUP(C392,[1]道具配置表!$A:$D,4,FALSE)</f>
        <v>文化点数</v>
      </c>
      <c r="E392" s="27">
        <v>120</v>
      </c>
      <c r="J392" s="27">
        <v>1</v>
      </c>
      <c r="L392" s="72" t="b">
        <v>1</v>
      </c>
    </row>
    <row r="393" spans="1:12" x14ac:dyDescent="0.25">
      <c r="C393" s="27">
        <f t="shared" si="4"/>
        <v>102</v>
      </c>
      <c r="D393" s="5" t="str">
        <f>VLOOKUP(C393,[1]道具配置表!$A:$D,4,FALSE)</f>
        <v>1食物</v>
      </c>
      <c r="E393" s="27">
        <v>7000</v>
      </c>
      <c r="J393" s="27">
        <v>1</v>
      </c>
      <c r="L393" s="72" t="b">
        <v>1</v>
      </c>
    </row>
    <row r="394" spans="1:12" x14ac:dyDescent="0.25">
      <c r="A394" s="27">
        <v>1700391</v>
      </c>
      <c r="B394" s="27" t="s">
        <v>135</v>
      </c>
      <c r="C394" s="27">
        <f t="shared" si="4"/>
        <v>2020</v>
      </c>
      <c r="D394" s="5" t="str">
        <f>VLOOKUP(C394,[1]道具配置表!$A:$D,4,FALSE)</f>
        <v>技术点数</v>
      </c>
      <c r="E394" s="27">
        <v>60</v>
      </c>
      <c r="J394" s="27">
        <v>1</v>
      </c>
      <c r="L394" s="72" t="b">
        <v>1</v>
      </c>
    </row>
    <row r="395" spans="1:12" x14ac:dyDescent="0.25">
      <c r="C395" s="27">
        <f t="shared" si="4"/>
        <v>2021</v>
      </c>
      <c r="D395" s="5" t="str">
        <f>VLOOKUP(C395,[1]道具配置表!$A:$D,4,FALSE)</f>
        <v>文化点数</v>
      </c>
      <c r="E395" s="27">
        <v>60</v>
      </c>
      <c r="J395" s="27">
        <v>1</v>
      </c>
      <c r="L395" s="72" t="b">
        <v>1</v>
      </c>
    </row>
    <row r="396" spans="1:12" x14ac:dyDescent="0.25">
      <c r="C396" s="27">
        <f t="shared" si="4"/>
        <v>102</v>
      </c>
      <c r="D396" s="5" t="str">
        <f>VLOOKUP(C396,[1]道具配置表!$A:$D,4,FALSE)</f>
        <v>1食物</v>
      </c>
      <c r="E396" s="27">
        <v>3500</v>
      </c>
      <c r="J396" s="27">
        <v>1</v>
      </c>
      <c r="L396" s="72" t="b">
        <v>1</v>
      </c>
    </row>
    <row r="397" spans="1:12" x14ac:dyDescent="0.25">
      <c r="A397" s="27">
        <v>1700392</v>
      </c>
      <c r="B397" s="27" t="s">
        <v>136</v>
      </c>
      <c r="C397" s="27">
        <f t="shared" si="4"/>
        <v>2020</v>
      </c>
      <c r="D397" s="5" t="str">
        <f>VLOOKUP(C397,[1]道具配置表!$A:$D,4,FALSE)</f>
        <v>技术点数</v>
      </c>
      <c r="E397" s="27">
        <v>1250</v>
      </c>
      <c r="J397" s="27">
        <v>1</v>
      </c>
      <c r="L397" s="72" t="b">
        <v>1</v>
      </c>
    </row>
    <row r="398" spans="1:12" x14ac:dyDescent="0.25">
      <c r="C398" s="27">
        <f t="shared" si="4"/>
        <v>2021</v>
      </c>
      <c r="D398" s="5" t="str">
        <f>VLOOKUP(C398,[1]道具配置表!$A:$D,4,FALSE)</f>
        <v>文化点数</v>
      </c>
      <c r="E398" s="27">
        <v>1250</v>
      </c>
      <c r="J398" s="27">
        <v>1</v>
      </c>
      <c r="L398" s="72" t="b">
        <v>1</v>
      </c>
    </row>
    <row r="399" spans="1:12" x14ac:dyDescent="0.25">
      <c r="C399" s="27">
        <f t="shared" si="4"/>
        <v>102</v>
      </c>
      <c r="D399" s="5" t="str">
        <f>VLOOKUP(C399,[1]道具配置表!$A:$D,4,FALSE)</f>
        <v>1食物</v>
      </c>
      <c r="E399" s="27">
        <v>75000</v>
      </c>
      <c r="J399" s="27">
        <v>1</v>
      </c>
      <c r="L399" s="72" t="b">
        <v>1</v>
      </c>
    </row>
    <row r="400" spans="1:12" x14ac:dyDescent="0.25">
      <c r="A400" s="27">
        <v>1700393</v>
      </c>
      <c r="B400" s="27" t="s">
        <v>137</v>
      </c>
      <c r="C400" s="27">
        <f t="shared" si="4"/>
        <v>2020</v>
      </c>
      <c r="D400" s="5" t="str">
        <f>VLOOKUP(C400,[1]道具配置表!$A:$D,4,FALSE)</f>
        <v>技术点数</v>
      </c>
      <c r="E400" s="27">
        <v>1125</v>
      </c>
      <c r="J400" s="27">
        <v>1</v>
      </c>
      <c r="L400" s="72" t="b">
        <v>1</v>
      </c>
    </row>
    <row r="401" spans="1:12" x14ac:dyDescent="0.25">
      <c r="C401" s="27">
        <f t="shared" si="4"/>
        <v>2021</v>
      </c>
      <c r="D401" s="5" t="str">
        <f>VLOOKUP(C401,[1]道具配置表!$A:$D,4,FALSE)</f>
        <v>文化点数</v>
      </c>
      <c r="E401" s="27">
        <v>1125</v>
      </c>
      <c r="J401" s="27">
        <v>1</v>
      </c>
      <c r="L401" s="72" t="b">
        <v>1</v>
      </c>
    </row>
    <row r="402" spans="1:12" x14ac:dyDescent="0.25">
      <c r="C402" s="27">
        <f t="shared" si="4"/>
        <v>102</v>
      </c>
      <c r="D402" s="5" t="str">
        <f>VLOOKUP(C402,[1]道具配置表!$A:$D,4,FALSE)</f>
        <v>1食物</v>
      </c>
      <c r="E402" s="27">
        <v>67500</v>
      </c>
      <c r="J402" s="27">
        <v>1</v>
      </c>
      <c r="L402" s="72" t="b">
        <v>1</v>
      </c>
    </row>
    <row r="403" spans="1:12" x14ac:dyDescent="0.25">
      <c r="A403" s="27">
        <v>1700394</v>
      </c>
      <c r="B403" s="27" t="s">
        <v>138</v>
      </c>
      <c r="C403" s="27">
        <f t="shared" si="4"/>
        <v>2020</v>
      </c>
      <c r="D403" s="5" t="str">
        <f>VLOOKUP(C403,[1]道具配置表!$A:$D,4,FALSE)</f>
        <v>技术点数</v>
      </c>
      <c r="E403" s="27">
        <v>875</v>
      </c>
      <c r="J403" s="27">
        <v>1</v>
      </c>
      <c r="L403" s="72" t="b">
        <v>1</v>
      </c>
    </row>
    <row r="404" spans="1:12" x14ac:dyDescent="0.25">
      <c r="C404" s="27">
        <f t="shared" si="4"/>
        <v>2021</v>
      </c>
      <c r="D404" s="5" t="str">
        <f>VLOOKUP(C404,[1]道具配置表!$A:$D,4,FALSE)</f>
        <v>文化点数</v>
      </c>
      <c r="E404" s="27">
        <v>875</v>
      </c>
      <c r="J404" s="27">
        <v>1</v>
      </c>
      <c r="L404" s="72" t="b">
        <v>1</v>
      </c>
    </row>
    <row r="405" spans="1:12" x14ac:dyDescent="0.25">
      <c r="C405" s="27">
        <f t="shared" si="4"/>
        <v>102</v>
      </c>
      <c r="D405" s="5" t="str">
        <f>VLOOKUP(C405,[1]道具配置表!$A:$D,4,FALSE)</f>
        <v>1食物</v>
      </c>
      <c r="E405" s="27">
        <v>52500</v>
      </c>
      <c r="J405" s="27">
        <v>1</v>
      </c>
      <c r="L405" s="72" t="b">
        <v>1</v>
      </c>
    </row>
    <row r="406" spans="1:12" x14ac:dyDescent="0.25">
      <c r="A406" s="27">
        <v>1700395</v>
      </c>
      <c r="B406" s="27" t="s">
        <v>139</v>
      </c>
      <c r="C406" s="27">
        <f t="shared" si="4"/>
        <v>2020</v>
      </c>
      <c r="D406" s="5" t="str">
        <f>VLOOKUP(C406,[1]道具配置表!$A:$D,4,FALSE)</f>
        <v>技术点数</v>
      </c>
      <c r="E406" s="27">
        <v>625</v>
      </c>
      <c r="J406" s="27">
        <v>1</v>
      </c>
      <c r="L406" s="72" t="b">
        <v>1</v>
      </c>
    </row>
    <row r="407" spans="1:12" x14ac:dyDescent="0.25">
      <c r="C407" s="27">
        <f t="shared" si="4"/>
        <v>2021</v>
      </c>
      <c r="D407" s="5" t="str">
        <f>VLOOKUP(C407,[1]道具配置表!$A:$D,4,FALSE)</f>
        <v>文化点数</v>
      </c>
      <c r="E407" s="27">
        <v>625</v>
      </c>
      <c r="J407" s="27">
        <v>1</v>
      </c>
      <c r="L407" s="72" t="b">
        <v>1</v>
      </c>
    </row>
    <row r="408" spans="1:12" x14ac:dyDescent="0.25">
      <c r="C408" s="27">
        <f t="shared" si="4"/>
        <v>102</v>
      </c>
      <c r="D408" s="5" t="str">
        <f>VLOOKUP(C408,[1]道具配置表!$A:$D,4,FALSE)</f>
        <v>1食物</v>
      </c>
      <c r="E408" s="27">
        <v>37500</v>
      </c>
      <c r="J408" s="27">
        <v>1</v>
      </c>
      <c r="L408" s="72" t="b">
        <v>1</v>
      </c>
    </row>
    <row r="409" spans="1:12" x14ac:dyDescent="0.25">
      <c r="A409" s="27">
        <v>1700396</v>
      </c>
      <c r="B409" s="27" t="s">
        <v>140</v>
      </c>
      <c r="C409" s="27">
        <f t="shared" si="4"/>
        <v>2020</v>
      </c>
      <c r="D409" s="5" t="str">
        <f>VLOOKUP(C409,[1]道具配置表!$A:$D,4,FALSE)</f>
        <v>技术点数</v>
      </c>
      <c r="E409" s="27">
        <v>375</v>
      </c>
      <c r="J409" s="27">
        <v>1</v>
      </c>
      <c r="L409" s="72" t="b">
        <v>1</v>
      </c>
    </row>
    <row r="410" spans="1:12" x14ac:dyDescent="0.25">
      <c r="C410" s="27">
        <f t="shared" si="4"/>
        <v>2021</v>
      </c>
      <c r="D410" s="5" t="str">
        <f>VLOOKUP(C410,[1]道具配置表!$A:$D,4,FALSE)</f>
        <v>文化点数</v>
      </c>
      <c r="E410" s="27">
        <v>375</v>
      </c>
      <c r="J410" s="27">
        <v>1</v>
      </c>
      <c r="L410" s="72" t="b">
        <v>1</v>
      </c>
    </row>
    <row r="411" spans="1:12" x14ac:dyDescent="0.25">
      <c r="C411" s="27">
        <f t="shared" si="4"/>
        <v>102</v>
      </c>
      <c r="D411" s="5" t="str">
        <f>VLOOKUP(C411,[1]道具配置表!$A:$D,4,FALSE)</f>
        <v>1食物</v>
      </c>
      <c r="E411" s="27">
        <v>22500</v>
      </c>
      <c r="J411" s="27">
        <v>1</v>
      </c>
      <c r="L411" s="72" t="b">
        <v>1</v>
      </c>
    </row>
    <row r="412" spans="1:12" x14ac:dyDescent="0.25">
      <c r="A412" s="27">
        <v>1700397</v>
      </c>
      <c r="B412" s="27" t="s">
        <v>141</v>
      </c>
      <c r="C412" s="27">
        <f t="shared" si="4"/>
        <v>2020</v>
      </c>
      <c r="D412" s="5" t="str">
        <f>VLOOKUP(C412,[1]道具配置表!$A:$D,4,FALSE)</f>
        <v>技术点数</v>
      </c>
      <c r="E412" s="27">
        <v>125</v>
      </c>
      <c r="J412" s="27">
        <v>1</v>
      </c>
      <c r="L412" s="72" t="b">
        <v>1</v>
      </c>
    </row>
    <row r="413" spans="1:12" x14ac:dyDescent="0.25">
      <c r="C413" s="27">
        <f t="shared" si="4"/>
        <v>2021</v>
      </c>
      <c r="D413" s="5" t="str">
        <f>VLOOKUP(C413,[1]道具配置表!$A:$D,4,FALSE)</f>
        <v>文化点数</v>
      </c>
      <c r="E413" s="27">
        <v>125</v>
      </c>
      <c r="J413" s="27">
        <v>1</v>
      </c>
      <c r="L413" s="72" t="b">
        <v>1</v>
      </c>
    </row>
    <row r="414" spans="1:12" x14ac:dyDescent="0.25">
      <c r="C414" s="27">
        <f t="shared" si="4"/>
        <v>102</v>
      </c>
      <c r="D414" s="5" t="str">
        <f>VLOOKUP(C414,[1]道具配置表!$A:$D,4,FALSE)</f>
        <v>1食物</v>
      </c>
      <c r="E414" s="27">
        <v>7500</v>
      </c>
      <c r="J414" s="27">
        <v>1</v>
      </c>
      <c r="L414" s="72" t="b">
        <v>1</v>
      </c>
    </row>
    <row r="415" spans="1:12" x14ac:dyDescent="0.25">
      <c r="A415" s="27">
        <v>1700398</v>
      </c>
      <c r="B415" s="27" t="s">
        <v>142</v>
      </c>
      <c r="C415" s="27">
        <f t="shared" si="4"/>
        <v>2020</v>
      </c>
      <c r="D415" s="5" t="str">
        <f>VLOOKUP(C415,[1]道具配置表!$A:$D,4,FALSE)</f>
        <v>技术点数</v>
      </c>
      <c r="E415" s="27">
        <v>62</v>
      </c>
      <c r="J415" s="27">
        <v>1</v>
      </c>
      <c r="L415" s="72" t="b">
        <v>1</v>
      </c>
    </row>
    <row r="416" spans="1:12" x14ac:dyDescent="0.25">
      <c r="C416" s="27">
        <f t="shared" si="4"/>
        <v>2021</v>
      </c>
      <c r="D416" s="5" t="str">
        <f>VLOOKUP(C416,[1]道具配置表!$A:$D,4,FALSE)</f>
        <v>文化点数</v>
      </c>
      <c r="E416" s="27">
        <v>62</v>
      </c>
      <c r="J416" s="27">
        <v>1</v>
      </c>
      <c r="L416" s="72" t="b">
        <v>1</v>
      </c>
    </row>
    <row r="417" spans="1:12" x14ac:dyDescent="0.25">
      <c r="C417" s="27">
        <f t="shared" si="4"/>
        <v>102</v>
      </c>
      <c r="D417" s="5" t="str">
        <f>VLOOKUP(C417,[1]道具配置表!$A:$D,4,FALSE)</f>
        <v>1食物</v>
      </c>
      <c r="E417" s="27">
        <v>3750</v>
      </c>
      <c r="J417" s="27">
        <v>1</v>
      </c>
      <c r="L417" s="72" t="b">
        <v>1</v>
      </c>
    </row>
    <row r="418" spans="1:12" x14ac:dyDescent="0.25">
      <c r="A418" s="27">
        <v>1700399</v>
      </c>
      <c r="B418" s="27" t="s">
        <v>143</v>
      </c>
      <c r="C418" s="27">
        <f t="shared" si="4"/>
        <v>2020</v>
      </c>
      <c r="D418" s="5" t="str">
        <f>VLOOKUP(C418,[1]道具配置表!$A:$D,4,FALSE)</f>
        <v>技术点数</v>
      </c>
      <c r="E418" s="27">
        <v>1300</v>
      </c>
      <c r="J418" s="27">
        <v>1</v>
      </c>
      <c r="L418" s="72" t="b">
        <v>1</v>
      </c>
    </row>
    <row r="419" spans="1:12" x14ac:dyDescent="0.25">
      <c r="C419" s="27">
        <f t="shared" si="4"/>
        <v>2021</v>
      </c>
      <c r="D419" s="5" t="str">
        <f>VLOOKUP(C419,[1]道具配置表!$A:$D,4,FALSE)</f>
        <v>文化点数</v>
      </c>
      <c r="E419" s="27">
        <v>1300</v>
      </c>
      <c r="J419" s="27">
        <v>1</v>
      </c>
      <c r="L419" s="72" t="b">
        <v>1</v>
      </c>
    </row>
    <row r="420" spans="1:12" x14ac:dyDescent="0.25">
      <c r="C420" s="27">
        <f t="shared" si="4"/>
        <v>102</v>
      </c>
      <c r="D420" s="5" t="str">
        <f>VLOOKUP(C420,[1]道具配置表!$A:$D,4,FALSE)</f>
        <v>1食物</v>
      </c>
      <c r="E420" s="27">
        <v>80000</v>
      </c>
      <c r="J420" s="27">
        <v>1</v>
      </c>
      <c r="L420" s="72" t="b">
        <v>1</v>
      </c>
    </row>
    <row r="421" spans="1:12" x14ac:dyDescent="0.25">
      <c r="A421" s="27">
        <v>1700400</v>
      </c>
      <c r="B421" s="27" t="s">
        <v>144</v>
      </c>
      <c r="C421" s="27">
        <f t="shared" si="4"/>
        <v>2020</v>
      </c>
      <c r="D421" s="5" t="str">
        <f>VLOOKUP(C421,[1]道具配置表!$A:$D,4,FALSE)</f>
        <v>技术点数</v>
      </c>
      <c r="E421" s="27">
        <v>1170</v>
      </c>
      <c r="J421" s="27">
        <v>1</v>
      </c>
      <c r="L421" s="72" t="b">
        <v>1</v>
      </c>
    </row>
    <row r="422" spans="1:12" x14ac:dyDescent="0.25">
      <c r="C422" s="27">
        <f t="shared" si="4"/>
        <v>2021</v>
      </c>
      <c r="D422" s="5" t="str">
        <f>VLOOKUP(C422,[1]道具配置表!$A:$D,4,FALSE)</f>
        <v>文化点数</v>
      </c>
      <c r="E422" s="27">
        <v>1170</v>
      </c>
      <c r="J422" s="27">
        <v>1</v>
      </c>
      <c r="L422" s="72" t="b">
        <v>1</v>
      </c>
    </row>
    <row r="423" spans="1:12" x14ac:dyDescent="0.25">
      <c r="C423" s="27">
        <f t="shared" si="4"/>
        <v>102</v>
      </c>
      <c r="D423" s="5" t="str">
        <f>VLOOKUP(C423,[1]道具配置表!$A:$D,4,FALSE)</f>
        <v>1食物</v>
      </c>
      <c r="E423" s="27">
        <v>72000</v>
      </c>
      <c r="J423" s="27">
        <v>1</v>
      </c>
      <c r="L423" s="72" t="b">
        <v>1</v>
      </c>
    </row>
    <row r="424" spans="1:12" x14ac:dyDescent="0.25">
      <c r="A424" s="27">
        <v>1700401</v>
      </c>
      <c r="B424" s="27" t="s">
        <v>145</v>
      </c>
      <c r="C424" s="27">
        <f t="shared" si="4"/>
        <v>2020</v>
      </c>
      <c r="D424" s="5" t="str">
        <f>VLOOKUP(C424,[1]道具配置表!$A:$D,4,FALSE)</f>
        <v>技术点数</v>
      </c>
      <c r="E424" s="27">
        <v>910</v>
      </c>
      <c r="J424" s="27">
        <v>1</v>
      </c>
      <c r="L424" s="72" t="b">
        <v>1</v>
      </c>
    </row>
    <row r="425" spans="1:12" x14ac:dyDescent="0.25">
      <c r="C425" s="27">
        <f t="shared" si="4"/>
        <v>2021</v>
      </c>
      <c r="D425" s="5" t="str">
        <f>VLOOKUP(C425,[1]道具配置表!$A:$D,4,FALSE)</f>
        <v>文化点数</v>
      </c>
      <c r="E425" s="27">
        <v>910</v>
      </c>
      <c r="J425" s="27">
        <v>1</v>
      </c>
      <c r="L425" s="72" t="b">
        <v>1</v>
      </c>
    </row>
    <row r="426" spans="1:12" x14ac:dyDescent="0.25">
      <c r="C426" s="27">
        <f t="shared" si="4"/>
        <v>102</v>
      </c>
      <c r="D426" s="5" t="str">
        <f>VLOOKUP(C426,[1]道具配置表!$A:$D,4,FALSE)</f>
        <v>1食物</v>
      </c>
      <c r="E426" s="27">
        <v>56000</v>
      </c>
      <c r="J426" s="27">
        <v>1</v>
      </c>
      <c r="L426" s="72" t="b">
        <v>1</v>
      </c>
    </row>
    <row r="427" spans="1:12" x14ac:dyDescent="0.25">
      <c r="A427" s="27">
        <v>1700402</v>
      </c>
      <c r="B427" s="27" t="s">
        <v>146</v>
      </c>
      <c r="C427" s="27">
        <f t="shared" si="4"/>
        <v>2020</v>
      </c>
      <c r="D427" s="5" t="str">
        <f>VLOOKUP(C427,[1]道具配置表!$A:$D,4,FALSE)</f>
        <v>技术点数</v>
      </c>
      <c r="E427" s="27">
        <v>650</v>
      </c>
      <c r="J427" s="27">
        <v>1</v>
      </c>
      <c r="L427" s="72" t="b">
        <v>1</v>
      </c>
    </row>
    <row r="428" spans="1:12" x14ac:dyDescent="0.25">
      <c r="C428" s="27">
        <f t="shared" si="4"/>
        <v>2021</v>
      </c>
      <c r="D428" s="5" t="str">
        <f>VLOOKUP(C428,[1]道具配置表!$A:$D,4,FALSE)</f>
        <v>文化点数</v>
      </c>
      <c r="E428" s="27">
        <v>650</v>
      </c>
      <c r="J428" s="27">
        <v>1</v>
      </c>
      <c r="L428" s="72" t="b">
        <v>1</v>
      </c>
    </row>
    <row r="429" spans="1:12" x14ac:dyDescent="0.25">
      <c r="C429" s="27">
        <f t="shared" si="4"/>
        <v>102</v>
      </c>
      <c r="D429" s="5" t="str">
        <f>VLOOKUP(C429,[1]道具配置表!$A:$D,4,FALSE)</f>
        <v>1食物</v>
      </c>
      <c r="E429" s="27">
        <v>40000</v>
      </c>
      <c r="J429" s="27">
        <v>1</v>
      </c>
      <c r="L429" s="72" t="b">
        <v>1</v>
      </c>
    </row>
    <row r="430" spans="1:12" x14ac:dyDescent="0.25">
      <c r="A430" s="27">
        <v>1700403</v>
      </c>
      <c r="B430" s="27" t="s">
        <v>147</v>
      </c>
      <c r="C430" s="27">
        <f t="shared" si="4"/>
        <v>2020</v>
      </c>
      <c r="D430" s="5" t="str">
        <f>VLOOKUP(C430,[1]道具配置表!$A:$D,4,FALSE)</f>
        <v>技术点数</v>
      </c>
      <c r="E430" s="27">
        <v>390</v>
      </c>
      <c r="J430" s="27">
        <v>1</v>
      </c>
      <c r="L430" s="72" t="b">
        <v>1</v>
      </c>
    </row>
    <row r="431" spans="1:12" x14ac:dyDescent="0.25">
      <c r="C431" s="27">
        <f t="shared" si="4"/>
        <v>2021</v>
      </c>
      <c r="D431" s="5" t="str">
        <f>VLOOKUP(C431,[1]道具配置表!$A:$D,4,FALSE)</f>
        <v>文化点数</v>
      </c>
      <c r="E431" s="27">
        <v>390</v>
      </c>
      <c r="J431" s="27">
        <v>1</v>
      </c>
      <c r="L431" s="72" t="b">
        <v>1</v>
      </c>
    </row>
    <row r="432" spans="1:12" x14ac:dyDescent="0.25">
      <c r="C432" s="27">
        <f t="shared" si="4"/>
        <v>102</v>
      </c>
      <c r="D432" s="5" t="str">
        <f>VLOOKUP(C432,[1]道具配置表!$A:$D,4,FALSE)</f>
        <v>1食物</v>
      </c>
      <c r="E432" s="27">
        <v>24000</v>
      </c>
      <c r="J432" s="27">
        <v>1</v>
      </c>
      <c r="L432" s="72" t="b">
        <v>1</v>
      </c>
    </row>
    <row r="433" spans="1:12" x14ac:dyDescent="0.25">
      <c r="A433" s="27">
        <v>1700404</v>
      </c>
      <c r="B433" s="27" t="s">
        <v>148</v>
      </c>
      <c r="C433" s="27">
        <f t="shared" si="4"/>
        <v>2020</v>
      </c>
      <c r="D433" s="5" t="str">
        <f>VLOOKUP(C433,[1]道具配置表!$A:$D,4,FALSE)</f>
        <v>技术点数</v>
      </c>
      <c r="E433" s="27">
        <v>130</v>
      </c>
      <c r="J433" s="27">
        <v>1</v>
      </c>
      <c r="L433" s="72" t="b">
        <v>1</v>
      </c>
    </row>
    <row r="434" spans="1:12" x14ac:dyDescent="0.25">
      <c r="C434" s="27">
        <f t="shared" si="4"/>
        <v>2021</v>
      </c>
      <c r="D434" s="5" t="str">
        <f>VLOOKUP(C434,[1]道具配置表!$A:$D,4,FALSE)</f>
        <v>文化点数</v>
      </c>
      <c r="E434" s="27">
        <v>130</v>
      </c>
      <c r="J434" s="27">
        <v>1</v>
      </c>
      <c r="L434" s="72" t="b">
        <v>1</v>
      </c>
    </row>
    <row r="435" spans="1:12" x14ac:dyDescent="0.25">
      <c r="C435" s="27">
        <f t="shared" si="4"/>
        <v>102</v>
      </c>
      <c r="D435" s="5" t="str">
        <f>VLOOKUP(C435,[1]道具配置表!$A:$D,4,FALSE)</f>
        <v>1食物</v>
      </c>
      <c r="E435" s="27">
        <v>8000</v>
      </c>
      <c r="J435" s="27">
        <v>1</v>
      </c>
      <c r="L435" s="72" t="b">
        <v>1</v>
      </c>
    </row>
    <row r="436" spans="1:12" x14ac:dyDescent="0.25">
      <c r="A436" s="27">
        <v>1700405</v>
      </c>
      <c r="B436" s="27" t="s">
        <v>149</v>
      </c>
      <c r="C436" s="27">
        <f t="shared" si="4"/>
        <v>2020</v>
      </c>
      <c r="D436" s="5" t="str">
        <f>VLOOKUP(C436,[1]道具配置表!$A:$D,4,FALSE)</f>
        <v>技术点数</v>
      </c>
      <c r="E436" s="27">
        <v>65</v>
      </c>
      <c r="J436" s="27">
        <v>1</v>
      </c>
      <c r="L436" s="72" t="b">
        <v>1</v>
      </c>
    </row>
    <row r="437" spans="1:12" x14ac:dyDescent="0.25">
      <c r="C437" s="27">
        <f t="shared" si="4"/>
        <v>2021</v>
      </c>
      <c r="D437" s="5" t="str">
        <f>VLOOKUP(C437,[1]道具配置表!$A:$D,4,FALSE)</f>
        <v>文化点数</v>
      </c>
      <c r="E437" s="27">
        <v>65</v>
      </c>
      <c r="J437" s="27">
        <v>1</v>
      </c>
      <c r="L437" s="72" t="b">
        <v>1</v>
      </c>
    </row>
    <row r="438" spans="1:12" x14ac:dyDescent="0.25">
      <c r="C438" s="27">
        <f t="shared" si="4"/>
        <v>102</v>
      </c>
      <c r="D438" s="5" t="str">
        <f>VLOOKUP(C438,[1]道具配置表!$A:$D,4,FALSE)</f>
        <v>1食物</v>
      </c>
      <c r="E438" s="27">
        <v>4000</v>
      </c>
      <c r="J438" s="27">
        <v>1</v>
      </c>
      <c r="L438" s="72" t="b">
        <v>1</v>
      </c>
    </row>
    <row r="439" spans="1:12" s="6" customFormat="1" x14ac:dyDescent="0.25">
      <c r="A439" s="6">
        <v>1700406</v>
      </c>
      <c r="B439" s="6" t="s">
        <v>150</v>
      </c>
      <c r="C439" s="6">
        <v>102</v>
      </c>
      <c r="D439" s="7" t="str">
        <f>VLOOKUP(C439,[1]道具配置表!$A:$D,4,FALSE)</f>
        <v>1食物</v>
      </c>
      <c r="E439" s="6">
        <v>400</v>
      </c>
      <c r="F439" s="6">
        <v>0</v>
      </c>
      <c r="G439" s="6">
        <v>1</v>
      </c>
      <c r="H439" s="6" t="s">
        <v>151</v>
      </c>
      <c r="J439" s="6">
        <v>1</v>
      </c>
      <c r="L439" s="72" t="b">
        <v>1</v>
      </c>
    </row>
    <row r="440" spans="1:12" s="6" customFormat="1" x14ac:dyDescent="0.25">
      <c r="C440" s="6">
        <v>2020</v>
      </c>
      <c r="D440" s="7" t="str">
        <f>VLOOKUP(C440,[1]道具配置表!$A:$D,4,FALSE)</f>
        <v>技术点数</v>
      </c>
      <c r="E440" s="6">
        <v>100</v>
      </c>
      <c r="I440" s="6">
        <v>50</v>
      </c>
      <c r="L440" s="72" t="b">
        <v>1</v>
      </c>
    </row>
    <row r="441" spans="1:12" s="6" customFormat="1" x14ac:dyDescent="0.25">
      <c r="C441" s="6">
        <v>2021</v>
      </c>
      <c r="D441" s="7" t="str">
        <f>VLOOKUP(C441,[1]道具配置表!$A:$D,4,FALSE)</f>
        <v>文化点数</v>
      </c>
      <c r="E441" s="6">
        <v>100</v>
      </c>
      <c r="I441" s="6">
        <v>50</v>
      </c>
      <c r="L441" s="72" t="b">
        <v>1</v>
      </c>
    </row>
    <row r="442" spans="1:12" x14ac:dyDescent="0.25">
      <c r="A442" s="27">
        <v>1700407</v>
      </c>
      <c r="B442" s="27" t="s">
        <v>152</v>
      </c>
      <c r="C442" s="27">
        <f>C439</f>
        <v>102</v>
      </c>
      <c r="D442" s="5" t="str">
        <f>VLOOKUP(C442,[1]道具配置表!$A:$D,4,FALSE)</f>
        <v>1食物</v>
      </c>
      <c r="E442" s="27">
        <v>360</v>
      </c>
      <c r="J442" s="27">
        <v>1</v>
      </c>
      <c r="L442" s="72" t="b">
        <v>1</v>
      </c>
    </row>
    <row r="443" spans="1:12" x14ac:dyDescent="0.25">
      <c r="A443" s="27">
        <v>1700408</v>
      </c>
      <c r="B443" s="27" t="s">
        <v>153</v>
      </c>
      <c r="C443" s="27">
        <f t="shared" ref="C443:C448" si="5">C442</f>
        <v>102</v>
      </c>
      <c r="D443" s="5" t="str">
        <f>VLOOKUP(C443,[1]道具配置表!$A:$D,4,FALSE)</f>
        <v>1食物</v>
      </c>
      <c r="E443" s="27">
        <v>280</v>
      </c>
      <c r="J443" s="27">
        <v>1</v>
      </c>
      <c r="L443" s="72" t="b">
        <v>1</v>
      </c>
    </row>
    <row r="444" spans="1:12" x14ac:dyDescent="0.25">
      <c r="A444" s="27">
        <v>1700409</v>
      </c>
      <c r="B444" s="27" t="s">
        <v>154</v>
      </c>
      <c r="C444" s="27">
        <f t="shared" si="5"/>
        <v>102</v>
      </c>
      <c r="D444" s="5" t="str">
        <f>VLOOKUP(C444,[1]道具配置表!$A:$D,4,FALSE)</f>
        <v>1食物</v>
      </c>
      <c r="E444" s="27">
        <v>200</v>
      </c>
      <c r="J444" s="27">
        <v>1</v>
      </c>
      <c r="L444" s="72" t="b">
        <v>1</v>
      </c>
    </row>
    <row r="445" spans="1:12" x14ac:dyDescent="0.25">
      <c r="A445" s="27">
        <v>1700410</v>
      </c>
      <c r="B445" s="27" t="s">
        <v>155</v>
      </c>
      <c r="C445" s="27">
        <f t="shared" si="5"/>
        <v>102</v>
      </c>
      <c r="D445" s="5" t="str">
        <f>VLOOKUP(C445,[1]道具配置表!$A:$D,4,FALSE)</f>
        <v>1食物</v>
      </c>
      <c r="E445" s="27">
        <v>120</v>
      </c>
      <c r="J445" s="27">
        <v>1</v>
      </c>
      <c r="L445" s="72" t="b">
        <v>1</v>
      </c>
    </row>
    <row r="446" spans="1:12" x14ac:dyDescent="0.25">
      <c r="A446" s="27">
        <v>1700411</v>
      </c>
      <c r="B446" s="27" t="s">
        <v>156</v>
      </c>
      <c r="C446" s="27">
        <f t="shared" si="5"/>
        <v>102</v>
      </c>
      <c r="D446" s="5" t="str">
        <f>VLOOKUP(C446,[1]道具配置表!$A:$D,4,FALSE)</f>
        <v>1食物</v>
      </c>
      <c r="E446" s="27">
        <v>40</v>
      </c>
      <c r="J446" s="27">
        <v>1</v>
      </c>
      <c r="L446" s="72" t="b">
        <v>1</v>
      </c>
    </row>
    <row r="447" spans="1:12" x14ac:dyDescent="0.25">
      <c r="A447" s="27">
        <v>1700412</v>
      </c>
      <c r="B447" s="27" t="s">
        <v>157</v>
      </c>
      <c r="C447" s="27">
        <f t="shared" si="5"/>
        <v>102</v>
      </c>
      <c r="D447" s="5" t="str">
        <f>VLOOKUP(C447,[1]道具配置表!$A:$D,4,FALSE)</f>
        <v>1食物</v>
      </c>
      <c r="E447" s="27">
        <v>20</v>
      </c>
      <c r="J447" s="27">
        <v>1</v>
      </c>
      <c r="L447" s="72" t="b">
        <v>1</v>
      </c>
    </row>
    <row r="448" spans="1:12" s="8" customFormat="1" x14ac:dyDescent="0.25">
      <c r="A448" s="8">
        <v>1700413</v>
      </c>
      <c r="B448" s="8" t="s">
        <v>158</v>
      </c>
      <c r="C448" s="27">
        <f t="shared" si="5"/>
        <v>102</v>
      </c>
      <c r="D448" s="9" t="str">
        <f>VLOOKUP(C448,[1]道具配置表!$A:$D,4,FALSE)</f>
        <v>1食物</v>
      </c>
      <c r="E448" s="8">
        <v>800</v>
      </c>
      <c r="F448" s="8">
        <v>0</v>
      </c>
      <c r="G448" s="8">
        <v>1</v>
      </c>
      <c r="H448" s="8" t="s">
        <v>151</v>
      </c>
      <c r="J448" s="8">
        <v>1</v>
      </c>
      <c r="L448" s="72" t="b">
        <v>1</v>
      </c>
    </row>
    <row r="449" spans="1:12" s="8" customFormat="1" x14ac:dyDescent="0.25">
      <c r="C449" s="27">
        <v>2020</v>
      </c>
      <c r="D449" s="9" t="str">
        <f>VLOOKUP(C449,[1]道具配置表!$A:$D,4,FALSE)</f>
        <v>技术点数</v>
      </c>
      <c r="E449" s="8">
        <v>100</v>
      </c>
      <c r="I449" s="8">
        <v>50</v>
      </c>
      <c r="L449" s="72" t="b">
        <v>1</v>
      </c>
    </row>
    <row r="450" spans="1:12" s="8" customFormat="1" x14ac:dyDescent="0.25">
      <c r="C450" s="27">
        <v>2021</v>
      </c>
      <c r="D450" s="9" t="str">
        <f>VLOOKUP(C450,[1]道具配置表!$A:$D,4,FALSE)</f>
        <v>文化点数</v>
      </c>
      <c r="E450" s="8">
        <v>100</v>
      </c>
      <c r="I450" s="8">
        <v>50</v>
      </c>
      <c r="L450" s="72" t="b">
        <v>1</v>
      </c>
    </row>
    <row r="451" spans="1:12" x14ac:dyDescent="0.25">
      <c r="A451" s="27">
        <v>1700414</v>
      </c>
      <c r="B451" s="27" t="s">
        <v>159</v>
      </c>
      <c r="C451" s="27">
        <f>C448</f>
        <v>102</v>
      </c>
      <c r="D451" s="5" t="str">
        <f>VLOOKUP(C451,[1]道具配置表!$A:$D,4,FALSE)</f>
        <v>1食物</v>
      </c>
      <c r="E451" s="27">
        <v>720</v>
      </c>
      <c r="J451" s="27">
        <v>1</v>
      </c>
      <c r="L451" s="72" t="b">
        <v>1</v>
      </c>
    </row>
    <row r="452" spans="1:12" x14ac:dyDescent="0.25">
      <c r="A452" s="27">
        <v>1700415</v>
      </c>
      <c r="B452" s="27" t="s">
        <v>160</v>
      </c>
      <c r="C452" s="27">
        <f t="shared" ref="C452:C457" si="6">C451</f>
        <v>102</v>
      </c>
      <c r="D452" s="5" t="str">
        <f>VLOOKUP(C452,[1]道具配置表!$A:$D,4,FALSE)</f>
        <v>1食物</v>
      </c>
      <c r="E452" s="27">
        <v>560</v>
      </c>
      <c r="J452" s="27">
        <v>1</v>
      </c>
      <c r="L452" s="72" t="b">
        <v>1</v>
      </c>
    </row>
    <row r="453" spans="1:12" x14ac:dyDescent="0.25">
      <c r="A453" s="27">
        <v>1700416</v>
      </c>
      <c r="B453" s="27" t="s">
        <v>161</v>
      </c>
      <c r="C453" s="27">
        <f t="shared" si="6"/>
        <v>102</v>
      </c>
      <c r="D453" s="5" t="str">
        <f>VLOOKUP(C453,[1]道具配置表!$A:$D,4,FALSE)</f>
        <v>1食物</v>
      </c>
      <c r="E453" s="27">
        <v>400</v>
      </c>
      <c r="J453" s="27">
        <v>1</v>
      </c>
      <c r="L453" s="72" t="b">
        <v>1</v>
      </c>
    </row>
    <row r="454" spans="1:12" x14ac:dyDescent="0.25">
      <c r="A454" s="27">
        <v>1700417</v>
      </c>
      <c r="B454" s="27" t="s">
        <v>162</v>
      </c>
      <c r="C454" s="27">
        <f t="shared" si="6"/>
        <v>102</v>
      </c>
      <c r="D454" s="5" t="str">
        <f>VLOOKUP(C454,[1]道具配置表!$A:$D,4,FALSE)</f>
        <v>1食物</v>
      </c>
      <c r="E454" s="27">
        <v>240</v>
      </c>
      <c r="J454" s="27">
        <v>1</v>
      </c>
      <c r="L454" s="72" t="b">
        <v>1</v>
      </c>
    </row>
    <row r="455" spans="1:12" x14ac:dyDescent="0.25">
      <c r="A455" s="27">
        <v>1700418</v>
      </c>
      <c r="B455" s="27" t="s">
        <v>163</v>
      </c>
      <c r="C455" s="27">
        <f t="shared" si="6"/>
        <v>102</v>
      </c>
      <c r="D455" s="5" t="str">
        <f>VLOOKUP(C455,[1]道具配置表!$A:$D,4,FALSE)</f>
        <v>1食物</v>
      </c>
      <c r="E455" s="27">
        <v>80</v>
      </c>
      <c r="J455" s="27">
        <v>1</v>
      </c>
      <c r="L455" s="72" t="b">
        <v>1</v>
      </c>
    </row>
    <row r="456" spans="1:12" x14ac:dyDescent="0.25">
      <c r="A456" s="27">
        <v>1700419</v>
      </c>
      <c r="B456" s="27" t="s">
        <v>164</v>
      </c>
      <c r="C456" s="27">
        <f t="shared" si="6"/>
        <v>102</v>
      </c>
      <c r="D456" s="5" t="str">
        <f>VLOOKUP(C456,[1]道具配置表!$A:$D,4,FALSE)</f>
        <v>1食物</v>
      </c>
      <c r="E456" s="27">
        <v>40</v>
      </c>
      <c r="J456" s="27">
        <v>1</v>
      </c>
      <c r="L456" s="72" t="b">
        <v>1</v>
      </c>
    </row>
    <row r="457" spans="1:12" s="8" customFormat="1" x14ac:dyDescent="0.25">
      <c r="A457" s="8">
        <v>1700420</v>
      </c>
      <c r="B457" s="8" t="s">
        <v>165</v>
      </c>
      <c r="C457" s="27">
        <f t="shared" si="6"/>
        <v>102</v>
      </c>
      <c r="D457" s="9" t="str">
        <f>VLOOKUP(C457,[1]道具配置表!$A:$D,4,FALSE)</f>
        <v>1食物</v>
      </c>
      <c r="E457" s="8">
        <v>1200</v>
      </c>
      <c r="F457" s="8">
        <v>0</v>
      </c>
      <c r="G457" s="8">
        <v>1</v>
      </c>
      <c r="H457" s="8" t="s">
        <v>151</v>
      </c>
      <c r="J457" s="8">
        <v>1</v>
      </c>
      <c r="L457" s="72" t="b">
        <v>1</v>
      </c>
    </row>
    <row r="458" spans="1:12" s="8" customFormat="1" x14ac:dyDescent="0.25">
      <c r="C458" s="27">
        <v>2020</v>
      </c>
      <c r="D458" s="9" t="str">
        <f>VLOOKUP(C458,[1]道具配置表!$A:$D,4,FALSE)</f>
        <v>技术点数</v>
      </c>
      <c r="E458" s="8">
        <v>100</v>
      </c>
      <c r="I458" s="8">
        <v>50</v>
      </c>
      <c r="L458" s="72" t="b">
        <v>1</v>
      </c>
    </row>
    <row r="459" spans="1:12" s="8" customFormat="1" x14ac:dyDescent="0.25">
      <c r="C459" s="27">
        <v>2021</v>
      </c>
      <c r="D459" s="9" t="str">
        <f>VLOOKUP(C459,[1]道具配置表!$A:$D,4,FALSE)</f>
        <v>文化点数</v>
      </c>
      <c r="E459" s="8">
        <v>100</v>
      </c>
      <c r="I459" s="8">
        <v>50</v>
      </c>
      <c r="L459" s="72" t="b">
        <v>1</v>
      </c>
    </row>
    <row r="460" spans="1:12" x14ac:dyDescent="0.25">
      <c r="A460" s="27">
        <v>1700421</v>
      </c>
      <c r="B460" s="27" t="s">
        <v>166</v>
      </c>
      <c r="C460" s="27">
        <f>C457</f>
        <v>102</v>
      </c>
      <c r="D460" s="5" t="str">
        <f>VLOOKUP(C460,[1]道具配置表!$A:$D,4,FALSE)</f>
        <v>1食物</v>
      </c>
      <c r="E460" s="27">
        <v>1080</v>
      </c>
      <c r="J460" s="27">
        <v>1</v>
      </c>
      <c r="L460" s="72" t="b">
        <v>1</v>
      </c>
    </row>
    <row r="461" spans="1:12" x14ac:dyDescent="0.25">
      <c r="A461" s="27">
        <v>1700422</v>
      </c>
      <c r="B461" s="27" t="s">
        <v>167</v>
      </c>
      <c r="C461" s="27">
        <f t="shared" ref="C461:C466" si="7">C460</f>
        <v>102</v>
      </c>
      <c r="D461" s="5" t="str">
        <f>VLOOKUP(C461,[1]道具配置表!$A:$D,4,FALSE)</f>
        <v>1食物</v>
      </c>
      <c r="E461" s="27">
        <v>840</v>
      </c>
      <c r="J461" s="27">
        <v>1</v>
      </c>
      <c r="L461" s="72" t="b">
        <v>1</v>
      </c>
    </row>
    <row r="462" spans="1:12" x14ac:dyDescent="0.25">
      <c r="A462" s="27">
        <v>1700423</v>
      </c>
      <c r="B462" s="27" t="s">
        <v>168</v>
      </c>
      <c r="C462" s="27">
        <f t="shared" si="7"/>
        <v>102</v>
      </c>
      <c r="D462" s="5" t="str">
        <f>VLOOKUP(C462,[1]道具配置表!$A:$D,4,FALSE)</f>
        <v>1食物</v>
      </c>
      <c r="E462" s="27">
        <v>600</v>
      </c>
      <c r="J462" s="27">
        <v>1</v>
      </c>
      <c r="L462" s="72" t="b">
        <v>1</v>
      </c>
    </row>
    <row r="463" spans="1:12" x14ac:dyDescent="0.25">
      <c r="A463" s="27">
        <v>1700424</v>
      </c>
      <c r="B463" s="27" t="s">
        <v>169</v>
      </c>
      <c r="C463" s="27">
        <f t="shared" si="7"/>
        <v>102</v>
      </c>
      <c r="D463" s="5" t="str">
        <f>VLOOKUP(C463,[1]道具配置表!$A:$D,4,FALSE)</f>
        <v>1食物</v>
      </c>
      <c r="E463" s="27">
        <v>360</v>
      </c>
      <c r="J463" s="27">
        <v>1</v>
      </c>
      <c r="L463" s="72" t="b">
        <v>1</v>
      </c>
    </row>
    <row r="464" spans="1:12" x14ac:dyDescent="0.25">
      <c r="A464" s="27">
        <v>1700425</v>
      </c>
      <c r="B464" s="27" t="s">
        <v>170</v>
      </c>
      <c r="C464" s="27">
        <f t="shared" si="7"/>
        <v>102</v>
      </c>
      <c r="D464" s="5" t="str">
        <f>VLOOKUP(C464,[1]道具配置表!$A:$D,4,FALSE)</f>
        <v>1食物</v>
      </c>
      <c r="E464" s="27">
        <v>120</v>
      </c>
      <c r="J464" s="27">
        <v>1</v>
      </c>
      <c r="L464" s="72" t="b">
        <v>1</v>
      </c>
    </row>
    <row r="465" spans="1:12" x14ac:dyDescent="0.25">
      <c r="A465" s="27">
        <v>1700426</v>
      </c>
      <c r="B465" s="27" t="s">
        <v>171</v>
      </c>
      <c r="C465" s="27">
        <f t="shared" si="7"/>
        <v>102</v>
      </c>
      <c r="D465" s="5" t="str">
        <f>VLOOKUP(C465,[1]道具配置表!$A:$D,4,FALSE)</f>
        <v>1食物</v>
      </c>
      <c r="E465" s="27">
        <v>60</v>
      </c>
      <c r="J465" s="27">
        <v>1</v>
      </c>
      <c r="L465" s="72" t="b">
        <v>1</v>
      </c>
    </row>
    <row r="466" spans="1:12" s="8" customFormat="1" x14ac:dyDescent="0.25">
      <c r="A466" s="8">
        <v>1700427</v>
      </c>
      <c r="B466" s="8" t="s">
        <v>172</v>
      </c>
      <c r="C466" s="27">
        <f t="shared" si="7"/>
        <v>102</v>
      </c>
      <c r="D466" s="9" t="str">
        <f>VLOOKUP(C466,[1]道具配置表!$A:$D,4,FALSE)</f>
        <v>1食物</v>
      </c>
      <c r="E466" s="8">
        <v>1600</v>
      </c>
      <c r="F466" s="8">
        <v>0</v>
      </c>
      <c r="G466" s="8">
        <v>1</v>
      </c>
      <c r="H466" s="8" t="s">
        <v>151</v>
      </c>
      <c r="J466" s="8">
        <v>1</v>
      </c>
      <c r="L466" s="72" t="b">
        <v>1</v>
      </c>
    </row>
    <row r="467" spans="1:12" s="8" customFormat="1" x14ac:dyDescent="0.25">
      <c r="C467" s="27">
        <v>2020</v>
      </c>
      <c r="D467" s="9" t="str">
        <f>VLOOKUP(C467,[1]道具配置表!$A:$D,4,FALSE)</f>
        <v>技术点数</v>
      </c>
      <c r="E467" s="8">
        <v>100</v>
      </c>
      <c r="I467" s="8">
        <v>50</v>
      </c>
      <c r="L467" s="72" t="b">
        <v>1</v>
      </c>
    </row>
    <row r="468" spans="1:12" s="8" customFormat="1" x14ac:dyDescent="0.25">
      <c r="C468" s="27">
        <v>2021</v>
      </c>
      <c r="D468" s="9" t="str">
        <f>VLOOKUP(C468,[1]道具配置表!$A:$D,4,FALSE)</f>
        <v>文化点数</v>
      </c>
      <c r="E468" s="8">
        <v>100</v>
      </c>
      <c r="I468" s="8">
        <v>50</v>
      </c>
      <c r="L468" s="72" t="b">
        <v>1</v>
      </c>
    </row>
    <row r="469" spans="1:12" x14ac:dyDescent="0.25">
      <c r="A469" s="27">
        <v>1700428</v>
      </c>
      <c r="B469" s="27" t="s">
        <v>173</v>
      </c>
      <c r="C469" s="27">
        <f>C466</f>
        <v>102</v>
      </c>
      <c r="D469" s="5" t="str">
        <f>VLOOKUP(C469,[1]道具配置表!$A:$D,4,FALSE)</f>
        <v>1食物</v>
      </c>
      <c r="E469" s="27">
        <v>1440</v>
      </c>
      <c r="J469" s="27">
        <v>1</v>
      </c>
      <c r="L469" s="72" t="b">
        <v>1</v>
      </c>
    </row>
    <row r="470" spans="1:12" x14ac:dyDescent="0.25">
      <c r="A470" s="27">
        <v>1700429</v>
      </c>
      <c r="B470" s="27" t="s">
        <v>174</v>
      </c>
      <c r="C470" s="27">
        <f t="shared" ref="C470:C475" si="8">C469</f>
        <v>102</v>
      </c>
      <c r="D470" s="5" t="str">
        <f>VLOOKUP(C470,[1]道具配置表!$A:$D,4,FALSE)</f>
        <v>1食物</v>
      </c>
      <c r="E470" s="27">
        <v>1120</v>
      </c>
      <c r="J470" s="27">
        <v>1</v>
      </c>
      <c r="L470" s="72" t="b">
        <v>1</v>
      </c>
    </row>
    <row r="471" spans="1:12" x14ac:dyDescent="0.25">
      <c r="A471" s="27">
        <v>1700430</v>
      </c>
      <c r="B471" s="27" t="s">
        <v>175</v>
      </c>
      <c r="C471" s="27">
        <f t="shared" si="8"/>
        <v>102</v>
      </c>
      <c r="D471" s="5" t="str">
        <f>VLOOKUP(C471,[1]道具配置表!$A:$D,4,FALSE)</f>
        <v>1食物</v>
      </c>
      <c r="E471" s="27">
        <v>800</v>
      </c>
      <c r="J471" s="27">
        <v>1</v>
      </c>
      <c r="L471" s="72" t="b">
        <v>1</v>
      </c>
    </row>
    <row r="472" spans="1:12" x14ac:dyDescent="0.25">
      <c r="A472" s="27">
        <v>1700431</v>
      </c>
      <c r="B472" s="27" t="s">
        <v>176</v>
      </c>
      <c r="C472" s="27">
        <f t="shared" si="8"/>
        <v>102</v>
      </c>
      <c r="D472" s="5" t="str">
        <f>VLOOKUP(C472,[1]道具配置表!$A:$D,4,FALSE)</f>
        <v>1食物</v>
      </c>
      <c r="E472" s="27">
        <v>480</v>
      </c>
      <c r="J472" s="27">
        <v>1</v>
      </c>
      <c r="L472" s="72" t="b">
        <v>1</v>
      </c>
    </row>
    <row r="473" spans="1:12" x14ac:dyDescent="0.25">
      <c r="A473" s="27">
        <v>1700432</v>
      </c>
      <c r="B473" s="27" t="s">
        <v>177</v>
      </c>
      <c r="C473" s="27">
        <f t="shared" si="8"/>
        <v>102</v>
      </c>
      <c r="D473" s="5" t="str">
        <f>VLOOKUP(C473,[1]道具配置表!$A:$D,4,FALSE)</f>
        <v>1食物</v>
      </c>
      <c r="E473" s="27">
        <v>160</v>
      </c>
      <c r="J473" s="27">
        <v>1</v>
      </c>
      <c r="L473" s="72" t="b">
        <v>1</v>
      </c>
    </row>
    <row r="474" spans="1:12" x14ac:dyDescent="0.25">
      <c r="A474" s="27">
        <v>1700433</v>
      </c>
      <c r="B474" s="27" t="s">
        <v>178</v>
      </c>
      <c r="C474" s="27">
        <f t="shared" si="8"/>
        <v>102</v>
      </c>
      <c r="D474" s="5" t="str">
        <f>VLOOKUP(C474,[1]道具配置表!$A:$D,4,FALSE)</f>
        <v>1食物</v>
      </c>
      <c r="E474" s="27">
        <v>80</v>
      </c>
      <c r="J474" s="27">
        <v>1</v>
      </c>
      <c r="L474" s="72" t="b">
        <v>1</v>
      </c>
    </row>
    <row r="475" spans="1:12" s="8" customFormat="1" x14ac:dyDescent="0.25">
      <c r="A475" s="8">
        <v>1700434</v>
      </c>
      <c r="B475" s="8" t="s">
        <v>179</v>
      </c>
      <c r="C475" s="27">
        <f t="shared" si="8"/>
        <v>102</v>
      </c>
      <c r="D475" s="9" t="str">
        <f>VLOOKUP(C475,[1]道具配置表!$A:$D,4,FALSE)</f>
        <v>1食物</v>
      </c>
      <c r="E475" s="8">
        <v>2000</v>
      </c>
      <c r="F475" s="8">
        <v>0</v>
      </c>
      <c r="G475" s="8">
        <v>1</v>
      </c>
      <c r="H475" s="8" t="s">
        <v>151</v>
      </c>
      <c r="J475" s="8">
        <v>1</v>
      </c>
      <c r="L475" s="72" t="b">
        <v>1</v>
      </c>
    </row>
    <row r="476" spans="1:12" s="8" customFormat="1" x14ac:dyDescent="0.25">
      <c r="C476" s="27">
        <v>2020</v>
      </c>
      <c r="D476" s="9" t="str">
        <f>VLOOKUP(C476,[1]道具配置表!$A:$D,4,FALSE)</f>
        <v>技术点数</v>
      </c>
      <c r="E476" s="8">
        <v>100</v>
      </c>
      <c r="I476" s="8">
        <v>50</v>
      </c>
      <c r="L476" s="72" t="b">
        <v>1</v>
      </c>
    </row>
    <row r="477" spans="1:12" s="8" customFormat="1" x14ac:dyDescent="0.25">
      <c r="C477" s="27">
        <v>2021</v>
      </c>
      <c r="D477" s="9" t="str">
        <f>VLOOKUP(C477,[1]道具配置表!$A:$D,4,FALSE)</f>
        <v>文化点数</v>
      </c>
      <c r="E477" s="8">
        <v>100</v>
      </c>
      <c r="I477" s="8">
        <v>50</v>
      </c>
      <c r="L477" s="72" t="b">
        <v>1</v>
      </c>
    </row>
    <row r="478" spans="1:12" x14ac:dyDescent="0.25">
      <c r="A478" s="27">
        <v>1700435</v>
      </c>
      <c r="B478" s="27" t="s">
        <v>180</v>
      </c>
      <c r="C478" s="27">
        <f>C475</f>
        <v>102</v>
      </c>
      <c r="D478" s="5" t="str">
        <f>VLOOKUP(C478,[1]道具配置表!$A:$D,4,FALSE)</f>
        <v>1食物</v>
      </c>
      <c r="E478" s="27">
        <v>1800</v>
      </c>
      <c r="J478" s="27">
        <v>1</v>
      </c>
      <c r="L478" s="72" t="b">
        <v>1</v>
      </c>
    </row>
    <row r="479" spans="1:12" x14ac:dyDescent="0.25">
      <c r="A479" s="27">
        <v>1700436</v>
      </c>
      <c r="B479" s="27" t="s">
        <v>181</v>
      </c>
      <c r="C479" s="27">
        <f t="shared" ref="C479:C484" si="9">C478</f>
        <v>102</v>
      </c>
      <c r="D479" s="5" t="str">
        <f>VLOOKUP(C479,[1]道具配置表!$A:$D,4,FALSE)</f>
        <v>1食物</v>
      </c>
      <c r="E479" s="27">
        <v>1400</v>
      </c>
      <c r="J479" s="27">
        <v>1</v>
      </c>
      <c r="L479" s="72" t="b">
        <v>1</v>
      </c>
    </row>
    <row r="480" spans="1:12" x14ac:dyDescent="0.25">
      <c r="A480" s="27">
        <v>1700437</v>
      </c>
      <c r="B480" s="27" t="s">
        <v>182</v>
      </c>
      <c r="C480" s="27">
        <f t="shared" si="9"/>
        <v>102</v>
      </c>
      <c r="D480" s="5" t="str">
        <f>VLOOKUP(C480,[1]道具配置表!$A:$D,4,FALSE)</f>
        <v>1食物</v>
      </c>
      <c r="E480" s="27">
        <v>1000</v>
      </c>
      <c r="J480" s="27">
        <v>1</v>
      </c>
      <c r="L480" s="72" t="b">
        <v>1</v>
      </c>
    </row>
    <row r="481" spans="1:12" x14ac:dyDescent="0.25">
      <c r="A481" s="27">
        <v>1700438</v>
      </c>
      <c r="B481" s="27" t="s">
        <v>183</v>
      </c>
      <c r="C481" s="27">
        <f t="shared" si="9"/>
        <v>102</v>
      </c>
      <c r="D481" s="5" t="str">
        <f>VLOOKUP(C481,[1]道具配置表!$A:$D,4,FALSE)</f>
        <v>1食物</v>
      </c>
      <c r="E481" s="27">
        <v>600</v>
      </c>
      <c r="J481" s="27">
        <v>1</v>
      </c>
      <c r="L481" s="72" t="b">
        <v>1</v>
      </c>
    </row>
    <row r="482" spans="1:12" x14ac:dyDescent="0.25">
      <c r="A482" s="27">
        <v>1700439</v>
      </c>
      <c r="B482" s="27" t="s">
        <v>184</v>
      </c>
      <c r="C482" s="27">
        <f t="shared" si="9"/>
        <v>102</v>
      </c>
      <c r="D482" s="5" t="str">
        <f>VLOOKUP(C482,[1]道具配置表!$A:$D,4,FALSE)</f>
        <v>1食物</v>
      </c>
      <c r="E482" s="27">
        <v>200</v>
      </c>
      <c r="J482" s="27">
        <v>1</v>
      </c>
      <c r="L482" s="72" t="b">
        <v>1</v>
      </c>
    </row>
    <row r="483" spans="1:12" x14ac:dyDescent="0.25">
      <c r="A483" s="27">
        <v>1700440</v>
      </c>
      <c r="B483" s="27" t="s">
        <v>185</v>
      </c>
      <c r="C483" s="27">
        <f t="shared" si="9"/>
        <v>102</v>
      </c>
      <c r="D483" s="5" t="str">
        <f>VLOOKUP(C483,[1]道具配置表!$A:$D,4,FALSE)</f>
        <v>1食物</v>
      </c>
      <c r="E483" s="27">
        <v>100</v>
      </c>
      <c r="J483" s="27">
        <v>1</v>
      </c>
      <c r="L483" s="72" t="b">
        <v>1</v>
      </c>
    </row>
    <row r="484" spans="1:12" s="8" customFormat="1" x14ac:dyDescent="0.25">
      <c r="A484" s="8">
        <v>1700441</v>
      </c>
      <c r="B484" s="8" t="s">
        <v>186</v>
      </c>
      <c r="C484" s="27">
        <f t="shared" si="9"/>
        <v>102</v>
      </c>
      <c r="D484" s="9" t="str">
        <f>VLOOKUP(C484,[1]道具配置表!$A:$D,4,FALSE)</f>
        <v>1食物</v>
      </c>
      <c r="E484" s="8">
        <v>2400</v>
      </c>
      <c r="F484" s="8">
        <v>0</v>
      </c>
      <c r="G484" s="8">
        <v>1</v>
      </c>
      <c r="H484" s="8" t="s">
        <v>151</v>
      </c>
      <c r="J484" s="8">
        <v>1</v>
      </c>
      <c r="L484" s="72" t="b">
        <v>1</v>
      </c>
    </row>
    <row r="485" spans="1:12" s="8" customFormat="1" x14ac:dyDescent="0.25">
      <c r="C485" s="27">
        <v>2020</v>
      </c>
      <c r="D485" s="9" t="str">
        <f>VLOOKUP(C485,[1]道具配置表!$A:$D,4,FALSE)</f>
        <v>技术点数</v>
      </c>
      <c r="E485" s="8">
        <v>100</v>
      </c>
      <c r="I485" s="8">
        <v>50</v>
      </c>
      <c r="L485" s="72" t="b">
        <v>1</v>
      </c>
    </row>
    <row r="486" spans="1:12" s="8" customFormat="1" x14ac:dyDescent="0.25">
      <c r="C486" s="27">
        <v>2021</v>
      </c>
      <c r="D486" s="9" t="str">
        <f>VLOOKUP(C486,[1]道具配置表!$A:$D,4,FALSE)</f>
        <v>文化点数</v>
      </c>
      <c r="E486" s="8">
        <v>100</v>
      </c>
      <c r="I486" s="8">
        <v>50</v>
      </c>
      <c r="L486" s="72" t="b">
        <v>1</v>
      </c>
    </row>
    <row r="487" spans="1:12" x14ac:dyDescent="0.25">
      <c r="A487" s="27">
        <v>1700442</v>
      </c>
      <c r="B487" s="27" t="s">
        <v>187</v>
      </c>
      <c r="C487" s="27">
        <f>C484</f>
        <v>102</v>
      </c>
      <c r="D487" s="5" t="str">
        <f>VLOOKUP(C487,[1]道具配置表!$A:$D,4,FALSE)</f>
        <v>1食物</v>
      </c>
      <c r="E487" s="27">
        <v>2160</v>
      </c>
      <c r="J487" s="27">
        <v>1</v>
      </c>
      <c r="L487" s="72" t="b">
        <v>1</v>
      </c>
    </row>
    <row r="488" spans="1:12" x14ac:dyDescent="0.25">
      <c r="A488" s="27">
        <v>1700443</v>
      </c>
      <c r="B488" s="27" t="s">
        <v>188</v>
      </c>
      <c r="C488" s="27">
        <f t="shared" ref="C488:C493" si="10">C487</f>
        <v>102</v>
      </c>
      <c r="D488" s="5" t="str">
        <f>VLOOKUP(C488,[1]道具配置表!$A:$D,4,FALSE)</f>
        <v>1食物</v>
      </c>
      <c r="E488" s="27">
        <v>1680</v>
      </c>
      <c r="J488" s="27">
        <v>1</v>
      </c>
      <c r="L488" s="72" t="b">
        <v>1</v>
      </c>
    </row>
    <row r="489" spans="1:12" x14ac:dyDescent="0.25">
      <c r="A489" s="27">
        <v>1700444</v>
      </c>
      <c r="B489" s="27" t="s">
        <v>189</v>
      </c>
      <c r="C489" s="27">
        <f t="shared" si="10"/>
        <v>102</v>
      </c>
      <c r="D489" s="5" t="str">
        <f>VLOOKUP(C489,[1]道具配置表!$A:$D,4,FALSE)</f>
        <v>1食物</v>
      </c>
      <c r="E489" s="27">
        <v>1200</v>
      </c>
      <c r="J489" s="27">
        <v>1</v>
      </c>
      <c r="L489" s="72" t="b">
        <v>1</v>
      </c>
    </row>
    <row r="490" spans="1:12" x14ac:dyDescent="0.25">
      <c r="A490" s="27">
        <v>1700445</v>
      </c>
      <c r="B490" s="27" t="s">
        <v>190</v>
      </c>
      <c r="C490" s="27">
        <f t="shared" si="10"/>
        <v>102</v>
      </c>
      <c r="D490" s="5" t="str">
        <f>VLOOKUP(C490,[1]道具配置表!$A:$D,4,FALSE)</f>
        <v>1食物</v>
      </c>
      <c r="E490" s="27">
        <v>720</v>
      </c>
      <c r="J490" s="27">
        <v>1</v>
      </c>
      <c r="L490" s="72" t="b">
        <v>1</v>
      </c>
    </row>
    <row r="491" spans="1:12" x14ac:dyDescent="0.25">
      <c r="A491" s="27">
        <v>1700446</v>
      </c>
      <c r="B491" s="27" t="s">
        <v>191</v>
      </c>
      <c r="C491" s="27">
        <f t="shared" si="10"/>
        <v>102</v>
      </c>
      <c r="D491" s="5" t="str">
        <f>VLOOKUP(C491,[1]道具配置表!$A:$D,4,FALSE)</f>
        <v>1食物</v>
      </c>
      <c r="E491" s="27">
        <v>240</v>
      </c>
      <c r="J491" s="27">
        <v>1</v>
      </c>
      <c r="L491" s="72" t="b">
        <v>1</v>
      </c>
    </row>
    <row r="492" spans="1:12" x14ac:dyDescent="0.25">
      <c r="A492" s="27">
        <v>1700447</v>
      </c>
      <c r="B492" s="27" t="s">
        <v>192</v>
      </c>
      <c r="C492" s="27">
        <f t="shared" si="10"/>
        <v>102</v>
      </c>
      <c r="D492" s="5" t="str">
        <f>VLOOKUP(C492,[1]道具配置表!$A:$D,4,FALSE)</f>
        <v>1食物</v>
      </c>
      <c r="E492" s="27">
        <v>120</v>
      </c>
      <c r="J492" s="27">
        <v>1</v>
      </c>
      <c r="L492" s="72" t="b">
        <v>1</v>
      </c>
    </row>
    <row r="493" spans="1:12" s="8" customFormat="1" x14ac:dyDescent="0.25">
      <c r="A493" s="8">
        <v>1700448</v>
      </c>
      <c r="B493" s="8" t="s">
        <v>193</v>
      </c>
      <c r="C493" s="27">
        <f t="shared" si="10"/>
        <v>102</v>
      </c>
      <c r="D493" s="9" t="str">
        <f>VLOOKUP(C493,[1]道具配置表!$A:$D,4,FALSE)</f>
        <v>1食物</v>
      </c>
      <c r="E493" s="8">
        <v>5600</v>
      </c>
      <c r="F493" s="8">
        <v>0</v>
      </c>
      <c r="G493" s="8">
        <v>1</v>
      </c>
      <c r="H493" s="8" t="s">
        <v>151</v>
      </c>
      <c r="J493" s="8">
        <v>1</v>
      </c>
      <c r="L493" s="72" t="b">
        <v>1</v>
      </c>
    </row>
    <row r="494" spans="1:12" s="8" customFormat="1" x14ac:dyDescent="0.25">
      <c r="C494" s="27">
        <v>2020</v>
      </c>
      <c r="D494" s="9" t="str">
        <f>VLOOKUP(C494,[1]道具配置表!$A:$D,4,FALSE)</f>
        <v>技术点数</v>
      </c>
      <c r="E494" s="8">
        <v>100</v>
      </c>
      <c r="I494" s="8">
        <v>50</v>
      </c>
      <c r="L494" s="72" t="b">
        <v>1</v>
      </c>
    </row>
    <row r="495" spans="1:12" s="8" customFormat="1" x14ac:dyDescent="0.25">
      <c r="C495" s="27">
        <v>2021</v>
      </c>
      <c r="D495" s="9" t="str">
        <f>VLOOKUP(C495,[1]道具配置表!$A:$D,4,FALSE)</f>
        <v>文化点数</v>
      </c>
      <c r="E495" s="8">
        <v>100</v>
      </c>
      <c r="I495" s="8">
        <v>50</v>
      </c>
      <c r="L495" s="72" t="b">
        <v>1</v>
      </c>
    </row>
    <row r="496" spans="1:12" x14ac:dyDescent="0.25">
      <c r="A496" s="27">
        <v>1700449</v>
      </c>
      <c r="B496" s="27" t="s">
        <v>194</v>
      </c>
      <c r="C496" s="27">
        <f>C493</f>
        <v>102</v>
      </c>
      <c r="D496" s="5" t="str">
        <f>VLOOKUP(C496,[1]道具配置表!$A:$D,4,FALSE)</f>
        <v>1食物</v>
      </c>
      <c r="E496" s="27">
        <v>5040</v>
      </c>
      <c r="J496" s="27">
        <v>1</v>
      </c>
      <c r="L496" s="72" t="b">
        <v>1</v>
      </c>
    </row>
    <row r="497" spans="1:12" x14ac:dyDescent="0.25">
      <c r="A497" s="27">
        <v>1700450</v>
      </c>
      <c r="B497" s="27" t="s">
        <v>195</v>
      </c>
      <c r="C497" s="27">
        <f t="shared" ref="C497:C502" si="11">C496</f>
        <v>102</v>
      </c>
      <c r="D497" s="5" t="str">
        <f>VLOOKUP(C497,[1]道具配置表!$A:$D,4,FALSE)</f>
        <v>1食物</v>
      </c>
      <c r="E497" s="27">
        <v>3920</v>
      </c>
      <c r="J497" s="27">
        <v>1</v>
      </c>
      <c r="L497" s="72" t="b">
        <v>1</v>
      </c>
    </row>
    <row r="498" spans="1:12" x14ac:dyDescent="0.25">
      <c r="A498" s="27">
        <v>1700451</v>
      </c>
      <c r="B498" s="27" t="s">
        <v>196</v>
      </c>
      <c r="C498" s="27">
        <f t="shared" si="11"/>
        <v>102</v>
      </c>
      <c r="D498" s="5" t="str">
        <f>VLOOKUP(C498,[1]道具配置表!$A:$D,4,FALSE)</f>
        <v>1食物</v>
      </c>
      <c r="E498" s="27">
        <v>2800</v>
      </c>
      <c r="J498" s="27">
        <v>1</v>
      </c>
      <c r="L498" s="72" t="b">
        <v>1</v>
      </c>
    </row>
    <row r="499" spans="1:12" x14ac:dyDescent="0.25">
      <c r="A499" s="27">
        <v>1700452</v>
      </c>
      <c r="B499" s="27" t="s">
        <v>197</v>
      </c>
      <c r="C499" s="27">
        <f t="shared" si="11"/>
        <v>102</v>
      </c>
      <c r="D499" s="5" t="str">
        <f>VLOOKUP(C499,[1]道具配置表!$A:$D,4,FALSE)</f>
        <v>1食物</v>
      </c>
      <c r="E499" s="27">
        <v>1680</v>
      </c>
      <c r="J499" s="27">
        <v>1</v>
      </c>
      <c r="L499" s="72" t="b">
        <v>1</v>
      </c>
    </row>
    <row r="500" spans="1:12" x14ac:dyDescent="0.25">
      <c r="A500" s="27">
        <v>1700453</v>
      </c>
      <c r="B500" s="27" t="s">
        <v>198</v>
      </c>
      <c r="C500" s="27">
        <f t="shared" si="11"/>
        <v>102</v>
      </c>
      <c r="D500" s="5" t="str">
        <f>VLOOKUP(C500,[1]道具配置表!$A:$D,4,FALSE)</f>
        <v>1食物</v>
      </c>
      <c r="E500" s="27">
        <v>560</v>
      </c>
      <c r="J500" s="27">
        <v>1</v>
      </c>
      <c r="L500" s="72" t="b">
        <v>1</v>
      </c>
    </row>
    <row r="501" spans="1:12" x14ac:dyDescent="0.25">
      <c r="A501" s="27">
        <v>1700454</v>
      </c>
      <c r="B501" s="27" t="s">
        <v>199</v>
      </c>
      <c r="C501" s="27">
        <f t="shared" si="11"/>
        <v>102</v>
      </c>
      <c r="D501" s="5" t="str">
        <f>VLOOKUP(C501,[1]道具配置表!$A:$D,4,FALSE)</f>
        <v>1食物</v>
      </c>
      <c r="E501" s="27">
        <v>280</v>
      </c>
      <c r="J501" s="27">
        <v>1</v>
      </c>
      <c r="L501" s="72" t="b">
        <v>1</v>
      </c>
    </row>
    <row r="502" spans="1:12" s="8" customFormat="1" x14ac:dyDescent="0.25">
      <c r="A502" s="8">
        <v>1700455</v>
      </c>
      <c r="B502" s="8" t="s">
        <v>200</v>
      </c>
      <c r="C502" s="27">
        <f t="shared" si="11"/>
        <v>102</v>
      </c>
      <c r="D502" s="9" t="str">
        <f>VLOOKUP(C502,[1]道具配置表!$A:$D,4,FALSE)</f>
        <v>1食物</v>
      </c>
      <c r="E502" s="8">
        <v>6400</v>
      </c>
      <c r="F502" s="8">
        <v>0</v>
      </c>
      <c r="G502" s="8">
        <v>1</v>
      </c>
      <c r="H502" s="8" t="s">
        <v>151</v>
      </c>
      <c r="J502" s="8">
        <v>1</v>
      </c>
      <c r="L502" s="72" t="b">
        <v>1</v>
      </c>
    </row>
    <row r="503" spans="1:12" s="8" customFormat="1" x14ac:dyDescent="0.25">
      <c r="C503" s="27">
        <v>2020</v>
      </c>
      <c r="D503" s="9" t="str">
        <f>VLOOKUP(C503,[1]道具配置表!$A:$D,4,FALSE)</f>
        <v>技术点数</v>
      </c>
      <c r="E503" s="8">
        <v>100</v>
      </c>
      <c r="I503" s="8">
        <v>50</v>
      </c>
      <c r="L503" s="72" t="b">
        <v>1</v>
      </c>
    </row>
    <row r="504" spans="1:12" s="8" customFormat="1" x14ac:dyDescent="0.25">
      <c r="C504" s="27">
        <v>2021</v>
      </c>
      <c r="D504" s="9" t="str">
        <f>VLOOKUP(C504,[1]道具配置表!$A:$D,4,FALSE)</f>
        <v>文化点数</v>
      </c>
      <c r="E504" s="8">
        <v>100</v>
      </c>
      <c r="I504" s="8">
        <v>50</v>
      </c>
      <c r="L504" s="72" t="b">
        <v>1</v>
      </c>
    </row>
    <row r="505" spans="1:12" x14ac:dyDescent="0.25">
      <c r="A505" s="27">
        <v>1700456</v>
      </c>
      <c r="B505" s="27" t="s">
        <v>201</v>
      </c>
      <c r="C505" s="27">
        <f>C502</f>
        <v>102</v>
      </c>
      <c r="D505" s="5" t="str">
        <f>VLOOKUP(C505,[1]道具配置表!$A:$D,4,FALSE)</f>
        <v>1食物</v>
      </c>
      <c r="E505" s="27">
        <v>5760</v>
      </c>
      <c r="J505" s="27">
        <v>1</v>
      </c>
      <c r="L505" s="72" t="b">
        <v>1</v>
      </c>
    </row>
    <row r="506" spans="1:12" x14ac:dyDescent="0.25">
      <c r="A506" s="27">
        <v>1700457</v>
      </c>
      <c r="B506" s="27" t="s">
        <v>202</v>
      </c>
      <c r="C506" s="27">
        <f t="shared" ref="C506:C511" si="12">C505</f>
        <v>102</v>
      </c>
      <c r="D506" s="5" t="str">
        <f>VLOOKUP(C506,[1]道具配置表!$A:$D,4,FALSE)</f>
        <v>1食物</v>
      </c>
      <c r="E506" s="27">
        <v>4480</v>
      </c>
      <c r="J506" s="27">
        <v>1</v>
      </c>
      <c r="L506" s="72" t="b">
        <v>1</v>
      </c>
    </row>
    <row r="507" spans="1:12" x14ac:dyDescent="0.25">
      <c r="A507" s="27">
        <v>1700458</v>
      </c>
      <c r="B507" s="27" t="s">
        <v>203</v>
      </c>
      <c r="C507" s="27">
        <f t="shared" si="12"/>
        <v>102</v>
      </c>
      <c r="D507" s="5" t="str">
        <f>VLOOKUP(C507,[1]道具配置表!$A:$D,4,FALSE)</f>
        <v>1食物</v>
      </c>
      <c r="E507" s="27">
        <v>3200</v>
      </c>
      <c r="J507" s="27">
        <v>1</v>
      </c>
      <c r="L507" s="72" t="b">
        <v>1</v>
      </c>
    </row>
    <row r="508" spans="1:12" x14ac:dyDescent="0.25">
      <c r="A508" s="27">
        <v>1700459</v>
      </c>
      <c r="B508" s="27" t="s">
        <v>204</v>
      </c>
      <c r="C508" s="27">
        <f t="shared" si="12"/>
        <v>102</v>
      </c>
      <c r="D508" s="5" t="str">
        <f>VLOOKUP(C508,[1]道具配置表!$A:$D,4,FALSE)</f>
        <v>1食物</v>
      </c>
      <c r="E508" s="27">
        <v>1920</v>
      </c>
      <c r="J508" s="27">
        <v>1</v>
      </c>
      <c r="L508" s="72" t="b">
        <v>1</v>
      </c>
    </row>
    <row r="509" spans="1:12" x14ac:dyDescent="0.25">
      <c r="A509" s="27">
        <v>1700460</v>
      </c>
      <c r="B509" s="27" t="s">
        <v>205</v>
      </c>
      <c r="C509" s="27">
        <f t="shared" si="12"/>
        <v>102</v>
      </c>
      <c r="D509" s="5" t="str">
        <f>VLOOKUP(C509,[1]道具配置表!$A:$D,4,FALSE)</f>
        <v>1食物</v>
      </c>
      <c r="E509" s="27">
        <v>640</v>
      </c>
      <c r="J509" s="27">
        <v>1</v>
      </c>
      <c r="L509" s="72" t="b">
        <v>1</v>
      </c>
    </row>
    <row r="510" spans="1:12" x14ac:dyDescent="0.25">
      <c r="A510" s="27">
        <v>1700461</v>
      </c>
      <c r="B510" s="27" t="s">
        <v>206</v>
      </c>
      <c r="C510" s="27">
        <f t="shared" si="12"/>
        <v>102</v>
      </c>
      <c r="D510" s="5" t="str">
        <f>VLOOKUP(C510,[1]道具配置表!$A:$D,4,FALSE)</f>
        <v>1食物</v>
      </c>
      <c r="E510" s="27">
        <v>320</v>
      </c>
      <c r="J510" s="27">
        <v>1</v>
      </c>
      <c r="L510" s="72" t="b">
        <v>1</v>
      </c>
    </row>
    <row r="511" spans="1:12" s="8" customFormat="1" x14ac:dyDescent="0.25">
      <c r="A511" s="8">
        <v>1700462</v>
      </c>
      <c r="B511" s="8" t="s">
        <v>207</v>
      </c>
      <c r="C511" s="27">
        <f t="shared" si="12"/>
        <v>102</v>
      </c>
      <c r="D511" s="9" t="str">
        <f>VLOOKUP(C511,[1]道具配置表!$A:$D,4,FALSE)</f>
        <v>1食物</v>
      </c>
      <c r="E511" s="8">
        <v>7200</v>
      </c>
      <c r="F511" s="8">
        <v>0</v>
      </c>
      <c r="G511" s="8">
        <v>1</v>
      </c>
      <c r="H511" s="8" t="s">
        <v>151</v>
      </c>
      <c r="J511" s="8">
        <v>1</v>
      </c>
      <c r="L511" s="72" t="b">
        <v>1</v>
      </c>
    </row>
    <row r="512" spans="1:12" s="8" customFormat="1" x14ac:dyDescent="0.25">
      <c r="C512" s="27">
        <v>2020</v>
      </c>
      <c r="D512" s="9" t="str">
        <f>VLOOKUP(C512,[1]道具配置表!$A:$D,4,FALSE)</f>
        <v>技术点数</v>
      </c>
      <c r="E512" s="8">
        <v>100</v>
      </c>
      <c r="I512" s="8">
        <v>50</v>
      </c>
      <c r="L512" s="72" t="b">
        <v>1</v>
      </c>
    </row>
    <row r="513" spans="1:12" s="8" customFormat="1" x14ac:dyDescent="0.25">
      <c r="C513" s="27">
        <v>2021</v>
      </c>
      <c r="D513" s="9" t="str">
        <f>VLOOKUP(C513,[1]道具配置表!$A:$D,4,FALSE)</f>
        <v>文化点数</v>
      </c>
      <c r="E513" s="8">
        <v>100</v>
      </c>
      <c r="I513" s="8">
        <v>50</v>
      </c>
      <c r="L513" s="72" t="b">
        <v>1</v>
      </c>
    </row>
    <row r="514" spans="1:12" x14ac:dyDescent="0.25">
      <c r="A514" s="27">
        <v>1700463</v>
      </c>
      <c r="B514" s="27" t="s">
        <v>208</v>
      </c>
      <c r="C514" s="27">
        <f>C511</f>
        <v>102</v>
      </c>
      <c r="D514" s="5" t="str">
        <f>VLOOKUP(C514,[1]道具配置表!$A:$D,4,FALSE)</f>
        <v>1食物</v>
      </c>
      <c r="E514" s="27">
        <v>6480</v>
      </c>
      <c r="J514" s="27">
        <v>1</v>
      </c>
      <c r="L514" s="72" t="b">
        <v>1</v>
      </c>
    </row>
    <row r="515" spans="1:12" x14ac:dyDescent="0.25">
      <c r="A515" s="27">
        <v>1700464</v>
      </c>
      <c r="B515" s="27" t="s">
        <v>209</v>
      </c>
      <c r="C515" s="27">
        <f t="shared" ref="C515:C520" si="13">C514</f>
        <v>102</v>
      </c>
      <c r="D515" s="5" t="str">
        <f>VLOOKUP(C515,[1]道具配置表!$A:$D,4,FALSE)</f>
        <v>1食物</v>
      </c>
      <c r="E515" s="27">
        <v>5040</v>
      </c>
      <c r="J515" s="27">
        <v>1</v>
      </c>
      <c r="L515" s="72" t="b">
        <v>1</v>
      </c>
    </row>
    <row r="516" spans="1:12" x14ac:dyDescent="0.25">
      <c r="A516" s="27">
        <v>1700465</v>
      </c>
      <c r="B516" s="27" t="s">
        <v>210</v>
      </c>
      <c r="C516" s="27">
        <f t="shared" si="13"/>
        <v>102</v>
      </c>
      <c r="D516" s="5" t="str">
        <f>VLOOKUP(C516,[1]道具配置表!$A:$D,4,FALSE)</f>
        <v>1食物</v>
      </c>
      <c r="E516" s="27">
        <v>3600</v>
      </c>
      <c r="J516" s="27">
        <v>1</v>
      </c>
      <c r="L516" s="72" t="b">
        <v>1</v>
      </c>
    </row>
    <row r="517" spans="1:12" x14ac:dyDescent="0.25">
      <c r="A517" s="27">
        <v>1700466</v>
      </c>
      <c r="B517" s="27" t="s">
        <v>211</v>
      </c>
      <c r="C517" s="27">
        <f t="shared" si="13"/>
        <v>102</v>
      </c>
      <c r="D517" s="5" t="str">
        <f>VLOOKUP(C517,[1]道具配置表!$A:$D,4,FALSE)</f>
        <v>1食物</v>
      </c>
      <c r="E517" s="27">
        <v>2160</v>
      </c>
      <c r="J517" s="27">
        <v>1</v>
      </c>
      <c r="L517" s="72" t="b">
        <v>1</v>
      </c>
    </row>
    <row r="518" spans="1:12" x14ac:dyDescent="0.25">
      <c r="A518" s="27">
        <v>1700467</v>
      </c>
      <c r="B518" s="27" t="s">
        <v>212</v>
      </c>
      <c r="C518" s="27">
        <f t="shared" si="13"/>
        <v>102</v>
      </c>
      <c r="D518" s="5" t="str">
        <f>VLOOKUP(C518,[1]道具配置表!$A:$D,4,FALSE)</f>
        <v>1食物</v>
      </c>
      <c r="E518" s="27">
        <v>720</v>
      </c>
      <c r="J518" s="27">
        <v>1</v>
      </c>
      <c r="L518" s="72" t="b">
        <v>1</v>
      </c>
    </row>
    <row r="519" spans="1:12" x14ac:dyDescent="0.25">
      <c r="A519" s="27">
        <v>1700468</v>
      </c>
      <c r="B519" s="27" t="s">
        <v>213</v>
      </c>
      <c r="C519" s="27">
        <f t="shared" si="13"/>
        <v>102</v>
      </c>
      <c r="D519" s="5" t="str">
        <f>VLOOKUP(C519,[1]道具配置表!$A:$D,4,FALSE)</f>
        <v>1食物</v>
      </c>
      <c r="E519" s="27">
        <v>360</v>
      </c>
      <c r="J519" s="27">
        <v>1</v>
      </c>
      <c r="L519" s="72" t="b">
        <v>1</v>
      </c>
    </row>
    <row r="520" spans="1:12" s="8" customFormat="1" x14ac:dyDescent="0.25">
      <c r="A520" s="8">
        <v>1700469</v>
      </c>
      <c r="B520" s="8" t="s">
        <v>214</v>
      </c>
      <c r="C520" s="27">
        <f t="shared" si="13"/>
        <v>102</v>
      </c>
      <c r="D520" s="9" t="str">
        <f>VLOOKUP(C520,[1]道具配置表!$A:$D,4,FALSE)</f>
        <v>1食物</v>
      </c>
      <c r="E520" s="8">
        <v>8000</v>
      </c>
      <c r="F520" s="8">
        <v>0</v>
      </c>
      <c r="G520" s="8">
        <v>1</v>
      </c>
      <c r="H520" s="8" t="s">
        <v>151</v>
      </c>
      <c r="J520" s="8">
        <v>1</v>
      </c>
      <c r="L520" s="72" t="b">
        <v>1</v>
      </c>
    </row>
    <row r="521" spans="1:12" s="8" customFormat="1" x14ac:dyDescent="0.25">
      <c r="C521" s="27">
        <v>2020</v>
      </c>
      <c r="D521" s="9" t="str">
        <f>VLOOKUP(C521,[1]道具配置表!$A:$D,4,FALSE)</f>
        <v>技术点数</v>
      </c>
      <c r="E521" s="8">
        <v>100</v>
      </c>
      <c r="I521" s="8">
        <v>50</v>
      </c>
      <c r="L521" s="72" t="b">
        <v>1</v>
      </c>
    </row>
    <row r="522" spans="1:12" s="8" customFormat="1" x14ac:dyDescent="0.25">
      <c r="C522" s="27">
        <v>2021</v>
      </c>
      <c r="D522" s="9" t="str">
        <f>VLOOKUP(C522,[1]道具配置表!$A:$D,4,FALSE)</f>
        <v>文化点数</v>
      </c>
      <c r="E522" s="8">
        <v>100</v>
      </c>
      <c r="I522" s="8">
        <v>50</v>
      </c>
      <c r="L522" s="72" t="b">
        <v>1</v>
      </c>
    </row>
    <row r="523" spans="1:12" x14ac:dyDescent="0.25">
      <c r="A523" s="27">
        <v>1700470</v>
      </c>
      <c r="B523" s="27" t="s">
        <v>215</v>
      </c>
      <c r="C523" s="27">
        <f>C520</f>
        <v>102</v>
      </c>
      <c r="D523" s="5" t="str">
        <f>VLOOKUP(C523,[1]道具配置表!$A:$D,4,FALSE)</f>
        <v>1食物</v>
      </c>
      <c r="E523" s="27">
        <v>7200</v>
      </c>
      <c r="J523" s="27">
        <v>1</v>
      </c>
      <c r="L523" s="72" t="b">
        <v>1</v>
      </c>
    </row>
    <row r="524" spans="1:12" x14ac:dyDescent="0.25">
      <c r="A524" s="27">
        <v>1700471</v>
      </c>
      <c r="B524" s="27" t="s">
        <v>216</v>
      </c>
      <c r="C524" s="27">
        <f t="shared" ref="C524:C529" si="14">C523</f>
        <v>102</v>
      </c>
      <c r="D524" s="5" t="str">
        <f>VLOOKUP(C524,[1]道具配置表!$A:$D,4,FALSE)</f>
        <v>1食物</v>
      </c>
      <c r="E524" s="27">
        <v>5600</v>
      </c>
      <c r="J524" s="27">
        <v>1</v>
      </c>
      <c r="L524" s="72" t="b">
        <v>1</v>
      </c>
    </row>
    <row r="525" spans="1:12" x14ac:dyDescent="0.25">
      <c r="A525" s="27">
        <v>1700472</v>
      </c>
      <c r="B525" s="27" t="s">
        <v>217</v>
      </c>
      <c r="C525" s="27">
        <f t="shared" si="14"/>
        <v>102</v>
      </c>
      <c r="D525" s="5" t="str">
        <f>VLOOKUP(C525,[1]道具配置表!$A:$D,4,FALSE)</f>
        <v>1食物</v>
      </c>
      <c r="E525" s="27">
        <v>4000</v>
      </c>
      <c r="J525" s="27">
        <v>1</v>
      </c>
      <c r="L525" s="72" t="b">
        <v>1</v>
      </c>
    </row>
    <row r="526" spans="1:12" x14ac:dyDescent="0.25">
      <c r="A526" s="27">
        <v>1700473</v>
      </c>
      <c r="B526" s="27" t="s">
        <v>218</v>
      </c>
      <c r="C526" s="27">
        <f t="shared" si="14"/>
        <v>102</v>
      </c>
      <c r="D526" s="5" t="str">
        <f>VLOOKUP(C526,[1]道具配置表!$A:$D,4,FALSE)</f>
        <v>1食物</v>
      </c>
      <c r="E526" s="27">
        <v>2400</v>
      </c>
      <c r="J526" s="27">
        <v>1</v>
      </c>
      <c r="L526" s="72" t="b">
        <v>1</v>
      </c>
    </row>
    <row r="527" spans="1:12" x14ac:dyDescent="0.25">
      <c r="A527" s="27">
        <v>1700474</v>
      </c>
      <c r="B527" s="27" t="s">
        <v>219</v>
      </c>
      <c r="C527" s="27">
        <f t="shared" si="14"/>
        <v>102</v>
      </c>
      <c r="D527" s="5" t="str">
        <f>VLOOKUP(C527,[1]道具配置表!$A:$D,4,FALSE)</f>
        <v>1食物</v>
      </c>
      <c r="E527" s="27">
        <v>800</v>
      </c>
      <c r="J527" s="27">
        <v>1</v>
      </c>
      <c r="L527" s="72" t="b">
        <v>1</v>
      </c>
    </row>
    <row r="528" spans="1:12" x14ac:dyDescent="0.25">
      <c r="A528" s="27">
        <v>1700475</v>
      </c>
      <c r="B528" s="27" t="s">
        <v>220</v>
      </c>
      <c r="C528" s="27">
        <f t="shared" si="14"/>
        <v>102</v>
      </c>
      <c r="D528" s="5" t="str">
        <f>VLOOKUP(C528,[1]道具配置表!$A:$D,4,FALSE)</f>
        <v>1食物</v>
      </c>
      <c r="E528" s="27">
        <v>400</v>
      </c>
      <c r="J528" s="27">
        <v>1</v>
      </c>
      <c r="L528" s="72" t="b">
        <v>1</v>
      </c>
    </row>
    <row r="529" spans="1:12" s="8" customFormat="1" x14ac:dyDescent="0.25">
      <c r="A529" s="8">
        <v>1700476</v>
      </c>
      <c r="B529" s="8" t="s">
        <v>221</v>
      </c>
      <c r="C529" s="27">
        <f t="shared" si="14"/>
        <v>102</v>
      </c>
      <c r="D529" s="9" t="str">
        <f>VLOOKUP(C529,[1]道具配置表!$A:$D,4,FALSE)</f>
        <v>1食物</v>
      </c>
      <c r="E529" s="8">
        <v>8800</v>
      </c>
      <c r="F529" s="8">
        <v>0</v>
      </c>
      <c r="G529" s="8">
        <v>1</v>
      </c>
      <c r="H529" s="8" t="s">
        <v>151</v>
      </c>
      <c r="J529" s="8">
        <v>1</v>
      </c>
      <c r="L529" s="72" t="b">
        <v>1</v>
      </c>
    </row>
    <row r="530" spans="1:12" s="8" customFormat="1" x14ac:dyDescent="0.25">
      <c r="C530" s="27">
        <v>2020</v>
      </c>
      <c r="D530" s="9" t="str">
        <f>VLOOKUP(C530,[1]道具配置表!$A:$D,4,FALSE)</f>
        <v>技术点数</v>
      </c>
      <c r="E530" s="8">
        <v>100</v>
      </c>
      <c r="I530" s="8">
        <v>50</v>
      </c>
      <c r="L530" s="72" t="b">
        <v>1</v>
      </c>
    </row>
    <row r="531" spans="1:12" s="8" customFormat="1" x14ac:dyDescent="0.25">
      <c r="C531" s="27">
        <v>2021</v>
      </c>
      <c r="D531" s="9" t="str">
        <f>VLOOKUP(C531,[1]道具配置表!$A:$D,4,FALSE)</f>
        <v>文化点数</v>
      </c>
      <c r="E531" s="8">
        <v>100</v>
      </c>
      <c r="I531" s="8">
        <v>50</v>
      </c>
      <c r="L531" s="72" t="b">
        <v>1</v>
      </c>
    </row>
    <row r="532" spans="1:12" x14ac:dyDescent="0.25">
      <c r="A532" s="27">
        <v>1700477</v>
      </c>
      <c r="B532" s="27" t="s">
        <v>222</v>
      </c>
      <c r="C532" s="27">
        <f>C529</f>
        <v>102</v>
      </c>
      <c r="D532" s="5" t="str">
        <f>VLOOKUP(C532,[1]道具配置表!$A:$D,4,FALSE)</f>
        <v>1食物</v>
      </c>
      <c r="E532" s="27">
        <v>7920</v>
      </c>
      <c r="J532" s="27">
        <v>1</v>
      </c>
      <c r="L532" s="72" t="b">
        <v>1</v>
      </c>
    </row>
    <row r="533" spans="1:12" x14ac:dyDescent="0.25">
      <c r="A533" s="27">
        <v>1700478</v>
      </c>
      <c r="B533" s="27" t="s">
        <v>223</v>
      </c>
      <c r="C533" s="27">
        <f t="shared" ref="C533:C538" si="15">C532</f>
        <v>102</v>
      </c>
      <c r="D533" s="5" t="str">
        <f>VLOOKUP(C533,[1]道具配置表!$A:$D,4,FALSE)</f>
        <v>1食物</v>
      </c>
      <c r="E533" s="27">
        <v>6160</v>
      </c>
      <c r="J533" s="27">
        <v>1</v>
      </c>
      <c r="L533" s="72" t="b">
        <v>1</v>
      </c>
    </row>
    <row r="534" spans="1:12" x14ac:dyDescent="0.25">
      <c r="A534" s="27">
        <v>1700479</v>
      </c>
      <c r="B534" s="27" t="s">
        <v>224</v>
      </c>
      <c r="C534" s="27">
        <f t="shared" si="15"/>
        <v>102</v>
      </c>
      <c r="D534" s="5" t="str">
        <f>VLOOKUP(C534,[1]道具配置表!$A:$D,4,FALSE)</f>
        <v>1食物</v>
      </c>
      <c r="E534" s="27">
        <v>4400</v>
      </c>
      <c r="J534" s="27">
        <v>1</v>
      </c>
      <c r="L534" s="72" t="b">
        <v>1</v>
      </c>
    </row>
    <row r="535" spans="1:12" x14ac:dyDescent="0.25">
      <c r="A535" s="27">
        <v>1700480</v>
      </c>
      <c r="B535" s="27" t="s">
        <v>225</v>
      </c>
      <c r="C535" s="27">
        <f t="shared" si="15"/>
        <v>102</v>
      </c>
      <c r="D535" s="5" t="str">
        <f>VLOOKUP(C535,[1]道具配置表!$A:$D,4,FALSE)</f>
        <v>1食物</v>
      </c>
      <c r="E535" s="27">
        <v>2640</v>
      </c>
      <c r="J535" s="27">
        <v>1</v>
      </c>
      <c r="L535" s="72" t="b">
        <v>1</v>
      </c>
    </row>
    <row r="536" spans="1:12" x14ac:dyDescent="0.25">
      <c r="A536" s="27">
        <v>1700481</v>
      </c>
      <c r="B536" s="27" t="s">
        <v>226</v>
      </c>
      <c r="C536" s="27">
        <f t="shared" si="15"/>
        <v>102</v>
      </c>
      <c r="D536" s="5" t="str">
        <f>VLOOKUP(C536,[1]道具配置表!$A:$D,4,FALSE)</f>
        <v>1食物</v>
      </c>
      <c r="E536" s="27">
        <v>880</v>
      </c>
      <c r="J536" s="27">
        <v>1</v>
      </c>
      <c r="L536" s="72" t="b">
        <v>1</v>
      </c>
    </row>
    <row r="537" spans="1:12" x14ac:dyDescent="0.25">
      <c r="A537" s="27">
        <v>1700482</v>
      </c>
      <c r="B537" s="27" t="s">
        <v>227</v>
      </c>
      <c r="C537" s="27">
        <f t="shared" si="15"/>
        <v>102</v>
      </c>
      <c r="D537" s="5" t="str">
        <f>VLOOKUP(C537,[1]道具配置表!$A:$D,4,FALSE)</f>
        <v>1食物</v>
      </c>
      <c r="E537" s="27">
        <v>440</v>
      </c>
      <c r="J537" s="27">
        <v>1</v>
      </c>
      <c r="L537" s="72" t="b">
        <v>1</v>
      </c>
    </row>
    <row r="538" spans="1:12" s="8" customFormat="1" x14ac:dyDescent="0.25">
      <c r="A538" s="8">
        <v>1700483</v>
      </c>
      <c r="B538" s="8" t="s">
        <v>228</v>
      </c>
      <c r="C538" s="27">
        <f t="shared" si="15"/>
        <v>102</v>
      </c>
      <c r="D538" s="9" t="str">
        <f>VLOOKUP(C538,[1]道具配置表!$A:$D,4,FALSE)</f>
        <v>1食物</v>
      </c>
      <c r="E538" s="8">
        <v>9600</v>
      </c>
      <c r="F538" s="8">
        <v>0</v>
      </c>
      <c r="G538" s="8">
        <v>1</v>
      </c>
      <c r="H538" s="8" t="s">
        <v>151</v>
      </c>
      <c r="J538" s="8">
        <v>1</v>
      </c>
      <c r="L538" s="72" t="b">
        <v>1</v>
      </c>
    </row>
    <row r="539" spans="1:12" s="8" customFormat="1" x14ac:dyDescent="0.25">
      <c r="C539" s="27">
        <v>2020</v>
      </c>
      <c r="D539" s="9" t="str">
        <f>VLOOKUP(C539,[1]道具配置表!$A:$D,4,FALSE)</f>
        <v>技术点数</v>
      </c>
      <c r="E539" s="8">
        <v>100</v>
      </c>
      <c r="I539" s="8">
        <v>50</v>
      </c>
      <c r="L539" s="72" t="b">
        <v>1</v>
      </c>
    </row>
    <row r="540" spans="1:12" s="8" customFormat="1" x14ac:dyDescent="0.25">
      <c r="C540" s="27">
        <v>2021</v>
      </c>
      <c r="D540" s="9" t="str">
        <f>VLOOKUP(C540,[1]道具配置表!$A:$D,4,FALSE)</f>
        <v>文化点数</v>
      </c>
      <c r="E540" s="8">
        <v>100</v>
      </c>
      <c r="I540" s="8">
        <v>50</v>
      </c>
      <c r="L540" s="72" t="b">
        <v>1</v>
      </c>
    </row>
    <row r="541" spans="1:12" x14ac:dyDescent="0.25">
      <c r="A541" s="27">
        <v>1700484</v>
      </c>
      <c r="B541" s="27" t="s">
        <v>229</v>
      </c>
      <c r="C541" s="27">
        <f>C538</f>
        <v>102</v>
      </c>
      <c r="D541" s="5" t="str">
        <f>VLOOKUP(C541,[1]道具配置表!$A:$D,4,FALSE)</f>
        <v>1食物</v>
      </c>
      <c r="E541" s="27">
        <v>8640</v>
      </c>
      <c r="J541" s="27">
        <v>1</v>
      </c>
      <c r="L541" s="72" t="b">
        <v>1</v>
      </c>
    </row>
    <row r="542" spans="1:12" x14ac:dyDescent="0.25">
      <c r="A542" s="27">
        <v>1700485</v>
      </c>
      <c r="B542" s="27" t="s">
        <v>230</v>
      </c>
      <c r="C542" s="27">
        <f t="shared" ref="C542:C547" si="16">C541</f>
        <v>102</v>
      </c>
      <c r="D542" s="5" t="str">
        <f>VLOOKUP(C542,[1]道具配置表!$A:$D,4,FALSE)</f>
        <v>1食物</v>
      </c>
      <c r="E542" s="27">
        <v>6720</v>
      </c>
      <c r="J542" s="27">
        <v>1</v>
      </c>
      <c r="L542" s="72" t="b">
        <v>1</v>
      </c>
    </row>
    <row r="543" spans="1:12" x14ac:dyDescent="0.25">
      <c r="A543" s="27">
        <v>1700486</v>
      </c>
      <c r="B543" s="27" t="s">
        <v>231</v>
      </c>
      <c r="C543" s="27">
        <f t="shared" si="16"/>
        <v>102</v>
      </c>
      <c r="D543" s="5" t="str">
        <f>VLOOKUP(C543,[1]道具配置表!$A:$D,4,FALSE)</f>
        <v>1食物</v>
      </c>
      <c r="E543" s="27">
        <v>4800</v>
      </c>
      <c r="J543" s="27">
        <v>1</v>
      </c>
      <c r="L543" s="72" t="b">
        <v>1</v>
      </c>
    </row>
    <row r="544" spans="1:12" x14ac:dyDescent="0.25">
      <c r="A544" s="27">
        <v>1700487</v>
      </c>
      <c r="B544" s="27" t="s">
        <v>232</v>
      </c>
      <c r="C544" s="27">
        <f t="shared" si="16"/>
        <v>102</v>
      </c>
      <c r="D544" s="5" t="str">
        <f>VLOOKUP(C544,[1]道具配置表!$A:$D,4,FALSE)</f>
        <v>1食物</v>
      </c>
      <c r="E544" s="27">
        <v>2880</v>
      </c>
      <c r="J544" s="27">
        <v>1</v>
      </c>
      <c r="L544" s="72" t="b">
        <v>1</v>
      </c>
    </row>
    <row r="545" spans="1:12" x14ac:dyDescent="0.25">
      <c r="A545" s="27">
        <v>1700488</v>
      </c>
      <c r="B545" s="27" t="s">
        <v>233</v>
      </c>
      <c r="C545" s="27">
        <f t="shared" si="16"/>
        <v>102</v>
      </c>
      <c r="D545" s="5" t="str">
        <f>VLOOKUP(C545,[1]道具配置表!$A:$D,4,FALSE)</f>
        <v>1食物</v>
      </c>
      <c r="E545" s="27">
        <v>960</v>
      </c>
      <c r="J545" s="27">
        <v>1</v>
      </c>
      <c r="L545" s="72" t="b">
        <v>1</v>
      </c>
    </row>
    <row r="546" spans="1:12" x14ac:dyDescent="0.25">
      <c r="A546" s="27">
        <v>1700489</v>
      </c>
      <c r="B546" s="27" t="s">
        <v>234</v>
      </c>
      <c r="C546" s="27">
        <f t="shared" si="16"/>
        <v>102</v>
      </c>
      <c r="D546" s="5" t="str">
        <f>VLOOKUP(C546,[1]道具配置表!$A:$D,4,FALSE)</f>
        <v>1食物</v>
      </c>
      <c r="E546" s="27">
        <v>480</v>
      </c>
      <c r="J546" s="27">
        <v>1</v>
      </c>
      <c r="L546" s="72" t="b">
        <v>1</v>
      </c>
    </row>
    <row r="547" spans="1:12" s="8" customFormat="1" x14ac:dyDescent="0.25">
      <c r="A547" s="8">
        <v>1700490</v>
      </c>
      <c r="B547" s="8" t="s">
        <v>235</v>
      </c>
      <c r="C547" s="27">
        <f t="shared" si="16"/>
        <v>102</v>
      </c>
      <c r="D547" s="9" t="str">
        <f>VLOOKUP(C547,[1]道具配置表!$A:$D,4,FALSE)</f>
        <v>1食物</v>
      </c>
      <c r="E547" s="8">
        <v>10400</v>
      </c>
      <c r="F547" s="8">
        <v>0</v>
      </c>
      <c r="G547" s="8">
        <v>1</v>
      </c>
      <c r="H547" s="8" t="s">
        <v>151</v>
      </c>
      <c r="J547" s="8">
        <v>1</v>
      </c>
      <c r="L547" s="72" t="b">
        <v>1</v>
      </c>
    </row>
    <row r="548" spans="1:12" s="8" customFormat="1" x14ac:dyDescent="0.25">
      <c r="C548" s="27">
        <v>2020</v>
      </c>
      <c r="D548" s="9" t="str">
        <f>VLOOKUP(C548,[1]道具配置表!$A:$D,4,FALSE)</f>
        <v>技术点数</v>
      </c>
      <c r="E548" s="8">
        <v>100</v>
      </c>
      <c r="I548" s="8">
        <v>50</v>
      </c>
      <c r="L548" s="72" t="b">
        <v>1</v>
      </c>
    </row>
    <row r="549" spans="1:12" s="8" customFormat="1" x14ac:dyDescent="0.25">
      <c r="C549" s="27">
        <v>2021</v>
      </c>
      <c r="D549" s="9" t="str">
        <f>VLOOKUP(C549,[1]道具配置表!$A:$D,4,FALSE)</f>
        <v>文化点数</v>
      </c>
      <c r="E549" s="8">
        <v>100</v>
      </c>
      <c r="I549" s="8">
        <v>50</v>
      </c>
      <c r="L549" s="72" t="b">
        <v>1</v>
      </c>
    </row>
    <row r="550" spans="1:12" x14ac:dyDescent="0.25">
      <c r="A550" s="27">
        <v>1700491</v>
      </c>
      <c r="B550" s="27" t="s">
        <v>236</v>
      </c>
      <c r="C550" s="27">
        <f>C547</f>
        <v>102</v>
      </c>
      <c r="D550" s="5" t="str">
        <f>VLOOKUP(C550,[1]道具配置表!$A:$D,4,FALSE)</f>
        <v>1食物</v>
      </c>
      <c r="E550" s="27">
        <v>9360</v>
      </c>
      <c r="J550" s="27">
        <v>1</v>
      </c>
      <c r="L550" s="72" t="b">
        <v>1</v>
      </c>
    </row>
    <row r="551" spans="1:12" x14ac:dyDescent="0.25">
      <c r="A551" s="27">
        <v>1700492</v>
      </c>
      <c r="B551" s="27" t="s">
        <v>237</v>
      </c>
      <c r="C551" s="27">
        <f t="shared" ref="C551:C556" si="17">C550</f>
        <v>102</v>
      </c>
      <c r="D551" s="5" t="str">
        <f>VLOOKUP(C551,[1]道具配置表!$A:$D,4,FALSE)</f>
        <v>1食物</v>
      </c>
      <c r="E551" s="27">
        <v>7280</v>
      </c>
      <c r="J551" s="27">
        <v>1</v>
      </c>
      <c r="L551" s="72" t="b">
        <v>1</v>
      </c>
    </row>
    <row r="552" spans="1:12" x14ac:dyDescent="0.25">
      <c r="A552" s="27">
        <v>1700493</v>
      </c>
      <c r="B552" s="27" t="s">
        <v>238</v>
      </c>
      <c r="C552" s="27">
        <f t="shared" si="17"/>
        <v>102</v>
      </c>
      <c r="D552" s="5" t="str">
        <f>VLOOKUP(C552,[1]道具配置表!$A:$D,4,FALSE)</f>
        <v>1食物</v>
      </c>
      <c r="E552" s="27">
        <v>5200</v>
      </c>
      <c r="J552" s="27">
        <v>1</v>
      </c>
      <c r="L552" s="72" t="b">
        <v>1</v>
      </c>
    </row>
    <row r="553" spans="1:12" x14ac:dyDescent="0.25">
      <c r="A553" s="27">
        <v>1700494</v>
      </c>
      <c r="B553" s="27" t="s">
        <v>239</v>
      </c>
      <c r="C553" s="27">
        <f t="shared" si="17"/>
        <v>102</v>
      </c>
      <c r="D553" s="5" t="str">
        <f>VLOOKUP(C553,[1]道具配置表!$A:$D,4,FALSE)</f>
        <v>1食物</v>
      </c>
      <c r="E553" s="27">
        <v>3120</v>
      </c>
      <c r="J553" s="27">
        <v>1</v>
      </c>
      <c r="L553" s="72" t="b">
        <v>1</v>
      </c>
    </row>
    <row r="554" spans="1:12" x14ac:dyDescent="0.25">
      <c r="A554" s="27">
        <v>1700495</v>
      </c>
      <c r="B554" s="27" t="s">
        <v>240</v>
      </c>
      <c r="C554" s="27">
        <f t="shared" si="17"/>
        <v>102</v>
      </c>
      <c r="D554" s="5" t="str">
        <f>VLOOKUP(C554,[1]道具配置表!$A:$D,4,FALSE)</f>
        <v>1食物</v>
      </c>
      <c r="E554" s="27">
        <v>1040</v>
      </c>
      <c r="J554" s="27">
        <v>1</v>
      </c>
      <c r="L554" s="72" t="b">
        <v>1</v>
      </c>
    </row>
    <row r="555" spans="1:12" x14ac:dyDescent="0.25">
      <c r="A555" s="27">
        <v>1700496</v>
      </c>
      <c r="B555" s="27" t="s">
        <v>241</v>
      </c>
      <c r="C555" s="27">
        <f t="shared" si="17"/>
        <v>102</v>
      </c>
      <c r="D555" s="5" t="str">
        <f>VLOOKUP(C555,[1]道具配置表!$A:$D,4,FALSE)</f>
        <v>1食物</v>
      </c>
      <c r="E555" s="27">
        <v>520</v>
      </c>
      <c r="J555" s="27">
        <v>1</v>
      </c>
      <c r="L555" s="72" t="b">
        <v>1</v>
      </c>
    </row>
    <row r="556" spans="1:12" s="8" customFormat="1" x14ac:dyDescent="0.25">
      <c r="A556" s="8">
        <v>1700497</v>
      </c>
      <c r="B556" s="8" t="s">
        <v>242</v>
      </c>
      <c r="C556" s="27">
        <f t="shared" si="17"/>
        <v>102</v>
      </c>
      <c r="D556" s="9" t="str">
        <f>VLOOKUP(C556,[1]道具配置表!$A:$D,4,FALSE)</f>
        <v>1食物</v>
      </c>
      <c r="E556" s="8">
        <v>11200</v>
      </c>
      <c r="F556" s="8">
        <v>0</v>
      </c>
      <c r="G556" s="8">
        <v>1</v>
      </c>
      <c r="H556" s="8" t="s">
        <v>151</v>
      </c>
      <c r="J556" s="8">
        <v>1</v>
      </c>
      <c r="L556" s="72" t="b">
        <v>1</v>
      </c>
    </row>
    <row r="557" spans="1:12" s="8" customFormat="1" x14ac:dyDescent="0.25">
      <c r="C557" s="27">
        <v>2020</v>
      </c>
      <c r="D557" s="9" t="str">
        <f>VLOOKUP(C557,[1]道具配置表!$A:$D,4,FALSE)</f>
        <v>技术点数</v>
      </c>
      <c r="E557" s="8">
        <v>100</v>
      </c>
      <c r="I557" s="8">
        <v>50</v>
      </c>
      <c r="L557" s="72" t="b">
        <v>1</v>
      </c>
    </row>
    <row r="558" spans="1:12" s="8" customFormat="1" x14ac:dyDescent="0.25">
      <c r="C558" s="27">
        <v>2021</v>
      </c>
      <c r="D558" s="9" t="str">
        <f>VLOOKUP(C558,[1]道具配置表!$A:$D,4,FALSE)</f>
        <v>文化点数</v>
      </c>
      <c r="E558" s="8">
        <v>100</v>
      </c>
      <c r="I558" s="8">
        <v>50</v>
      </c>
      <c r="L558" s="72" t="b">
        <v>1</v>
      </c>
    </row>
    <row r="559" spans="1:12" x14ac:dyDescent="0.25">
      <c r="A559" s="27">
        <v>1700498</v>
      </c>
      <c r="B559" s="27" t="s">
        <v>243</v>
      </c>
      <c r="C559" s="27">
        <f>C556</f>
        <v>102</v>
      </c>
      <c r="D559" s="5" t="str">
        <f>VLOOKUP(C559,[1]道具配置表!$A:$D,4,FALSE)</f>
        <v>1食物</v>
      </c>
      <c r="E559" s="27">
        <v>10080</v>
      </c>
      <c r="J559" s="27">
        <v>1</v>
      </c>
      <c r="L559" s="72" t="b">
        <v>1</v>
      </c>
    </row>
    <row r="560" spans="1:12" x14ac:dyDescent="0.25">
      <c r="A560" s="27">
        <v>1700499</v>
      </c>
      <c r="B560" s="27" t="s">
        <v>244</v>
      </c>
      <c r="C560" s="27">
        <f t="shared" ref="C560:C565" si="18">C559</f>
        <v>102</v>
      </c>
      <c r="D560" s="5" t="str">
        <f>VLOOKUP(C560,[1]道具配置表!$A:$D,4,FALSE)</f>
        <v>1食物</v>
      </c>
      <c r="E560" s="27">
        <v>7840</v>
      </c>
      <c r="J560" s="27">
        <v>1</v>
      </c>
      <c r="L560" s="72" t="b">
        <v>1</v>
      </c>
    </row>
    <row r="561" spans="1:12" x14ac:dyDescent="0.25">
      <c r="A561" s="27">
        <v>1700500</v>
      </c>
      <c r="B561" s="27" t="s">
        <v>245</v>
      </c>
      <c r="C561" s="27">
        <f t="shared" si="18"/>
        <v>102</v>
      </c>
      <c r="D561" s="5" t="str">
        <f>VLOOKUP(C561,[1]道具配置表!$A:$D,4,FALSE)</f>
        <v>1食物</v>
      </c>
      <c r="E561" s="27">
        <v>5600</v>
      </c>
      <c r="J561" s="27">
        <v>1</v>
      </c>
      <c r="L561" s="72" t="b">
        <v>1</v>
      </c>
    </row>
    <row r="562" spans="1:12" x14ac:dyDescent="0.25">
      <c r="A562" s="27">
        <v>1700501</v>
      </c>
      <c r="B562" s="27" t="s">
        <v>246</v>
      </c>
      <c r="C562" s="27">
        <f t="shared" si="18"/>
        <v>102</v>
      </c>
      <c r="D562" s="5" t="str">
        <f>VLOOKUP(C562,[1]道具配置表!$A:$D,4,FALSE)</f>
        <v>1食物</v>
      </c>
      <c r="E562" s="27">
        <v>3360</v>
      </c>
      <c r="J562" s="27">
        <v>1</v>
      </c>
      <c r="L562" s="72" t="b">
        <v>1</v>
      </c>
    </row>
    <row r="563" spans="1:12" x14ac:dyDescent="0.25">
      <c r="A563" s="27">
        <v>1700502</v>
      </c>
      <c r="B563" s="27" t="s">
        <v>247</v>
      </c>
      <c r="C563" s="27">
        <f t="shared" si="18"/>
        <v>102</v>
      </c>
      <c r="D563" s="5" t="str">
        <f>VLOOKUP(C563,[1]道具配置表!$A:$D,4,FALSE)</f>
        <v>1食物</v>
      </c>
      <c r="E563" s="27">
        <v>1120</v>
      </c>
      <c r="J563" s="27">
        <v>1</v>
      </c>
      <c r="L563" s="72" t="b">
        <v>1</v>
      </c>
    </row>
    <row r="564" spans="1:12" x14ac:dyDescent="0.25">
      <c r="A564" s="27">
        <v>1700503</v>
      </c>
      <c r="B564" s="27" t="s">
        <v>248</v>
      </c>
      <c r="C564" s="27">
        <f t="shared" si="18"/>
        <v>102</v>
      </c>
      <c r="D564" s="5" t="str">
        <f>VLOOKUP(C564,[1]道具配置表!$A:$D,4,FALSE)</f>
        <v>1食物</v>
      </c>
      <c r="E564" s="27">
        <v>560</v>
      </c>
      <c r="J564" s="27">
        <v>1</v>
      </c>
      <c r="L564" s="72" t="b">
        <v>1</v>
      </c>
    </row>
    <row r="565" spans="1:12" s="8" customFormat="1" x14ac:dyDescent="0.25">
      <c r="A565" s="8">
        <v>1700504</v>
      </c>
      <c r="B565" s="8" t="s">
        <v>249</v>
      </c>
      <c r="C565" s="27">
        <f t="shared" si="18"/>
        <v>102</v>
      </c>
      <c r="D565" s="9" t="str">
        <f>VLOOKUP(C565,[1]道具配置表!$A:$D,4,FALSE)</f>
        <v>1食物</v>
      </c>
      <c r="E565" s="8">
        <v>12000</v>
      </c>
      <c r="F565" s="8">
        <v>0</v>
      </c>
      <c r="G565" s="8">
        <v>1</v>
      </c>
      <c r="H565" s="8" t="s">
        <v>151</v>
      </c>
      <c r="J565" s="8">
        <v>1</v>
      </c>
      <c r="L565" s="72" t="b">
        <v>1</v>
      </c>
    </row>
    <row r="566" spans="1:12" s="8" customFormat="1" x14ac:dyDescent="0.25">
      <c r="C566" s="27">
        <v>2020</v>
      </c>
      <c r="D566" s="9" t="str">
        <f>VLOOKUP(C566,[1]道具配置表!$A:$D,4,FALSE)</f>
        <v>技术点数</v>
      </c>
      <c r="E566" s="8">
        <v>100</v>
      </c>
      <c r="I566" s="8">
        <v>50</v>
      </c>
      <c r="L566" s="72" t="b">
        <v>1</v>
      </c>
    </row>
    <row r="567" spans="1:12" s="8" customFormat="1" x14ac:dyDescent="0.25">
      <c r="C567" s="27">
        <v>2021</v>
      </c>
      <c r="D567" s="9" t="str">
        <f>VLOOKUP(C567,[1]道具配置表!$A:$D,4,FALSE)</f>
        <v>文化点数</v>
      </c>
      <c r="E567" s="8">
        <v>100</v>
      </c>
      <c r="I567" s="8">
        <v>50</v>
      </c>
      <c r="L567" s="72" t="b">
        <v>1</v>
      </c>
    </row>
    <row r="568" spans="1:12" x14ac:dyDescent="0.25">
      <c r="A568" s="27">
        <v>1700505</v>
      </c>
      <c r="B568" s="27" t="s">
        <v>250</v>
      </c>
      <c r="C568" s="27">
        <f>C565</f>
        <v>102</v>
      </c>
      <c r="D568" s="5" t="str">
        <f>VLOOKUP(C568,[1]道具配置表!$A:$D,4,FALSE)</f>
        <v>1食物</v>
      </c>
      <c r="E568" s="27">
        <v>10800</v>
      </c>
      <c r="J568" s="27">
        <v>1</v>
      </c>
      <c r="L568" s="72" t="b">
        <v>1</v>
      </c>
    </row>
    <row r="569" spans="1:12" x14ac:dyDescent="0.25">
      <c r="A569" s="27">
        <v>1700506</v>
      </c>
      <c r="B569" s="27" t="s">
        <v>251</v>
      </c>
      <c r="C569" s="27">
        <f>C568</f>
        <v>102</v>
      </c>
      <c r="D569" s="5" t="str">
        <f>VLOOKUP(C569,[1]道具配置表!$A:$D,4,FALSE)</f>
        <v>1食物</v>
      </c>
      <c r="E569" s="27">
        <v>8400</v>
      </c>
      <c r="J569" s="27">
        <v>1</v>
      </c>
      <c r="L569" s="72" t="b">
        <v>1</v>
      </c>
    </row>
    <row r="570" spans="1:12" x14ac:dyDescent="0.25">
      <c r="A570" s="27">
        <v>1700507</v>
      </c>
      <c r="B570" s="27" t="s">
        <v>252</v>
      </c>
      <c r="C570" s="27">
        <f>C569</f>
        <v>102</v>
      </c>
      <c r="D570" s="5" t="str">
        <f>VLOOKUP(C570,[1]道具配置表!$A:$D,4,FALSE)</f>
        <v>1食物</v>
      </c>
      <c r="E570" s="27">
        <v>6000</v>
      </c>
      <c r="J570" s="27">
        <v>1</v>
      </c>
      <c r="L570" s="72" t="b">
        <v>1</v>
      </c>
    </row>
    <row r="571" spans="1:12" x14ac:dyDescent="0.25">
      <c r="A571" s="27">
        <v>1700508</v>
      </c>
      <c r="B571" s="27" t="s">
        <v>253</v>
      </c>
      <c r="C571" s="27">
        <f>C570</f>
        <v>102</v>
      </c>
      <c r="D571" s="5" t="str">
        <f>VLOOKUP(C571,[1]道具配置表!$A:$D,4,FALSE)</f>
        <v>1食物</v>
      </c>
      <c r="E571" s="27">
        <v>3600</v>
      </c>
      <c r="J571" s="27">
        <v>1</v>
      </c>
      <c r="L571" s="72" t="b">
        <v>1</v>
      </c>
    </row>
    <row r="572" spans="1:12" x14ac:dyDescent="0.25">
      <c r="A572" s="27">
        <v>1700509</v>
      </c>
      <c r="B572" s="27" t="s">
        <v>254</v>
      </c>
      <c r="C572" s="27">
        <f>C571</f>
        <v>102</v>
      </c>
      <c r="D572" s="5" t="str">
        <f>VLOOKUP(C572,[1]道具配置表!$A:$D,4,FALSE)</f>
        <v>1食物</v>
      </c>
      <c r="E572" s="27">
        <v>1200</v>
      </c>
      <c r="J572" s="27">
        <v>1</v>
      </c>
      <c r="L572" s="72" t="b">
        <v>1</v>
      </c>
    </row>
    <row r="573" spans="1:12" x14ac:dyDescent="0.25">
      <c r="A573" s="27">
        <v>1700510</v>
      </c>
      <c r="B573" s="27" t="s">
        <v>255</v>
      </c>
      <c r="C573" s="27">
        <f>C572</f>
        <v>102</v>
      </c>
      <c r="D573" s="5" t="str">
        <f>VLOOKUP(C573,[1]道具配置表!$A:$D,4,FALSE)</f>
        <v>1食物</v>
      </c>
      <c r="E573" s="27">
        <v>600</v>
      </c>
      <c r="J573" s="27">
        <v>1</v>
      </c>
      <c r="L573" s="72" t="b">
        <v>1</v>
      </c>
    </row>
    <row r="574" spans="1:12" s="10" customFormat="1" x14ac:dyDescent="0.25">
      <c r="A574" s="10">
        <v>1700511</v>
      </c>
      <c r="B574" s="10" t="s">
        <v>256</v>
      </c>
      <c r="C574" s="10">
        <v>4000</v>
      </c>
      <c r="D574" s="11" t="str">
        <f>VLOOKUP(C574,[1]道具配置表!$A:$D,4,FALSE)</f>
        <v>知识卷轴X1</v>
      </c>
      <c r="E574" s="10">
        <v>700</v>
      </c>
      <c r="J574" s="10">
        <v>1</v>
      </c>
      <c r="L574" s="72" t="b">
        <v>1</v>
      </c>
    </row>
    <row r="575" spans="1:12" x14ac:dyDescent="0.25">
      <c r="C575" s="27">
        <v>6682</v>
      </c>
      <c r="D575" s="5" t="str">
        <f>VLOOKUP(C575,[1]道具配置表!$A:$D,4,FALSE)</f>
        <v>1铜币（立即使用，不进背包）</v>
      </c>
      <c r="E575" s="27">
        <v>40000</v>
      </c>
      <c r="J575" s="27">
        <v>1</v>
      </c>
      <c r="L575" s="72" t="b">
        <v>1</v>
      </c>
    </row>
    <row r="576" spans="1:12" x14ac:dyDescent="0.25">
      <c r="A576" s="27">
        <v>1700512</v>
      </c>
      <c r="B576" s="27" t="s">
        <v>257</v>
      </c>
      <c r="C576" s="27">
        <v>4000</v>
      </c>
      <c r="D576" s="5" t="str">
        <f>VLOOKUP(C576,[1]道具配置表!$A:$D,4,FALSE)</f>
        <v>知识卷轴X1</v>
      </c>
      <c r="E576" s="27">
        <v>490</v>
      </c>
      <c r="J576" s="27">
        <v>1</v>
      </c>
      <c r="L576" s="72" t="b">
        <v>1</v>
      </c>
    </row>
    <row r="577" spans="1:12" x14ac:dyDescent="0.25">
      <c r="C577" s="27">
        <v>6682</v>
      </c>
      <c r="D577" s="5" t="str">
        <f>VLOOKUP(C577,[1]道具配置表!$A:$D,4,FALSE)</f>
        <v>1铜币（立即使用，不进背包）</v>
      </c>
      <c r="E577" s="27">
        <v>28000</v>
      </c>
      <c r="J577" s="27">
        <v>1</v>
      </c>
      <c r="L577" s="72" t="b">
        <v>1</v>
      </c>
    </row>
    <row r="578" spans="1:12" x14ac:dyDescent="0.25">
      <c r="A578" s="27">
        <v>1700513</v>
      </c>
      <c r="B578" s="27" t="s">
        <v>258</v>
      </c>
      <c r="C578" s="27">
        <v>4000</v>
      </c>
      <c r="D578" s="5" t="str">
        <f>VLOOKUP(C578,[1]道具配置表!$A:$D,4,FALSE)</f>
        <v>知识卷轴X1</v>
      </c>
      <c r="E578" s="27">
        <v>350</v>
      </c>
      <c r="J578" s="27">
        <v>1</v>
      </c>
      <c r="L578" s="72" t="b">
        <v>1</v>
      </c>
    </row>
    <row r="579" spans="1:12" x14ac:dyDescent="0.25">
      <c r="C579" s="27">
        <v>6682</v>
      </c>
      <c r="D579" s="5" t="str">
        <f>VLOOKUP(C579,[1]道具配置表!$A:$D,4,FALSE)</f>
        <v>1铜币（立即使用，不进背包）</v>
      </c>
      <c r="E579" s="27">
        <v>20000</v>
      </c>
      <c r="J579" s="27">
        <v>1</v>
      </c>
      <c r="L579" s="72" t="b">
        <v>1</v>
      </c>
    </row>
    <row r="580" spans="1:12" x14ac:dyDescent="0.25">
      <c r="A580" s="27">
        <v>1700514</v>
      </c>
      <c r="B580" s="27" t="s">
        <v>259</v>
      </c>
      <c r="C580" s="27">
        <v>4000</v>
      </c>
      <c r="D580" s="5" t="str">
        <f>VLOOKUP(C580,[1]道具配置表!$A:$D,4,FALSE)</f>
        <v>知识卷轴X1</v>
      </c>
      <c r="E580" s="27">
        <v>280</v>
      </c>
      <c r="J580" s="27">
        <v>1</v>
      </c>
      <c r="L580" s="72" t="b">
        <v>1</v>
      </c>
    </row>
    <row r="581" spans="1:12" x14ac:dyDescent="0.25">
      <c r="C581" s="27">
        <v>6682</v>
      </c>
      <c r="D581" s="5" t="str">
        <f>VLOOKUP(C581,[1]道具配置表!$A:$D,4,FALSE)</f>
        <v>1铜币（立即使用，不进背包）</v>
      </c>
      <c r="E581" s="27">
        <v>16000</v>
      </c>
      <c r="J581" s="27">
        <v>1</v>
      </c>
      <c r="L581" s="72" t="b">
        <v>1</v>
      </c>
    </row>
    <row r="582" spans="1:12" x14ac:dyDescent="0.25">
      <c r="A582" s="27">
        <v>1700515</v>
      </c>
      <c r="B582" s="27" t="s">
        <v>260</v>
      </c>
      <c r="C582" s="27">
        <v>4000</v>
      </c>
      <c r="D582" s="5" t="str">
        <f>VLOOKUP(C582,[1]道具配置表!$A:$D,4,FALSE)</f>
        <v>知识卷轴X1</v>
      </c>
      <c r="E582" s="27">
        <v>210</v>
      </c>
      <c r="J582" s="27">
        <v>1</v>
      </c>
      <c r="L582" s="72" t="b">
        <v>1</v>
      </c>
    </row>
    <row r="583" spans="1:12" x14ac:dyDescent="0.25">
      <c r="C583" s="27">
        <v>6682</v>
      </c>
      <c r="D583" s="5" t="str">
        <f>VLOOKUP(C583,[1]道具配置表!$A:$D,4,FALSE)</f>
        <v>1铜币（立即使用，不进背包）</v>
      </c>
      <c r="E583" s="27">
        <v>12000</v>
      </c>
      <c r="J583" s="27">
        <v>1</v>
      </c>
      <c r="L583" s="72" t="b">
        <v>1</v>
      </c>
    </row>
    <row r="584" spans="1:12" x14ac:dyDescent="0.25">
      <c r="A584" s="27">
        <v>1700516</v>
      </c>
      <c r="B584" s="27" t="s">
        <v>261</v>
      </c>
      <c r="C584" s="27">
        <v>4000</v>
      </c>
      <c r="D584" s="5" t="str">
        <f>VLOOKUP(C584,[1]道具配置表!$A:$D,4,FALSE)</f>
        <v>知识卷轴X1</v>
      </c>
      <c r="E584" s="27">
        <v>140</v>
      </c>
      <c r="J584" s="27">
        <v>1</v>
      </c>
      <c r="L584" s="72" t="b">
        <v>1</v>
      </c>
    </row>
    <row r="585" spans="1:12" x14ac:dyDescent="0.25">
      <c r="C585" s="27">
        <v>6682</v>
      </c>
      <c r="D585" s="5" t="str">
        <f>VLOOKUP(C585,[1]道具配置表!$A:$D,4,FALSE)</f>
        <v>1铜币（立即使用，不进背包）</v>
      </c>
      <c r="E585" s="27">
        <v>8000</v>
      </c>
      <c r="J585" s="27">
        <v>1</v>
      </c>
      <c r="L585" s="72" t="b">
        <v>1</v>
      </c>
    </row>
    <row r="586" spans="1:12" x14ac:dyDescent="0.25">
      <c r="A586" s="27">
        <v>1700517</v>
      </c>
      <c r="B586" s="27" t="s">
        <v>262</v>
      </c>
      <c r="C586" s="27">
        <v>4000</v>
      </c>
      <c r="D586" s="5" t="str">
        <f>VLOOKUP(C586,[1]道具配置表!$A:$D,4,FALSE)</f>
        <v>知识卷轴X1</v>
      </c>
      <c r="E586" s="27">
        <v>105</v>
      </c>
      <c r="J586" s="27">
        <v>1</v>
      </c>
      <c r="L586" s="72" t="b">
        <v>1</v>
      </c>
    </row>
    <row r="587" spans="1:12" x14ac:dyDescent="0.25">
      <c r="C587" s="27">
        <v>6682</v>
      </c>
      <c r="D587" s="5" t="str">
        <f>VLOOKUP(C587,[1]道具配置表!$A:$D,4,FALSE)</f>
        <v>1铜币（立即使用，不进背包）</v>
      </c>
      <c r="E587" s="27">
        <v>6000</v>
      </c>
      <c r="J587" s="27">
        <v>1</v>
      </c>
      <c r="L587" s="72" t="b">
        <v>1</v>
      </c>
    </row>
    <row r="588" spans="1:12" x14ac:dyDescent="0.25">
      <c r="A588" s="27">
        <v>1700518</v>
      </c>
      <c r="B588" s="27" t="s">
        <v>263</v>
      </c>
      <c r="C588" s="27">
        <v>4000</v>
      </c>
      <c r="D588" s="5" t="str">
        <f>VLOOKUP(C588,[1]道具配置表!$A:$D,4,FALSE)</f>
        <v>知识卷轴X1</v>
      </c>
      <c r="E588" s="27">
        <v>70</v>
      </c>
      <c r="J588" s="27">
        <v>1</v>
      </c>
      <c r="L588" s="72" t="b">
        <v>1</v>
      </c>
    </row>
    <row r="589" spans="1:12" x14ac:dyDescent="0.25">
      <c r="C589" s="27">
        <v>6682</v>
      </c>
      <c r="D589" s="5" t="str">
        <f>VLOOKUP(C589,[1]道具配置表!$A:$D,4,FALSE)</f>
        <v>1铜币（立即使用，不进背包）</v>
      </c>
      <c r="E589" s="27">
        <v>4000</v>
      </c>
      <c r="J589" s="27">
        <v>1</v>
      </c>
      <c r="L589" s="72" t="b">
        <v>1</v>
      </c>
    </row>
    <row r="590" spans="1:12" x14ac:dyDescent="0.25">
      <c r="A590" s="27">
        <v>1700519</v>
      </c>
      <c r="B590" s="27" t="s">
        <v>264</v>
      </c>
      <c r="C590" s="27">
        <v>4000</v>
      </c>
      <c r="D590" s="5" t="str">
        <f>VLOOKUP(C590,[1]道具配置表!$A:$D,4,FALSE)</f>
        <v>知识卷轴X1</v>
      </c>
      <c r="E590" s="27">
        <v>56</v>
      </c>
      <c r="J590" s="27">
        <v>1</v>
      </c>
      <c r="L590" s="72" t="b">
        <v>1</v>
      </c>
    </row>
    <row r="591" spans="1:12" x14ac:dyDescent="0.25">
      <c r="C591" s="27">
        <v>6682</v>
      </c>
      <c r="D591" s="5" t="str">
        <f>VLOOKUP(C591,[1]道具配置表!$A:$D,4,FALSE)</f>
        <v>1铜币（立即使用，不进背包）</v>
      </c>
      <c r="E591" s="27">
        <v>3200</v>
      </c>
      <c r="J591" s="27">
        <v>1</v>
      </c>
      <c r="L591" s="72" t="b">
        <v>1</v>
      </c>
    </row>
    <row r="592" spans="1:12" x14ac:dyDescent="0.25">
      <c r="A592" s="27">
        <v>1700520</v>
      </c>
      <c r="B592" s="27" t="s">
        <v>265</v>
      </c>
      <c r="C592" s="27">
        <v>4000</v>
      </c>
      <c r="D592" s="5" t="str">
        <f>VLOOKUP(C592,[1]道具配置表!$A:$D,4,FALSE)</f>
        <v>知识卷轴X1</v>
      </c>
      <c r="E592" s="27">
        <v>42</v>
      </c>
      <c r="J592" s="27">
        <v>1</v>
      </c>
      <c r="L592" s="72" t="b">
        <v>1</v>
      </c>
    </row>
    <row r="593" spans="1:12" x14ac:dyDescent="0.25">
      <c r="C593" s="27">
        <v>6682</v>
      </c>
      <c r="D593" s="5" t="str">
        <f>VLOOKUP(C593,[1]道具配置表!$A:$D,4,FALSE)</f>
        <v>1铜币（立即使用，不进背包）</v>
      </c>
      <c r="E593" s="27">
        <v>2400</v>
      </c>
      <c r="J593" s="27">
        <v>1</v>
      </c>
      <c r="L593" s="72" t="b">
        <v>1</v>
      </c>
    </row>
    <row r="594" spans="1:12" x14ac:dyDescent="0.25">
      <c r="A594" s="27">
        <v>1700521</v>
      </c>
      <c r="B594" s="27" t="s">
        <v>266</v>
      </c>
      <c r="C594" s="27">
        <v>4000</v>
      </c>
      <c r="D594" s="5" t="str">
        <f>VLOOKUP(C594,[1]道具配置表!$A:$D,4,FALSE)</f>
        <v>知识卷轴X1</v>
      </c>
      <c r="E594" s="27">
        <v>28</v>
      </c>
      <c r="J594" s="27">
        <v>1</v>
      </c>
      <c r="L594" s="72" t="b">
        <v>1</v>
      </c>
    </row>
    <row r="595" spans="1:12" x14ac:dyDescent="0.25">
      <c r="C595" s="27">
        <v>6682</v>
      </c>
      <c r="D595" s="5" t="str">
        <f>VLOOKUP(C595,[1]道具配置表!$A:$D,4,FALSE)</f>
        <v>1铜币（立即使用，不进背包）</v>
      </c>
      <c r="E595" s="27">
        <v>1600</v>
      </c>
      <c r="J595" s="27">
        <v>1</v>
      </c>
      <c r="L595" s="72" t="b">
        <v>1</v>
      </c>
    </row>
    <row r="596" spans="1:12" x14ac:dyDescent="0.25">
      <c r="A596" s="27">
        <v>1700522</v>
      </c>
      <c r="B596" s="27" t="s">
        <v>267</v>
      </c>
      <c r="C596" s="27">
        <v>4000</v>
      </c>
      <c r="D596" s="5" t="str">
        <f>VLOOKUP(C596,[1]道具配置表!$A:$D,4,FALSE)</f>
        <v>知识卷轴X1</v>
      </c>
      <c r="E596" s="27">
        <v>14</v>
      </c>
      <c r="J596" s="27">
        <v>1</v>
      </c>
      <c r="L596" s="72" t="b">
        <v>1</v>
      </c>
    </row>
    <row r="597" spans="1:12" x14ac:dyDescent="0.25">
      <c r="C597" s="27">
        <v>6682</v>
      </c>
      <c r="D597" s="5" t="str">
        <f>VLOOKUP(C597,[1]道具配置表!$A:$D,4,FALSE)</f>
        <v>1铜币（立即使用，不进背包）</v>
      </c>
      <c r="E597" s="27">
        <v>800</v>
      </c>
      <c r="J597" s="27">
        <v>1</v>
      </c>
      <c r="L597" s="72" t="b">
        <v>1</v>
      </c>
    </row>
    <row r="598" spans="1:12" x14ac:dyDescent="0.25">
      <c r="A598" s="27">
        <v>1700523</v>
      </c>
      <c r="B598" s="27" t="s">
        <v>268</v>
      </c>
      <c r="C598" s="27">
        <v>4006</v>
      </c>
      <c r="D598" s="5" t="str">
        <f>VLOOKUP(C598,[1]道具配置表!$A:$D,4,FALSE)</f>
        <v>民心选票</v>
      </c>
      <c r="E598" s="27">
        <v>1</v>
      </c>
      <c r="J598" s="27">
        <v>1</v>
      </c>
      <c r="L598" s="72" t="b">
        <v>1</v>
      </c>
    </row>
    <row r="599" spans="1:12" s="10" customFormat="1" x14ac:dyDescent="0.25">
      <c r="A599" s="10">
        <v>1700524</v>
      </c>
      <c r="B599" s="10" t="s">
        <v>269</v>
      </c>
      <c r="C599" s="10">
        <v>4000</v>
      </c>
      <c r="D599" s="11" t="str">
        <f>VLOOKUP(C599,[1]道具配置表!$A:$D,4,FALSE)</f>
        <v>知识卷轴X1</v>
      </c>
      <c r="E599" s="10">
        <v>800</v>
      </c>
      <c r="J599" s="10">
        <v>1</v>
      </c>
      <c r="L599" s="72" t="b">
        <v>1</v>
      </c>
    </row>
    <row r="600" spans="1:12" x14ac:dyDescent="0.25">
      <c r="C600" s="27">
        <v>6682</v>
      </c>
      <c r="D600" s="5" t="str">
        <f>VLOOKUP(C600,[1]道具配置表!$A:$D,4,FALSE)</f>
        <v>1铜币（立即使用，不进背包）</v>
      </c>
      <c r="E600" s="27">
        <v>45000</v>
      </c>
      <c r="J600" s="27">
        <v>1</v>
      </c>
      <c r="L600" s="72" t="b">
        <v>1</v>
      </c>
    </row>
    <row r="601" spans="1:12" x14ac:dyDescent="0.25">
      <c r="A601" s="27">
        <v>1700525</v>
      </c>
      <c r="B601" s="27" t="s">
        <v>270</v>
      </c>
      <c r="C601" s="27">
        <v>4000</v>
      </c>
      <c r="D601" s="5" t="str">
        <f>VLOOKUP(C601,[1]道具配置表!$A:$D,4,FALSE)</f>
        <v>知识卷轴X1</v>
      </c>
      <c r="E601" s="27">
        <v>560</v>
      </c>
      <c r="J601" s="27">
        <v>1</v>
      </c>
      <c r="L601" s="72" t="b">
        <v>1</v>
      </c>
    </row>
    <row r="602" spans="1:12" x14ac:dyDescent="0.25">
      <c r="C602" s="27">
        <v>6682</v>
      </c>
      <c r="D602" s="5" t="str">
        <f>VLOOKUP(C602,[1]道具配置表!$A:$D,4,FALSE)</f>
        <v>1铜币（立即使用，不进背包）</v>
      </c>
      <c r="E602" s="27">
        <v>31500</v>
      </c>
      <c r="J602" s="27">
        <v>1</v>
      </c>
      <c r="L602" s="72" t="b">
        <v>1</v>
      </c>
    </row>
    <row r="603" spans="1:12" x14ac:dyDescent="0.25">
      <c r="A603" s="27">
        <v>1700526</v>
      </c>
      <c r="B603" s="27" t="s">
        <v>271</v>
      </c>
      <c r="C603" s="27">
        <v>4000</v>
      </c>
      <c r="D603" s="5" t="str">
        <f>VLOOKUP(C603,[1]道具配置表!$A:$D,4,FALSE)</f>
        <v>知识卷轴X1</v>
      </c>
      <c r="E603" s="27">
        <v>400</v>
      </c>
      <c r="J603" s="27">
        <v>1</v>
      </c>
      <c r="L603" s="72" t="b">
        <v>1</v>
      </c>
    </row>
    <row r="604" spans="1:12" x14ac:dyDescent="0.25">
      <c r="C604" s="27">
        <v>6682</v>
      </c>
      <c r="D604" s="5" t="str">
        <f>VLOOKUP(C604,[1]道具配置表!$A:$D,4,FALSE)</f>
        <v>1铜币（立即使用，不进背包）</v>
      </c>
      <c r="E604" s="27">
        <v>22500</v>
      </c>
      <c r="J604" s="27">
        <v>1</v>
      </c>
      <c r="L604" s="72" t="b">
        <v>1</v>
      </c>
    </row>
    <row r="605" spans="1:12" x14ac:dyDescent="0.25">
      <c r="A605" s="27">
        <v>1700527</v>
      </c>
      <c r="B605" s="27" t="s">
        <v>272</v>
      </c>
      <c r="C605" s="27">
        <v>4000</v>
      </c>
      <c r="D605" s="5" t="str">
        <f>VLOOKUP(C605,[1]道具配置表!$A:$D,4,FALSE)</f>
        <v>知识卷轴X1</v>
      </c>
      <c r="E605" s="27">
        <v>320</v>
      </c>
      <c r="J605" s="27">
        <v>1</v>
      </c>
      <c r="L605" s="72" t="b">
        <v>1</v>
      </c>
    </row>
    <row r="606" spans="1:12" x14ac:dyDescent="0.25">
      <c r="C606" s="27">
        <v>6682</v>
      </c>
      <c r="D606" s="5" t="str">
        <f>VLOOKUP(C606,[1]道具配置表!$A:$D,4,FALSE)</f>
        <v>1铜币（立即使用，不进背包）</v>
      </c>
      <c r="E606" s="27">
        <v>18000</v>
      </c>
      <c r="J606" s="27">
        <v>1</v>
      </c>
      <c r="L606" s="72" t="b">
        <v>1</v>
      </c>
    </row>
    <row r="607" spans="1:12" x14ac:dyDescent="0.25">
      <c r="A607" s="27">
        <v>1700528</v>
      </c>
      <c r="B607" s="27" t="s">
        <v>273</v>
      </c>
      <c r="C607" s="27">
        <v>4000</v>
      </c>
      <c r="D607" s="5" t="str">
        <f>VLOOKUP(C607,[1]道具配置表!$A:$D,4,FALSE)</f>
        <v>知识卷轴X1</v>
      </c>
      <c r="E607" s="27">
        <v>240</v>
      </c>
      <c r="J607" s="27">
        <v>1</v>
      </c>
      <c r="L607" s="72" t="b">
        <v>1</v>
      </c>
    </row>
    <row r="608" spans="1:12" x14ac:dyDescent="0.25">
      <c r="C608" s="27">
        <v>6682</v>
      </c>
      <c r="D608" s="5" t="str">
        <f>VLOOKUP(C608,[1]道具配置表!$A:$D,4,FALSE)</f>
        <v>1铜币（立即使用，不进背包）</v>
      </c>
      <c r="E608" s="27">
        <v>13500</v>
      </c>
      <c r="J608" s="27">
        <v>1</v>
      </c>
      <c r="L608" s="72" t="b">
        <v>1</v>
      </c>
    </row>
    <row r="609" spans="1:12" x14ac:dyDescent="0.25">
      <c r="A609" s="27">
        <v>1700529</v>
      </c>
      <c r="B609" s="27" t="s">
        <v>274</v>
      </c>
      <c r="C609" s="27">
        <v>4000</v>
      </c>
      <c r="D609" s="5" t="str">
        <f>VLOOKUP(C609,[1]道具配置表!$A:$D,4,FALSE)</f>
        <v>知识卷轴X1</v>
      </c>
      <c r="E609" s="27">
        <v>160</v>
      </c>
      <c r="J609" s="27">
        <v>1</v>
      </c>
      <c r="L609" s="72" t="b">
        <v>1</v>
      </c>
    </row>
    <row r="610" spans="1:12" x14ac:dyDescent="0.25">
      <c r="C610" s="27">
        <v>6682</v>
      </c>
      <c r="D610" s="5" t="str">
        <f>VLOOKUP(C610,[1]道具配置表!$A:$D,4,FALSE)</f>
        <v>1铜币（立即使用，不进背包）</v>
      </c>
      <c r="E610" s="27">
        <v>9000</v>
      </c>
      <c r="J610" s="27">
        <v>1</v>
      </c>
      <c r="L610" s="72" t="b">
        <v>1</v>
      </c>
    </row>
    <row r="611" spans="1:12" x14ac:dyDescent="0.25">
      <c r="A611" s="27">
        <v>1700530</v>
      </c>
      <c r="B611" s="27" t="s">
        <v>275</v>
      </c>
      <c r="C611" s="27">
        <v>4000</v>
      </c>
      <c r="D611" s="5" t="str">
        <f>VLOOKUP(C611,[1]道具配置表!$A:$D,4,FALSE)</f>
        <v>知识卷轴X1</v>
      </c>
      <c r="E611" s="27">
        <v>120</v>
      </c>
      <c r="J611" s="27">
        <v>1</v>
      </c>
      <c r="L611" s="72" t="b">
        <v>1</v>
      </c>
    </row>
    <row r="612" spans="1:12" x14ac:dyDescent="0.25">
      <c r="C612" s="27">
        <v>6682</v>
      </c>
      <c r="D612" s="5" t="str">
        <f>VLOOKUP(C612,[1]道具配置表!$A:$D,4,FALSE)</f>
        <v>1铜币（立即使用，不进背包）</v>
      </c>
      <c r="E612" s="27">
        <v>6750</v>
      </c>
      <c r="J612" s="27">
        <v>1</v>
      </c>
      <c r="L612" s="72" t="b">
        <v>1</v>
      </c>
    </row>
    <row r="613" spans="1:12" x14ac:dyDescent="0.25">
      <c r="A613" s="27">
        <v>1700531</v>
      </c>
      <c r="B613" s="27" t="s">
        <v>276</v>
      </c>
      <c r="C613" s="27">
        <v>4000</v>
      </c>
      <c r="D613" s="5" t="str">
        <f>VLOOKUP(C613,[1]道具配置表!$A:$D,4,FALSE)</f>
        <v>知识卷轴X1</v>
      </c>
      <c r="E613" s="27">
        <v>80</v>
      </c>
      <c r="J613" s="27">
        <v>1</v>
      </c>
      <c r="L613" s="72" t="b">
        <v>1</v>
      </c>
    </row>
    <row r="614" spans="1:12" x14ac:dyDescent="0.25">
      <c r="C614" s="27">
        <v>6682</v>
      </c>
      <c r="D614" s="5" t="str">
        <f>VLOOKUP(C614,[1]道具配置表!$A:$D,4,FALSE)</f>
        <v>1铜币（立即使用，不进背包）</v>
      </c>
      <c r="E614" s="27">
        <v>4500</v>
      </c>
      <c r="J614" s="27">
        <v>1</v>
      </c>
      <c r="L614" s="72" t="b">
        <v>1</v>
      </c>
    </row>
    <row r="615" spans="1:12" x14ac:dyDescent="0.25">
      <c r="A615" s="27">
        <v>1700532</v>
      </c>
      <c r="B615" s="27" t="s">
        <v>277</v>
      </c>
      <c r="C615" s="27">
        <v>4000</v>
      </c>
      <c r="D615" s="5" t="str">
        <f>VLOOKUP(C615,[1]道具配置表!$A:$D,4,FALSE)</f>
        <v>知识卷轴X1</v>
      </c>
      <c r="E615" s="27">
        <v>64</v>
      </c>
      <c r="J615" s="27">
        <v>1</v>
      </c>
      <c r="L615" s="72" t="b">
        <v>1</v>
      </c>
    </row>
    <row r="616" spans="1:12" x14ac:dyDescent="0.25">
      <c r="C616" s="27">
        <v>6682</v>
      </c>
      <c r="D616" s="5" t="str">
        <f>VLOOKUP(C616,[1]道具配置表!$A:$D,4,FALSE)</f>
        <v>1铜币（立即使用，不进背包）</v>
      </c>
      <c r="E616" s="27">
        <v>3600</v>
      </c>
      <c r="J616" s="27">
        <v>1</v>
      </c>
      <c r="L616" s="72" t="b">
        <v>1</v>
      </c>
    </row>
    <row r="617" spans="1:12" x14ac:dyDescent="0.25">
      <c r="A617" s="27">
        <v>1700533</v>
      </c>
      <c r="B617" s="27" t="s">
        <v>278</v>
      </c>
      <c r="C617" s="27">
        <v>4000</v>
      </c>
      <c r="D617" s="5" t="str">
        <f>VLOOKUP(C617,[1]道具配置表!$A:$D,4,FALSE)</f>
        <v>知识卷轴X1</v>
      </c>
      <c r="E617" s="27">
        <v>48</v>
      </c>
      <c r="J617" s="27">
        <v>1</v>
      </c>
      <c r="L617" s="72" t="b">
        <v>1</v>
      </c>
    </row>
    <row r="618" spans="1:12" x14ac:dyDescent="0.25">
      <c r="C618" s="27">
        <v>6682</v>
      </c>
      <c r="D618" s="5" t="str">
        <f>VLOOKUP(C618,[1]道具配置表!$A:$D,4,FALSE)</f>
        <v>1铜币（立即使用，不进背包）</v>
      </c>
      <c r="E618" s="27">
        <v>2700</v>
      </c>
      <c r="J618" s="27">
        <v>1</v>
      </c>
      <c r="L618" s="72" t="b">
        <v>1</v>
      </c>
    </row>
    <row r="619" spans="1:12" x14ac:dyDescent="0.25">
      <c r="A619" s="27">
        <v>1700534</v>
      </c>
      <c r="B619" s="27" t="s">
        <v>279</v>
      </c>
      <c r="C619" s="27">
        <v>4000</v>
      </c>
      <c r="D619" s="5" t="str">
        <f>VLOOKUP(C619,[1]道具配置表!$A:$D,4,FALSE)</f>
        <v>知识卷轴X1</v>
      </c>
      <c r="E619" s="27">
        <v>32</v>
      </c>
      <c r="J619" s="27">
        <v>1</v>
      </c>
      <c r="L619" s="72" t="b">
        <v>1</v>
      </c>
    </row>
    <row r="620" spans="1:12" x14ac:dyDescent="0.25">
      <c r="C620" s="27">
        <v>6682</v>
      </c>
      <c r="D620" s="5" t="str">
        <f>VLOOKUP(C620,[1]道具配置表!$A:$D,4,FALSE)</f>
        <v>1铜币（立即使用，不进背包）</v>
      </c>
      <c r="E620" s="27">
        <v>1800</v>
      </c>
      <c r="J620" s="27">
        <v>1</v>
      </c>
      <c r="L620" s="72" t="b">
        <v>1</v>
      </c>
    </row>
    <row r="621" spans="1:12" x14ac:dyDescent="0.25">
      <c r="A621" s="27">
        <v>1700535</v>
      </c>
      <c r="B621" s="27" t="s">
        <v>280</v>
      </c>
      <c r="C621" s="27">
        <v>4000</v>
      </c>
      <c r="D621" s="5" t="str">
        <f>VLOOKUP(C621,[1]道具配置表!$A:$D,4,FALSE)</f>
        <v>知识卷轴X1</v>
      </c>
      <c r="E621" s="27">
        <v>16</v>
      </c>
      <c r="J621" s="27">
        <v>1</v>
      </c>
      <c r="L621" s="72" t="b">
        <v>1</v>
      </c>
    </row>
    <row r="622" spans="1:12" x14ac:dyDescent="0.25">
      <c r="C622" s="27">
        <v>6682</v>
      </c>
      <c r="D622" s="5" t="str">
        <f>VLOOKUP(C622,[1]道具配置表!$A:$D,4,FALSE)</f>
        <v>1铜币（立即使用，不进背包）</v>
      </c>
      <c r="E622" s="27">
        <v>900</v>
      </c>
      <c r="J622" s="27">
        <v>1</v>
      </c>
      <c r="L622" s="72" t="b">
        <v>1</v>
      </c>
    </row>
    <row r="623" spans="1:12" x14ac:dyDescent="0.25">
      <c r="A623" s="27">
        <v>1700536</v>
      </c>
      <c r="B623" s="27" t="s">
        <v>281</v>
      </c>
      <c r="C623" s="27">
        <v>4000</v>
      </c>
      <c r="D623" s="5" t="str">
        <f>VLOOKUP(C623,[1]道具配置表!$A:$D,4,FALSE)</f>
        <v>知识卷轴X1</v>
      </c>
      <c r="E623" s="27">
        <v>8</v>
      </c>
      <c r="J623" s="27">
        <v>1</v>
      </c>
      <c r="L623" s="72" t="b">
        <v>1</v>
      </c>
    </row>
    <row r="624" spans="1:12" x14ac:dyDescent="0.25">
      <c r="C624" s="27">
        <v>6682</v>
      </c>
      <c r="D624" s="5" t="str">
        <f>VLOOKUP(C624,[1]道具配置表!$A:$D,4,FALSE)</f>
        <v>1铜币（立即使用，不进背包）</v>
      </c>
      <c r="E624" s="27">
        <v>450</v>
      </c>
      <c r="J624" s="27">
        <v>1</v>
      </c>
      <c r="L624" s="72" t="b">
        <v>1</v>
      </c>
    </row>
    <row r="625" spans="1:12" s="10" customFormat="1" x14ac:dyDescent="0.25">
      <c r="A625" s="10">
        <v>1700537</v>
      </c>
      <c r="B625" s="10" t="s">
        <v>282</v>
      </c>
      <c r="C625" s="10">
        <v>4000</v>
      </c>
      <c r="D625" s="11" t="str">
        <f>VLOOKUP(C625,[1]道具配置表!$A:$D,4,FALSE)</f>
        <v>知识卷轴X1</v>
      </c>
      <c r="E625" s="10">
        <v>900</v>
      </c>
      <c r="J625" s="10">
        <v>1</v>
      </c>
      <c r="L625" s="72" t="b">
        <v>1</v>
      </c>
    </row>
    <row r="626" spans="1:12" x14ac:dyDescent="0.25">
      <c r="C626" s="27">
        <v>6682</v>
      </c>
      <c r="D626" s="5" t="str">
        <f>VLOOKUP(C626,[1]道具配置表!$A:$D,4,FALSE)</f>
        <v>1铜币（立即使用，不进背包）</v>
      </c>
      <c r="E626" s="27">
        <v>50000</v>
      </c>
      <c r="J626" s="27">
        <v>1</v>
      </c>
      <c r="L626" s="72" t="b">
        <v>1</v>
      </c>
    </row>
    <row r="627" spans="1:12" x14ac:dyDescent="0.25">
      <c r="A627" s="27">
        <v>1700538</v>
      </c>
      <c r="B627" s="27" t="s">
        <v>283</v>
      </c>
      <c r="C627" s="27">
        <v>4000</v>
      </c>
      <c r="D627" s="5" t="str">
        <f>VLOOKUP(C627,[1]道具配置表!$A:$D,4,FALSE)</f>
        <v>知识卷轴X1</v>
      </c>
      <c r="E627" s="27">
        <v>630</v>
      </c>
      <c r="J627" s="27">
        <v>1</v>
      </c>
      <c r="L627" s="72" t="b">
        <v>1</v>
      </c>
    </row>
    <row r="628" spans="1:12" x14ac:dyDescent="0.25">
      <c r="C628" s="27">
        <v>6682</v>
      </c>
      <c r="D628" s="5" t="str">
        <f>VLOOKUP(C628,[1]道具配置表!$A:$D,4,FALSE)</f>
        <v>1铜币（立即使用，不进背包）</v>
      </c>
      <c r="E628" s="27">
        <v>35000</v>
      </c>
      <c r="J628" s="27">
        <v>1</v>
      </c>
      <c r="L628" s="72" t="b">
        <v>1</v>
      </c>
    </row>
    <row r="629" spans="1:12" x14ac:dyDescent="0.25">
      <c r="A629" s="27">
        <v>1700539</v>
      </c>
      <c r="B629" s="27" t="s">
        <v>284</v>
      </c>
      <c r="C629" s="27">
        <v>4000</v>
      </c>
      <c r="D629" s="5" t="str">
        <f>VLOOKUP(C629,[1]道具配置表!$A:$D,4,FALSE)</f>
        <v>知识卷轴X1</v>
      </c>
      <c r="E629" s="27">
        <v>450</v>
      </c>
      <c r="J629" s="27">
        <v>1</v>
      </c>
      <c r="L629" s="72" t="b">
        <v>1</v>
      </c>
    </row>
    <row r="630" spans="1:12" x14ac:dyDescent="0.25">
      <c r="C630" s="27">
        <v>6682</v>
      </c>
      <c r="D630" s="5" t="str">
        <f>VLOOKUP(C630,[1]道具配置表!$A:$D,4,FALSE)</f>
        <v>1铜币（立即使用，不进背包）</v>
      </c>
      <c r="E630" s="27">
        <v>25000</v>
      </c>
      <c r="J630" s="27">
        <v>1</v>
      </c>
      <c r="L630" s="72" t="b">
        <v>1</v>
      </c>
    </row>
    <row r="631" spans="1:12" x14ac:dyDescent="0.25">
      <c r="A631" s="27">
        <v>1700540</v>
      </c>
      <c r="B631" s="27" t="s">
        <v>285</v>
      </c>
      <c r="C631" s="27">
        <v>4000</v>
      </c>
      <c r="D631" s="5" t="str">
        <f>VLOOKUP(C631,[1]道具配置表!$A:$D,4,FALSE)</f>
        <v>知识卷轴X1</v>
      </c>
      <c r="E631" s="27">
        <v>360</v>
      </c>
      <c r="J631" s="27">
        <v>1</v>
      </c>
      <c r="L631" s="72" t="b">
        <v>1</v>
      </c>
    </row>
    <row r="632" spans="1:12" x14ac:dyDescent="0.25">
      <c r="C632" s="27">
        <v>6682</v>
      </c>
      <c r="D632" s="5" t="str">
        <f>VLOOKUP(C632,[1]道具配置表!$A:$D,4,FALSE)</f>
        <v>1铜币（立即使用，不进背包）</v>
      </c>
      <c r="E632" s="27">
        <v>20000</v>
      </c>
      <c r="J632" s="27">
        <v>1</v>
      </c>
      <c r="L632" s="72" t="b">
        <v>1</v>
      </c>
    </row>
    <row r="633" spans="1:12" x14ac:dyDescent="0.25">
      <c r="A633" s="27">
        <v>1700541</v>
      </c>
      <c r="B633" s="27" t="s">
        <v>286</v>
      </c>
      <c r="C633" s="27">
        <v>4000</v>
      </c>
      <c r="D633" s="5" t="str">
        <f>VLOOKUP(C633,[1]道具配置表!$A:$D,4,FALSE)</f>
        <v>知识卷轴X1</v>
      </c>
      <c r="E633" s="27">
        <v>270</v>
      </c>
      <c r="J633" s="27">
        <v>1</v>
      </c>
      <c r="L633" s="72" t="b">
        <v>1</v>
      </c>
    </row>
    <row r="634" spans="1:12" x14ac:dyDescent="0.25">
      <c r="C634" s="27">
        <v>6682</v>
      </c>
      <c r="D634" s="5" t="str">
        <f>VLOOKUP(C634,[1]道具配置表!$A:$D,4,FALSE)</f>
        <v>1铜币（立即使用，不进背包）</v>
      </c>
      <c r="E634" s="27">
        <v>15000</v>
      </c>
      <c r="J634" s="27">
        <v>1</v>
      </c>
      <c r="L634" s="72" t="b">
        <v>1</v>
      </c>
    </row>
    <row r="635" spans="1:12" x14ac:dyDescent="0.25">
      <c r="A635" s="27">
        <v>1700542</v>
      </c>
      <c r="B635" s="27" t="s">
        <v>287</v>
      </c>
      <c r="C635" s="27">
        <v>4000</v>
      </c>
      <c r="D635" s="5" t="str">
        <f>VLOOKUP(C635,[1]道具配置表!$A:$D,4,FALSE)</f>
        <v>知识卷轴X1</v>
      </c>
      <c r="E635" s="27">
        <v>180</v>
      </c>
      <c r="J635" s="27">
        <v>1</v>
      </c>
      <c r="L635" s="72" t="b">
        <v>1</v>
      </c>
    </row>
    <row r="636" spans="1:12" x14ac:dyDescent="0.25">
      <c r="C636" s="27">
        <v>6682</v>
      </c>
      <c r="D636" s="5" t="str">
        <f>VLOOKUP(C636,[1]道具配置表!$A:$D,4,FALSE)</f>
        <v>1铜币（立即使用，不进背包）</v>
      </c>
      <c r="E636" s="27">
        <v>10000</v>
      </c>
      <c r="J636" s="27">
        <v>1</v>
      </c>
      <c r="L636" s="72" t="b">
        <v>1</v>
      </c>
    </row>
    <row r="637" spans="1:12" x14ac:dyDescent="0.25">
      <c r="A637" s="27">
        <v>1700543</v>
      </c>
      <c r="B637" s="27" t="s">
        <v>288</v>
      </c>
      <c r="C637" s="27">
        <v>4000</v>
      </c>
      <c r="D637" s="5" t="str">
        <f>VLOOKUP(C637,[1]道具配置表!$A:$D,4,FALSE)</f>
        <v>知识卷轴X1</v>
      </c>
      <c r="E637" s="27">
        <v>135</v>
      </c>
      <c r="J637" s="27">
        <v>1</v>
      </c>
      <c r="L637" s="72" t="b">
        <v>1</v>
      </c>
    </row>
    <row r="638" spans="1:12" x14ac:dyDescent="0.25">
      <c r="C638" s="27">
        <v>6682</v>
      </c>
      <c r="D638" s="5" t="str">
        <f>VLOOKUP(C638,[1]道具配置表!$A:$D,4,FALSE)</f>
        <v>1铜币（立即使用，不进背包）</v>
      </c>
      <c r="E638" s="27">
        <v>7500</v>
      </c>
      <c r="J638" s="27">
        <v>1</v>
      </c>
      <c r="L638" s="72" t="b">
        <v>1</v>
      </c>
    </row>
    <row r="639" spans="1:12" x14ac:dyDescent="0.25">
      <c r="A639" s="27">
        <v>1700544</v>
      </c>
      <c r="B639" s="27" t="s">
        <v>289</v>
      </c>
      <c r="C639" s="27">
        <v>4000</v>
      </c>
      <c r="D639" s="5" t="str">
        <f>VLOOKUP(C639,[1]道具配置表!$A:$D,4,FALSE)</f>
        <v>知识卷轴X1</v>
      </c>
      <c r="E639" s="27">
        <v>90</v>
      </c>
      <c r="J639" s="27">
        <v>1</v>
      </c>
      <c r="L639" s="72" t="b">
        <v>1</v>
      </c>
    </row>
    <row r="640" spans="1:12" x14ac:dyDescent="0.25">
      <c r="C640" s="27">
        <v>6682</v>
      </c>
      <c r="D640" s="5" t="str">
        <f>VLOOKUP(C640,[1]道具配置表!$A:$D,4,FALSE)</f>
        <v>1铜币（立即使用，不进背包）</v>
      </c>
      <c r="E640" s="27">
        <v>5000</v>
      </c>
      <c r="J640" s="27">
        <v>1</v>
      </c>
      <c r="L640" s="72" t="b">
        <v>1</v>
      </c>
    </row>
    <row r="641" spans="1:12" x14ac:dyDescent="0.25">
      <c r="A641" s="27">
        <v>1700545</v>
      </c>
      <c r="B641" s="27" t="s">
        <v>290</v>
      </c>
      <c r="C641" s="27">
        <v>4000</v>
      </c>
      <c r="D641" s="5" t="str">
        <f>VLOOKUP(C641,[1]道具配置表!$A:$D,4,FALSE)</f>
        <v>知识卷轴X1</v>
      </c>
      <c r="E641" s="27">
        <v>72</v>
      </c>
      <c r="J641" s="27">
        <v>1</v>
      </c>
      <c r="L641" s="72" t="b">
        <v>1</v>
      </c>
    </row>
    <row r="642" spans="1:12" x14ac:dyDescent="0.25">
      <c r="C642" s="27">
        <v>6682</v>
      </c>
      <c r="D642" s="5" t="str">
        <f>VLOOKUP(C642,[1]道具配置表!$A:$D,4,FALSE)</f>
        <v>1铜币（立即使用，不进背包）</v>
      </c>
      <c r="E642" s="27">
        <v>4000</v>
      </c>
      <c r="J642" s="27">
        <v>1</v>
      </c>
      <c r="L642" s="72" t="b">
        <v>1</v>
      </c>
    </row>
    <row r="643" spans="1:12" x14ac:dyDescent="0.25">
      <c r="A643" s="27">
        <v>1700546</v>
      </c>
      <c r="B643" s="27" t="s">
        <v>291</v>
      </c>
      <c r="C643" s="27">
        <v>4000</v>
      </c>
      <c r="D643" s="5" t="str">
        <f>VLOOKUP(C643,[1]道具配置表!$A:$D,4,FALSE)</f>
        <v>知识卷轴X1</v>
      </c>
      <c r="E643" s="27">
        <v>54</v>
      </c>
      <c r="J643" s="27">
        <v>1</v>
      </c>
      <c r="L643" s="72" t="b">
        <v>1</v>
      </c>
    </row>
    <row r="644" spans="1:12" x14ac:dyDescent="0.25">
      <c r="C644" s="27">
        <v>6682</v>
      </c>
      <c r="D644" s="5" t="str">
        <f>VLOOKUP(C644,[1]道具配置表!$A:$D,4,FALSE)</f>
        <v>1铜币（立即使用，不进背包）</v>
      </c>
      <c r="E644" s="27">
        <v>3000</v>
      </c>
      <c r="J644" s="27">
        <v>1</v>
      </c>
      <c r="L644" s="72" t="b">
        <v>1</v>
      </c>
    </row>
    <row r="645" spans="1:12" x14ac:dyDescent="0.25">
      <c r="A645" s="27">
        <v>1700547</v>
      </c>
      <c r="B645" s="27" t="s">
        <v>292</v>
      </c>
      <c r="C645" s="27">
        <v>4000</v>
      </c>
      <c r="D645" s="5" t="str">
        <f>VLOOKUP(C645,[1]道具配置表!$A:$D,4,FALSE)</f>
        <v>知识卷轴X1</v>
      </c>
      <c r="E645" s="27">
        <v>36</v>
      </c>
      <c r="J645" s="27">
        <v>1</v>
      </c>
      <c r="L645" s="72" t="b">
        <v>1</v>
      </c>
    </row>
    <row r="646" spans="1:12" x14ac:dyDescent="0.25">
      <c r="C646" s="27">
        <v>6682</v>
      </c>
      <c r="D646" s="5" t="str">
        <f>VLOOKUP(C646,[1]道具配置表!$A:$D,4,FALSE)</f>
        <v>1铜币（立即使用，不进背包）</v>
      </c>
      <c r="E646" s="27">
        <v>2000</v>
      </c>
      <c r="J646" s="27">
        <v>1</v>
      </c>
      <c r="L646" s="72" t="b">
        <v>1</v>
      </c>
    </row>
    <row r="647" spans="1:12" x14ac:dyDescent="0.25">
      <c r="A647" s="27">
        <v>1700548</v>
      </c>
      <c r="B647" s="27" t="s">
        <v>293</v>
      </c>
      <c r="C647" s="27">
        <v>4000</v>
      </c>
      <c r="D647" s="5" t="str">
        <f>VLOOKUP(C647,[1]道具配置表!$A:$D,4,FALSE)</f>
        <v>知识卷轴X1</v>
      </c>
      <c r="E647" s="27">
        <v>18</v>
      </c>
      <c r="J647" s="27">
        <v>1</v>
      </c>
      <c r="L647" s="72" t="b">
        <v>1</v>
      </c>
    </row>
    <row r="648" spans="1:12" x14ac:dyDescent="0.25">
      <c r="C648" s="27">
        <v>6682</v>
      </c>
      <c r="D648" s="5" t="str">
        <f>VLOOKUP(C648,[1]道具配置表!$A:$D,4,FALSE)</f>
        <v>1铜币（立即使用，不进背包）</v>
      </c>
      <c r="E648" s="27">
        <v>1000</v>
      </c>
      <c r="J648" s="27">
        <v>1</v>
      </c>
      <c r="L648" s="72" t="b">
        <v>1</v>
      </c>
    </row>
    <row r="649" spans="1:12" x14ac:dyDescent="0.25">
      <c r="A649" s="27">
        <v>1700549</v>
      </c>
      <c r="B649" s="27" t="s">
        <v>294</v>
      </c>
      <c r="C649" s="27">
        <v>4000</v>
      </c>
      <c r="D649" s="5" t="str">
        <f>VLOOKUP(C649,[1]道具配置表!$A:$D,4,FALSE)</f>
        <v>知识卷轴X1</v>
      </c>
      <c r="E649" s="27">
        <v>9</v>
      </c>
      <c r="J649" s="27">
        <v>1</v>
      </c>
      <c r="L649" s="72" t="b">
        <v>1</v>
      </c>
    </row>
    <row r="650" spans="1:12" x14ac:dyDescent="0.25">
      <c r="C650" s="27">
        <v>6682</v>
      </c>
      <c r="D650" s="5" t="str">
        <f>VLOOKUP(C650,[1]道具配置表!$A:$D,4,FALSE)</f>
        <v>1铜币（立即使用，不进背包）</v>
      </c>
      <c r="E650" s="27">
        <v>500</v>
      </c>
      <c r="J650" s="27">
        <v>1</v>
      </c>
      <c r="L650" s="72" t="b">
        <v>1</v>
      </c>
    </row>
    <row r="651" spans="1:12" s="10" customFormat="1" x14ac:dyDescent="0.25">
      <c r="A651" s="10">
        <v>1700550</v>
      </c>
      <c r="B651" s="10" t="s">
        <v>295</v>
      </c>
      <c r="C651" s="10">
        <v>4000</v>
      </c>
      <c r="D651" s="11" t="str">
        <f>VLOOKUP(C651,[1]道具配置表!$A:$D,4,FALSE)</f>
        <v>知识卷轴X1</v>
      </c>
      <c r="E651" s="10">
        <v>1000</v>
      </c>
      <c r="J651" s="10">
        <v>1</v>
      </c>
      <c r="L651" s="72" t="b">
        <v>1</v>
      </c>
    </row>
    <row r="652" spans="1:12" x14ac:dyDescent="0.25">
      <c r="C652" s="27">
        <v>6682</v>
      </c>
      <c r="D652" s="5" t="str">
        <f>VLOOKUP(C652,[1]道具配置表!$A:$D,4,FALSE)</f>
        <v>1铜币（立即使用，不进背包）</v>
      </c>
      <c r="E652" s="27">
        <v>55000</v>
      </c>
      <c r="J652" s="27">
        <v>1</v>
      </c>
      <c r="L652" s="72" t="b">
        <v>1</v>
      </c>
    </row>
    <row r="653" spans="1:12" x14ac:dyDescent="0.25">
      <c r="A653" s="27">
        <v>1700551</v>
      </c>
      <c r="B653" s="27" t="s">
        <v>296</v>
      </c>
      <c r="C653" s="27">
        <v>4000</v>
      </c>
      <c r="D653" s="5" t="str">
        <f>VLOOKUP(C653,[1]道具配置表!$A:$D,4,FALSE)</f>
        <v>知识卷轴X1</v>
      </c>
      <c r="E653" s="27">
        <v>700</v>
      </c>
      <c r="J653" s="27">
        <v>1</v>
      </c>
      <c r="L653" s="72" t="b">
        <v>1</v>
      </c>
    </row>
    <row r="654" spans="1:12" x14ac:dyDescent="0.25">
      <c r="C654" s="27">
        <v>6682</v>
      </c>
      <c r="D654" s="5" t="str">
        <f>VLOOKUP(C654,[1]道具配置表!$A:$D,4,FALSE)</f>
        <v>1铜币（立即使用，不进背包）</v>
      </c>
      <c r="E654" s="27">
        <v>38500</v>
      </c>
      <c r="J654" s="27">
        <v>1</v>
      </c>
      <c r="L654" s="72" t="b">
        <v>1</v>
      </c>
    </row>
    <row r="655" spans="1:12" x14ac:dyDescent="0.25">
      <c r="A655" s="27">
        <v>1700552</v>
      </c>
      <c r="B655" s="27" t="s">
        <v>297</v>
      </c>
      <c r="C655" s="27">
        <v>4000</v>
      </c>
      <c r="D655" s="5" t="str">
        <f>VLOOKUP(C655,[1]道具配置表!$A:$D,4,FALSE)</f>
        <v>知识卷轴X1</v>
      </c>
      <c r="E655" s="27">
        <v>500</v>
      </c>
      <c r="J655" s="27">
        <v>1</v>
      </c>
      <c r="L655" s="72" t="b">
        <v>1</v>
      </c>
    </row>
    <row r="656" spans="1:12" x14ac:dyDescent="0.25">
      <c r="C656" s="27">
        <v>6682</v>
      </c>
      <c r="D656" s="5" t="str">
        <f>VLOOKUP(C656,[1]道具配置表!$A:$D,4,FALSE)</f>
        <v>1铜币（立即使用，不进背包）</v>
      </c>
      <c r="E656" s="27">
        <v>27500</v>
      </c>
      <c r="J656" s="27">
        <v>1</v>
      </c>
      <c r="L656" s="72" t="b">
        <v>1</v>
      </c>
    </row>
    <row r="657" spans="1:12" x14ac:dyDescent="0.25">
      <c r="A657" s="27">
        <v>1700553</v>
      </c>
      <c r="B657" s="27" t="s">
        <v>298</v>
      </c>
      <c r="C657" s="27">
        <v>4000</v>
      </c>
      <c r="D657" s="5" t="str">
        <f>VLOOKUP(C657,[1]道具配置表!$A:$D,4,FALSE)</f>
        <v>知识卷轴X1</v>
      </c>
      <c r="E657" s="27">
        <v>400</v>
      </c>
      <c r="J657" s="27">
        <v>1</v>
      </c>
      <c r="L657" s="72" t="b">
        <v>1</v>
      </c>
    </row>
    <row r="658" spans="1:12" x14ac:dyDescent="0.25">
      <c r="C658" s="27">
        <v>6682</v>
      </c>
      <c r="D658" s="5" t="str">
        <f>VLOOKUP(C658,[1]道具配置表!$A:$D,4,FALSE)</f>
        <v>1铜币（立即使用，不进背包）</v>
      </c>
      <c r="E658" s="27">
        <v>22000</v>
      </c>
      <c r="J658" s="27">
        <v>1</v>
      </c>
      <c r="L658" s="72" t="b">
        <v>1</v>
      </c>
    </row>
    <row r="659" spans="1:12" x14ac:dyDescent="0.25">
      <c r="A659" s="27">
        <v>1700554</v>
      </c>
      <c r="B659" s="27" t="s">
        <v>299</v>
      </c>
      <c r="C659" s="27">
        <v>4000</v>
      </c>
      <c r="D659" s="5" t="str">
        <f>VLOOKUP(C659,[1]道具配置表!$A:$D,4,FALSE)</f>
        <v>知识卷轴X1</v>
      </c>
      <c r="E659" s="27">
        <v>300</v>
      </c>
      <c r="J659" s="27">
        <v>1</v>
      </c>
      <c r="L659" s="72" t="b">
        <v>1</v>
      </c>
    </row>
    <row r="660" spans="1:12" x14ac:dyDescent="0.25">
      <c r="C660" s="27">
        <v>6682</v>
      </c>
      <c r="D660" s="5" t="str">
        <f>VLOOKUP(C660,[1]道具配置表!$A:$D,4,FALSE)</f>
        <v>1铜币（立即使用，不进背包）</v>
      </c>
      <c r="E660" s="27">
        <v>16500</v>
      </c>
      <c r="J660" s="27">
        <v>1</v>
      </c>
      <c r="L660" s="72" t="b">
        <v>1</v>
      </c>
    </row>
    <row r="661" spans="1:12" x14ac:dyDescent="0.25">
      <c r="A661" s="27">
        <v>1700555</v>
      </c>
      <c r="B661" s="27" t="s">
        <v>300</v>
      </c>
      <c r="C661" s="27">
        <v>4000</v>
      </c>
      <c r="D661" s="5" t="str">
        <f>VLOOKUP(C661,[1]道具配置表!$A:$D,4,FALSE)</f>
        <v>知识卷轴X1</v>
      </c>
      <c r="E661" s="27">
        <v>200</v>
      </c>
      <c r="J661" s="27">
        <v>1</v>
      </c>
      <c r="L661" s="72" t="b">
        <v>1</v>
      </c>
    </row>
    <row r="662" spans="1:12" x14ac:dyDescent="0.25">
      <c r="C662" s="27">
        <v>6682</v>
      </c>
      <c r="D662" s="5" t="str">
        <f>VLOOKUP(C662,[1]道具配置表!$A:$D,4,FALSE)</f>
        <v>1铜币（立即使用，不进背包）</v>
      </c>
      <c r="E662" s="27">
        <v>11000</v>
      </c>
      <c r="J662" s="27">
        <v>1</v>
      </c>
      <c r="L662" s="72" t="b">
        <v>1</v>
      </c>
    </row>
    <row r="663" spans="1:12" x14ac:dyDescent="0.25">
      <c r="A663" s="27">
        <v>1700556</v>
      </c>
      <c r="B663" s="27" t="s">
        <v>301</v>
      </c>
      <c r="C663" s="27">
        <v>4000</v>
      </c>
      <c r="D663" s="5" t="str">
        <f>VLOOKUP(C663,[1]道具配置表!$A:$D,4,FALSE)</f>
        <v>知识卷轴X1</v>
      </c>
      <c r="E663" s="27">
        <v>150</v>
      </c>
      <c r="J663" s="27">
        <v>1</v>
      </c>
      <c r="L663" s="72" t="b">
        <v>1</v>
      </c>
    </row>
    <row r="664" spans="1:12" x14ac:dyDescent="0.25">
      <c r="C664" s="27">
        <v>6682</v>
      </c>
      <c r="D664" s="5" t="str">
        <f>VLOOKUP(C664,[1]道具配置表!$A:$D,4,FALSE)</f>
        <v>1铜币（立即使用，不进背包）</v>
      </c>
      <c r="E664" s="27">
        <v>8250</v>
      </c>
      <c r="J664" s="27">
        <v>1</v>
      </c>
      <c r="L664" s="72" t="b">
        <v>1</v>
      </c>
    </row>
    <row r="665" spans="1:12" x14ac:dyDescent="0.25">
      <c r="A665" s="27">
        <v>1700557</v>
      </c>
      <c r="B665" s="27" t="s">
        <v>302</v>
      </c>
      <c r="C665" s="27">
        <v>4000</v>
      </c>
      <c r="D665" s="5" t="str">
        <f>VLOOKUP(C665,[1]道具配置表!$A:$D,4,FALSE)</f>
        <v>知识卷轴X1</v>
      </c>
      <c r="E665" s="27">
        <v>100</v>
      </c>
      <c r="J665" s="27">
        <v>1</v>
      </c>
      <c r="L665" s="72" t="b">
        <v>1</v>
      </c>
    </row>
    <row r="666" spans="1:12" x14ac:dyDescent="0.25">
      <c r="C666" s="27">
        <v>6682</v>
      </c>
      <c r="D666" s="5" t="str">
        <f>VLOOKUP(C666,[1]道具配置表!$A:$D,4,FALSE)</f>
        <v>1铜币（立即使用，不进背包）</v>
      </c>
      <c r="E666" s="27">
        <v>5500</v>
      </c>
      <c r="J666" s="27">
        <v>1</v>
      </c>
      <c r="L666" s="72" t="b">
        <v>1</v>
      </c>
    </row>
    <row r="667" spans="1:12" x14ac:dyDescent="0.25">
      <c r="A667" s="27">
        <v>1700558</v>
      </c>
      <c r="B667" s="27" t="s">
        <v>303</v>
      </c>
      <c r="C667" s="27">
        <v>4000</v>
      </c>
      <c r="D667" s="5" t="str">
        <f>VLOOKUP(C667,[1]道具配置表!$A:$D,4,FALSE)</f>
        <v>知识卷轴X1</v>
      </c>
      <c r="E667" s="27">
        <v>80</v>
      </c>
      <c r="J667" s="27">
        <v>1</v>
      </c>
      <c r="L667" s="72" t="b">
        <v>1</v>
      </c>
    </row>
    <row r="668" spans="1:12" x14ac:dyDescent="0.25">
      <c r="C668" s="27">
        <v>6682</v>
      </c>
      <c r="D668" s="5" t="str">
        <f>VLOOKUP(C668,[1]道具配置表!$A:$D,4,FALSE)</f>
        <v>1铜币（立即使用，不进背包）</v>
      </c>
      <c r="E668" s="27">
        <v>4400</v>
      </c>
      <c r="J668" s="27">
        <v>1</v>
      </c>
      <c r="L668" s="72" t="b">
        <v>1</v>
      </c>
    </row>
    <row r="669" spans="1:12" x14ac:dyDescent="0.25">
      <c r="A669" s="27">
        <v>1700559</v>
      </c>
      <c r="B669" s="27" t="s">
        <v>304</v>
      </c>
      <c r="C669" s="27">
        <v>4000</v>
      </c>
      <c r="D669" s="5" t="str">
        <f>VLOOKUP(C669,[1]道具配置表!$A:$D,4,FALSE)</f>
        <v>知识卷轴X1</v>
      </c>
      <c r="E669" s="27">
        <v>60</v>
      </c>
      <c r="J669" s="27">
        <v>1</v>
      </c>
      <c r="L669" s="72" t="b">
        <v>1</v>
      </c>
    </row>
    <row r="670" spans="1:12" x14ac:dyDescent="0.25">
      <c r="C670" s="27">
        <v>6682</v>
      </c>
      <c r="D670" s="5" t="str">
        <f>VLOOKUP(C670,[1]道具配置表!$A:$D,4,FALSE)</f>
        <v>1铜币（立即使用，不进背包）</v>
      </c>
      <c r="E670" s="27">
        <v>3300</v>
      </c>
      <c r="J670" s="27">
        <v>1</v>
      </c>
      <c r="L670" s="72" t="b">
        <v>1</v>
      </c>
    </row>
    <row r="671" spans="1:12" x14ac:dyDescent="0.25">
      <c r="A671" s="27">
        <v>1700560</v>
      </c>
      <c r="B671" s="27" t="s">
        <v>305</v>
      </c>
      <c r="C671" s="27">
        <v>4000</v>
      </c>
      <c r="D671" s="5" t="str">
        <f>VLOOKUP(C671,[1]道具配置表!$A:$D,4,FALSE)</f>
        <v>知识卷轴X1</v>
      </c>
      <c r="E671" s="27">
        <v>40</v>
      </c>
      <c r="J671" s="27">
        <v>1</v>
      </c>
      <c r="L671" s="72" t="b">
        <v>1</v>
      </c>
    </row>
    <row r="672" spans="1:12" x14ac:dyDescent="0.25">
      <c r="C672" s="27">
        <v>6682</v>
      </c>
      <c r="D672" s="5" t="str">
        <f>VLOOKUP(C672,[1]道具配置表!$A:$D,4,FALSE)</f>
        <v>1铜币（立即使用，不进背包）</v>
      </c>
      <c r="E672" s="27">
        <v>2200</v>
      </c>
      <c r="J672" s="27">
        <v>1</v>
      </c>
      <c r="L672" s="72" t="b">
        <v>1</v>
      </c>
    </row>
    <row r="673" spans="1:12" x14ac:dyDescent="0.25">
      <c r="A673" s="27">
        <v>1700561</v>
      </c>
      <c r="B673" s="27" t="s">
        <v>306</v>
      </c>
      <c r="C673" s="27">
        <v>4000</v>
      </c>
      <c r="D673" s="5" t="str">
        <f>VLOOKUP(C673,[1]道具配置表!$A:$D,4,FALSE)</f>
        <v>知识卷轴X1</v>
      </c>
      <c r="E673" s="27">
        <v>20</v>
      </c>
      <c r="J673" s="27">
        <v>1</v>
      </c>
      <c r="L673" s="72" t="b">
        <v>1</v>
      </c>
    </row>
    <row r="674" spans="1:12" x14ac:dyDescent="0.25">
      <c r="C674" s="27">
        <v>6682</v>
      </c>
      <c r="D674" s="5" t="str">
        <f>VLOOKUP(C674,[1]道具配置表!$A:$D,4,FALSE)</f>
        <v>1铜币（立即使用，不进背包）</v>
      </c>
      <c r="E674" s="27">
        <v>1100</v>
      </c>
      <c r="J674" s="27">
        <v>1</v>
      </c>
      <c r="L674" s="72" t="b">
        <v>1</v>
      </c>
    </row>
    <row r="675" spans="1:12" x14ac:dyDescent="0.25">
      <c r="A675" s="27">
        <v>1700562</v>
      </c>
      <c r="B675" s="27" t="s">
        <v>307</v>
      </c>
      <c r="C675" s="27">
        <v>4000</v>
      </c>
      <c r="D675" s="5" t="str">
        <f>VLOOKUP(C675,[1]道具配置表!$A:$D,4,FALSE)</f>
        <v>知识卷轴X1</v>
      </c>
      <c r="E675" s="27">
        <v>10</v>
      </c>
      <c r="J675" s="27">
        <v>1</v>
      </c>
      <c r="L675" s="72" t="b">
        <v>1</v>
      </c>
    </row>
    <row r="676" spans="1:12" x14ac:dyDescent="0.25">
      <c r="C676" s="27">
        <v>6682</v>
      </c>
      <c r="D676" s="5" t="str">
        <f>VLOOKUP(C676,[1]道具配置表!$A:$D,4,FALSE)</f>
        <v>1铜币（立即使用，不进背包）</v>
      </c>
      <c r="E676" s="27">
        <v>550</v>
      </c>
      <c r="J676" s="27">
        <v>1</v>
      </c>
      <c r="L676" s="72" t="b">
        <v>1</v>
      </c>
    </row>
    <row r="677" spans="1:12" s="10" customFormat="1" x14ac:dyDescent="0.25">
      <c r="A677" s="10">
        <v>1700563</v>
      </c>
      <c r="B677" s="10" t="s">
        <v>308</v>
      </c>
      <c r="C677" s="10">
        <v>4000</v>
      </c>
      <c r="D677" s="11" t="str">
        <f>VLOOKUP(C677,[1]道具配置表!$A:$D,4,FALSE)</f>
        <v>知识卷轴X1</v>
      </c>
      <c r="E677" s="10">
        <v>1100</v>
      </c>
      <c r="J677" s="10">
        <v>1</v>
      </c>
      <c r="L677" s="72" t="b">
        <v>1</v>
      </c>
    </row>
    <row r="678" spans="1:12" x14ac:dyDescent="0.25">
      <c r="C678" s="27">
        <v>6682</v>
      </c>
      <c r="D678" s="5" t="str">
        <f>VLOOKUP(C678,[1]道具配置表!$A:$D,4,FALSE)</f>
        <v>1铜币（立即使用，不进背包）</v>
      </c>
      <c r="E678" s="27">
        <v>60000</v>
      </c>
      <c r="J678" s="27">
        <v>1</v>
      </c>
      <c r="L678" s="72" t="b">
        <v>1</v>
      </c>
    </row>
    <row r="679" spans="1:12" x14ac:dyDescent="0.25">
      <c r="A679" s="27">
        <v>1700564</v>
      </c>
      <c r="B679" s="27" t="s">
        <v>309</v>
      </c>
      <c r="C679" s="27">
        <v>4000</v>
      </c>
      <c r="D679" s="5" t="str">
        <f>VLOOKUP(C679,[1]道具配置表!$A:$D,4,FALSE)</f>
        <v>知识卷轴X1</v>
      </c>
      <c r="E679" s="27">
        <v>770</v>
      </c>
      <c r="J679" s="27">
        <v>1</v>
      </c>
      <c r="L679" s="72" t="b">
        <v>1</v>
      </c>
    </row>
    <row r="680" spans="1:12" x14ac:dyDescent="0.25">
      <c r="C680" s="27">
        <v>6682</v>
      </c>
      <c r="D680" s="5" t="str">
        <f>VLOOKUP(C680,[1]道具配置表!$A:$D,4,FALSE)</f>
        <v>1铜币（立即使用，不进背包）</v>
      </c>
      <c r="E680" s="27">
        <v>42000</v>
      </c>
      <c r="J680" s="27">
        <v>1</v>
      </c>
      <c r="L680" s="72" t="b">
        <v>1</v>
      </c>
    </row>
    <row r="681" spans="1:12" x14ac:dyDescent="0.25">
      <c r="A681" s="27">
        <v>1700565</v>
      </c>
      <c r="B681" s="27" t="s">
        <v>310</v>
      </c>
      <c r="C681" s="27">
        <v>4000</v>
      </c>
      <c r="D681" s="5" t="str">
        <f>VLOOKUP(C681,[1]道具配置表!$A:$D,4,FALSE)</f>
        <v>知识卷轴X1</v>
      </c>
      <c r="E681" s="27">
        <v>550</v>
      </c>
      <c r="J681" s="27">
        <v>1</v>
      </c>
      <c r="L681" s="72" t="b">
        <v>1</v>
      </c>
    </row>
    <row r="682" spans="1:12" x14ac:dyDescent="0.25">
      <c r="C682" s="27">
        <v>6682</v>
      </c>
      <c r="D682" s="5" t="str">
        <f>VLOOKUP(C682,[1]道具配置表!$A:$D,4,FALSE)</f>
        <v>1铜币（立即使用，不进背包）</v>
      </c>
      <c r="E682" s="27">
        <v>30000</v>
      </c>
      <c r="J682" s="27">
        <v>1</v>
      </c>
      <c r="L682" s="72" t="b">
        <v>1</v>
      </c>
    </row>
    <row r="683" spans="1:12" x14ac:dyDescent="0.25">
      <c r="A683" s="27">
        <v>1700566</v>
      </c>
      <c r="B683" s="27" t="s">
        <v>311</v>
      </c>
      <c r="C683" s="27">
        <v>4000</v>
      </c>
      <c r="D683" s="5" t="str">
        <f>VLOOKUP(C683,[1]道具配置表!$A:$D,4,FALSE)</f>
        <v>知识卷轴X1</v>
      </c>
      <c r="E683" s="27">
        <v>440</v>
      </c>
      <c r="J683" s="27">
        <v>1</v>
      </c>
      <c r="L683" s="72" t="b">
        <v>1</v>
      </c>
    </row>
    <row r="684" spans="1:12" x14ac:dyDescent="0.25">
      <c r="C684" s="27">
        <v>6682</v>
      </c>
      <c r="D684" s="5" t="str">
        <f>VLOOKUP(C684,[1]道具配置表!$A:$D,4,FALSE)</f>
        <v>1铜币（立即使用，不进背包）</v>
      </c>
      <c r="E684" s="27">
        <v>24000</v>
      </c>
      <c r="J684" s="27">
        <v>1</v>
      </c>
      <c r="L684" s="72" t="b">
        <v>1</v>
      </c>
    </row>
    <row r="685" spans="1:12" x14ac:dyDescent="0.25">
      <c r="A685" s="27">
        <v>1700567</v>
      </c>
      <c r="B685" s="27" t="s">
        <v>312</v>
      </c>
      <c r="C685" s="27">
        <v>4000</v>
      </c>
      <c r="D685" s="5" t="str">
        <f>VLOOKUP(C685,[1]道具配置表!$A:$D,4,FALSE)</f>
        <v>知识卷轴X1</v>
      </c>
      <c r="E685" s="27">
        <v>330</v>
      </c>
      <c r="J685" s="27">
        <v>1</v>
      </c>
      <c r="L685" s="72" t="b">
        <v>1</v>
      </c>
    </row>
    <row r="686" spans="1:12" x14ac:dyDescent="0.25">
      <c r="C686" s="27">
        <v>6682</v>
      </c>
      <c r="D686" s="5" t="str">
        <f>VLOOKUP(C686,[1]道具配置表!$A:$D,4,FALSE)</f>
        <v>1铜币（立即使用，不进背包）</v>
      </c>
      <c r="E686" s="27">
        <v>18000</v>
      </c>
      <c r="J686" s="27">
        <v>1</v>
      </c>
      <c r="L686" s="72" t="b">
        <v>1</v>
      </c>
    </row>
    <row r="687" spans="1:12" x14ac:dyDescent="0.25">
      <c r="A687" s="27">
        <v>1700568</v>
      </c>
      <c r="B687" s="27" t="s">
        <v>313</v>
      </c>
      <c r="C687" s="27">
        <v>4000</v>
      </c>
      <c r="D687" s="5" t="str">
        <f>VLOOKUP(C687,[1]道具配置表!$A:$D,4,FALSE)</f>
        <v>知识卷轴X1</v>
      </c>
      <c r="E687" s="27">
        <v>220</v>
      </c>
      <c r="J687" s="27">
        <v>1</v>
      </c>
      <c r="L687" s="72" t="b">
        <v>1</v>
      </c>
    </row>
    <row r="688" spans="1:12" x14ac:dyDescent="0.25">
      <c r="C688" s="27">
        <v>6682</v>
      </c>
      <c r="D688" s="5" t="str">
        <f>VLOOKUP(C688,[1]道具配置表!$A:$D,4,FALSE)</f>
        <v>1铜币（立即使用，不进背包）</v>
      </c>
      <c r="E688" s="27">
        <v>12000</v>
      </c>
      <c r="J688" s="27">
        <v>1</v>
      </c>
      <c r="L688" s="72" t="b">
        <v>1</v>
      </c>
    </row>
    <row r="689" spans="1:12" x14ac:dyDescent="0.25">
      <c r="A689" s="27">
        <v>1700569</v>
      </c>
      <c r="B689" s="27" t="s">
        <v>314</v>
      </c>
      <c r="C689" s="27">
        <v>4000</v>
      </c>
      <c r="D689" s="5" t="str">
        <f>VLOOKUP(C689,[1]道具配置表!$A:$D,4,FALSE)</f>
        <v>知识卷轴X1</v>
      </c>
      <c r="E689" s="27">
        <v>165</v>
      </c>
      <c r="J689" s="27">
        <v>1</v>
      </c>
      <c r="L689" s="72" t="b">
        <v>1</v>
      </c>
    </row>
    <row r="690" spans="1:12" x14ac:dyDescent="0.25">
      <c r="C690" s="27">
        <v>6682</v>
      </c>
      <c r="D690" s="5" t="str">
        <f>VLOOKUP(C690,[1]道具配置表!$A:$D,4,FALSE)</f>
        <v>1铜币（立即使用，不进背包）</v>
      </c>
      <c r="E690" s="27">
        <v>9000</v>
      </c>
      <c r="J690" s="27">
        <v>1</v>
      </c>
      <c r="L690" s="72" t="b">
        <v>1</v>
      </c>
    </row>
    <row r="691" spans="1:12" x14ac:dyDescent="0.25">
      <c r="A691" s="27">
        <v>1700570</v>
      </c>
      <c r="B691" s="27" t="s">
        <v>315</v>
      </c>
      <c r="C691" s="27">
        <v>4000</v>
      </c>
      <c r="D691" s="5" t="str">
        <f>VLOOKUP(C691,[1]道具配置表!$A:$D,4,FALSE)</f>
        <v>知识卷轴X1</v>
      </c>
      <c r="E691" s="27">
        <v>110</v>
      </c>
      <c r="J691" s="27">
        <v>1</v>
      </c>
      <c r="L691" s="72" t="b">
        <v>1</v>
      </c>
    </row>
    <row r="692" spans="1:12" x14ac:dyDescent="0.25">
      <c r="C692" s="27">
        <v>6682</v>
      </c>
      <c r="D692" s="5" t="str">
        <f>VLOOKUP(C692,[1]道具配置表!$A:$D,4,FALSE)</f>
        <v>1铜币（立即使用，不进背包）</v>
      </c>
      <c r="E692" s="27">
        <v>6000</v>
      </c>
      <c r="J692" s="27">
        <v>1</v>
      </c>
      <c r="L692" s="72" t="b">
        <v>1</v>
      </c>
    </row>
    <row r="693" spans="1:12" x14ac:dyDescent="0.25">
      <c r="A693" s="27">
        <v>1700571</v>
      </c>
      <c r="B693" s="27" t="s">
        <v>316</v>
      </c>
      <c r="C693" s="27">
        <v>4000</v>
      </c>
      <c r="D693" s="5" t="str">
        <f>VLOOKUP(C693,[1]道具配置表!$A:$D,4,FALSE)</f>
        <v>知识卷轴X1</v>
      </c>
      <c r="E693" s="27">
        <v>88</v>
      </c>
      <c r="J693" s="27">
        <v>1</v>
      </c>
      <c r="L693" s="72" t="b">
        <v>1</v>
      </c>
    </row>
    <row r="694" spans="1:12" x14ac:dyDescent="0.25">
      <c r="C694" s="27">
        <v>6682</v>
      </c>
      <c r="D694" s="5" t="str">
        <f>VLOOKUP(C694,[1]道具配置表!$A:$D,4,FALSE)</f>
        <v>1铜币（立即使用，不进背包）</v>
      </c>
      <c r="E694" s="27">
        <v>4800</v>
      </c>
      <c r="J694" s="27">
        <v>1</v>
      </c>
      <c r="L694" s="72" t="b">
        <v>1</v>
      </c>
    </row>
    <row r="695" spans="1:12" x14ac:dyDescent="0.25">
      <c r="A695" s="27">
        <v>1700572</v>
      </c>
      <c r="B695" s="27" t="s">
        <v>317</v>
      </c>
      <c r="C695" s="27">
        <v>4000</v>
      </c>
      <c r="D695" s="5" t="str">
        <f>VLOOKUP(C695,[1]道具配置表!$A:$D,4,FALSE)</f>
        <v>知识卷轴X1</v>
      </c>
      <c r="E695" s="27">
        <v>66</v>
      </c>
      <c r="J695" s="27">
        <v>1</v>
      </c>
      <c r="L695" s="72" t="b">
        <v>1</v>
      </c>
    </row>
    <row r="696" spans="1:12" x14ac:dyDescent="0.25">
      <c r="C696" s="27">
        <v>6682</v>
      </c>
      <c r="D696" s="5" t="str">
        <f>VLOOKUP(C696,[1]道具配置表!$A:$D,4,FALSE)</f>
        <v>1铜币（立即使用，不进背包）</v>
      </c>
      <c r="E696" s="27">
        <v>3600</v>
      </c>
      <c r="J696" s="27">
        <v>1</v>
      </c>
      <c r="L696" s="72" t="b">
        <v>1</v>
      </c>
    </row>
    <row r="697" spans="1:12" x14ac:dyDescent="0.25">
      <c r="A697" s="27">
        <v>1700573</v>
      </c>
      <c r="B697" s="27" t="s">
        <v>318</v>
      </c>
      <c r="C697" s="27">
        <v>4000</v>
      </c>
      <c r="D697" s="5" t="str">
        <f>VLOOKUP(C697,[1]道具配置表!$A:$D,4,FALSE)</f>
        <v>知识卷轴X1</v>
      </c>
      <c r="E697" s="27">
        <v>44</v>
      </c>
      <c r="J697" s="27">
        <v>1</v>
      </c>
      <c r="L697" s="72" t="b">
        <v>1</v>
      </c>
    </row>
    <row r="698" spans="1:12" x14ac:dyDescent="0.25">
      <c r="C698" s="27">
        <v>6682</v>
      </c>
      <c r="D698" s="5" t="str">
        <f>VLOOKUP(C698,[1]道具配置表!$A:$D,4,FALSE)</f>
        <v>1铜币（立即使用，不进背包）</v>
      </c>
      <c r="E698" s="27">
        <v>2400</v>
      </c>
      <c r="J698" s="27">
        <v>1</v>
      </c>
      <c r="L698" s="72" t="b">
        <v>1</v>
      </c>
    </row>
    <row r="699" spans="1:12" x14ac:dyDescent="0.25">
      <c r="A699" s="27">
        <v>1700574</v>
      </c>
      <c r="B699" s="27" t="s">
        <v>319</v>
      </c>
      <c r="C699" s="27">
        <v>4000</v>
      </c>
      <c r="D699" s="5" t="str">
        <f>VLOOKUP(C699,[1]道具配置表!$A:$D,4,FALSE)</f>
        <v>知识卷轴X1</v>
      </c>
      <c r="E699" s="27">
        <v>22</v>
      </c>
      <c r="J699" s="27">
        <v>1</v>
      </c>
      <c r="L699" s="72" t="b">
        <v>1</v>
      </c>
    </row>
    <row r="700" spans="1:12" x14ac:dyDescent="0.25">
      <c r="C700" s="27">
        <v>6682</v>
      </c>
      <c r="D700" s="5" t="str">
        <f>VLOOKUP(C700,[1]道具配置表!$A:$D,4,FALSE)</f>
        <v>1铜币（立即使用，不进背包）</v>
      </c>
      <c r="E700" s="27">
        <v>1200</v>
      </c>
      <c r="J700" s="27">
        <v>1</v>
      </c>
      <c r="L700" s="72" t="b">
        <v>1</v>
      </c>
    </row>
    <row r="701" spans="1:12" x14ac:dyDescent="0.25">
      <c r="A701" s="27">
        <v>1700575</v>
      </c>
      <c r="B701" s="27" t="s">
        <v>320</v>
      </c>
      <c r="C701" s="27">
        <v>4000</v>
      </c>
      <c r="D701" s="5" t="str">
        <f>VLOOKUP(C701,[1]道具配置表!$A:$D,4,FALSE)</f>
        <v>知识卷轴X1</v>
      </c>
      <c r="E701" s="27">
        <v>11</v>
      </c>
      <c r="J701" s="27">
        <v>1</v>
      </c>
      <c r="L701" s="72" t="b">
        <v>1</v>
      </c>
    </row>
    <row r="702" spans="1:12" x14ac:dyDescent="0.25">
      <c r="C702" s="27">
        <v>6682</v>
      </c>
      <c r="D702" s="5" t="str">
        <f>VLOOKUP(C702,[1]道具配置表!$A:$D,4,FALSE)</f>
        <v>1铜币（立即使用，不进背包）</v>
      </c>
      <c r="E702" s="27">
        <v>600</v>
      </c>
      <c r="J702" s="27">
        <v>1</v>
      </c>
      <c r="L702" s="72" t="b">
        <v>1</v>
      </c>
    </row>
    <row r="703" spans="1:12" s="10" customFormat="1" x14ac:dyDescent="0.25">
      <c r="A703" s="10">
        <v>1700576</v>
      </c>
      <c r="B703" s="10" t="s">
        <v>321</v>
      </c>
      <c r="C703" s="10">
        <v>4000</v>
      </c>
      <c r="D703" s="11" t="str">
        <f>VLOOKUP(C703,[1]道具配置表!$A:$D,4,FALSE)</f>
        <v>知识卷轴X1</v>
      </c>
      <c r="E703" s="10">
        <v>1200</v>
      </c>
      <c r="J703" s="10">
        <v>1</v>
      </c>
      <c r="L703" s="72" t="b">
        <v>1</v>
      </c>
    </row>
    <row r="704" spans="1:12" x14ac:dyDescent="0.25">
      <c r="C704" s="27">
        <v>6682</v>
      </c>
      <c r="D704" s="5" t="str">
        <f>VLOOKUP(C704,[1]道具配置表!$A:$D,4,FALSE)</f>
        <v>1铜币（立即使用，不进背包）</v>
      </c>
      <c r="E704" s="27">
        <v>65000</v>
      </c>
      <c r="J704" s="27">
        <v>1</v>
      </c>
      <c r="L704" s="72" t="b">
        <v>1</v>
      </c>
    </row>
    <row r="705" spans="1:12" x14ac:dyDescent="0.25">
      <c r="A705" s="27">
        <v>1700577</v>
      </c>
      <c r="B705" s="27" t="s">
        <v>322</v>
      </c>
      <c r="C705" s="27">
        <v>4000</v>
      </c>
      <c r="D705" s="5" t="str">
        <f>VLOOKUP(C705,[1]道具配置表!$A:$D,4,FALSE)</f>
        <v>知识卷轴X1</v>
      </c>
      <c r="E705" s="27">
        <v>840</v>
      </c>
      <c r="J705" s="27">
        <v>1</v>
      </c>
      <c r="L705" s="72" t="b">
        <v>1</v>
      </c>
    </row>
    <row r="706" spans="1:12" x14ac:dyDescent="0.25">
      <c r="C706" s="27">
        <v>6682</v>
      </c>
      <c r="D706" s="5" t="str">
        <f>VLOOKUP(C706,[1]道具配置表!$A:$D,4,FALSE)</f>
        <v>1铜币（立即使用，不进背包）</v>
      </c>
      <c r="E706" s="27">
        <v>45500</v>
      </c>
      <c r="J706" s="27">
        <v>1</v>
      </c>
      <c r="L706" s="72" t="b">
        <v>1</v>
      </c>
    </row>
    <row r="707" spans="1:12" x14ac:dyDescent="0.25">
      <c r="A707" s="27">
        <v>1700578</v>
      </c>
      <c r="B707" s="27" t="s">
        <v>323</v>
      </c>
      <c r="C707" s="27">
        <v>4000</v>
      </c>
      <c r="D707" s="5" t="str">
        <f>VLOOKUP(C707,[1]道具配置表!$A:$D,4,FALSE)</f>
        <v>知识卷轴X1</v>
      </c>
      <c r="E707" s="27">
        <v>600</v>
      </c>
      <c r="J707" s="27">
        <v>1</v>
      </c>
      <c r="L707" s="72" t="b">
        <v>1</v>
      </c>
    </row>
    <row r="708" spans="1:12" x14ac:dyDescent="0.25">
      <c r="C708" s="27">
        <v>6682</v>
      </c>
      <c r="D708" s="5" t="str">
        <f>VLOOKUP(C708,[1]道具配置表!$A:$D,4,FALSE)</f>
        <v>1铜币（立即使用，不进背包）</v>
      </c>
      <c r="E708" s="27">
        <v>32500</v>
      </c>
      <c r="J708" s="27">
        <v>1</v>
      </c>
      <c r="L708" s="72" t="b">
        <v>1</v>
      </c>
    </row>
    <row r="709" spans="1:12" x14ac:dyDescent="0.25">
      <c r="A709" s="27">
        <v>1700579</v>
      </c>
      <c r="B709" s="27" t="s">
        <v>324</v>
      </c>
      <c r="C709" s="27">
        <v>4000</v>
      </c>
      <c r="D709" s="5" t="str">
        <f>VLOOKUP(C709,[1]道具配置表!$A:$D,4,FALSE)</f>
        <v>知识卷轴X1</v>
      </c>
      <c r="E709" s="27">
        <v>480</v>
      </c>
      <c r="J709" s="27">
        <v>1</v>
      </c>
      <c r="L709" s="72" t="b">
        <v>1</v>
      </c>
    </row>
    <row r="710" spans="1:12" x14ac:dyDescent="0.25">
      <c r="C710" s="27">
        <v>6682</v>
      </c>
      <c r="D710" s="5" t="str">
        <f>VLOOKUP(C710,[1]道具配置表!$A:$D,4,FALSE)</f>
        <v>1铜币（立即使用，不进背包）</v>
      </c>
      <c r="E710" s="27">
        <v>26000</v>
      </c>
      <c r="J710" s="27">
        <v>1</v>
      </c>
      <c r="L710" s="72" t="b">
        <v>1</v>
      </c>
    </row>
    <row r="711" spans="1:12" x14ac:dyDescent="0.25">
      <c r="A711" s="27">
        <v>1700580</v>
      </c>
      <c r="B711" s="27" t="s">
        <v>325</v>
      </c>
      <c r="C711" s="27">
        <v>4000</v>
      </c>
      <c r="D711" s="5" t="str">
        <f>VLOOKUP(C711,[1]道具配置表!$A:$D,4,FALSE)</f>
        <v>知识卷轴X1</v>
      </c>
      <c r="E711" s="27">
        <v>360</v>
      </c>
      <c r="J711" s="27">
        <v>1</v>
      </c>
      <c r="L711" s="72" t="b">
        <v>1</v>
      </c>
    </row>
    <row r="712" spans="1:12" x14ac:dyDescent="0.25">
      <c r="C712" s="27">
        <v>6682</v>
      </c>
      <c r="D712" s="5" t="str">
        <f>VLOOKUP(C712,[1]道具配置表!$A:$D,4,FALSE)</f>
        <v>1铜币（立即使用，不进背包）</v>
      </c>
      <c r="E712" s="27">
        <v>19500</v>
      </c>
      <c r="J712" s="27">
        <v>1</v>
      </c>
      <c r="L712" s="72" t="b">
        <v>1</v>
      </c>
    </row>
    <row r="713" spans="1:12" x14ac:dyDescent="0.25">
      <c r="A713" s="27">
        <v>1700581</v>
      </c>
      <c r="B713" s="27" t="s">
        <v>326</v>
      </c>
      <c r="C713" s="27">
        <v>4000</v>
      </c>
      <c r="D713" s="5" t="str">
        <f>VLOOKUP(C713,[1]道具配置表!$A:$D,4,FALSE)</f>
        <v>知识卷轴X1</v>
      </c>
      <c r="E713" s="27">
        <v>240</v>
      </c>
      <c r="J713" s="27">
        <v>1</v>
      </c>
      <c r="L713" s="72" t="b">
        <v>1</v>
      </c>
    </row>
    <row r="714" spans="1:12" x14ac:dyDescent="0.25">
      <c r="C714" s="27">
        <v>6682</v>
      </c>
      <c r="D714" s="5" t="str">
        <f>VLOOKUP(C714,[1]道具配置表!$A:$D,4,FALSE)</f>
        <v>1铜币（立即使用，不进背包）</v>
      </c>
      <c r="E714" s="27">
        <v>13000</v>
      </c>
      <c r="J714" s="27">
        <v>1</v>
      </c>
      <c r="L714" s="72" t="b">
        <v>1</v>
      </c>
    </row>
    <row r="715" spans="1:12" x14ac:dyDescent="0.25">
      <c r="A715" s="27">
        <v>1700582</v>
      </c>
      <c r="B715" s="27" t="s">
        <v>327</v>
      </c>
      <c r="C715" s="27">
        <v>4000</v>
      </c>
      <c r="D715" s="5" t="str">
        <f>VLOOKUP(C715,[1]道具配置表!$A:$D,4,FALSE)</f>
        <v>知识卷轴X1</v>
      </c>
      <c r="E715" s="27">
        <v>180</v>
      </c>
      <c r="J715" s="27">
        <v>1</v>
      </c>
      <c r="L715" s="72" t="b">
        <v>1</v>
      </c>
    </row>
    <row r="716" spans="1:12" x14ac:dyDescent="0.25">
      <c r="C716" s="27">
        <v>6682</v>
      </c>
      <c r="D716" s="5" t="str">
        <f>VLOOKUP(C716,[1]道具配置表!$A:$D,4,FALSE)</f>
        <v>1铜币（立即使用，不进背包）</v>
      </c>
      <c r="E716" s="27">
        <v>9750</v>
      </c>
      <c r="J716" s="27">
        <v>1</v>
      </c>
      <c r="L716" s="72" t="b">
        <v>1</v>
      </c>
    </row>
    <row r="717" spans="1:12" x14ac:dyDescent="0.25">
      <c r="A717" s="27">
        <v>1700583</v>
      </c>
      <c r="B717" s="27" t="s">
        <v>328</v>
      </c>
      <c r="C717" s="27">
        <v>4000</v>
      </c>
      <c r="D717" s="5" t="str">
        <f>VLOOKUP(C717,[1]道具配置表!$A:$D,4,FALSE)</f>
        <v>知识卷轴X1</v>
      </c>
      <c r="E717" s="27">
        <v>120</v>
      </c>
      <c r="J717" s="27">
        <v>1</v>
      </c>
      <c r="L717" s="72" t="b">
        <v>1</v>
      </c>
    </row>
    <row r="718" spans="1:12" x14ac:dyDescent="0.25">
      <c r="C718" s="27">
        <v>6682</v>
      </c>
      <c r="D718" s="5" t="str">
        <f>VLOOKUP(C718,[1]道具配置表!$A:$D,4,FALSE)</f>
        <v>1铜币（立即使用，不进背包）</v>
      </c>
      <c r="E718" s="27">
        <v>6500</v>
      </c>
      <c r="J718" s="27">
        <v>1</v>
      </c>
      <c r="L718" s="72" t="b">
        <v>1</v>
      </c>
    </row>
    <row r="719" spans="1:12" x14ac:dyDescent="0.25">
      <c r="A719" s="27">
        <v>1700584</v>
      </c>
      <c r="B719" s="27" t="s">
        <v>329</v>
      </c>
      <c r="C719" s="27">
        <v>4000</v>
      </c>
      <c r="D719" s="5" t="str">
        <f>VLOOKUP(C719,[1]道具配置表!$A:$D,4,FALSE)</f>
        <v>知识卷轴X1</v>
      </c>
      <c r="E719" s="27">
        <v>96</v>
      </c>
      <c r="J719" s="27">
        <v>1</v>
      </c>
      <c r="L719" s="72" t="b">
        <v>1</v>
      </c>
    </row>
    <row r="720" spans="1:12" x14ac:dyDescent="0.25">
      <c r="C720" s="27">
        <v>6682</v>
      </c>
      <c r="D720" s="5" t="str">
        <f>VLOOKUP(C720,[1]道具配置表!$A:$D,4,FALSE)</f>
        <v>1铜币（立即使用，不进背包）</v>
      </c>
      <c r="E720" s="27">
        <v>5200</v>
      </c>
      <c r="J720" s="27">
        <v>1</v>
      </c>
      <c r="L720" s="72" t="b">
        <v>1</v>
      </c>
    </row>
    <row r="721" spans="1:12" x14ac:dyDescent="0.25">
      <c r="A721" s="27">
        <v>1700585</v>
      </c>
      <c r="B721" s="27" t="s">
        <v>330</v>
      </c>
      <c r="C721" s="27">
        <v>4000</v>
      </c>
      <c r="D721" s="5" t="str">
        <f>VLOOKUP(C721,[1]道具配置表!$A:$D,4,FALSE)</f>
        <v>知识卷轴X1</v>
      </c>
      <c r="E721" s="27">
        <v>72</v>
      </c>
      <c r="J721" s="27">
        <v>1</v>
      </c>
      <c r="L721" s="72" t="b">
        <v>1</v>
      </c>
    </row>
    <row r="722" spans="1:12" x14ac:dyDescent="0.25">
      <c r="C722" s="27">
        <v>6682</v>
      </c>
      <c r="D722" s="5" t="str">
        <f>VLOOKUP(C722,[1]道具配置表!$A:$D,4,FALSE)</f>
        <v>1铜币（立即使用，不进背包）</v>
      </c>
      <c r="E722" s="27">
        <v>3900</v>
      </c>
      <c r="J722" s="27">
        <v>1</v>
      </c>
      <c r="L722" s="72" t="b">
        <v>1</v>
      </c>
    </row>
    <row r="723" spans="1:12" x14ac:dyDescent="0.25">
      <c r="A723" s="27">
        <v>1700586</v>
      </c>
      <c r="B723" s="27" t="s">
        <v>331</v>
      </c>
      <c r="C723" s="27">
        <v>4000</v>
      </c>
      <c r="D723" s="5" t="str">
        <f>VLOOKUP(C723,[1]道具配置表!$A:$D,4,FALSE)</f>
        <v>知识卷轴X1</v>
      </c>
      <c r="E723" s="27">
        <v>48</v>
      </c>
      <c r="J723" s="27">
        <v>1</v>
      </c>
      <c r="L723" s="72" t="b">
        <v>1</v>
      </c>
    </row>
    <row r="724" spans="1:12" x14ac:dyDescent="0.25">
      <c r="C724" s="27">
        <v>6682</v>
      </c>
      <c r="D724" s="5" t="str">
        <f>VLOOKUP(C724,[1]道具配置表!$A:$D,4,FALSE)</f>
        <v>1铜币（立即使用，不进背包）</v>
      </c>
      <c r="E724" s="27">
        <v>2600</v>
      </c>
      <c r="J724" s="27">
        <v>1</v>
      </c>
      <c r="L724" s="72" t="b">
        <v>1</v>
      </c>
    </row>
    <row r="725" spans="1:12" x14ac:dyDescent="0.25">
      <c r="A725" s="27">
        <v>1700587</v>
      </c>
      <c r="B725" s="27" t="s">
        <v>332</v>
      </c>
      <c r="C725" s="27">
        <v>4000</v>
      </c>
      <c r="D725" s="5" t="str">
        <f>VLOOKUP(C725,[1]道具配置表!$A:$D,4,FALSE)</f>
        <v>知识卷轴X1</v>
      </c>
      <c r="E725" s="27">
        <v>24</v>
      </c>
      <c r="J725" s="27">
        <v>1</v>
      </c>
      <c r="L725" s="72" t="b">
        <v>1</v>
      </c>
    </row>
    <row r="726" spans="1:12" x14ac:dyDescent="0.25">
      <c r="C726" s="27">
        <v>6682</v>
      </c>
      <c r="D726" s="5" t="str">
        <f>VLOOKUP(C726,[1]道具配置表!$A:$D,4,FALSE)</f>
        <v>1铜币（立即使用，不进背包）</v>
      </c>
      <c r="E726" s="27">
        <v>1300</v>
      </c>
      <c r="J726" s="27">
        <v>1</v>
      </c>
      <c r="L726" s="72" t="b">
        <v>1</v>
      </c>
    </row>
    <row r="727" spans="1:12" x14ac:dyDescent="0.25">
      <c r="A727" s="27">
        <v>1700588</v>
      </c>
      <c r="B727" s="27" t="s">
        <v>333</v>
      </c>
      <c r="C727" s="27">
        <v>4000</v>
      </c>
      <c r="D727" s="5" t="str">
        <f>VLOOKUP(C727,[1]道具配置表!$A:$D,4,FALSE)</f>
        <v>知识卷轴X1</v>
      </c>
      <c r="E727" s="27">
        <v>12</v>
      </c>
      <c r="J727" s="27">
        <v>1</v>
      </c>
      <c r="L727" s="72" t="b">
        <v>1</v>
      </c>
    </row>
    <row r="728" spans="1:12" x14ac:dyDescent="0.25">
      <c r="C728" s="27">
        <v>6682</v>
      </c>
      <c r="D728" s="5" t="str">
        <f>VLOOKUP(C728,[1]道具配置表!$A:$D,4,FALSE)</f>
        <v>1铜币（立即使用，不进背包）</v>
      </c>
      <c r="E728" s="27">
        <v>650</v>
      </c>
      <c r="J728" s="27">
        <v>1</v>
      </c>
      <c r="L728" s="72" t="b">
        <v>1</v>
      </c>
    </row>
    <row r="729" spans="1:12" x14ac:dyDescent="0.25">
      <c r="A729" s="27">
        <v>1700590</v>
      </c>
      <c r="B729" s="27" t="s">
        <v>334</v>
      </c>
      <c r="C729" s="27">
        <v>4006</v>
      </c>
      <c r="D729" s="5" t="str">
        <f>VLOOKUP(C729,[1]道具配置表!$A:$D,4,FALSE)</f>
        <v>民心选票</v>
      </c>
      <c r="E729" s="27">
        <v>1</v>
      </c>
      <c r="J729" s="27">
        <v>1</v>
      </c>
      <c r="L729" s="72" t="b">
        <v>1</v>
      </c>
    </row>
    <row r="730" spans="1:12" x14ac:dyDescent="0.25">
      <c r="A730" s="27">
        <v>1700591</v>
      </c>
      <c r="B730" s="27" t="s">
        <v>335</v>
      </c>
      <c r="C730" s="27">
        <v>4006</v>
      </c>
      <c r="D730" s="5" t="str">
        <f>VLOOKUP(C730,[1]道具配置表!$A:$D,4,FALSE)</f>
        <v>民心选票</v>
      </c>
      <c r="E730" s="27">
        <v>6</v>
      </c>
      <c r="J730" s="27">
        <v>1</v>
      </c>
      <c r="L730" s="72" t="b">
        <v>1</v>
      </c>
    </row>
    <row r="731" spans="1:12" x14ac:dyDescent="0.25">
      <c r="C731" s="27">
        <v>101</v>
      </c>
      <c r="D731" s="5" t="str">
        <f>VLOOKUP(C731,[1]道具配置表!$A:$D,4,FALSE)</f>
        <v>1木材</v>
      </c>
      <c r="E731" s="27">
        <v>20000</v>
      </c>
      <c r="J731" s="27">
        <v>1</v>
      </c>
      <c r="L731" s="72" t="b">
        <v>1</v>
      </c>
    </row>
    <row r="732" spans="1:12" x14ac:dyDescent="0.25">
      <c r="C732" s="27">
        <v>103</v>
      </c>
      <c r="D732" s="5" t="str">
        <f>VLOOKUP(C732,[1]道具配置表!$A:$D,4,FALSE)</f>
        <v>1石头</v>
      </c>
      <c r="E732" s="27">
        <v>20000</v>
      </c>
      <c r="J732" s="27">
        <v>1</v>
      </c>
      <c r="L732" s="72" t="b">
        <v>1</v>
      </c>
    </row>
    <row r="733" spans="1:12" x14ac:dyDescent="0.25">
      <c r="C733" s="27">
        <v>104</v>
      </c>
      <c r="D733" s="5" t="str">
        <f>VLOOKUP(C733,[1]道具配置表!$A:$D,4,FALSE)</f>
        <v>1黄金</v>
      </c>
      <c r="E733" s="27">
        <v>20000</v>
      </c>
      <c r="J733" s="27">
        <v>1</v>
      </c>
      <c r="L733" s="72" t="b">
        <v>1</v>
      </c>
    </row>
    <row r="734" spans="1:12" x14ac:dyDescent="0.25">
      <c r="A734" s="27">
        <v>1700592</v>
      </c>
      <c r="B734" s="27" t="s">
        <v>336</v>
      </c>
      <c r="C734" s="27">
        <v>4006</v>
      </c>
      <c r="D734" s="5" t="str">
        <f>VLOOKUP(C734,[1]道具配置表!$A:$D,4,FALSE)</f>
        <v>民心选票</v>
      </c>
      <c r="E734" s="27">
        <v>10</v>
      </c>
      <c r="J734" s="27">
        <v>1</v>
      </c>
      <c r="L734" s="72" t="b">
        <v>1</v>
      </c>
    </row>
    <row r="735" spans="1:12" x14ac:dyDescent="0.25">
      <c r="C735" s="27">
        <v>101</v>
      </c>
      <c r="D735" s="5" t="str">
        <f>VLOOKUP(C735,[1]道具配置表!$A:$D,4,FALSE)</f>
        <v>1木材</v>
      </c>
      <c r="E735" s="27">
        <v>30000</v>
      </c>
      <c r="J735" s="27">
        <v>1</v>
      </c>
      <c r="L735" s="72" t="b">
        <v>1</v>
      </c>
    </row>
    <row r="736" spans="1:12" x14ac:dyDescent="0.25">
      <c r="C736" s="27">
        <v>103</v>
      </c>
      <c r="D736" s="5" t="str">
        <f>VLOOKUP(C736,[1]道具配置表!$A:$D,4,FALSE)</f>
        <v>1石头</v>
      </c>
      <c r="E736" s="27">
        <v>30000</v>
      </c>
      <c r="J736" s="27">
        <v>1</v>
      </c>
      <c r="L736" s="72" t="b">
        <v>1</v>
      </c>
    </row>
    <row r="737" spans="1:12" x14ac:dyDescent="0.25">
      <c r="C737" s="27">
        <v>104</v>
      </c>
      <c r="D737" s="5" t="str">
        <f>VLOOKUP(C737,[1]道具配置表!$A:$D,4,FALSE)</f>
        <v>1黄金</v>
      </c>
      <c r="E737" s="27">
        <v>30000</v>
      </c>
      <c r="J737" s="27">
        <v>1</v>
      </c>
      <c r="L737" s="72" t="b">
        <v>1</v>
      </c>
    </row>
    <row r="738" spans="1:12" x14ac:dyDescent="0.25">
      <c r="A738" s="27">
        <v>1700593</v>
      </c>
      <c r="B738" s="27" t="s">
        <v>337</v>
      </c>
      <c r="C738" s="27">
        <v>4006</v>
      </c>
      <c r="D738" s="5" t="str">
        <f>VLOOKUP(C738,[1]道具配置表!$A:$D,4,FALSE)</f>
        <v>民心选票</v>
      </c>
      <c r="E738" s="27">
        <v>14</v>
      </c>
      <c r="J738" s="27">
        <v>1</v>
      </c>
      <c r="L738" s="72" t="b">
        <v>1</v>
      </c>
    </row>
    <row r="739" spans="1:12" x14ac:dyDescent="0.25">
      <c r="C739" s="27">
        <v>101</v>
      </c>
      <c r="D739" s="5" t="str">
        <f>VLOOKUP(C739,[1]道具配置表!$A:$D,4,FALSE)</f>
        <v>1木材</v>
      </c>
      <c r="E739" s="27">
        <v>40000</v>
      </c>
      <c r="J739" s="27">
        <v>1</v>
      </c>
      <c r="L739" s="72" t="b">
        <v>1</v>
      </c>
    </row>
    <row r="740" spans="1:12" x14ac:dyDescent="0.25">
      <c r="C740" s="27">
        <v>103</v>
      </c>
      <c r="D740" s="5" t="str">
        <f>VLOOKUP(C740,[1]道具配置表!$A:$D,4,FALSE)</f>
        <v>1石头</v>
      </c>
      <c r="E740" s="27">
        <v>40000</v>
      </c>
      <c r="J740" s="27">
        <v>1</v>
      </c>
      <c r="L740" s="72" t="b">
        <v>1</v>
      </c>
    </row>
    <row r="741" spans="1:12" x14ac:dyDescent="0.25">
      <c r="C741" s="27">
        <v>104</v>
      </c>
      <c r="D741" s="5" t="str">
        <f>VLOOKUP(C741,[1]道具配置表!$A:$D,4,FALSE)</f>
        <v>1黄金</v>
      </c>
      <c r="E741" s="27">
        <v>40000</v>
      </c>
      <c r="J741" s="27">
        <v>1</v>
      </c>
      <c r="L741" s="72" t="b">
        <v>1</v>
      </c>
    </row>
    <row r="742" spans="1:12" x14ac:dyDescent="0.25">
      <c r="A742" s="27">
        <v>1700594</v>
      </c>
      <c r="B742" s="27" t="s">
        <v>338</v>
      </c>
      <c r="C742" s="27">
        <v>4006</v>
      </c>
      <c r="D742" s="5" t="str">
        <f>VLOOKUP(C742,[1]道具配置表!$A:$D,4,FALSE)</f>
        <v>民心选票</v>
      </c>
      <c r="E742" s="27">
        <v>18</v>
      </c>
      <c r="J742" s="27">
        <v>1</v>
      </c>
      <c r="L742" s="72" t="b">
        <v>1</v>
      </c>
    </row>
    <row r="743" spans="1:12" x14ac:dyDescent="0.25">
      <c r="C743" s="27">
        <v>101</v>
      </c>
      <c r="D743" s="5" t="str">
        <f>VLOOKUP(C743,[1]道具配置表!$A:$D,4,FALSE)</f>
        <v>1木材</v>
      </c>
      <c r="E743" s="27">
        <v>50000</v>
      </c>
      <c r="J743" s="27">
        <v>1</v>
      </c>
      <c r="L743" s="72" t="b">
        <v>1</v>
      </c>
    </row>
    <row r="744" spans="1:12" x14ac:dyDescent="0.25">
      <c r="C744" s="27">
        <v>103</v>
      </c>
      <c r="D744" s="5" t="str">
        <f>VLOOKUP(C744,[1]道具配置表!$A:$D,4,FALSE)</f>
        <v>1石头</v>
      </c>
      <c r="E744" s="27">
        <v>50000</v>
      </c>
      <c r="J744" s="27">
        <v>1</v>
      </c>
      <c r="L744" s="72" t="b">
        <v>1</v>
      </c>
    </row>
    <row r="745" spans="1:12" x14ac:dyDescent="0.25">
      <c r="C745" s="27">
        <v>104</v>
      </c>
      <c r="D745" s="5" t="str">
        <f>VLOOKUP(C745,[1]道具配置表!$A:$D,4,FALSE)</f>
        <v>1黄金</v>
      </c>
      <c r="E745" s="27">
        <v>50000</v>
      </c>
      <c r="J745" s="27">
        <v>1</v>
      </c>
      <c r="L745" s="72" t="b">
        <v>1</v>
      </c>
    </row>
    <row r="746" spans="1:12" x14ac:dyDescent="0.25">
      <c r="A746" s="27">
        <v>1700595</v>
      </c>
      <c r="B746" s="27" t="s">
        <v>339</v>
      </c>
      <c r="C746" s="27">
        <v>4006</v>
      </c>
      <c r="D746" s="5" t="str">
        <f>VLOOKUP(C746,[1]道具配置表!$A:$D,4,FALSE)</f>
        <v>民心选票</v>
      </c>
      <c r="E746" s="27">
        <v>22</v>
      </c>
      <c r="J746" s="27">
        <v>1</v>
      </c>
      <c r="L746" s="72" t="b">
        <v>1</v>
      </c>
    </row>
    <row r="747" spans="1:12" x14ac:dyDescent="0.25">
      <c r="C747" s="27">
        <v>101</v>
      </c>
      <c r="D747" s="5" t="str">
        <f>VLOOKUP(C747,[1]道具配置表!$A:$D,4,FALSE)</f>
        <v>1木材</v>
      </c>
      <c r="E747" s="27">
        <v>60000</v>
      </c>
      <c r="J747" s="27">
        <v>1</v>
      </c>
      <c r="L747" s="72" t="b">
        <v>1</v>
      </c>
    </row>
    <row r="748" spans="1:12" x14ac:dyDescent="0.25">
      <c r="C748" s="27">
        <v>103</v>
      </c>
      <c r="D748" s="5" t="str">
        <f>VLOOKUP(C748,[1]道具配置表!$A:$D,4,FALSE)</f>
        <v>1石头</v>
      </c>
      <c r="E748" s="27">
        <v>60000</v>
      </c>
      <c r="J748" s="27">
        <v>1</v>
      </c>
      <c r="L748" s="72" t="b">
        <v>1</v>
      </c>
    </row>
    <row r="749" spans="1:12" x14ac:dyDescent="0.25">
      <c r="C749" s="27">
        <v>104</v>
      </c>
      <c r="D749" s="5" t="str">
        <f>VLOOKUP(C749,[1]道具配置表!$A:$D,4,FALSE)</f>
        <v>1黄金</v>
      </c>
      <c r="E749" s="27">
        <v>60000</v>
      </c>
      <c r="J749" s="27">
        <v>1</v>
      </c>
      <c r="L749" s="72" t="b">
        <v>1</v>
      </c>
    </row>
    <row r="750" spans="1:12" x14ac:dyDescent="0.25">
      <c r="A750" s="27">
        <v>1700601</v>
      </c>
      <c r="B750" s="27" t="s">
        <v>340</v>
      </c>
      <c r="C750" s="27">
        <v>101</v>
      </c>
      <c r="D750" s="5" t="str">
        <f>VLOOKUP(C750,[1]道具配置表!$A:$D,4,FALSE)</f>
        <v>1木材</v>
      </c>
      <c r="E750" s="27">
        <v>5000</v>
      </c>
      <c r="J750" s="27">
        <v>1</v>
      </c>
      <c r="L750" s="72" t="b">
        <v>1</v>
      </c>
    </row>
    <row r="751" spans="1:12" x14ac:dyDescent="0.25">
      <c r="C751" s="27">
        <v>102</v>
      </c>
      <c r="D751" s="5" t="str">
        <f>VLOOKUP(C751,[1]道具配置表!$A:$D,4,FALSE)</f>
        <v>1食物</v>
      </c>
      <c r="E751" s="27">
        <v>5000</v>
      </c>
      <c r="J751" s="27">
        <v>1</v>
      </c>
      <c r="L751" s="72" t="b">
        <v>1</v>
      </c>
    </row>
    <row r="752" spans="1:12" x14ac:dyDescent="0.25">
      <c r="C752" s="27">
        <v>7003</v>
      </c>
      <c r="D752" s="5" t="str">
        <f>VLOOKUP(C752,[1]道具配置表!$A:$D,4,FALSE)</f>
        <v>1银币（立即使用，不进背包）</v>
      </c>
      <c r="E752" s="27">
        <v>10</v>
      </c>
      <c r="J752" s="27">
        <v>1</v>
      </c>
      <c r="L752" s="72" t="b">
        <v>1</v>
      </c>
    </row>
    <row r="753" spans="1:12" x14ac:dyDescent="0.25">
      <c r="A753" s="27">
        <v>1700602</v>
      </c>
      <c r="B753" s="27" t="s">
        <v>341</v>
      </c>
      <c r="C753" s="27">
        <v>101</v>
      </c>
      <c r="D753" s="5" t="str">
        <f>VLOOKUP(C753,[1]道具配置表!$A:$D,4,FALSE)</f>
        <v>1木材</v>
      </c>
      <c r="E753" s="27">
        <v>10000</v>
      </c>
      <c r="J753" s="27">
        <v>1</v>
      </c>
      <c r="L753" s="72" t="b">
        <v>1</v>
      </c>
    </row>
    <row r="754" spans="1:12" x14ac:dyDescent="0.25">
      <c r="C754" s="27">
        <v>102</v>
      </c>
      <c r="D754" s="5" t="str">
        <f>VLOOKUP(C754,[1]道具配置表!$A:$D,4,FALSE)</f>
        <v>1食物</v>
      </c>
      <c r="E754" s="27">
        <v>10000</v>
      </c>
      <c r="J754" s="27">
        <v>1</v>
      </c>
      <c r="L754" s="72" t="b">
        <v>1</v>
      </c>
    </row>
    <row r="755" spans="1:12" x14ac:dyDescent="0.25">
      <c r="C755" s="27">
        <v>7003</v>
      </c>
      <c r="D755" s="5" t="str">
        <f>VLOOKUP(C755,[1]道具配置表!$A:$D,4,FALSE)</f>
        <v>1银币（立即使用，不进背包）</v>
      </c>
      <c r="E755" s="27">
        <v>20</v>
      </c>
      <c r="J755" s="27">
        <v>1</v>
      </c>
      <c r="L755" s="72" t="b">
        <v>1</v>
      </c>
    </row>
    <row r="756" spans="1:12" x14ac:dyDescent="0.25">
      <c r="A756" s="27">
        <v>1700603</v>
      </c>
      <c r="B756" s="27" t="s">
        <v>342</v>
      </c>
      <c r="C756" s="27">
        <v>101</v>
      </c>
      <c r="D756" s="5" t="str">
        <f>VLOOKUP(C756,[1]道具配置表!$A:$D,4,FALSE)</f>
        <v>1木材</v>
      </c>
      <c r="E756" s="27">
        <v>15000</v>
      </c>
      <c r="J756" s="27">
        <v>1</v>
      </c>
      <c r="L756" s="72" t="b">
        <v>1</v>
      </c>
    </row>
    <row r="757" spans="1:12" x14ac:dyDescent="0.25">
      <c r="C757" s="27">
        <v>102</v>
      </c>
      <c r="D757" s="5" t="str">
        <f>VLOOKUP(C757,[1]道具配置表!$A:$D,4,FALSE)</f>
        <v>1食物</v>
      </c>
      <c r="E757" s="27">
        <v>15000</v>
      </c>
      <c r="J757" s="27">
        <v>1</v>
      </c>
      <c r="L757" s="72" t="b">
        <v>1</v>
      </c>
    </row>
    <row r="758" spans="1:12" x14ac:dyDescent="0.25">
      <c r="C758" s="27">
        <v>103</v>
      </c>
      <c r="D758" s="5" t="str">
        <f>VLOOKUP(C758,[1]道具配置表!$A:$D,4,FALSE)</f>
        <v>1石头</v>
      </c>
      <c r="E758" s="27">
        <v>15000</v>
      </c>
      <c r="J758" s="27">
        <v>1</v>
      </c>
      <c r="L758" s="72" t="b">
        <v>1</v>
      </c>
    </row>
    <row r="759" spans="1:12" x14ac:dyDescent="0.25">
      <c r="C759" s="27">
        <v>7003</v>
      </c>
      <c r="D759" s="5" t="str">
        <f>VLOOKUP(C759,[1]道具配置表!$A:$D,4,FALSE)</f>
        <v>1银币（立即使用，不进背包）</v>
      </c>
      <c r="E759" s="27">
        <v>30</v>
      </c>
      <c r="J759" s="27">
        <v>1</v>
      </c>
      <c r="L759" s="72" t="b">
        <v>1</v>
      </c>
    </row>
    <row r="760" spans="1:12" x14ac:dyDescent="0.25">
      <c r="A760" s="27">
        <v>1700604</v>
      </c>
      <c r="B760" s="27" t="s">
        <v>343</v>
      </c>
      <c r="C760" s="27">
        <v>101</v>
      </c>
      <c r="D760" s="5" t="str">
        <f>VLOOKUP(C760,[1]道具配置表!$A:$D,4,FALSE)</f>
        <v>1木材</v>
      </c>
      <c r="E760" s="27">
        <v>20000</v>
      </c>
      <c r="J760" s="27">
        <v>1</v>
      </c>
      <c r="L760" s="72" t="b">
        <v>1</v>
      </c>
    </row>
    <row r="761" spans="1:12" x14ac:dyDescent="0.25">
      <c r="C761" s="27">
        <v>102</v>
      </c>
      <c r="D761" s="5" t="str">
        <f>VLOOKUP(C761,[1]道具配置表!$A:$D,4,FALSE)</f>
        <v>1食物</v>
      </c>
      <c r="E761" s="27">
        <v>20000</v>
      </c>
      <c r="J761" s="27">
        <v>1</v>
      </c>
      <c r="L761" s="72" t="b">
        <v>1</v>
      </c>
    </row>
    <row r="762" spans="1:12" x14ac:dyDescent="0.25">
      <c r="C762" s="27">
        <v>103</v>
      </c>
      <c r="D762" s="5" t="str">
        <f>VLOOKUP(C762,[1]道具配置表!$A:$D,4,FALSE)</f>
        <v>1石头</v>
      </c>
      <c r="E762" s="27">
        <v>20000</v>
      </c>
      <c r="J762" s="27">
        <v>1</v>
      </c>
      <c r="L762" s="72" t="b">
        <v>1</v>
      </c>
    </row>
    <row r="763" spans="1:12" x14ac:dyDescent="0.25">
      <c r="C763" s="27">
        <v>7003</v>
      </c>
      <c r="D763" s="5" t="str">
        <f>VLOOKUP(C763,[1]道具配置表!$A:$D,4,FALSE)</f>
        <v>1银币（立即使用，不进背包）</v>
      </c>
      <c r="E763" s="27">
        <v>40</v>
      </c>
      <c r="J763" s="27">
        <v>1</v>
      </c>
      <c r="L763" s="72" t="b">
        <v>1</v>
      </c>
    </row>
    <row r="764" spans="1:12" x14ac:dyDescent="0.25">
      <c r="A764" s="27">
        <v>1700605</v>
      </c>
      <c r="B764" s="27" t="s">
        <v>344</v>
      </c>
      <c r="C764" s="27">
        <v>101</v>
      </c>
      <c r="D764" s="5" t="str">
        <f>VLOOKUP(C764,[1]道具配置表!$A:$D,4,FALSE)</f>
        <v>1木材</v>
      </c>
      <c r="E764" s="27">
        <v>25000</v>
      </c>
      <c r="J764" s="27">
        <v>1</v>
      </c>
      <c r="L764" s="72" t="b">
        <v>1</v>
      </c>
    </row>
    <row r="765" spans="1:12" x14ac:dyDescent="0.25">
      <c r="C765" s="27">
        <v>102</v>
      </c>
      <c r="D765" s="5" t="str">
        <f>VLOOKUP(C765,[1]道具配置表!$A:$D,4,FALSE)</f>
        <v>1食物</v>
      </c>
      <c r="E765" s="27">
        <v>25000</v>
      </c>
      <c r="J765" s="27">
        <v>1</v>
      </c>
      <c r="L765" s="72" t="b">
        <v>1</v>
      </c>
    </row>
    <row r="766" spans="1:12" x14ac:dyDescent="0.25">
      <c r="C766" s="27">
        <v>103</v>
      </c>
      <c r="D766" s="5" t="str">
        <f>VLOOKUP(C766,[1]道具配置表!$A:$D,4,FALSE)</f>
        <v>1石头</v>
      </c>
      <c r="E766" s="27">
        <v>25000</v>
      </c>
      <c r="J766" s="27">
        <v>1</v>
      </c>
      <c r="L766" s="72" t="b">
        <v>1</v>
      </c>
    </row>
    <row r="767" spans="1:12" x14ac:dyDescent="0.25">
      <c r="C767" s="27">
        <v>104</v>
      </c>
      <c r="D767" s="5" t="str">
        <f>VLOOKUP(C767,[1]道具配置表!$A:$D,4,FALSE)</f>
        <v>1黄金</v>
      </c>
      <c r="E767" s="27">
        <v>25000</v>
      </c>
      <c r="J767" s="27">
        <v>1</v>
      </c>
      <c r="L767" s="72" t="b">
        <v>1</v>
      </c>
    </row>
    <row r="768" spans="1:12" x14ac:dyDescent="0.25">
      <c r="C768" s="27">
        <v>7003</v>
      </c>
      <c r="D768" s="5" t="str">
        <f>VLOOKUP(C768,[1]道具配置表!$A:$D,4,FALSE)</f>
        <v>1银币（立即使用，不进背包）</v>
      </c>
      <c r="E768" s="27">
        <v>50</v>
      </c>
      <c r="J768" s="27">
        <v>1</v>
      </c>
      <c r="L768" s="72" t="b">
        <v>1</v>
      </c>
    </row>
    <row r="769" spans="1:12" x14ac:dyDescent="0.25">
      <c r="A769" s="27">
        <v>1700606</v>
      </c>
      <c r="B769" s="27" t="s">
        <v>345</v>
      </c>
      <c r="C769" s="27">
        <v>101</v>
      </c>
      <c r="D769" s="5" t="str">
        <f>VLOOKUP(C769,[1]道具配置表!$A:$D,4,FALSE)</f>
        <v>1木材</v>
      </c>
      <c r="E769" s="27">
        <v>30000</v>
      </c>
      <c r="J769" s="27">
        <v>1</v>
      </c>
      <c r="L769" s="72" t="b">
        <v>1</v>
      </c>
    </row>
    <row r="770" spans="1:12" x14ac:dyDescent="0.25">
      <c r="C770" s="27">
        <v>102</v>
      </c>
      <c r="D770" s="5" t="str">
        <f>VLOOKUP(C770,[1]道具配置表!$A:$D,4,FALSE)</f>
        <v>1食物</v>
      </c>
      <c r="E770" s="27">
        <v>30000</v>
      </c>
      <c r="J770" s="27">
        <v>1</v>
      </c>
      <c r="L770" s="72" t="b">
        <v>1</v>
      </c>
    </row>
    <row r="771" spans="1:12" x14ac:dyDescent="0.25">
      <c r="C771" s="27">
        <v>103</v>
      </c>
      <c r="D771" s="5" t="str">
        <f>VLOOKUP(C771,[1]道具配置表!$A:$D,4,FALSE)</f>
        <v>1石头</v>
      </c>
      <c r="E771" s="27">
        <v>30000</v>
      </c>
      <c r="J771" s="27">
        <v>1</v>
      </c>
      <c r="L771" s="72" t="b">
        <v>1</v>
      </c>
    </row>
    <row r="772" spans="1:12" x14ac:dyDescent="0.25">
      <c r="C772" s="27">
        <v>104</v>
      </c>
      <c r="D772" s="5" t="str">
        <f>VLOOKUP(C772,[1]道具配置表!$A:$D,4,FALSE)</f>
        <v>1黄金</v>
      </c>
      <c r="E772" s="27">
        <v>30000</v>
      </c>
      <c r="J772" s="27">
        <v>1</v>
      </c>
      <c r="L772" s="72" t="b">
        <v>1</v>
      </c>
    </row>
    <row r="773" spans="1:12" x14ac:dyDescent="0.25">
      <c r="C773" s="27">
        <v>7003</v>
      </c>
      <c r="D773" s="5" t="str">
        <f>VLOOKUP(C773,[1]道具配置表!$A:$D,4,FALSE)</f>
        <v>1银币（立即使用，不进背包）</v>
      </c>
      <c r="E773" s="27">
        <v>60</v>
      </c>
      <c r="J773" s="27">
        <v>1</v>
      </c>
      <c r="L773" s="72" t="b">
        <v>1</v>
      </c>
    </row>
    <row r="774" spans="1:12" x14ac:dyDescent="0.25">
      <c r="A774" s="27">
        <v>1700607</v>
      </c>
      <c r="B774" s="27" t="s">
        <v>346</v>
      </c>
      <c r="C774" s="27">
        <f t="shared" ref="C774:C805" si="19">C769</f>
        <v>101</v>
      </c>
      <c r="D774" s="5" t="str">
        <f>VLOOKUP(C774,[1]道具配置表!$A:$D,4,FALSE)</f>
        <v>1木材</v>
      </c>
      <c r="E774" s="27">
        <v>35000</v>
      </c>
      <c r="J774" s="27">
        <v>1</v>
      </c>
      <c r="L774" s="72" t="b">
        <v>1</v>
      </c>
    </row>
    <row r="775" spans="1:12" x14ac:dyDescent="0.25">
      <c r="C775" s="27">
        <f t="shared" si="19"/>
        <v>102</v>
      </c>
      <c r="D775" s="5" t="str">
        <f>VLOOKUP(C775,[1]道具配置表!$A:$D,4,FALSE)</f>
        <v>1食物</v>
      </c>
      <c r="E775" s="27">
        <v>35000</v>
      </c>
      <c r="J775" s="27">
        <v>1</v>
      </c>
      <c r="L775" s="72" t="b">
        <v>1</v>
      </c>
    </row>
    <row r="776" spans="1:12" x14ac:dyDescent="0.25">
      <c r="C776" s="27">
        <f t="shared" si="19"/>
        <v>103</v>
      </c>
      <c r="D776" s="5" t="str">
        <f>VLOOKUP(C776,[1]道具配置表!$A:$D,4,FALSE)</f>
        <v>1石头</v>
      </c>
      <c r="E776" s="27">
        <v>35000</v>
      </c>
      <c r="J776" s="27">
        <v>1</v>
      </c>
      <c r="L776" s="72" t="b">
        <v>1</v>
      </c>
    </row>
    <row r="777" spans="1:12" x14ac:dyDescent="0.25">
      <c r="C777" s="27">
        <f t="shared" si="19"/>
        <v>104</v>
      </c>
      <c r="D777" s="5" t="str">
        <f>VLOOKUP(C777,[1]道具配置表!$A:$D,4,FALSE)</f>
        <v>1黄金</v>
      </c>
      <c r="E777" s="27">
        <v>35000</v>
      </c>
      <c r="J777" s="27">
        <v>1</v>
      </c>
      <c r="L777" s="72" t="b">
        <v>1</v>
      </c>
    </row>
    <row r="778" spans="1:12" x14ac:dyDescent="0.25">
      <c r="C778" s="27">
        <f t="shared" si="19"/>
        <v>7003</v>
      </c>
      <c r="D778" s="5" t="str">
        <f>VLOOKUP(C778,[1]道具配置表!$A:$D,4,FALSE)</f>
        <v>1银币（立即使用，不进背包）</v>
      </c>
      <c r="E778" s="27">
        <v>70</v>
      </c>
      <c r="J778" s="27">
        <v>1</v>
      </c>
      <c r="L778" s="72" t="b">
        <v>1</v>
      </c>
    </row>
    <row r="779" spans="1:12" x14ac:dyDescent="0.25">
      <c r="A779" s="27">
        <v>1700608</v>
      </c>
      <c r="B779" s="27" t="s">
        <v>347</v>
      </c>
      <c r="C779" s="27">
        <f t="shared" si="19"/>
        <v>101</v>
      </c>
      <c r="D779" s="5" t="str">
        <f>VLOOKUP(C779,[1]道具配置表!$A:$D,4,FALSE)</f>
        <v>1木材</v>
      </c>
      <c r="E779" s="27">
        <v>40000</v>
      </c>
      <c r="J779" s="27">
        <v>1</v>
      </c>
      <c r="L779" s="72" t="b">
        <v>1</v>
      </c>
    </row>
    <row r="780" spans="1:12" x14ac:dyDescent="0.25">
      <c r="C780" s="27">
        <f t="shared" si="19"/>
        <v>102</v>
      </c>
      <c r="D780" s="5" t="str">
        <f>VLOOKUP(C780,[1]道具配置表!$A:$D,4,FALSE)</f>
        <v>1食物</v>
      </c>
      <c r="E780" s="27">
        <v>40000</v>
      </c>
      <c r="J780" s="27">
        <v>1</v>
      </c>
      <c r="L780" s="72" t="b">
        <v>1</v>
      </c>
    </row>
    <row r="781" spans="1:12" x14ac:dyDescent="0.25">
      <c r="C781" s="27">
        <f t="shared" si="19"/>
        <v>103</v>
      </c>
      <c r="D781" s="5" t="str">
        <f>VLOOKUP(C781,[1]道具配置表!$A:$D,4,FALSE)</f>
        <v>1石头</v>
      </c>
      <c r="E781" s="27">
        <v>40000</v>
      </c>
      <c r="J781" s="27">
        <v>1</v>
      </c>
      <c r="L781" s="72" t="b">
        <v>1</v>
      </c>
    </row>
    <row r="782" spans="1:12" x14ac:dyDescent="0.25">
      <c r="C782" s="27">
        <f t="shared" si="19"/>
        <v>104</v>
      </c>
      <c r="D782" s="5" t="str">
        <f>VLOOKUP(C782,[1]道具配置表!$A:$D,4,FALSE)</f>
        <v>1黄金</v>
      </c>
      <c r="E782" s="27">
        <v>40000</v>
      </c>
      <c r="J782" s="27">
        <v>1</v>
      </c>
      <c r="L782" s="72" t="b">
        <v>1</v>
      </c>
    </row>
    <row r="783" spans="1:12" x14ac:dyDescent="0.25">
      <c r="C783" s="27">
        <f t="shared" si="19"/>
        <v>7003</v>
      </c>
      <c r="D783" s="5" t="str">
        <f>VLOOKUP(C783,[1]道具配置表!$A:$D,4,FALSE)</f>
        <v>1银币（立即使用，不进背包）</v>
      </c>
      <c r="E783" s="27">
        <v>80</v>
      </c>
      <c r="J783" s="27">
        <v>1</v>
      </c>
      <c r="L783" s="72" t="b">
        <v>1</v>
      </c>
    </row>
    <row r="784" spans="1:12" x14ac:dyDescent="0.25">
      <c r="A784" s="27">
        <v>1700609</v>
      </c>
      <c r="B784" s="27" t="s">
        <v>348</v>
      </c>
      <c r="C784" s="27">
        <f t="shared" si="19"/>
        <v>101</v>
      </c>
      <c r="D784" s="5" t="str">
        <f>VLOOKUP(C784,[1]道具配置表!$A:$D,4,FALSE)</f>
        <v>1木材</v>
      </c>
      <c r="E784" s="27">
        <v>45000</v>
      </c>
      <c r="J784" s="27">
        <v>1</v>
      </c>
      <c r="L784" s="72" t="b">
        <v>1</v>
      </c>
    </row>
    <row r="785" spans="1:12" x14ac:dyDescent="0.25">
      <c r="C785" s="27">
        <f t="shared" si="19"/>
        <v>102</v>
      </c>
      <c r="D785" s="5" t="str">
        <f>VLOOKUP(C785,[1]道具配置表!$A:$D,4,FALSE)</f>
        <v>1食物</v>
      </c>
      <c r="E785" s="27">
        <v>45000</v>
      </c>
      <c r="J785" s="27">
        <v>1</v>
      </c>
      <c r="L785" s="72" t="b">
        <v>1</v>
      </c>
    </row>
    <row r="786" spans="1:12" x14ac:dyDescent="0.25">
      <c r="C786" s="27">
        <f t="shared" si="19"/>
        <v>103</v>
      </c>
      <c r="D786" s="5" t="str">
        <f>VLOOKUP(C786,[1]道具配置表!$A:$D,4,FALSE)</f>
        <v>1石头</v>
      </c>
      <c r="E786" s="27">
        <v>45000</v>
      </c>
      <c r="J786" s="27">
        <v>1</v>
      </c>
      <c r="L786" s="72" t="b">
        <v>1</v>
      </c>
    </row>
    <row r="787" spans="1:12" x14ac:dyDescent="0.25">
      <c r="C787" s="27">
        <f t="shared" si="19"/>
        <v>104</v>
      </c>
      <c r="D787" s="5" t="str">
        <f>VLOOKUP(C787,[1]道具配置表!$A:$D,4,FALSE)</f>
        <v>1黄金</v>
      </c>
      <c r="E787" s="27">
        <v>45000</v>
      </c>
      <c r="J787" s="27">
        <v>1</v>
      </c>
      <c r="L787" s="72" t="b">
        <v>1</v>
      </c>
    </row>
    <row r="788" spans="1:12" x14ac:dyDescent="0.25">
      <c r="C788" s="27">
        <f t="shared" si="19"/>
        <v>7003</v>
      </c>
      <c r="D788" s="5" t="str">
        <f>VLOOKUP(C788,[1]道具配置表!$A:$D,4,FALSE)</f>
        <v>1银币（立即使用，不进背包）</v>
      </c>
      <c r="E788" s="27">
        <v>90</v>
      </c>
      <c r="J788" s="27">
        <v>1</v>
      </c>
      <c r="L788" s="72" t="b">
        <v>1</v>
      </c>
    </row>
    <row r="789" spans="1:12" x14ac:dyDescent="0.25">
      <c r="A789" s="27">
        <v>1700610</v>
      </c>
      <c r="B789" s="27" t="s">
        <v>349</v>
      </c>
      <c r="C789" s="27">
        <f t="shared" si="19"/>
        <v>101</v>
      </c>
      <c r="D789" s="5" t="str">
        <f>VLOOKUP(C789,[1]道具配置表!$A:$D,4,FALSE)</f>
        <v>1木材</v>
      </c>
      <c r="E789" s="27">
        <v>50000</v>
      </c>
      <c r="J789" s="27">
        <v>1</v>
      </c>
      <c r="L789" s="72" t="b">
        <v>1</v>
      </c>
    </row>
    <row r="790" spans="1:12" x14ac:dyDescent="0.25">
      <c r="C790" s="27">
        <f t="shared" si="19"/>
        <v>102</v>
      </c>
      <c r="D790" s="5" t="str">
        <f>VLOOKUP(C790,[1]道具配置表!$A:$D,4,FALSE)</f>
        <v>1食物</v>
      </c>
      <c r="E790" s="27">
        <v>50000</v>
      </c>
      <c r="J790" s="27">
        <v>1</v>
      </c>
      <c r="L790" s="72" t="b">
        <v>1</v>
      </c>
    </row>
    <row r="791" spans="1:12" x14ac:dyDescent="0.25">
      <c r="C791" s="27">
        <f t="shared" si="19"/>
        <v>103</v>
      </c>
      <c r="D791" s="5" t="str">
        <f>VLOOKUP(C791,[1]道具配置表!$A:$D,4,FALSE)</f>
        <v>1石头</v>
      </c>
      <c r="E791" s="27">
        <v>50000</v>
      </c>
      <c r="J791" s="27">
        <v>1</v>
      </c>
      <c r="L791" s="72" t="b">
        <v>1</v>
      </c>
    </row>
    <row r="792" spans="1:12" x14ac:dyDescent="0.25">
      <c r="C792" s="27">
        <f t="shared" si="19"/>
        <v>104</v>
      </c>
      <c r="D792" s="5" t="str">
        <f>VLOOKUP(C792,[1]道具配置表!$A:$D,4,FALSE)</f>
        <v>1黄金</v>
      </c>
      <c r="E792" s="27">
        <v>50000</v>
      </c>
      <c r="J792" s="27">
        <v>1</v>
      </c>
      <c r="L792" s="72" t="b">
        <v>1</v>
      </c>
    </row>
    <row r="793" spans="1:12" x14ac:dyDescent="0.25">
      <c r="C793" s="27">
        <f t="shared" si="19"/>
        <v>7003</v>
      </c>
      <c r="D793" s="5" t="str">
        <f>VLOOKUP(C793,[1]道具配置表!$A:$D,4,FALSE)</f>
        <v>1银币（立即使用，不进背包）</v>
      </c>
      <c r="E793" s="27">
        <v>100</v>
      </c>
      <c r="J793" s="27">
        <v>1</v>
      </c>
      <c r="L793" s="72" t="b">
        <v>1</v>
      </c>
    </row>
    <row r="794" spans="1:12" x14ac:dyDescent="0.25">
      <c r="A794" s="27">
        <v>1700611</v>
      </c>
      <c r="B794" s="27" t="s">
        <v>350</v>
      </c>
      <c r="C794" s="27">
        <f t="shared" si="19"/>
        <v>101</v>
      </c>
      <c r="D794" s="5" t="str">
        <f>VLOOKUP(C794,[1]道具配置表!$A:$D,4,FALSE)</f>
        <v>1木材</v>
      </c>
      <c r="E794" s="27">
        <v>55000</v>
      </c>
      <c r="J794" s="27">
        <v>1</v>
      </c>
      <c r="L794" s="72" t="b">
        <v>1</v>
      </c>
    </row>
    <row r="795" spans="1:12" x14ac:dyDescent="0.25">
      <c r="C795" s="27">
        <f t="shared" si="19"/>
        <v>102</v>
      </c>
      <c r="D795" s="5" t="str">
        <f>VLOOKUP(C795,[1]道具配置表!$A:$D,4,FALSE)</f>
        <v>1食物</v>
      </c>
      <c r="E795" s="27">
        <v>55000</v>
      </c>
      <c r="J795" s="27">
        <v>1</v>
      </c>
      <c r="L795" s="72" t="b">
        <v>1</v>
      </c>
    </row>
    <row r="796" spans="1:12" x14ac:dyDescent="0.25">
      <c r="C796" s="27">
        <f t="shared" si="19"/>
        <v>103</v>
      </c>
      <c r="D796" s="5" t="str">
        <f>VLOOKUP(C796,[1]道具配置表!$A:$D,4,FALSE)</f>
        <v>1石头</v>
      </c>
      <c r="E796" s="27">
        <v>55000</v>
      </c>
      <c r="J796" s="27">
        <v>1</v>
      </c>
      <c r="L796" s="72" t="b">
        <v>1</v>
      </c>
    </row>
    <row r="797" spans="1:12" x14ac:dyDescent="0.25">
      <c r="C797" s="27">
        <f t="shared" si="19"/>
        <v>104</v>
      </c>
      <c r="D797" s="5" t="str">
        <f>VLOOKUP(C797,[1]道具配置表!$A:$D,4,FALSE)</f>
        <v>1黄金</v>
      </c>
      <c r="E797" s="27">
        <v>55000</v>
      </c>
      <c r="J797" s="27">
        <v>1</v>
      </c>
      <c r="L797" s="72" t="b">
        <v>1</v>
      </c>
    </row>
    <row r="798" spans="1:12" x14ac:dyDescent="0.25">
      <c r="C798" s="27">
        <f t="shared" si="19"/>
        <v>7003</v>
      </c>
      <c r="D798" s="5" t="str">
        <f>VLOOKUP(C798,[1]道具配置表!$A:$D,4,FALSE)</f>
        <v>1银币（立即使用，不进背包）</v>
      </c>
      <c r="E798" s="27">
        <v>100</v>
      </c>
      <c r="J798" s="27">
        <v>1</v>
      </c>
      <c r="L798" s="72" t="b">
        <v>1</v>
      </c>
    </row>
    <row r="799" spans="1:12" x14ac:dyDescent="0.25">
      <c r="A799" s="27">
        <v>1700612</v>
      </c>
      <c r="B799" s="27" t="s">
        <v>351</v>
      </c>
      <c r="C799" s="27">
        <f t="shared" si="19"/>
        <v>101</v>
      </c>
      <c r="D799" s="5" t="str">
        <f>VLOOKUP(C799,[1]道具配置表!$A:$D,4,FALSE)</f>
        <v>1木材</v>
      </c>
      <c r="E799" s="27">
        <v>60000</v>
      </c>
      <c r="J799" s="27">
        <v>1</v>
      </c>
      <c r="L799" s="72" t="b">
        <v>1</v>
      </c>
    </row>
    <row r="800" spans="1:12" x14ac:dyDescent="0.25">
      <c r="C800" s="27">
        <f t="shared" si="19"/>
        <v>102</v>
      </c>
      <c r="D800" s="5" t="str">
        <f>VLOOKUP(C800,[1]道具配置表!$A:$D,4,FALSE)</f>
        <v>1食物</v>
      </c>
      <c r="E800" s="27">
        <v>60000</v>
      </c>
      <c r="J800" s="27">
        <v>1</v>
      </c>
      <c r="L800" s="72" t="b">
        <v>1</v>
      </c>
    </row>
    <row r="801" spans="1:12" x14ac:dyDescent="0.25">
      <c r="C801" s="27">
        <f t="shared" si="19"/>
        <v>103</v>
      </c>
      <c r="D801" s="5" t="str">
        <f>VLOOKUP(C801,[1]道具配置表!$A:$D,4,FALSE)</f>
        <v>1石头</v>
      </c>
      <c r="E801" s="27">
        <v>60000</v>
      </c>
      <c r="J801" s="27">
        <v>1</v>
      </c>
      <c r="L801" s="72" t="b">
        <v>1</v>
      </c>
    </row>
    <row r="802" spans="1:12" x14ac:dyDescent="0.25">
      <c r="C802" s="27">
        <f t="shared" si="19"/>
        <v>104</v>
      </c>
      <c r="D802" s="5" t="str">
        <f>VLOOKUP(C802,[1]道具配置表!$A:$D,4,FALSE)</f>
        <v>1黄金</v>
      </c>
      <c r="E802" s="27">
        <v>60000</v>
      </c>
      <c r="J802" s="27">
        <v>1</v>
      </c>
      <c r="L802" s="72" t="b">
        <v>1</v>
      </c>
    </row>
    <row r="803" spans="1:12" x14ac:dyDescent="0.25">
      <c r="C803" s="27">
        <f t="shared" si="19"/>
        <v>7003</v>
      </c>
      <c r="D803" s="5" t="str">
        <f>VLOOKUP(C803,[1]道具配置表!$A:$D,4,FALSE)</f>
        <v>1银币（立即使用，不进背包）</v>
      </c>
      <c r="E803" s="27">
        <v>100</v>
      </c>
      <c r="J803" s="27">
        <v>1</v>
      </c>
      <c r="L803" s="72" t="b">
        <v>1</v>
      </c>
    </row>
    <row r="804" spans="1:12" x14ac:dyDescent="0.25">
      <c r="A804" s="27">
        <v>1700613</v>
      </c>
      <c r="B804" s="27" t="s">
        <v>352</v>
      </c>
      <c r="C804" s="27">
        <f t="shared" si="19"/>
        <v>101</v>
      </c>
      <c r="D804" s="5" t="str">
        <f>VLOOKUP(C804,[1]道具配置表!$A:$D,4,FALSE)</f>
        <v>1木材</v>
      </c>
      <c r="E804" s="27">
        <v>65000</v>
      </c>
      <c r="J804" s="27">
        <v>1</v>
      </c>
      <c r="L804" s="72" t="b">
        <v>1</v>
      </c>
    </row>
    <row r="805" spans="1:12" x14ac:dyDescent="0.25">
      <c r="C805" s="27">
        <f t="shared" si="19"/>
        <v>102</v>
      </c>
      <c r="D805" s="5" t="str">
        <f>VLOOKUP(C805,[1]道具配置表!$A:$D,4,FALSE)</f>
        <v>1食物</v>
      </c>
      <c r="E805" s="27">
        <v>65000</v>
      </c>
      <c r="J805" s="27">
        <v>1</v>
      </c>
      <c r="L805" s="72" t="b">
        <v>1</v>
      </c>
    </row>
    <row r="806" spans="1:12" x14ac:dyDescent="0.25">
      <c r="C806" s="27">
        <f t="shared" ref="C806:C823" si="20">C801</f>
        <v>103</v>
      </c>
      <c r="D806" s="5" t="str">
        <f>VLOOKUP(C806,[1]道具配置表!$A:$D,4,FALSE)</f>
        <v>1石头</v>
      </c>
      <c r="E806" s="27">
        <v>65000</v>
      </c>
      <c r="J806" s="27">
        <v>1</v>
      </c>
      <c r="L806" s="72" t="b">
        <v>1</v>
      </c>
    </row>
    <row r="807" spans="1:12" x14ac:dyDescent="0.25">
      <c r="C807" s="27">
        <f t="shared" si="20"/>
        <v>104</v>
      </c>
      <c r="D807" s="5" t="str">
        <f>VLOOKUP(C807,[1]道具配置表!$A:$D,4,FALSE)</f>
        <v>1黄金</v>
      </c>
      <c r="E807" s="27">
        <v>65000</v>
      </c>
      <c r="J807" s="27">
        <v>1</v>
      </c>
      <c r="L807" s="72" t="b">
        <v>1</v>
      </c>
    </row>
    <row r="808" spans="1:12" x14ac:dyDescent="0.25">
      <c r="C808" s="27">
        <f t="shared" si="20"/>
        <v>7003</v>
      </c>
      <c r="D808" s="5" t="str">
        <f>VLOOKUP(C808,[1]道具配置表!$A:$D,4,FALSE)</f>
        <v>1银币（立即使用，不进背包）</v>
      </c>
      <c r="E808" s="27">
        <v>100</v>
      </c>
      <c r="J808" s="27">
        <v>1</v>
      </c>
      <c r="L808" s="72" t="b">
        <v>1</v>
      </c>
    </row>
    <row r="809" spans="1:12" x14ac:dyDescent="0.25">
      <c r="A809" s="27">
        <v>1700614</v>
      </c>
      <c r="B809" s="27" t="s">
        <v>353</v>
      </c>
      <c r="C809" s="27">
        <f t="shared" si="20"/>
        <v>101</v>
      </c>
      <c r="D809" s="5" t="str">
        <f>VLOOKUP(C809,[1]道具配置表!$A:$D,4,FALSE)</f>
        <v>1木材</v>
      </c>
      <c r="E809" s="27">
        <v>70000</v>
      </c>
      <c r="J809" s="27">
        <v>1</v>
      </c>
      <c r="L809" s="72" t="b">
        <v>1</v>
      </c>
    </row>
    <row r="810" spans="1:12" x14ac:dyDescent="0.25">
      <c r="C810" s="27">
        <f t="shared" si="20"/>
        <v>102</v>
      </c>
      <c r="D810" s="5" t="str">
        <f>VLOOKUP(C810,[1]道具配置表!$A:$D,4,FALSE)</f>
        <v>1食物</v>
      </c>
      <c r="E810" s="27">
        <v>70000</v>
      </c>
      <c r="J810" s="27">
        <v>1</v>
      </c>
      <c r="L810" s="72" t="b">
        <v>1</v>
      </c>
    </row>
    <row r="811" spans="1:12" x14ac:dyDescent="0.25">
      <c r="C811" s="27">
        <f t="shared" si="20"/>
        <v>103</v>
      </c>
      <c r="D811" s="5" t="str">
        <f>VLOOKUP(C811,[1]道具配置表!$A:$D,4,FALSE)</f>
        <v>1石头</v>
      </c>
      <c r="E811" s="27">
        <v>70000</v>
      </c>
      <c r="J811" s="27">
        <v>1</v>
      </c>
      <c r="L811" s="72" t="b">
        <v>1</v>
      </c>
    </row>
    <row r="812" spans="1:12" x14ac:dyDescent="0.25">
      <c r="C812" s="27">
        <f t="shared" si="20"/>
        <v>104</v>
      </c>
      <c r="D812" s="5" t="str">
        <f>VLOOKUP(C812,[1]道具配置表!$A:$D,4,FALSE)</f>
        <v>1黄金</v>
      </c>
      <c r="E812" s="27">
        <v>70000</v>
      </c>
      <c r="J812" s="27">
        <v>1</v>
      </c>
      <c r="L812" s="72" t="b">
        <v>1</v>
      </c>
    </row>
    <row r="813" spans="1:12" x14ac:dyDescent="0.25">
      <c r="C813" s="27">
        <f t="shared" si="20"/>
        <v>7003</v>
      </c>
      <c r="D813" s="5" t="str">
        <f>VLOOKUP(C813,[1]道具配置表!$A:$D,4,FALSE)</f>
        <v>1银币（立即使用，不进背包）</v>
      </c>
      <c r="E813" s="27">
        <v>100</v>
      </c>
      <c r="J813" s="27">
        <v>1</v>
      </c>
      <c r="L813" s="72" t="b">
        <v>1</v>
      </c>
    </row>
    <row r="814" spans="1:12" x14ac:dyDescent="0.25">
      <c r="A814" s="27">
        <v>1700615</v>
      </c>
      <c r="B814" s="27" t="s">
        <v>354</v>
      </c>
      <c r="C814" s="27">
        <f t="shared" si="20"/>
        <v>101</v>
      </c>
      <c r="D814" s="5" t="str">
        <f>VLOOKUP(C814,[1]道具配置表!$A:$D,4,FALSE)</f>
        <v>1木材</v>
      </c>
      <c r="E814" s="27">
        <v>75000</v>
      </c>
      <c r="J814" s="27">
        <v>1</v>
      </c>
      <c r="L814" s="72" t="b">
        <v>1</v>
      </c>
    </row>
    <row r="815" spans="1:12" x14ac:dyDescent="0.25">
      <c r="C815" s="27">
        <f t="shared" si="20"/>
        <v>102</v>
      </c>
      <c r="D815" s="5" t="str">
        <f>VLOOKUP(C815,[1]道具配置表!$A:$D,4,FALSE)</f>
        <v>1食物</v>
      </c>
      <c r="E815" s="27">
        <v>75000</v>
      </c>
      <c r="J815" s="27">
        <v>1</v>
      </c>
      <c r="L815" s="72" t="b">
        <v>1</v>
      </c>
    </row>
    <row r="816" spans="1:12" x14ac:dyDescent="0.25">
      <c r="C816" s="27">
        <f t="shared" si="20"/>
        <v>103</v>
      </c>
      <c r="D816" s="5" t="str">
        <f>VLOOKUP(C816,[1]道具配置表!$A:$D,4,FALSE)</f>
        <v>1石头</v>
      </c>
      <c r="E816" s="27">
        <v>75000</v>
      </c>
      <c r="J816" s="27">
        <v>1</v>
      </c>
      <c r="L816" s="72" t="b">
        <v>1</v>
      </c>
    </row>
    <row r="817" spans="1:12" x14ac:dyDescent="0.25">
      <c r="C817" s="27">
        <f t="shared" si="20"/>
        <v>104</v>
      </c>
      <c r="D817" s="5" t="str">
        <f>VLOOKUP(C817,[1]道具配置表!$A:$D,4,FALSE)</f>
        <v>1黄金</v>
      </c>
      <c r="E817" s="27">
        <v>75000</v>
      </c>
      <c r="J817" s="27">
        <v>1</v>
      </c>
      <c r="L817" s="72" t="b">
        <v>1</v>
      </c>
    </row>
    <row r="818" spans="1:12" x14ac:dyDescent="0.25">
      <c r="C818" s="27">
        <f t="shared" si="20"/>
        <v>7003</v>
      </c>
      <c r="D818" s="5" t="str">
        <f>VLOOKUP(C818,[1]道具配置表!$A:$D,4,FALSE)</f>
        <v>1银币（立即使用，不进背包）</v>
      </c>
      <c r="E818" s="27">
        <v>100</v>
      </c>
      <c r="J818" s="27">
        <v>1</v>
      </c>
      <c r="L818" s="72" t="b">
        <v>1</v>
      </c>
    </row>
    <row r="819" spans="1:12" x14ac:dyDescent="0.25">
      <c r="A819" s="27">
        <v>1700616</v>
      </c>
      <c r="B819" s="27" t="s">
        <v>355</v>
      </c>
      <c r="C819" s="27">
        <f t="shared" si="20"/>
        <v>101</v>
      </c>
      <c r="D819" s="5" t="str">
        <f>VLOOKUP(C819,[1]道具配置表!$A:$D,4,FALSE)</f>
        <v>1木材</v>
      </c>
      <c r="E819" s="27">
        <v>80000</v>
      </c>
      <c r="J819" s="27">
        <v>1</v>
      </c>
      <c r="L819" s="72" t="b">
        <v>1</v>
      </c>
    </row>
    <row r="820" spans="1:12" x14ac:dyDescent="0.25">
      <c r="C820" s="27">
        <f t="shared" si="20"/>
        <v>102</v>
      </c>
      <c r="D820" s="5" t="str">
        <f>VLOOKUP(C820,[1]道具配置表!$A:$D,4,FALSE)</f>
        <v>1食物</v>
      </c>
      <c r="E820" s="27">
        <v>80000</v>
      </c>
      <c r="J820" s="27">
        <v>1</v>
      </c>
      <c r="L820" s="72" t="b">
        <v>1</v>
      </c>
    </row>
    <row r="821" spans="1:12" x14ac:dyDescent="0.25">
      <c r="C821" s="27">
        <f t="shared" si="20"/>
        <v>103</v>
      </c>
      <c r="D821" s="5" t="str">
        <f>VLOOKUP(C821,[1]道具配置表!$A:$D,4,FALSE)</f>
        <v>1石头</v>
      </c>
      <c r="E821" s="27">
        <v>80000</v>
      </c>
      <c r="J821" s="27">
        <v>1</v>
      </c>
      <c r="L821" s="72" t="b">
        <v>1</v>
      </c>
    </row>
    <row r="822" spans="1:12" x14ac:dyDescent="0.25">
      <c r="C822" s="27">
        <f t="shared" si="20"/>
        <v>104</v>
      </c>
      <c r="D822" s="5" t="str">
        <f>VLOOKUP(C822,[1]道具配置表!$A:$D,4,FALSE)</f>
        <v>1黄金</v>
      </c>
      <c r="E822" s="27">
        <v>80000</v>
      </c>
      <c r="J822" s="27">
        <v>1</v>
      </c>
      <c r="L822" s="72" t="b">
        <v>1</v>
      </c>
    </row>
    <row r="823" spans="1:12" x14ac:dyDescent="0.25">
      <c r="C823" s="27">
        <f t="shared" si="20"/>
        <v>7003</v>
      </c>
      <c r="D823" s="5" t="str">
        <f>VLOOKUP(C823,[1]道具配置表!$A:$D,4,FALSE)</f>
        <v>1银币（立即使用，不进背包）</v>
      </c>
      <c r="E823" s="27">
        <v>100</v>
      </c>
      <c r="J823" s="27">
        <v>1</v>
      </c>
      <c r="L823" s="72" t="b">
        <v>1</v>
      </c>
    </row>
    <row r="824" spans="1:12" x14ac:dyDescent="0.25">
      <c r="A824" s="27">
        <v>1700621</v>
      </c>
      <c r="B824" s="27" t="s">
        <v>356</v>
      </c>
      <c r="C824" s="27">
        <v>2020</v>
      </c>
      <c r="D824" s="5" t="str">
        <f>VLOOKUP(C824,[1]道具配置表!$A:$D,4,FALSE)</f>
        <v>技术点数</v>
      </c>
      <c r="E824" s="27">
        <v>500</v>
      </c>
      <c r="J824" s="27">
        <v>1</v>
      </c>
      <c r="L824" s="72" t="b">
        <v>1</v>
      </c>
    </row>
    <row r="825" spans="1:12" x14ac:dyDescent="0.25">
      <c r="C825" s="27">
        <v>2021</v>
      </c>
      <c r="D825" s="5" t="str">
        <f>VLOOKUP(C825,[1]道具配置表!$A:$D,4,FALSE)</f>
        <v>文化点数</v>
      </c>
      <c r="E825" s="27">
        <v>500</v>
      </c>
      <c r="J825" s="27">
        <v>1</v>
      </c>
      <c r="L825" s="72" t="b">
        <v>1</v>
      </c>
    </row>
    <row r="826" spans="1:12" x14ac:dyDescent="0.25">
      <c r="C826" s="27">
        <v>7003</v>
      </c>
      <c r="D826" s="5" t="str">
        <f>VLOOKUP(C826,[1]道具配置表!$A:$D,4,FALSE)</f>
        <v>1银币（立即使用，不进背包）</v>
      </c>
      <c r="E826" s="27">
        <v>10</v>
      </c>
      <c r="J826" s="27">
        <v>1</v>
      </c>
      <c r="L826" s="72" t="b">
        <v>1</v>
      </c>
    </row>
    <row r="827" spans="1:12" x14ac:dyDescent="0.25">
      <c r="A827" s="27">
        <v>1700622</v>
      </c>
      <c r="B827" s="27" t="s">
        <v>357</v>
      </c>
      <c r="C827" s="27">
        <v>2020</v>
      </c>
      <c r="D827" s="5" t="str">
        <f>VLOOKUP(C827,[1]道具配置表!$A:$D,4,FALSE)</f>
        <v>技术点数</v>
      </c>
      <c r="E827" s="27">
        <v>500</v>
      </c>
      <c r="J827" s="27">
        <v>1</v>
      </c>
      <c r="L827" s="72" t="b">
        <v>1</v>
      </c>
    </row>
    <row r="828" spans="1:12" x14ac:dyDescent="0.25">
      <c r="C828" s="27">
        <v>2021</v>
      </c>
      <c r="D828" s="5" t="str">
        <f>VLOOKUP(C828,[1]道具配置表!$A:$D,4,FALSE)</f>
        <v>文化点数</v>
      </c>
      <c r="E828" s="27">
        <v>500</v>
      </c>
      <c r="J828" s="27">
        <v>1</v>
      </c>
      <c r="L828" s="72" t="b">
        <v>1</v>
      </c>
    </row>
    <row r="829" spans="1:12" x14ac:dyDescent="0.25">
      <c r="C829" s="27">
        <v>7003</v>
      </c>
      <c r="D829" s="5" t="str">
        <f>VLOOKUP(C829,[1]道具配置表!$A:$D,4,FALSE)</f>
        <v>1银币（立即使用，不进背包）</v>
      </c>
      <c r="E829" s="27">
        <v>20</v>
      </c>
      <c r="J829" s="27">
        <v>1</v>
      </c>
      <c r="L829" s="72" t="b">
        <v>1</v>
      </c>
    </row>
    <row r="830" spans="1:12" x14ac:dyDescent="0.25">
      <c r="A830" s="27">
        <v>1700623</v>
      </c>
      <c r="B830" s="27" t="s">
        <v>358</v>
      </c>
      <c r="C830" s="27">
        <v>2020</v>
      </c>
      <c r="D830" s="5" t="str">
        <f>VLOOKUP(C830,[1]道具配置表!$A:$D,4,FALSE)</f>
        <v>技术点数</v>
      </c>
      <c r="E830" s="27">
        <v>500</v>
      </c>
      <c r="J830" s="27">
        <v>1</v>
      </c>
      <c r="L830" s="72" t="b">
        <v>1</v>
      </c>
    </row>
    <row r="831" spans="1:12" x14ac:dyDescent="0.25">
      <c r="C831" s="27">
        <v>2021</v>
      </c>
      <c r="D831" s="5" t="str">
        <f>VLOOKUP(C831,[1]道具配置表!$A:$D,4,FALSE)</f>
        <v>文化点数</v>
      </c>
      <c r="E831" s="27">
        <v>500</v>
      </c>
      <c r="J831" s="27">
        <v>1</v>
      </c>
      <c r="L831" s="72" t="b">
        <v>1</v>
      </c>
    </row>
    <row r="832" spans="1:12" x14ac:dyDescent="0.25">
      <c r="C832" s="27">
        <v>7003</v>
      </c>
      <c r="D832" s="5" t="str">
        <f>VLOOKUP(C832,[1]道具配置表!$A:$D,4,FALSE)</f>
        <v>1银币（立即使用，不进背包）</v>
      </c>
      <c r="E832" s="27">
        <v>30</v>
      </c>
      <c r="J832" s="27">
        <v>1</v>
      </c>
      <c r="L832" s="72" t="b">
        <v>1</v>
      </c>
    </row>
    <row r="833" spans="1:12" x14ac:dyDescent="0.25">
      <c r="A833" s="27">
        <v>1700624</v>
      </c>
      <c r="B833" s="27" t="s">
        <v>359</v>
      </c>
      <c r="C833" s="27">
        <v>2020</v>
      </c>
      <c r="D833" s="5" t="str">
        <f>VLOOKUP(C833,[1]道具配置表!$A:$D,4,FALSE)</f>
        <v>技术点数</v>
      </c>
      <c r="E833" s="27">
        <v>500</v>
      </c>
      <c r="J833" s="27">
        <v>1</v>
      </c>
      <c r="L833" s="72" t="b">
        <v>1</v>
      </c>
    </row>
    <row r="834" spans="1:12" x14ac:dyDescent="0.25">
      <c r="C834" s="27">
        <v>2021</v>
      </c>
      <c r="D834" s="5" t="str">
        <f>VLOOKUP(C834,[1]道具配置表!$A:$D,4,FALSE)</f>
        <v>文化点数</v>
      </c>
      <c r="E834" s="27">
        <v>500</v>
      </c>
      <c r="J834" s="27">
        <v>1</v>
      </c>
      <c r="L834" s="72" t="b">
        <v>1</v>
      </c>
    </row>
    <row r="835" spans="1:12" x14ac:dyDescent="0.25">
      <c r="C835" s="27">
        <v>7003</v>
      </c>
      <c r="D835" s="5" t="str">
        <f>VLOOKUP(C835,[1]道具配置表!$A:$D,4,FALSE)</f>
        <v>1银币（立即使用，不进背包）</v>
      </c>
      <c r="E835" s="27">
        <v>40</v>
      </c>
      <c r="J835" s="27">
        <v>1</v>
      </c>
      <c r="L835" s="72" t="b">
        <v>1</v>
      </c>
    </row>
    <row r="836" spans="1:12" x14ac:dyDescent="0.25">
      <c r="A836" s="27">
        <v>1700625</v>
      </c>
      <c r="B836" s="27" t="s">
        <v>360</v>
      </c>
      <c r="C836" s="27">
        <v>2020</v>
      </c>
      <c r="D836" s="5" t="str">
        <f>VLOOKUP(C836,[1]道具配置表!$A:$D,4,FALSE)</f>
        <v>技术点数</v>
      </c>
      <c r="E836" s="27">
        <v>500</v>
      </c>
      <c r="J836" s="27">
        <v>1</v>
      </c>
      <c r="L836" s="72" t="b">
        <v>1</v>
      </c>
    </row>
    <row r="837" spans="1:12" x14ac:dyDescent="0.25">
      <c r="C837" s="27">
        <v>2021</v>
      </c>
      <c r="D837" s="5" t="str">
        <f>VLOOKUP(C837,[1]道具配置表!$A:$D,4,FALSE)</f>
        <v>文化点数</v>
      </c>
      <c r="E837" s="27">
        <v>500</v>
      </c>
      <c r="J837" s="27">
        <v>1</v>
      </c>
      <c r="L837" s="72" t="b">
        <v>1</v>
      </c>
    </row>
    <row r="838" spans="1:12" x14ac:dyDescent="0.25">
      <c r="C838" s="27">
        <v>7003</v>
      </c>
      <c r="D838" s="5" t="str">
        <f>VLOOKUP(C838,[1]道具配置表!$A:$D,4,FALSE)</f>
        <v>1银币（立即使用，不进背包）</v>
      </c>
      <c r="E838" s="27">
        <v>50</v>
      </c>
      <c r="J838" s="27">
        <v>1</v>
      </c>
      <c r="L838" s="72" t="b">
        <v>1</v>
      </c>
    </row>
    <row r="839" spans="1:12" x14ac:dyDescent="0.25">
      <c r="A839" s="27">
        <v>1700626</v>
      </c>
      <c r="B839" s="27" t="s">
        <v>361</v>
      </c>
      <c r="C839" s="27">
        <v>2020</v>
      </c>
      <c r="D839" s="5" t="str">
        <f>VLOOKUP(C839,[1]道具配置表!$A:$D,4,FALSE)</f>
        <v>技术点数</v>
      </c>
      <c r="E839" s="27">
        <v>500</v>
      </c>
      <c r="J839" s="27">
        <v>1</v>
      </c>
      <c r="L839" s="72" t="b">
        <v>1</v>
      </c>
    </row>
    <row r="840" spans="1:12" x14ac:dyDescent="0.25">
      <c r="C840" s="27">
        <v>2021</v>
      </c>
      <c r="D840" s="5" t="str">
        <f>VLOOKUP(C840,[1]道具配置表!$A:$D,4,FALSE)</f>
        <v>文化点数</v>
      </c>
      <c r="E840" s="27">
        <v>500</v>
      </c>
      <c r="J840" s="27">
        <v>1</v>
      </c>
      <c r="L840" s="72" t="b">
        <v>1</v>
      </c>
    </row>
    <row r="841" spans="1:12" x14ac:dyDescent="0.25">
      <c r="C841" s="27">
        <v>7003</v>
      </c>
      <c r="D841" s="5" t="str">
        <f>VLOOKUP(C841,[1]道具配置表!$A:$D,4,FALSE)</f>
        <v>1银币（立即使用，不进背包）</v>
      </c>
      <c r="E841" s="27">
        <v>60</v>
      </c>
      <c r="J841" s="27">
        <v>1</v>
      </c>
      <c r="L841" s="72" t="b">
        <v>1</v>
      </c>
    </row>
    <row r="842" spans="1:12" x14ac:dyDescent="0.25">
      <c r="A842" s="27">
        <v>1700627</v>
      </c>
      <c r="B842" s="27" t="s">
        <v>362</v>
      </c>
      <c r="C842" s="27">
        <v>2020</v>
      </c>
      <c r="D842" s="5" t="str">
        <f>VLOOKUP(C842,[1]道具配置表!$A:$D,4,FALSE)</f>
        <v>技术点数</v>
      </c>
      <c r="E842" s="27">
        <v>500</v>
      </c>
      <c r="J842" s="27">
        <v>1</v>
      </c>
      <c r="L842" s="72" t="b">
        <v>1</v>
      </c>
    </row>
    <row r="843" spans="1:12" x14ac:dyDescent="0.25">
      <c r="C843" s="27">
        <v>2021</v>
      </c>
      <c r="D843" s="5" t="str">
        <f>VLOOKUP(C843,[1]道具配置表!$A:$D,4,FALSE)</f>
        <v>文化点数</v>
      </c>
      <c r="E843" s="27">
        <v>500</v>
      </c>
      <c r="J843" s="27">
        <v>1</v>
      </c>
      <c r="L843" s="72" t="b">
        <v>1</v>
      </c>
    </row>
    <row r="844" spans="1:12" x14ac:dyDescent="0.25">
      <c r="C844" s="27">
        <v>7003</v>
      </c>
      <c r="D844" s="5" t="str">
        <f>VLOOKUP(C844,[1]道具配置表!$A:$D,4,FALSE)</f>
        <v>1银币（立即使用，不进背包）</v>
      </c>
      <c r="E844" s="27">
        <v>70</v>
      </c>
      <c r="J844" s="27">
        <v>1</v>
      </c>
      <c r="L844" s="72" t="b">
        <v>1</v>
      </c>
    </row>
    <row r="845" spans="1:12" x14ac:dyDescent="0.25">
      <c r="A845" s="27">
        <v>1700628</v>
      </c>
      <c r="B845" s="27" t="s">
        <v>363</v>
      </c>
      <c r="C845" s="27">
        <v>2020</v>
      </c>
      <c r="D845" s="5" t="str">
        <f>VLOOKUP(C845,[1]道具配置表!$A:$D,4,FALSE)</f>
        <v>技术点数</v>
      </c>
      <c r="E845" s="27">
        <v>500</v>
      </c>
      <c r="J845" s="27">
        <v>1</v>
      </c>
      <c r="L845" s="72" t="b">
        <v>1</v>
      </c>
    </row>
    <row r="846" spans="1:12" x14ac:dyDescent="0.25">
      <c r="C846" s="27">
        <v>2021</v>
      </c>
      <c r="D846" s="5" t="str">
        <f>VLOOKUP(C846,[1]道具配置表!$A:$D,4,FALSE)</f>
        <v>文化点数</v>
      </c>
      <c r="E846" s="27">
        <v>500</v>
      </c>
      <c r="J846" s="27">
        <v>1</v>
      </c>
      <c r="L846" s="72" t="b">
        <v>1</v>
      </c>
    </row>
    <row r="847" spans="1:12" x14ac:dyDescent="0.25">
      <c r="C847" s="27">
        <v>7003</v>
      </c>
      <c r="D847" s="5" t="str">
        <f>VLOOKUP(C847,[1]道具配置表!$A:$D,4,FALSE)</f>
        <v>1银币（立即使用，不进背包）</v>
      </c>
      <c r="E847" s="27">
        <v>80</v>
      </c>
      <c r="J847" s="27">
        <v>1</v>
      </c>
      <c r="L847" s="72" t="b">
        <v>1</v>
      </c>
    </row>
    <row r="848" spans="1:12" x14ac:dyDescent="0.25">
      <c r="A848" s="27">
        <v>1700629</v>
      </c>
      <c r="B848" s="27" t="s">
        <v>364</v>
      </c>
      <c r="C848" s="27">
        <v>2020</v>
      </c>
      <c r="D848" s="5" t="str">
        <f>VLOOKUP(C848,[1]道具配置表!$A:$D,4,FALSE)</f>
        <v>技术点数</v>
      </c>
      <c r="E848" s="27">
        <v>500</v>
      </c>
      <c r="J848" s="27">
        <v>1</v>
      </c>
      <c r="L848" s="72" t="b">
        <v>1</v>
      </c>
    </row>
    <row r="849" spans="1:12" x14ac:dyDescent="0.25">
      <c r="C849" s="27">
        <v>2021</v>
      </c>
      <c r="D849" s="5" t="str">
        <f>VLOOKUP(C849,[1]道具配置表!$A:$D,4,FALSE)</f>
        <v>文化点数</v>
      </c>
      <c r="E849" s="27">
        <v>500</v>
      </c>
      <c r="J849" s="27">
        <v>1</v>
      </c>
      <c r="L849" s="72" t="b">
        <v>1</v>
      </c>
    </row>
    <row r="850" spans="1:12" x14ac:dyDescent="0.25">
      <c r="C850" s="27">
        <v>7003</v>
      </c>
      <c r="D850" s="5" t="str">
        <f>VLOOKUP(C850,[1]道具配置表!$A:$D,4,FALSE)</f>
        <v>1银币（立即使用，不进背包）</v>
      </c>
      <c r="E850" s="27">
        <v>90</v>
      </c>
      <c r="J850" s="27">
        <v>1</v>
      </c>
      <c r="L850" s="72" t="b">
        <v>1</v>
      </c>
    </row>
    <row r="851" spans="1:12" x14ac:dyDescent="0.25">
      <c r="A851" s="27">
        <v>1700630</v>
      </c>
      <c r="B851" s="27" t="s">
        <v>365</v>
      </c>
      <c r="C851" s="27">
        <v>2020</v>
      </c>
      <c r="D851" s="5" t="str">
        <f>VLOOKUP(C851,[1]道具配置表!$A:$D,4,FALSE)</f>
        <v>技术点数</v>
      </c>
      <c r="E851" s="27">
        <v>500</v>
      </c>
      <c r="J851" s="27">
        <v>1</v>
      </c>
      <c r="L851" s="72" t="b">
        <v>1</v>
      </c>
    </row>
    <row r="852" spans="1:12" x14ac:dyDescent="0.25">
      <c r="C852" s="27">
        <v>2021</v>
      </c>
      <c r="D852" s="5" t="str">
        <f>VLOOKUP(C852,[1]道具配置表!$A:$D,4,FALSE)</f>
        <v>文化点数</v>
      </c>
      <c r="E852" s="27">
        <v>500</v>
      </c>
      <c r="J852" s="27">
        <v>1</v>
      </c>
      <c r="L852" s="72" t="b">
        <v>1</v>
      </c>
    </row>
    <row r="853" spans="1:12" x14ac:dyDescent="0.25">
      <c r="C853" s="27">
        <v>7003</v>
      </c>
      <c r="D853" s="5" t="str">
        <f>VLOOKUP(C853,[1]道具配置表!$A:$D,4,FALSE)</f>
        <v>1银币（立即使用，不进背包）</v>
      </c>
      <c r="E853" s="27">
        <v>100</v>
      </c>
      <c r="J853" s="27">
        <v>1</v>
      </c>
      <c r="L853" s="72" t="b">
        <v>1</v>
      </c>
    </row>
    <row r="854" spans="1:12" x14ac:dyDescent="0.25">
      <c r="A854" s="27">
        <v>1700631</v>
      </c>
      <c r="B854" s="27" t="s">
        <v>366</v>
      </c>
      <c r="C854" s="27">
        <v>2020</v>
      </c>
      <c r="D854" s="5" t="str">
        <f>VLOOKUP(C854,[1]道具配置表!$A:$D,4,FALSE)</f>
        <v>技术点数</v>
      </c>
      <c r="E854" s="27">
        <v>500</v>
      </c>
      <c r="J854" s="27">
        <v>1</v>
      </c>
      <c r="L854" s="72" t="b">
        <v>1</v>
      </c>
    </row>
    <row r="855" spans="1:12" x14ac:dyDescent="0.25">
      <c r="C855" s="27">
        <v>2021</v>
      </c>
      <c r="D855" s="5" t="str">
        <f>VLOOKUP(C855,[1]道具配置表!$A:$D,4,FALSE)</f>
        <v>文化点数</v>
      </c>
      <c r="E855" s="27">
        <v>500</v>
      </c>
      <c r="J855" s="27">
        <v>1</v>
      </c>
      <c r="L855" s="72" t="b">
        <v>1</v>
      </c>
    </row>
    <row r="856" spans="1:12" x14ac:dyDescent="0.25">
      <c r="C856" s="27">
        <v>7003</v>
      </c>
      <c r="D856" s="5" t="str">
        <f>VLOOKUP(C856,[1]道具配置表!$A:$D,4,FALSE)</f>
        <v>1银币（立即使用，不进背包）</v>
      </c>
      <c r="E856" s="27">
        <v>100</v>
      </c>
      <c r="J856" s="27">
        <v>1</v>
      </c>
      <c r="L856" s="72" t="b">
        <v>1</v>
      </c>
    </row>
    <row r="857" spans="1:12" x14ac:dyDescent="0.25">
      <c r="A857" s="27">
        <v>1700632</v>
      </c>
      <c r="B857" s="27" t="s">
        <v>367</v>
      </c>
      <c r="C857" s="27">
        <v>2020</v>
      </c>
      <c r="D857" s="5" t="str">
        <f>VLOOKUP(C857,[1]道具配置表!$A:$D,4,FALSE)</f>
        <v>技术点数</v>
      </c>
      <c r="E857" s="27">
        <v>500</v>
      </c>
      <c r="J857" s="27">
        <v>1</v>
      </c>
      <c r="L857" s="72" t="b">
        <v>1</v>
      </c>
    </row>
    <row r="858" spans="1:12" x14ac:dyDescent="0.25">
      <c r="C858" s="27">
        <v>2021</v>
      </c>
      <c r="D858" s="5" t="str">
        <f>VLOOKUP(C858,[1]道具配置表!$A:$D,4,FALSE)</f>
        <v>文化点数</v>
      </c>
      <c r="E858" s="27">
        <v>500</v>
      </c>
      <c r="J858" s="27">
        <v>1</v>
      </c>
      <c r="L858" s="72" t="b">
        <v>1</v>
      </c>
    </row>
    <row r="859" spans="1:12" x14ac:dyDescent="0.25">
      <c r="C859" s="27">
        <v>7003</v>
      </c>
      <c r="D859" s="5" t="str">
        <f>VLOOKUP(C859,[1]道具配置表!$A:$D,4,FALSE)</f>
        <v>1银币（立即使用，不进背包）</v>
      </c>
      <c r="E859" s="27">
        <v>100</v>
      </c>
      <c r="J859" s="27">
        <v>1</v>
      </c>
      <c r="L859" s="72" t="b">
        <v>1</v>
      </c>
    </row>
    <row r="860" spans="1:12" x14ac:dyDescent="0.25">
      <c r="A860" s="27">
        <v>1700633</v>
      </c>
      <c r="B860" s="27" t="s">
        <v>368</v>
      </c>
      <c r="C860" s="27">
        <v>2020</v>
      </c>
      <c r="D860" s="5" t="str">
        <f>VLOOKUP(C860,[1]道具配置表!$A:$D,4,FALSE)</f>
        <v>技术点数</v>
      </c>
      <c r="E860" s="27">
        <v>500</v>
      </c>
      <c r="J860" s="27">
        <v>1</v>
      </c>
      <c r="L860" s="72" t="b">
        <v>1</v>
      </c>
    </row>
    <row r="861" spans="1:12" x14ac:dyDescent="0.25">
      <c r="C861" s="27">
        <v>2021</v>
      </c>
      <c r="D861" s="5" t="str">
        <f>VLOOKUP(C861,[1]道具配置表!$A:$D,4,FALSE)</f>
        <v>文化点数</v>
      </c>
      <c r="E861" s="27">
        <v>500</v>
      </c>
      <c r="J861" s="27">
        <v>1</v>
      </c>
      <c r="L861" s="72" t="b">
        <v>1</v>
      </c>
    </row>
    <row r="862" spans="1:12" x14ac:dyDescent="0.25">
      <c r="C862" s="27">
        <v>7003</v>
      </c>
      <c r="D862" s="5" t="str">
        <f>VLOOKUP(C862,[1]道具配置表!$A:$D,4,FALSE)</f>
        <v>1银币（立即使用，不进背包）</v>
      </c>
      <c r="E862" s="27">
        <v>100</v>
      </c>
      <c r="J862" s="27">
        <v>1</v>
      </c>
      <c r="L862" s="72" t="b">
        <v>1</v>
      </c>
    </row>
    <row r="863" spans="1:12" x14ac:dyDescent="0.25">
      <c r="A863" s="27">
        <v>1700634</v>
      </c>
      <c r="B863" s="27" t="s">
        <v>369</v>
      </c>
      <c r="C863" s="27">
        <v>2020</v>
      </c>
      <c r="D863" s="5" t="str">
        <f>VLOOKUP(C863,[1]道具配置表!$A:$D,4,FALSE)</f>
        <v>技术点数</v>
      </c>
      <c r="E863" s="27">
        <v>500</v>
      </c>
      <c r="J863" s="27">
        <v>1</v>
      </c>
      <c r="L863" s="72" t="b">
        <v>1</v>
      </c>
    </row>
    <row r="864" spans="1:12" x14ac:dyDescent="0.25">
      <c r="C864" s="27">
        <v>2021</v>
      </c>
      <c r="D864" s="5" t="str">
        <f>VLOOKUP(C864,[1]道具配置表!$A:$D,4,FALSE)</f>
        <v>文化点数</v>
      </c>
      <c r="E864" s="27">
        <v>500</v>
      </c>
      <c r="J864" s="27">
        <v>1</v>
      </c>
      <c r="L864" s="72" t="b">
        <v>1</v>
      </c>
    </row>
    <row r="865" spans="1:12" x14ac:dyDescent="0.25">
      <c r="C865" s="27">
        <v>7003</v>
      </c>
      <c r="D865" s="5" t="str">
        <f>VLOOKUP(C865,[1]道具配置表!$A:$D,4,FALSE)</f>
        <v>1银币（立即使用，不进背包）</v>
      </c>
      <c r="E865" s="27">
        <v>100</v>
      </c>
      <c r="J865" s="27">
        <v>1</v>
      </c>
      <c r="L865" s="72" t="b">
        <v>1</v>
      </c>
    </row>
    <row r="866" spans="1:12" x14ac:dyDescent="0.25">
      <c r="A866" s="27">
        <v>1700635</v>
      </c>
      <c r="B866" s="27" t="s">
        <v>370</v>
      </c>
      <c r="C866" s="27">
        <v>2020</v>
      </c>
      <c r="D866" s="5" t="str">
        <f>VLOOKUP(C866,[1]道具配置表!$A:$D,4,FALSE)</f>
        <v>技术点数</v>
      </c>
      <c r="E866" s="27">
        <v>500</v>
      </c>
      <c r="J866" s="27">
        <v>1</v>
      </c>
      <c r="L866" s="72" t="b">
        <v>1</v>
      </c>
    </row>
    <row r="867" spans="1:12" x14ac:dyDescent="0.25">
      <c r="C867" s="27">
        <v>2021</v>
      </c>
      <c r="D867" s="5" t="str">
        <f>VLOOKUP(C867,[1]道具配置表!$A:$D,4,FALSE)</f>
        <v>文化点数</v>
      </c>
      <c r="E867" s="27">
        <v>500</v>
      </c>
      <c r="J867" s="27">
        <v>1</v>
      </c>
      <c r="L867" s="72" t="b">
        <v>1</v>
      </c>
    </row>
    <row r="868" spans="1:12" x14ac:dyDescent="0.25">
      <c r="C868" s="27">
        <v>7003</v>
      </c>
      <c r="D868" s="5" t="str">
        <f>VLOOKUP(C868,[1]道具配置表!$A:$D,4,FALSE)</f>
        <v>1银币（立即使用，不进背包）</v>
      </c>
      <c r="E868" s="27">
        <v>100</v>
      </c>
      <c r="J868" s="27">
        <v>1</v>
      </c>
      <c r="L868" s="72" t="b">
        <v>1</v>
      </c>
    </row>
    <row r="869" spans="1:12" x14ac:dyDescent="0.25">
      <c r="A869" s="27">
        <v>1700640</v>
      </c>
      <c r="B869" s="27" t="s">
        <v>371</v>
      </c>
      <c r="C869" s="27">
        <v>101</v>
      </c>
      <c r="D869" s="5" t="str">
        <f>VLOOKUP(C869,[1]道具配置表!$A:$D,4,FALSE)</f>
        <v>1木材</v>
      </c>
      <c r="E869" s="27">
        <v>5000</v>
      </c>
      <c r="J869" s="27">
        <v>1</v>
      </c>
      <c r="L869" s="72" t="b">
        <v>1</v>
      </c>
    </row>
    <row r="870" spans="1:12" x14ac:dyDescent="0.25">
      <c r="C870" s="27">
        <v>102</v>
      </c>
      <c r="D870" s="5" t="str">
        <f>VLOOKUP(C870,[1]道具配置表!$A:$D,4,FALSE)</f>
        <v>1食物</v>
      </c>
      <c r="E870" s="27">
        <v>5000</v>
      </c>
      <c r="J870" s="27">
        <v>1</v>
      </c>
      <c r="L870" s="72" t="b">
        <v>1</v>
      </c>
    </row>
    <row r="871" spans="1:12" x14ac:dyDescent="0.25">
      <c r="C871" s="27">
        <v>103</v>
      </c>
      <c r="D871" s="5" t="str">
        <f>VLOOKUP(C871,[1]道具配置表!$A:$D,4,FALSE)</f>
        <v>1石头</v>
      </c>
      <c r="E871" s="27">
        <v>5000</v>
      </c>
      <c r="J871" s="27">
        <v>1</v>
      </c>
      <c r="L871" s="72" t="b">
        <v>1</v>
      </c>
    </row>
    <row r="872" spans="1:12" x14ac:dyDescent="0.25">
      <c r="A872" s="27">
        <v>1700641</v>
      </c>
      <c r="B872" s="27" t="s">
        <v>372</v>
      </c>
      <c r="C872" s="27">
        <v>101</v>
      </c>
      <c r="D872" s="5" t="str">
        <f>VLOOKUP(C872,[1]道具配置表!$A:$D,4,FALSE)</f>
        <v>1木材</v>
      </c>
      <c r="E872" s="27">
        <v>10000</v>
      </c>
      <c r="J872" s="27">
        <v>1</v>
      </c>
      <c r="L872" s="72" t="b">
        <v>1</v>
      </c>
    </row>
    <row r="873" spans="1:12" x14ac:dyDescent="0.25">
      <c r="C873" s="27">
        <v>102</v>
      </c>
      <c r="D873" s="5" t="str">
        <f>VLOOKUP(C873,[1]道具配置表!$A:$D,4,FALSE)</f>
        <v>1食物</v>
      </c>
      <c r="E873" s="27">
        <v>10000</v>
      </c>
      <c r="J873" s="27">
        <v>1</v>
      </c>
      <c r="L873" s="72" t="b">
        <v>1</v>
      </c>
    </row>
    <row r="874" spans="1:12" x14ac:dyDescent="0.25">
      <c r="C874" s="27">
        <v>103</v>
      </c>
      <c r="D874" s="5" t="str">
        <f>VLOOKUP(C874,[1]道具配置表!$A:$D,4,FALSE)</f>
        <v>1石头</v>
      </c>
      <c r="E874" s="27">
        <v>10000</v>
      </c>
      <c r="J874" s="27">
        <v>1</v>
      </c>
      <c r="L874" s="72" t="b">
        <v>1</v>
      </c>
    </row>
    <row r="875" spans="1:12" x14ac:dyDescent="0.25">
      <c r="A875" s="27">
        <v>1700642</v>
      </c>
      <c r="B875" s="27" t="s">
        <v>373</v>
      </c>
      <c r="C875" s="27">
        <v>101</v>
      </c>
      <c r="D875" s="5" t="str">
        <f>VLOOKUP(C875,[1]道具配置表!$A:$D,4,FALSE)</f>
        <v>1木材</v>
      </c>
      <c r="E875" s="27">
        <v>15000</v>
      </c>
      <c r="J875" s="27">
        <v>1</v>
      </c>
      <c r="L875" s="72" t="b">
        <v>1</v>
      </c>
    </row>
    <row r="876" spans="1:12" x14ac:dyDescent="0.25">
      <c r="C876" s="27">
        <v>102</v>
      </c>
      <c r="D876" s="5" t="str">
        <f>VLOOKUP(C876,[1]道具配置表!$A:$D,4,FALSE)</f>
        <v>1食物</v>
      </c>
      <c r="E876" s="27">
        <v>15000</v>
      </c>
      <c r="J876" s="27">
        <v>1</v>
      </c>
      <c r="L876" s="72" t="b">
        <v>1</v>
      </c>
    </row>
    <row r="877" spans="1:12" x14ac:dyDescent="0.25">
      <c r="C877" s="27">
        <v>103</v>
      </c>
      <c r="D877" s="5" t="str">
        <f>VLOOKUP(C877,[1]道具配置表!$A:$D,4,FALSE)</f>
        <v>1石头</v>
      </c>
      <c r="E877" s="27">
        <v>15000</v>
      </c>
      <c r="J877" s="27">
        <v>1</v>
      </c>
      <c r="L877" s="72" t="b">
        <v>1</v>
      </c>
    </row>
    <row r="878" spans="1:12" s="12" customFormat="1" x14ac:dyDescent="0.25">
      <c r="A878" s="12">
        <v>1700701</v>
      </c>
      <c r="B878" s="12" t="s">
        <v>374</v>
      </c>
      <c r="C878" s="12">
        <v>101</v>
      </c>
      <c r="D878" s="13" t="str">
        <f>VLOOKUP(C878,[1]道具配置表!$A:$D,4,FALSE)</f>
        <v>1木材</v>
      </c>
      <c r="E878" s="12">
        <v>2700</v>
      </c>
      <c r="J878" s="12">
        <v>1</v>
      </c>
      <c r="L878" s="72" t="b">
        <v>1</v>
      </c>
    </row>
    <row r="879" spans="1:12" x14ac:dyDescent="0.25">
      <c r="C879" s="27">
        <v>102</v>
      </c>
      <c r="D879" s="5" t="str">
        <f>VLOOKUP(C879,[1]道具配置表!$A:$D,4,FALSE)</f>
        <v>1食物</v>
      </c>
      <c r="E879" s="27">
        <v>2000</v>
      </c>
      <c r="J879" s="27">
        <v>1</v>
      </c>
      <c r="L879" s="72" t="b">
        <v>1</v>
      </c>
    </row>
    <row r="880" spans="1:12" x14ac:dyDescent="0.25">
      <c r="C880" s="27">
        <v>6682</v>
      </c>
      <c r="D880" s="5" t="str">
        <f>VLOOKUP(C880,[1]道具配置表!$A:$D,4,FALSE)</f>
        <v>1铜币（立即使用，不进背包）</v>
      </c>
      <c r="E880" s="27">
        <v>1000</v>
      </c>
      <c r="J880" s="27">
        <v>1</v>
      </c>
      <c r="L880" s="72" t="b">
        <v>1</v>
      </c>
    </row>
    <row r="881" spans="1:12" s="12" customFormat="1" x14ac:dyDescent="0.25">
      <c r="A881" s="12">
        <v>1700702</v>
      </c>
      <c r="B881" s="12" t="s">
        <v>375</v>
      </c>
      <c r="C881" s="12">
        <v>101</v>
      </c>
      <c r="D881" s="13" t="str">
        <f>VLOOKUP(C881,[1]道具配置表!$A:$D,4,FALSE)</f>
        <v>1木材</v>
      </c>
      <c r="E881" s="12">
        <v>3400</v>
      </c>
      <c r="J881" s="27">
        <v>1</v>
      </c>
      <c r="K881" s="27"/>
      <c r="L881" s="72" t="b">
        <v>1</v>
      </c>
    </row>
    <row r="882" spans="1:12" x14ac:dyDescent="0.25">
      <c r="C882" s="27">
        <v>102</v>
      </c>
      <c r="D882" s="5" t="str">
        <f>VLOOKUP(C882,[1]道具配置表!$A:$D,4,FALSE)</f>
        <v>1食物</v>
      </c>
      <c r="E882" s="27">
        <v>4000</v>
      </c>
      <c r="J882" s="27">
        <v>1</v>
      </c>
      <c r="L882" s="72" t="b">
        <v>1</v>
      </c>
    </row>
    <row r="883" spans="1:12" x14ac:dyDescent="0.25">
      <c r="C883" s="27">
        <v>6682</v>
      </c>
      <c r="D883" s="5" t="str">
        <f>VLOOKUP(C883,[1]道具配置表!$A:$D,4,FALSE)</f>
        <v>1铜币（立即使用，不进背包）</v>
      </c>
      <c r="E883" s="27">
        <v>1300</v>
      </c>
      <c r="J883" s="27">
        <v>1</v>
      </c>
      <c r="L883" s="72" t="b">
        <v>1</v>
      </c>
    </row>
    <row r="884" spans="1:12" s="12" customFormat="1" x14ac:dyDescent="0.25">
      <c r="A884" s="12">
        <v>1700703</v>
      </c>
      <c r="B884" s="12" t="s">
        <v>376</v>
      </c>
      <c r="C884" s="12">
        <v>101</v>
      </c>
      <c r="D884" s="13" t="str">
        <f>VLOOKUP(C884,[1]道具配置表!$A:$D,4,FALSE)</f>
        <v>1木材</v>
      </c>
      <c r="E884" s="12">
        <v>4100</v>
      </c>
      <c r="J884" s="27">
        <v>1</v>
      </c>
      <c r="K884" s="27"/>
      <c r="L884" s="72" t="b">
        <v>1</v>
      </c>
    </row>
    <row r="885" spans="1:12" x14ac:dyDescent="0.25">
      <c r="C885" s="27">
        <v>102</v>
      </c>
      <c r="D885" s="5" t="str">
        <f>VLOOKUP(C885,[1]道具配置表!$A:$D,4,FALSE)</f>
        <v>1食物</v>
      </c>
      <c r="E885" s="27">
        <v>6000</v>
      </c>
      <c r="J885" s="27">
        <v>1</v>
      </c>
      <c r="L885" s="72" t="b">
        <v>1</v>
      </c>
    </row>
    <row r="886" spans="1:12" x14ac:dyDescent="0.25">
      <c r="C886" s="27">
        <v>6682</v>
      </c>
      <c r="D886" s="5" t="str">
        <f>VLOOKUP(C886,[1]道具配置表!$A:$D,4,FALSE)</f>
        <v>1铜币（立即使用，不进背包）</v>
      </c>
      <c r="E886" s="27">
        <v>1600</v>
      </c>
      <c r="J886" s="27">
        <v>1</v>
      </c>
      <c r="L886" s="72" t="b">
        <v>1</v>
      </c>
    </row>
    <row r="887" spans="1:12" s="12" customFormat="1" x14ac:dyDescent="0.25">
      <c r="A887" s="12">
        <v>1700704</v>
      </c>
      <c r="B887" s="12" t="s">
        <v>377</v>
      </c>
      <c r="C887" s="12">
        <v>101</v>
      </c>
      <c r="D887" s="13" t="str">
        <f>VLOOKUP(C887,[1]道具配置表!$A:$D,4,FALSE)</f>
        <v>1木材</v>
      </c>
      <c r="E887" s="12">
        <v>4800</v>
      </c>
      <c r="J887" s="27">
        <v>1</v>
      </c>
      <c r="K887" s="27"/>
      <c r="L887" s="72" t="b">
        <v>1</v>
      </c>
    </row>
    <row r="888" spans="1:12" x14ac:dyDescent="0.25">
      <c r="C888" s="27">
        <v>102</v>
      </c>
      <c r="D888" s="5" t="str">
        <f>VLOOKUP(C888,[1]道具配置表!$A:$D,4,FALSE)</f>
        <v>1食物</v>
      </c>
      <c r="E888" s="27">
        <v>8000</v>
      </c>
      <c r="J888" s="27">
        <v>1</v>
      </c>
      <c r="L888" s="72" t="b">
        <v>1</v>
      </c>
    </row>
    <row r="889" spans="1:12" x14ac:dyDescent="0.25">
      <c r="C889" s="27">
        <v>6682</v>
      </c>
      <c r="D889" s="5" t="str">
        <f>VLOOKUP(C889,[1]道具配置表!$A:$D,4,FALSE)</f>
        <v>1铜币（立即使用，不进背包）</v>
      </c>
      <c r="E889" s="27">
        <v>1900</v>
      </c>
      <c r="J889" s="27">
        <v>1</v>
      </c>
      <c r="L889" s="72" t="b">
        <v>1</v>
      </c>
    </row>
    <row r="890" spans="1:12" s="12" customFormat="1" x14ac:dyDescent="0.25">
      <c r="A890" s="12">
        <v>1700705</v>
      </c>
      <c r="B890" s="12" t="s">
        <v>378</v>
      </c>
      <c r="C890" s="12">
        <v>101</v>
      </c>
      <c r="D890" s="13" t="str">
        <f>VLOOKUP(C890,[1]道具配置表!$A:$D,4,FALSE)</f>
        <v>1木材</v>
      </c>
      <c r="E890" s="12">
        <v>5500</v>
      </c>
      <c r="J890" s="27">
        <v>1</v>
      </c>
      <c r="K890" s="27"/>
      <c r="L890" s="72" t="b">
        <v>1</v>
      </c>
    </row>
    <row r="891" spans="1:12" x14ac:dyDescent="0.25">
      <c r="C891" s="27">
        <v>102</v>
      </c>
      <c r="D891" s="5" t="str">
        <f>VLOOKUP(C891,[1]道具配置表!$A:$D,4,FALSE)</f>
        <v>1食物</v>
      </c>
      <c r="E891" s="27">
        <v>10000</v>
      </c>
      <c r="J891" s="27">
        <v>1</v>
      </c>
      <c r="L891" s="72" t="b">
        <v>1</v>
      </c>
    </row>
    <row r="892" spans="1:12" x14ac:dyDescent="0.25">
      <c r="C892" s="27">
        <v>103</v>
      </c>
      <c r="D892" s="5" t="str">
        <f>VLOOKUP(C892,[1]道具配置表!$A:$D,4,FALSE)</f>
        <v>1石头</v>
      </c>
      <c r="E892" s="27">
        <v>5000</v>
      </c>
      <c r="J892" s="27">
        <v>1</v>
      </c>
      <c r="L892" s="72" t="b">
        <v>1</v>
      </c>
    </row>
    <row r="893" spans="1:12" x14ac:dyDescent="0.25">
      <c r="C893" s="27">
        <v>6682</v>
      </c>
      <c r="D893" s="5" t="str">
        <f>VLOOKUP(C893,[1]道具配置表!$A:$D,4,FALSE)</f>
        <v>1铜币（立即使用，不进背包）</v>
      </c>
      <c r="E893" s="27">
        <v>2200</v>
      </c>
      <c r="J893" s="27">
        <v>1</v>
      </c>
      <c r="L893" s="72" t="b">
        <v>1</v>
      </c>
    </row>
    <row r="894" spans="1:12" s="12" customFormat="1" x14ac:dyDescent="0.25">
      <c r="A894" s="12">
        <v>1700706</v>
      </c>
      <c r="B894" s="12" t="s">
        <v>379</v>
      </c>
      <c r="C894" s="12">
        <v>101</v>
      </c>
      <c r="D894" s="13" t="str">
        <f>VLOOKUP(C894,[1]道具配置表!$A:$D,4,FALSE)</f>
        <v>1木材</v>
      </c>
      <c r="E894" s="12">
        <v>6200</v>
      </c>
      <c r="J894" s="27">
        <v>1</v>
      </c>
      <c r="K894" s="27"/>
      <c r="L894" s="72" t="b">
        <v>1</v>
      </c>
    </row>
    <row r="895" spans="1:12" x14ac:dyDescent="0.25">
      <c r="C895" s="27">
        <v>102</v>
      </c>
      <c r="D895" s="5" t="str">
        <f>VLOOKUP(C895,[1]道具配置表!$A:$D,4,FALSE)</f>
        <v>1食物</v>
      </c>
      <c r="E895" s="27">
        <v>12000</v>
      </c>
      <c r="J895" s="27">
        <v>1</v>
      </c>
      <c r="L895" s="72" t="b">
        <v>1</v>
      </c>
    </row>
    <row r="896" spans="1:12" x14ac:dyDescent="0.25">
      <c r="C896" s="27">
        <v>103</v>
      </c>
      <c r="D896" s="5" t="str">
        <f>VLOOKUP(C896,[1]道具配置表!$A:$D,4,FALSE)</f>
        <v>1石头</v>
      </c>
      <c r="E896" s="27">
        <v>5600</v>
      </c>
      <c r="J896" s="27">
        <v>1</v>
      </c>
      <c r="L896" s="72" t="b">
        <v>1</v>
      </c>
    </row>
    <row r="897" spans="1:12" x14ac:dyDescent="0.25">
      <c r="C897" s="27">
        <v>6682</v>
      </c>
      <c r="D897" s="5" t="str">
        <f>VLOOKUP(C897,[1]道具配置表!$A:$D,4,FALSE)</f>
        <v>1铜币（立即使用，不进背包）</v>
      </c>
      <c r="E897" s="27">
        <v>2500</v>
      </c>
      <c r="J897" s="27">
        <v>1</v>
      </c>
      <c r="L897" s="72" t="b">
        <v>1</v>
      </c>
    </row>
    <row r="898" spans="1:12" s="12" customFormat="1" x14ac:dyDescent="0.25">
      <c r="A898" s="12">
        <v>1700707</v>
      </c>
      <c r="B898" s="12" t="s">
        <v>380</v>
      </c>
      <c r="C898" s="12">
        <v>101</v>
      </c>
      <c r="D898" s="13" t="str">
        <f>VLOOKUP(C898,[1]道具配置表!$A:$D,4,FALSE)</f>
        <v>1木材</v>
      </c>
      <c r="E898" s="12">
        <v>6900</v>
      </c>
      <c r="J898" s="27">
        <v>1</v>
      </c>
      <c r="K898" s="27"/>
      <c r="L898" s="72" t="b">
        <v>1</v>
      </c>
    </row>
    <row r="899" spans="1:12" x14ac:dyDescent="0.25">
      <c r="C899" s="27">
        <v>102</v>
      </c>
      <c r="D899" s="5" t="str">
        <f>VLOOKUP(C899,[1]道具配置表!$A:$D,4,FALSE)</f>
        <v>1食物</v>
      </c>
      <c r="E899" s="27">
        <v>14000</v>
      </c>
      <c r="J899" s="27">
        <v>1</v>
      </c>
      <c r="L899" s="72" t="b">
        <v>1</v>
      </c>
    </row>
    <row r="900" spans="1:12" x14ac:dyDescent="0.25">
      <c r="C900" s="27">
        <v>103</v>
      </c>
      <c r="D900" s="5" t="str">
        <f>VLOOKUP(C900,[1]道具配置表!$A:$D,4,FALSE)</f>
        <v>1石头</v>
      </c>
      <c r="E900" s="27">
        <v>6200</v>
      </c>
      <c r="J900" s="27">
        <v>1</v>
      </c>
      <c r="L900" s="72" t="b">
        <v>1</v>
      </c>
    </row>
    <row r="901" spans="1:12" x14ac:dyDescent="0.25">
      <c r="C901" s="27">
        <v>6682</v>
      </c>
      <c r="D901" s="5" t="str">
        <f>VLOOKUP(C901,[1]道具配置表!$A:$D,4,FALSE)</f>
        <v>1铜币（立即使用，不进背包）</v>
      </c>
      <c r="E901" s="27">
        <v>2800</v>
      </c>
      <c r="J901" s="27">
        <v>1</v>
      </c>
      <c r="L901" s="72" t="b">
        <v>1</v>
      </c>
    </row>
    <row r="902" spans="1:12" s="12" customFormat="1" x14ac:dyDescent="0.25">
      <c r="A902" s="12">
        <v>1700708</v>
      </c>
      <c r="B902" s="12" t="s">
        <v>381</v>
      </c>
      <c r="C902" s="12">
        <v>101</v>
      </c>
      <c r="D902" s="13" t="str">
        <f>VLOOKUP(C902,[1]道具配置表!$A:$D,4,FALSE)</f>
        <v>1木材</v>
      </c>
      <c r="E902" s="12">
        <v>7600</v>
      </c>
      <c r="J902" s="27">
        <v>1</v>
      </c>
      <c r="K902" s="27"/>
      <c r="L902" s="72" t="b">
        <v>1</v>
      </c>
    </row>
    <row r="903" spans="1:12" x14ac:dyDescent="0.25">
      <c r="C903" s="27">
        <v>102</v>
      </c>
      <c r="D903" s="5" t="str">
        <f>VLOOKUP(C903,[1]道具配置表!$A:$D,4,FALSE)</f>
        <v>1食物</v>
      </c>
      <c r="E903" s="27">
        <v>16000</v>
      </c>
      <c r="J903" s="27">
        <v>1</v>
      </c>
      <c r="L903" s="72" t="b">
        <v>1</v>
      </c>
    </row>
    <row r="904" spans="1:12" x14ac:dyDescent="0.25">
      <c r="C904" s="27">
        <v>103</v>
      </c>
      <c r="D904" s="5" t="str">
        <f>VLOOKUP(C904,[1]道具配置表!$A:$D,4,FALSE)</f>
        <v>1石头</v>
      </c>
      <c r="E904" s="27">
        <v>6800</v>
      </c>
      <c r="J904" s="27">
        <v>1</v>
      </c>
      <c r="L904" s="72" t="b">
        <v>1</v>
      </c>
    </row>
    <row r="905" spans="1:12" x14ac:dyDescent="0.25">
      <c r="C905" s="27">
        <v>6682</v>
      </c>
      <c r="D905" s="5" t="str">
        <f>VLOOKUP(C905,[1]道具配置表!$A:$D,4,FALSE)</f>
        <v>1铜币（立即使用，不进背包）</v>
      </c>
      <c r="E905" s="27">
        <v>3100</v>
      </c>
      <c r="J905" s="27">
        <v>1</v>
      </c>
      <c r="L905" s="72" t="b">
        <v>1</v>
      </c>
    </row>
    <row r="906" spans="1:12" s="12" customFormat="1" x14ac:dyDescent="0.25">
      <c r="A906" s="12">
        <v>1700709</v>
      </c>
      <c r="B906" s="12" t="s">
        <v>382</v>
      </c>
      <c r="C906" s="12">
        <v>101</v>
      </c>
      <c r="D906" s="13" t="str">
        <f>VLOOKUP(C906,[1]道具配置表!$A:$D,4,FALSE)</f>
        <v>1木材</v>
      </c>
      <c r="E906" s="12">
        <v>8300</v>
      </c>
      <c r="J906" s="27">
        <v>1</v>
      </c>
      <c r="K906" s="27"/>
      <c r="L906" s="72" t="b">
        <v>1</v>
      </c>
    </row>
    <row r="907" spans="1:12" x14ac:dyDescent="0.25">
      <c r="C907" s="27">
        <v>102</v>
      </c>
      <c r="D907" s="5" t="str">
        <f>VLOOKUP(C907,[1]道具配置表!$A:$D,4,FALSE)</f>
        <v>1食物</v>
      </c>
      <c r="E907" s="27">
        <v>18000</v>
      </c>
      <c r="J907" s="27">
        <v>1</v>
      </c>
      <c r="L907" s="72" t="b">
        <v>1</v>
      </c>
    </row>
    <row r="908" spans="1:12" x14ac:dyDescent="0.25">
      <c r="C908" s="27">
        <v>103</v>
      </c>
      <c r="D908" s="5" t="str">
        <f>VLOOKUP(C908,[1]道具配置表!$A:$D,4,FALSE)</f>
        <v>1石头</v>
      </c>
      <c r="E908" s="27">
        <v>7400</v>
      </c>
      <c r="J908" s="27">
        <v>1</v>
      </c>
      <c r="L908" s="72" t="b">
        <v>1</v>
      </c>
    </row>
    <row r="909" spans="1:12" x14ac:dyDescent="0.25">
      <c r="C909" s="27">
        <v>6682</v>
      </c>
      <c r="D909" s="5" t="str">
        <f>VLOOKUP(C909,[1]道具配置表!$A:$D,4,FALSE)</f>
        <v>1铜币（立即使用，不进背包）</v>
      </c>
      <c r="E909" s="27">
        <v>3400</v>
      </c>
      <c r="J909" s="27">
        <v>1</v>
      </c>
      <c r="L909" s="72" t="b">
        <v>1</v>
      </c>
    </row>
    <row r="910" spans="1:12" s="12" customFormat="1" x14ac:dyDescent="0.25">
      <c r="A910" s="12">
        <v>1700710</v>
      </c>
      <c r="B910" s="12" t="s">
        <v>383</v>
      </c>
      <c r="C910" s="12">
        <v>101</v>
      </c>
      <c r="D910" s="13" t="str">
        <f>VLOOKUP(C910,[1]道具配置表!$A:$D,4,FALSE)</f>
        <v>1木材</v>
      </c>
      <c r="E910" s="12">
        <v>9000</v>
      </c>
      <c r="J910" s="27">
        <v>1</v>
      </c>
      <c r="K910" s="27"/>
      <c r="L910" s="72" t="b">
        <v>1</v>
      </c>
    </row>
    <row r="911" spans="1:12" x14ac:dyDescent="0.25">
      <c r="C911" s="27">
        <v>102</v>
      </c>
      <c r="D911" s="5" t="str">
        <f>VLOOKUP(C911,[1]道具配置表!$A:$D,4,FALSE)</f>
        <v>1食物</v>
      </c>
      <c r="E911" s="27">
        <v>20000</v>
      </c>
      <c r="J911" s="27">
        <v>1</v>
      </c>
      <c r="L911" s="72" t="b">
        <v>1</v>
      </c>
    </row>
    <row r="912" spans="1:12" x14ac:dyDescent="0.25">
      <c r="C912" s="27">
        <v>103</v>
      </c>
      <c r="D912" s="5" t="str">
        <f>VLOOKUP(C912,[1]道具配置表!$A:$D,4,FALSE)</f>
        <v>1石头</v>
      </c>
      <c r="E912" s="27">
        <v>8000</v>
      </c>
      <c r="J912" s="27">
        <v>1</v>
      </c>
      <c r="L912" s="72" t="b">
        <v>1</v>
      </c>
    </row>
    <row r="913" spans="1:12" x14ac:dyDescent="0.25">
      <c r="C913" s="27">
        <v>6682</v>
      </c>
      <c r="D913" s="5" t="str">
        <f>VLOOKUP(C913,[1]道具配置表!$A:$D,4,FALSE)</f>
        <v>1铜币（立即使用，不进背包）</v>
      </c>
      <c r="E913" s="27">
        <v>3700</v>
      </c>
      <c r="J913" s="27">
        <v>1</v>
      </c>
      <c r="L913" s="72" t="b">
        <v>1</v>
      </c>
    </row>
    <row r="914" spans="1:12" s="12" customFormat="1" x14ac:dyDescent="0.25">
      <c r="A914" s="12">
        <v>1700711</v>
      </c>
      <c r="B914" s="12" t="s">
        <v>384</v>
      </c>
      <c r="C914" s="12">
        <v>101</v>
      </c>
      <c r="D914" s="13" t="str">
        <f>VLOOKUP(C914,[1]道具配置表!$A:$D,4,FALSE)</f>
        <v>1木材</v>
      </c>
      <c r="E914" s="12">
        <v>9500</v>
      </c>
      <c r="J914" s="27">
        <v>1</v>
      </c>
      <c r="K914" s="27"/>
      <c r="L914" s="72" t="b">
        <v>1</v>
      </c>
    </row>
    <row r="915" spans="1:12" x14ac:dyDescent="0.25">
      <c r="C915" s="27">
        <v>102</v>
      </c>
      <c r="D915" s="5" t="str">
        <f>VLOOKUP(C915,[1]道具配置表!$A:$D,4,FALSE)</f>
        <v>1食物</v>
      </c>
      <c r="E915" s="27">
        <v>22000</v>
      </c>
      <c r="J915" s="27">
        <v>1</v>
      </c>
      <c r="L915" s="72" t="b">
        <v>1</v>
      </c>
    </row>
    <row r="916" spans="1:12" x14ac:dyDescent="0.25">
      <c r="C916" s="27">
        <v>103</v>
      </c>
      <c r="D916" s="5" t="str">
        <f>VLOOKUP(C916,[1]道具配置表!$A:$D,4,FALSE)</f>
        <v>1石头</v>
      </c>
      <c r="E916" s="27">
        <v>9500</v>
      </c>
      <c r="J916" s="27">
        <v>1</v>
      </c>
      <c r="L916" s="72" t="b">
        <v>1</v>
      </c>
    </row>
    <row r="917" spans="1:12" x14ac:dyDescent="0.25">
      <c r="C917" s="27">
        <v>6682</v>
      </c>
      <c r="D917" s="5" t="str">
        <f>VLOOKUP(C917,[1]道具配置表!$A:$D,4,FALSE)</f>
        <v>1铜币（立即使用，不进背包）</v>
      </c>
      <c r="E917" s="27">
        <v>4000</v>
      </c>
      <c r="J917" s="27">
        <v>1</v>
      </c>
      <c r="L917" s="72" t="b">
        <v>1</v>
      </c>
    </row>
    <row r="918" spans="1:12" s="12" customFormat="1" x14ac:dyDescent="0.25">
      <c r="A918" s="12">
        <v>1700712</v>
      </c>
      <c r="B918" s="12" t="s">
        <v>385</v>
      </c>
      <c r="C918" s="12">
        <v>101</v>
      </c>
      <c r="D918" s="13" t="str">
        <f>VLOOKUP(C918,[1]道具配置表!$A:$D,4,FALSE)</f>
        <v>1木材</v>
      </c>
      <c r="E918" s="12">
        <v>10000</v>
      </c>
      <c r="J918" s="27">
        <v>1</v>
      </c>
      <c r="K918" s="27"/>
      <c r="L918" s="72" t="b">
        <v>1</v>
      </c>
    </row>
    <row r="919" spans="1:12" x14ac:dyDescent="0.25">
      <c r="C919" s="27">
        <v>102</v>
      </c>
      <c r="D919" s="5" t="str">
        <f>VLOOKUP(C919,[1]道具配置表!$A:$D,4,FALSE)</f>
        <v>1食物</v>
      </c>
      <c r="E919" s="27">
        <v>24000</v>
      </c>
      <c r="J919" s="27">
        <v>1</v>
      </c>
      <c r="L919" s="72" t="b">
        <v>1</v>
      </c>
    </row>
    <row r="920" spans="1:12" x14ac:dyDescent="0.25">
      <c r="C920" s="27">
        <v>103</v>
      </c>
      <c r="D920" s="5" t="str">
        <f>VLOOKUP(C920,[1]道具配置表!$A:$D,4,FALSE)</f>
        <v>1石头</v>
      </c>
      <c r="E920" s="27">
        <v>10000</v>
      </c>
      <c r="J920" s="27">
        <v>1</v>
      </c>
      <c r="L920" s="72" t="b">
        <v>1</v>
      </c>
    </row>
    <row r="921" spans="1:12" x14ac:dyDescent="0.25">
      <c r="C921" s="27">
        <v>6682</v>
      </c>
      <c r="D921" s="5" t="str">
        <f>VLOOKUP(C921,[1]道具配置表!$A:$D,4,FALSE)</f>
        <v>1铜币（立即使用，不进背包）</v>
      </c>
      <c r="E921" s="27">
        <v>4300</v>
      </c>
      <c r="J921" s="27">
        <v>1</v>
      </c>
      <c r="L921" s="72" t="b">
        <v>1</v>
      </c>
    </row>
    <row r="922" spans="1:12" s="12" customFormat="1" x14ac:dyDescent="0.25">
      <c r="A922" s="12">
        <v>1700713</v>
      </c>
      <c r="B922" s="12" t="s">
        <v>386</v>
      </c>
      <c r="C922" s="12">
        <v>101</v>
      </c>
      <c r="D922" s="13" t="str">
        <f>VLOOKUP(C922,[1]道具配置表!$A:$D,4,FALSE)</f>
        <v>1木材</v>
      </c>
      <c r="E922" s="12">
        <v>10500</v>
      </c>
      <c r="J922" s="27">
        <v>1</v>
      </c>
      <c r="K922" s="27"/>
      <c r="L922" s="72" t="b">
        <v>1</v>
      </c>
    </row>
    <row r="923" spans="1:12" x14ac:dyDescent="0.25">
      <c r="C923" s="27">
        <v>102</v>
      </c>
      <c r="D923" s="5" t="str">
        <f>VLOOKUP(C923,[1]道具配置表!$A:$D,4,FALSE)</f>
        <v>1食物</v>
      </c>
      <c r="E923" s="27">
        <v>26000</v>
      </c>
      <c r="J923" s="27">
        <v>1</v>
      </c>
      <c r="L923" s="72" t="b">
        <v>1</v>
      </c>
    </row>
    <row r="924" spans="1:12" x14ac:dyDescent="0.25">
      <c r="C924" s="27">
        <v>103</v>
      </c>
      <c r="D924" s="5" t="str">
        <f>VLOOKUP(C924,[1]道具配置表!$A:$D,4,FALSE)</f>
        <v>1石头</v>
      </c>
      <c r="E924" s="27">
        <v>10500</v>
      </c>
      <c r="J924" s="27">
        <v>1</v>
      </c>
      <c r="L924" s="72" t="b">
        <v>1</v>
      </c>
    </row>
    <row r="925" spans="1:12" x14ac:dyDescent="0.25">
      <c r="C925" s="27">
        <v>6682</v>
      </c>
      <c r="D925" s="5" t="str">
        <f>VLOOKUP(C925,[1]道具配置表!$A:$D,4,FALSE)</f>
        <v>1铜币（立即使用，不进背包）</v>
      </c>
      <c r="E925" s="27">
        <v>4600</v>
      </c>
      <c r="J925" s="27">
        <v>1</v>
      </c>
      <c r="L925" s="72" t="b">
        <v>1</v>
      </c>
    </row>
    <row r="926" spans="1:12" s="12" customFormat="1" x14ac:dyDescent="0.25">
      <c r="A926" s="12">
        <v>1700714</v>
      </c>
      <c r="B926" s="12" t="s">
        <v>387</v>
      </c>
      <c r="C926" s="12">
        <v>101</v>
      </c>
      <c r="D926" s="13" t="str">
        <f>VLOOKUP(C926,[1]道具配置表!$A:$D,4,FALSE)</f>
        <v>1木材</v>
      </c>
      <c r="E926" s="12">
        <v>11000</v>
      </c>
      <c r="J926" s="27">
        <v>1</v>
      </c>
      <c r="K926" s="27"/>
      <c r="L926" s="72" t="b">
        <v>1</v>
      </c>
    </row>
    <row r="927" spans="1:12" x14ac:dyDescent="0.25">
      <c r="C927" s="27">
        <v>102</v>
      </c>
      <c r="D927" s="5" t="str">
        <f>VLOOKUP(C927,[1]道具配置表!$A:$D,4,FALSE)</f>
        <v>1食物</v>
      </c>
      <c r="E927" s="27">
        <v>28000</v>
      </c>
      <c r="J927" s="27">
        <v>1</v>
      </c>
      <c r="L927" s="72" t="b">
        <v>1</v>
      </c>
    </row>
    <row r="928" spans="1:12" x14ac:dyDescent="0.25">
      <c r="C928" s="27">
        <v>103</v>
      </c>
      <c r="D928" s="5" t="str">
        <f>VLOOKUP(C928,[1]道具配置表!$A:$D,4,FALSE)</f>
        <v>1石头</v>
      </c>
      <c r="E928" s="27">
        <v>11000</v>
      </c>
      <c r="J928" s="27">
        <v>1</v>
      </c>
      <c r="L928" s="72" t="b">
        <v>1</v>
      </c>
    </row>
    <row r="929" spans="1:12" x14ac:dyDescent="0.25">
      <c r="C929" s="27">
        <v>104</v>
      </c>
      <c r="D929" s="5" t="str">
        <f>VLOOKUP(C929,[1]道具配置表!$A:$D,4,FALSE)</f>
        <v>1黄金</v>
      </c>
      <c r="E929" s="27">
        <v>11000</v>
      </c>
      <c r="J929" s="27">
        <v>1</v>
      </c>
      <c r="L929" s="72" t="b">
        <v>1</v>
      </c>
    </row>
    <row r="930" spans="1:12" x14ac:dyDescent="0.25">
      <c r="C930" s="27">
        <v>6682</v>
      </c>
      <c r="D930" s="5" t="str">
        <f>VLOOKUP(C930,[1]道具配置表!$A:$D,4,FALSE)</f>
        <v>1铜币（立即使用，不进背包）</v>
      </c>
      <c r="E930" s="27">
        <v>4900</v>
      </c>
      <c r="J930" s="27">
        <v>1</v>
      </c>
      <c r="L930" s="72" t="b">
        <v>1</v>
      </c>
    </row>
    <row r="931" spans="1:12" s="12" customFormat="1" x14ac:dyDescent="0.25">
      <c r="A931" s="12">
        <v>1700715</v>
      </c>
      <c r="B931" s="12" t="s">
        <v>388</v>
      </c>
      <c r="C931" s="12">
        <v>101</v>
      </c>
      <c r="D931" s="13" t="str">
        <f>VLOOKUP(C931,[1]道具配置表!$A:$D,4,FALSE)</f>
        <v>1木材</v>
      </c>
      <c r="E931" s="12">
        <v>11500</v>
      </c>
      <c r="J931" s="27">
        <v>1</v>
      </c>
      <c r="K931" s="27"/>
      <c r="L931" s="72" t="b">
        <v>1</v>
      </c>
    </row>
    <row r="932" spans="1:12" x14ac:dyDescent="0.25">
      <c r="C932" s="27">
        <v>102</v>
      </c>
      <c r="D932" s="5" t="str">
        <f>VLOOKUP(C932,[1]道具配置表!$A:$D,4,FALSE)</f>
        <v>1食物</v>
      </c>
      <c r="E932" s="27">
        <v>30000</v>
      </c>
      <c r="J932" s="27">
        <v>1</v>
      </c>
      <c r="L932" s="72" t="b">
        <v>1</v>
      </c>
    </row>
    <row r="933" spans="1:12" x14ac:dyDescent="0.25">
      <c r="C933" s="27">
        <v>103</v>
      </c>
      <c r="D933" s="5" t="str">
        <f>VLOOKUP(C933,[1]道具配置表!$A:$D,4,FALSE)</f>
        <v>1石头</v>
      </c>
      <c r="E933" s="27">
        <v>11500</v>
      </c>
      <c r="J933" s="27">
        <v>1</v>
      </c>
      <c r="L933" s="72" t="b">
        <v>1</v>
      </c>
    </row>
    <row r="934" spans="1:12" x14ac:dyDescent="0.25">
      <c r="C934" s="27">
        <v>104</v>
      </c>
      <c r="D934" s="5" t="str">
        <f>VLOOKUP(C934,[1]道具配置表!$A:$D,4,FALSE)</f>
        <v>1黄金</v>
      </c>
      <c r="E934" s="27">
        <v>11500</v>
      </c>
      <c r="J934" s="27">
        <v>1</v>
      </c>
      <c r="L934" s="72" t="b">
        <v>1</v>
      </c>
    </row>
    <row r="935" spans="1:12" x14ac:dyDescent="0.25">
      <c r="C935" s="27">
        <v>6682</v>
      </c>
      <c r="D935" s="5" t="str">
        <f>VLOOKUP(C935,[1]道具配置表!$A:$D,4,FALSE)</f>
        <v>1铜币（立即使用，不进背包）</v>
      </c>
      <c r="E935" s="27">
        <v>5200</v>
      </c>
      <c r="J935" s="27">
        <v>1</v>
      </c>
      <c r="L935" s="72" t="b">
        <v>1</v>
      </c>
    </row>
    <row r="936" spans="1:12" s="12" customFormat="1" x14ac:dyDescent="0.25">
      <c r="A936" s="12">
        <v>1700716</v>
      </c>
      <c r="B936" s="12" t="s">
        <v>389</v>
      </c>
      <c r="C936" s="12">
        <v>101</v>
      </c>
      <c r="D936" s="13" t="str">
        <f>VLOOKUP(C936,[1]道具配置表!$A:$D,4,FALSE)</f>
        <v>1木材</v>
      </c>
      <c r="E936" s="12">
        <v>12000</v>
      </c>
      <c r="J936" s="27">
        <v>1</v>
      </c>
      <c r="K936" s="27"/>
      <c r="L936" s="72" t="b">
        <v>1</v>
      </c>
    </row>
    <row r="937" spans="1:12" x14ac:dyDescent="0.25">
      <c r="C937" s="27">
        <v>102</v>
      </c>
      <c r="D937" s="5" t="str">
        <f>VLOOKUP(C937,[1]道具配置表!$A:$D,4,FALSE)</f>
        <v>1食物</v>
      </c>
      <c r="E937" s="27">
        <v>32000</v>
      </c>
      <c r="J937" s="27">
        <v>1</v>
      </c>
      <c r="L937" s="72" t="b">
        <v>1</v>
      </c>
    </row>
    <row r="938" spans="1:12" x14ac:dyDescent="0.25">
      <c r="C938" s="27">
        <v>103</v>
      </c>
      <c r="D938" s="5" t="str">
        <f>VLOOKUP(C938,[1]道具配置表!$A:$D,4,FALSE)</f>
        <v>1石头</v>
      </c>
      <c r="E938" s="27">
        <v>12000</v>
      </c>
      <c r="J938" s="27">
        <v>1</v>
      </c>
      <c r="L938" s="72" t="b">
        <v>1</v>
      </c>
    </row>
    <row r="939" spans="1:12" x14ac:dyDescent="0.25">
      <c r="C939" s="27">
        <v>104</v>
      </c>
      <c r="D939" s="5" t="str">
        <f>VLOOKUP(C939,[1]道具配置表!$A:$D,4,FALSE)</f>
        <v>1黄金</v>
      </c>
      <c r="E939" s="27">
        <v>12000</v>
      </c>
      <c r="J939" s="27">
        <v>1</v>
      </c>
      <c r="L939" s="72" t="b">
        <v>1</v>
      </c>
    </row>
    <row r="940" spans="1:12" x14ac:dyDescent="0.25">
      <c r="C940" s="27">
        <v>6682</v>
      </c>
      <c r="D940" s="5" t="str">
        <f>VLOOKUP(C940,[1]道具配置表!$A:$D,4,FALSE)</f>
        <v>1铜币（立即使用，不进背包）</v>
      </c>
      <c r="E940" s="27">
        <v>5500</v>
      </c>
      <c r="J940" s="27">
        <v>1</v>
      </c>
      <c r="L940" s="72" t="b">
        <v>1</v>
      </c>
    </row>
    <row r="941" spans="1:12" s="12" customFormat="1" x14ac:dyDescent="0.25">
      <c r="A941" s="12">
        <v>1700717</v>
      </c>
      <c r="B941" s="12" t="s">
        <v>390</v>
      </c>
      <c r="C941" s="12">
        <v>101</v>
      </c>
      <c r="D941" s="13" t="str">
        <f>VLOOKUP(C941,[1]道具配置表!$A:$D,4,FALSE)</f>
        <v>1木材</v>
      </c>
      <c r="E941" s="12">
        <v>12500</v>
      </c>
      <c r="J941" s="27">
        <v>1</v>
      </c>
      <c r="K941" s="27"/>
      <c r="L941" s="72" t="b">
        <v>1</v>
      </c>
    </row>
    <row r="942" spans="1:12" x14ac:dyDescent="0.25">
      <c r="C942" s="27">
        <v>102</v>
      </c>
      <c r="D942" s="5" t="str">
        <f>VLOOKUP(C942,[1]道具配置表!$A:$D,4,FALSE)</f>
        <v>1食物</v>
      </c>
      <c r="E942" s="27">
        <v>34000</v>
      </c>
      <c r="J942" s="27">
        <v>1</v>
      </c>
      <c r="L942" s="72" t="b">
        <v>1</v>
      </c>
    </row>
    <row r="943" spans="1:12" x14ac:dyDescent="0.25">
      <c r="C943" s="27">
        <v>103</v>
      </c>
      <c r="D943" s="5" t="str">
        <f>VLOOKUP(C943,[1]道具配置表!$A:$D,4,FALSE)</f>
        <v>1石头</v>
      </c>
      <c r="E943" s="27">
        <v>12500</v>
      </c>
      <c r="J943" s="27">
        <v>1</v>
      </c>
      <c r="L943" s="72" t="b">
        <v>1</v>
      </c>
    </row>
    <row r="944" spans="1:12" x14ac:dyDescent="0.25">
      <c r="C944" s="27">
        <v>104</v>
      </c>
      <c r="D944" s="5" t="str">
        <f>VLOOKUP(C944,[1]道具配置表!$A:$D,4,FALSE)</f>
        <v>1黄金</v>
      </c>
      <c r="E944" s="27">
        <v>12500</v>
      </c>
      <c r="J944" s="27">
        <v>1</v>
      </c>
      <c r="L944" s="72" t="b">
        <v>1</v>
      </c>
    </row>
    <row r="945" spans="1:12" x14ac:dyDescent="0.25">
      <c r="C945" s="27">
        <v>6682</v>
      </c>
      <c r="D945" s="5" t="str">
        <f>VLOOKUP(C945,[1]道具配置表!$A:$D,4,FALSE)</f>
        <v>1铜币（立即使用，不进背包）</v>
      </c>
      <c r="E945" s="27">
        <v>5800</v>
      </c>
      <c r="J945" s="27">
        <v>1</v>
      </c>
      <c r="L945" s="72" t="b">
        <v>1</v>
      </c>
    </row>
    <row r="946" spans="1:12" s="12" customFormat="1" x14ac:dyDescent="0.25">
      <c r="A946" s="12">
        <v>1700718</v>
      </c>
      <c r="B946" s="12" t="s">
        <v>391</v>
      </c>
      <c r="C946" s="12">
        <v>101</v>
      </c>
      <c r="D946" s="13" t="str">
        <f>VLOOKUP(C946,[1]道具配置表!$A:$D,4,FALSE)</f>
        <v>1木材</v>
      </c>
      <c r="E946" s="12">
        <v>13000</v>
      </c>
      <c r="J946" s="27">
        <v>1</v>
      </c>
      <c r="K946" s="27"/>
      <c r="L946" s="72" t="b">
        <v>1</v>
      </c>
    </row>
    <row r="947" spans="1:12" x14ac:dyDescent="0.25">
      <c r="C947" s="27">
        <v>102</v>
      </c>
      <c r="D947" s="5" t="str">
        <f>VLOOKUP(C947,[1]道具配置表!$A:$D,4,FALSE)</f>
        <v>1食物</v>
      </c>
      <c r="E947" s="27">
        <v>36000</v>
      </c>
      <c r="J947" s="27">
        <v>1</v>
      </c>
      <c r="L947" s="72" t="b">
        <v>1</v>
      </c>
    </row>
    <row r="948" spans="1:12" x14ac:dyDescent="0.25">
      <c r="C948" s="27">
        <v>103</v>
      </c>
      <c r="D948" s="5" t="str">
        <f>VLOOKUP(C948,[1]道具配置表!$A:$D,4,FALSE)</f>
        <v>1石头</v>
      </c>
      <c r="E948" s="27">
        <v>13000</v>
      </c>
      <c r="J948" s="27">
        <v>1</v>
      </c>
      <c r="L948" s="72" t="b">
        <v>1</v>
      </c>
    </row>
    <row r="949" spans="1:12" x14ac:dyDescent="0.25">
      <c r="C949" s="27">
        <v>104</v>
      </c>
      <c r="D949" s="5" t="str">
        <f>VLOOKUP(C949,[1]道具配置表!$A:$D,4,FALSE)</f>
        <v>1黄金</v>
      </c>
      <c r="E949" s="27">
        <v>13000</v>
      </c>
      <c r="J949" s="27">
        <v>1</v>
      </c>
      <c r="L949" s="72" t="b">
        <v>1</v>
      </c>
    </row>
    <row r="950" spans="1:12" x14ac:dyDescent="0.25">
      <c r="C950" s="27">
        <v>6682</v>
      </c>
      <c r="D950" s="5" t="str">
        <f>VLOOKUP(C950,[1]道具配置表!$A:$D,4,FALSE)</f>
        <v>1铜币（立即使用，不进背包）</v>
      </c>
      <c r="E950" s="27">
        <v>6100</v>
      </c>
      <c r="J950" s="27">
        <v>1</v>
      </c>
      <c r="L950" s="72" t="b">
        <v>1</v>
      </c>
    </row>
    <row r="951" spans="1:12" s="12" customFormat="1" x14ac:dyDescent="0.25">
      <c r="A951" s="12">
        <v>1700719</v>
      </c>
      <c r="B951" s="12" t="s">
        <v>392</v>
      </c>
      <c r="C951" s="12">
        <v>101</v>
      </c>
      <c r="D951" s="13" t="str">
        <f>VLOOKUP(C951,[1]道具配置表!$A:$D,4,FALSE)</f>
        <v>1木材</v>
      </c>
      <c r="E951" s="12">
        <v>13500</v>
      </c>
      <c r="J951" s="27">
        <v>1</v>
      </c>
      <c r="K951" s="27"/>
      <c r="L951" s="72" t="b">
        <v>1</v>
      </c>
    </row>
    <row r="952" spans="1:12" x14ac:dyDescent="0.25">
      <c r="C952" s="27">
        <v>102</v>
      </c>
      <c r="D952" s="5" t="str">
        <f>VLOOKUP(C952,[1]道具配置表!$A:$D,4,FALSE)</f>
        <v>1食物</v>
      </c>
      <c r="E952" s="27">
        <v>38000</v>
      </c>
      <c r="J952" s="27">
        <v>1</v>
      </c>
      <c r="L952" s="72" t="b">
        <v>1</v>
      </c>
    </row>
    <row r="953" spans="1:12" x14ac:dyDescent="0.25">
      <c r="C953" s="27">
        <v>103</v>
      </c>
      <c r="D953" s="5" t="str">
        <f>VLOOKUP(C953,[1]道具配置表!$A:$D,4,FALSE)</f>
        <v>1石头</v>
      </c>
      <c r="E953" s="27">
        <v>13500</v>
      </c>
      <c r="J953" s="27">
        <v>1</v>
      </c>
      <c r="L953" s="72" t="b">
        <v>1</v>
      </c>
    </row>
    <row r="954" spans="1:12" x14ac:dyDescent="0.25">
      <c r="C954" s="27">
        <v>104</v>
      </c>
      <c r="D954" s="5" t="str">
        <f>VLOOKUP(C954,[1]道具配置表!$A:$D,4,FALSE)</f>
        <v>1黄金</v>
      </c>
      <c r="E954" s="27">
        <v>13500</v>
      </c>
      <c r="J954" s="27">
        <v>1</v>
      </c>
      <c r="L954" s="72" t="b">
        <v>1</v>
      </c>
    </row>
    <row r="955" spans="1:12" x14ac:dyDescent="0.25">
      <c r="C955" s="27">
        <v>6682</v>
      </c>
      <c r="D955" s="5" t="str">
        <f>VLOOKUP(C955,[1]道具配置表!$A:$D,4,FALSE)</f>
        <v>1铜币（立即使用，不进背包）</v>
      </c>
      <c r="E955" s="27">
        <v>6400</v>
      </c>
      <c r="J955" s="27">
        <v>1</v>
      </c>
      <c r="L955" s="72" t="b">
        <v>1</v>
      </c>
    </row>
    <row r="956" spans="1:12" s="12" customFormat="1" x14ac:dyDescent="0.25">
      <c r="A956" s="12">
        <v>1700720</v>
      </c>
      <c r="B956" s="12" t="s">
        <v>393</v>
      </c>
      <c r="C956" s="12">
        <v>101</v>
      </c>
      <c r="D956" s="13" t="str">
        <f>VLOOKUP(C956,[1]道具配置表!$A:$D,4,FALSE)</f>
        <v>1木材</v>
      </c>
      <c r="E956" s="12">
        <v>14000</v>
      </c>
      <c r="J956" s="27">
        <v>1</v>
      </c>
      <c r="K956" s="27"/>
      <c r="L956" s="72" t="b">
        <v>1</v>
      </c>
    </row>
    <row r="957" spans="1:12" x14ac:dyDescent="0.25">
      <c r="C957" s="27">
        <v>102</v>
      </c>
      <c r="D957" s="5" t="str">
        <f>VLOOKUP(C957,[1]道具配置表!$A:$D,4,FALSE)</f>
        <v>1食物</v>
      </c>
      <c r="E957" s="27">
        <v>40000</v>
      </c>
      <c r="J957" s="27">
        <v>1</v>
      </c>
      <c r="L957" s="72" t="b">
        <v>1</v>
      </c>
    </row>
    <row r="958" spans="1:12" x14ac:dyDescent="0.25">
      <c r="C958" s="27">
        <v>103</v>
      </c>
      <c r="D958" s="5" t="str">
        <f>VLOOKUP(C958,[1]道具配置表!$A:$D,4,FALSE)</f>
        <v>1石头</v>
      </c>
      <c r="E958" s="27">
        <v>14000</v>
      </c>
      <c r="J958" s="27">
        <v>1</v>
      </c>
      <c r="L958" s="72" t="b">
        <v>1</v>
      </c>
    </row>
    <row r="959" spans="1:12" x14ac:dyDescent="0.25">
      <c r="C959" s="27">
        <v>104</v>
      </c>
      <c r="D959" s="5" t="str">
        <f>VLOOKUP(C959,[1]道具配置表!$A:$D,4,FALSE)</f>
        <v>1黄金</v>
      </c>
      <c r="E959" s="27">
        <v>14000</v>
      </c>
      <c r="J959" s="27">
        <v>1</v>
      </c>
      <c r="L959" s="72" t="b">
        <v>1</v>
      </c>
    </row>
    <row r="960" spans="1:12" x14ac:dyDescent="0.25">
      <c r="C960" s="27">
        <v>6682</v>
      </c>
      <c r="D960" s="5" t="str">
        <f>VLOOKUP(C960,[1]道具配置表!$A:$D,4,FALSE)</f>
        <v>1铜币（立即使用，不进背包）</v>
      </c>
      <c r="E960" s="27">
        <v>6700</v>
      </c>
      <c r="J960" s="27">
        <v>1</v>
      </c>
      <c r="L960" s="72" t="b">
        <v>1</v>
      </c>
    </row>
    <row r="961" spans="1:12" s="12" customFormat="1" x14ac:dyDescent="0.25">
      <c r="A961" s="12">
        <v>1700721</v>
      </c>
      <c r="B961" s="12" t="s">
        <v>394</v>
      </c>
      <c r="C961" s="12">
        <v>101</v>
      </c>
      <c r="D961" s="13" t="str">
        <f>VLOOKUP(C961,[1]道具配置表!$A:$D,4,FALSE)</f>
        <v>1木材</v>
      </c>
      <c r="E961" s="12">
        <v>14500</v>
      </c>
      <c r="J961" s="27">
        <v>1</v>
      </c>
      <c r="K961" s="27"/>
      <c r="L961" s="72" t="b">
        <v>1</v>
      </c>
    </row>
    <row r="962" spans="1:12" x14ac:dyDescent="0.25">
      <c r="C962" s="27">
        <v>102</v>
      </c>
      <c r="D962" s="5" t="str">
        <f>VLOOKUP(C962,[1]道具配置表!$A:$D,4,FALSE)</f>
        <v>1食物</v>
      </c>
      <c r="E962" s="27">
        <v>42000</v>
      </c>
      <c r="J962" s="27">
        <v>1</v>
      </c>
      <c r="L962" s="72" t="b">
        <v>1</v>
      </c>
    </row>
    <row r="963" spans="1:12" x14ac:dyDescent="0.25">
      <c r="C963" s="27">
        <v>103</v>
      </c>
      <c r="D963" s="5" t="str">
        <f>VLOOKUP(C963,[1]道具配置表!$A:$D,4,FALSE)</f>
        <v>1石头</v>
      </c>
      <c r="E963" s="27">
        <v>14500</v>
      </c>
      <c r="J963" s="27">
        <v>1</v>
      </c>
      <c r="L963" s="72" t="b">
        <v>1</v>
      </c>
    </row>
    <row r="964" spans="1:12" x14ac:dyDescent="0.25">
      <c r="C964" s="27">
        <v>104</v>
      </c>
      <c r="D964" s="5" t="str">
        <f>VLOOKUP(C964,[1]道具配置表!$A:$D,4,FALSE)</f>
        <v>1黄金</v>
      </c>
      <c r="E964" s="27">
        <v>14500</v>
      </c>
      <c r="J964" s="27">
        <v>1</v>
      </c>
      <c r="L964" s="72" t="b">
        <v>1</v>
      </c>
    </row>
    <row r="965" spans="1:12" x14ac:dyDescent="0.25">
      <c r="C965" s="27">
        <v>6682</v>
      </c>
      <c r="D965" s="5" t="str">
        <f>VLOOKUP(C965,[1]道具配置表!$A:$D,4,FALSE)</f>
        <v>1铜币（立即使用，不进背包）</v>
      </c>
      <c r="E965" s="27">
        <v>7000</v>
      </c>
      <c r="J965" s="27">
        <v>1</v>
      </c>
      <c r="L965" s="72" t="b">
        <v>1</v>
      </c>
    </row>
    <row r="966" spans="1:12" s="12" customFormat="1" x14ac:dyDescent="0.25">
      <c r="A966" s="12">
        <v>1700722</v>
      </c>
      <c r="B966" s="12" t="s">
        <v>395</v>
      </c>
      <c r="C966" s="12">
        <v>101</v>
      </c>
      <c r="D966" s="13" t="str">
        <f>VLOOKUP(C966,[1]道具配置表!$A:$D,4,FALSE)</f>
        <v>1木材</v>
      </c>
      <c r="E966" s="12">
        <v>15000</v>
      </c>
      <c r="J966" s="27">
        <v>1</v>
      </c>
      <c r="K966" s="27"/>
      <c r="L966" s="72" t="b">
        <v>1</v>
      </c>
    </row>
    <row r="967" spans="1:12" x14ac:dyDescent="0.25">
      <c r="C967" s="27">
        <v>102</v>
      </c>
      <c r="D967" s="5" t="str">
        <f>VLOOKUP(C967,[1]道具配置表!$A:$D,4,FALSE)</f>
        <v>1食物</v>
      </c>
      <c r="E967" s="27">
        <v>44000</v>
      </c>
      <c r="J967" s="27">
        <v>1</v>
      </c>
      <c r="L967" s="72" t="b">
        <v>1</v>
      </c>
    </row>
    <row r="968" spans="1:12" x14ac:dyDescent="0.25">
      <c r="C968" s="27">
        <v>103</v>
      </c>
      <c r="D968" s="5" t="str">
        <f>VLOOKUP(C968,[1]道具配置表!$A:$D,4,FALSE)</f>
        <v>1石头</v>
      </c>
      <c r="E968" s="27">
        <v>15000</v>
      </c>
      <c r="J968" s="27">
        <v>1</v>
      </c>
      <c r="L968" s="72" t="b">
        <v>1</v>
      </c>
    </row>
    <row r="969" spans="1:12" x14ac:dyDescent="0.25">
      <c r="C969" s="27">
        <v>104</v>
      </c>
      <c r="D969" s="5" t="str">
        <f>VLOOKUP(C969,[1]道具配置表!$A:$D,4,FALSE)</f>
        <v>1黄金</v>
      </c>
      <c r="E969" s="27">
        <v>15000</v>
      </c>
      <c r="J969" s="27">
        <v>1</v>
      </c>
      <c r="L969" s="72" t="b">
        <v>1</v>
      </c>
    </row>
    <row r="970" spans="1:12" x14ac:dyDescent="0.25">
      <c r="C970" s="27">
        <v>6682</v>
      </c>
      <c r="D970" s="5" t="str">
        <f>VLOOKUP(C970,[1]道具配置表!$A:$D,4,FALSE)</f>
        <v>1铜币（立即使用，不进背包）</v>
      </c>
      <c r="E970" s="27">
        <v>7300</v>
      </c>
      <c r="J970" s="27">
        <v>1</v>
      </c>
      <c r="L970" s="72" t="b">
        <v>1</v>
      </c>
    </row>
    <row r="971" spans="1:12" s="12" customFormat="1" x14ac:dyDescent="0.25">
      <c r="A971" s="12">
        <v>1700723</v>
      </c>
      <c r="B971" s="12" t="s">
        <v>396</v>
      </c>
      <c r="C971" s="12">
        <v>101</v>
      </c>
      <c r="D971" s="13" t="str">
        <f>VLOOKUP(C971,[1]道具配置表!$A:$D,4,FALSE)</f>
        <v>1木材</v>
      </c>
      <c r="E971" s="12">
        <v>15500</v>
      </c>
      <c r="J971" s="27">
        <v>1</v>
      </c>
      <c r="K971" s="27"/>
      <c r="L971" s="72" t="b">
        <v>1</v>
      </c>
    </row>
    <row r="972" spans="1:12" x14ac:dyDescent="0.25">
      <c r="C972" s="27">
        <v>102</v>
      </c>
      <c r="D972" s="5" t="str">
        <f>VLOOKUP(C972,[1]道具配置表!$A:$D,4,FALSE)</f>
        <v>1食物</v>
      </c>
      <c r="E972" s="27">
        <v>46000</v>
      </c>
      <c r="J972" s="27">
        <v>1</v>
      </c>
      <c r="L972" s="72" t="b">
        <v>1</v>
      </c>
    </row>
    <row r="973" spans="1:12" x14ac:dyDescent="0.25">
      <c r="C973" s="27">
        <v>103</v>
      </c>
      <c r="D973" s="5" t="str">
        <f>VLOOKUP(C973,[1]道具配置表!$A:$D,4,FALSE)</f>
        <v>1石头</v>
      </c>
      <c r="E973" s="27">
        <v>15500</v>
      </c>
      <c r="J973" s="27">
        <v>1</v>
      </c>
      <c r="L973" s="72" t="b">
        <v>1</v>
      </c>
    </row>
    <row r="974" spans="1:12" x14ac:dyDescent="0.25">
      <c r="C974" s="27">
        <v>104</v>
      </c>
      <c r="D974" s="5" t="str">
        <f>VLOOKUP(C974,[1]道具配置表!$A:$D,4,FALSE)</f>
        <v>1黄金</v>
      </c>
      <c r="E974" s="27">
        <v>15500</v>
      </c>
      <c r="J974" s="27">
        <v>1</v>
      </c>
      <c r="L974" s="72" t="b">
        <v>1</v>
      </c>
    </row>
    <row r="975" spans="1:12" x14ac:dyDescent="0.25">
      <c r="C975" s="27">
        <v>6682</v>
      </c>
      <c r="D975" s="5" t="str">
        <f>VLOOKUP(C975,[1]道具配置表!$A:$D,4,FALSE)</f>
        <v>1铜币（立即使用，不进背包）</v>
      </c>
      <c r="E975" s="27">
        <v>7600</v>
      </c>
      <c r="J975" s="27">
        <v>1</v>
      </c>
      <c r="L975" s="72" t="b">
        <v>1</v>
      </c>
    </row>
    <row r="976" spans="1:12" s="12" customFormat="1" x14ac:dyDescent="0.25">
      <c r="A976" s="12">
        <v>1700724</v>
      </c>
      <c r="B976" s="12" t="s">
        <v>397</v>
      </c>
      <c r="C976" s="12">
        <v>101</v>
      </c>
      <c r="D976" s="13" t="str">
        <f>VLOOKUP(C976,[1]道具配置表!$A:$D,4,FALSE)</f>
        <v>1木材</v>
      </c>
      <c r="E976" s="12">
        <v>16000</v>
      </c>
      <c r="J976" s="27">
        <v>1</v>
      </c>
      <c r="K976" s="27"/>
      <c r="L976" s="72" t="b">
        <v>1</v>
      </c>
    </row>
    <row r="977" spans="1:12" x14ac:dyDescent="0.25">
      <c r="C977" s="27">
        <v>102</v>
      </c>
      <c r="D977" s="5" t="str">
        <f>VLOOKUP(C977,[1]道具配置表!$A:$D,4,FALSE)</f>
        <v>1食物</v>
      </c>
      <c r="E977" s="27">
        <v>48000</v>
      </c>
      <c r="J977" s="27">
        <v>1</v>
      </c>
      <c r="L977" s="72" t="b">
        <v>1</v>
      </c>
    </row>
    <row r="978" spans="1:12" x14ac:dyDescent="0.25">
      <c r="C978" s="27">
        <v>103</v>
      </c>
      <c r="D978" s="5" t="str">
        <f>VLOOKUP(C978,[1]道具配置表!$A:$D,4,FALSE)</f>
        <v>1石头</v>
      </c>
      <c r="E978" s="27">
        <v>16000</v>
      </c>
      <c r="J978" s="27">
        <v>1</v>
      </c>
      <c r="L978" s="72" t="b">
        <v>1</v>
      </c>
    </row>
    <row r="979" spans="1:12" x14ac:dyDescent="0.25">
      <c r="C979" s="27">
        <v>104</v>
      </c>
      <c r="D979" s="5" t="str">
        <f>VLOOKUP(C979,[1]道具配置表!$A:$D,4,FALSE)</f>
        <v>1黄金</v>
      </c>
      <c r="E979" s="27">
        <v>16000</v>
      </c>
      <c r="J979" s="27">
        <v>1</v>
      </c>
      <c r="L979" s="72" t="b">
        <v>1</v>
      </c>
    </row>
    <row r="980" spans="1:12" x14ac:dyDescent="0.25">
      <c r="C980" s="27">
        <v>6682</v>
      </c>
      <c r="D980" s="5" t="str">
        <f>VLOOKUP(C980,[1]道具配置表!$A:$D,4,FALSE)</f>
        <v>1铜币（立即使用，不进背包）</v>
      </c>
      <c r="E980" s="27">
        <v>7900</v>
      </c>
      <c r="J980" s="27">
        <v>1</v>
      </c>
      <c r="L980" s="72" t="b">
        <v>1</v>
      </c>
    </row>
    <row r="981" spans="1:12" s="12" customFormat="1" x14ac:dyDescent="0.25">
      <c r="A981" s="12">
        <v>1700725</v>
      </c>
      <c r="B981" s="12" t="s">
        <v>398</v>
      </c>
      <c r="C981" s="12">
        <v>101</v>
      </c>
      <c r="D981" s="13" t="str">
        <f>VLOOKUP(C981,[1]道具配置表!$A:$D,4,FALSE)</f>
        <v>1木材</v>
      </c>
      <c r="E981" s="12">
        <v>16500</v>
      </c>
      <c r="J981" s="27">
        <v>1</v>
      </c>
      <c r="K981" s="27"/>
      <c r="L981" s="72" t="b">
        <v>1</v>
      </c>
    </row>
    <row r="982" spans="1:12" x14ac:dyDescent="0.25">
      <c r="C982" s="27">
        <v>102</v>
      </c>
      <c r="D982" s="5" t="str">
        <f>VLOOKUP(C982,[1]道具配置表!$A:$D,4,FALSE)</f>
        <v>1食物</v>
      </c>
      <c r="E982" s="27">
        <v>50000</v>
      </c>
      <c r="J982" s="27">
        <v>1</v>
      </c>
      <c r="L982" s="72" t="b">
        <v>1</v>
      </c>
    </row>
    <row r="983" spans="1:12" x14ac:dyDescent="0.25">
      <c r="C983" s="27">
        <v>103</v>
      </c>
      <c r="D983" s="5" t="str">
        <f>VLOOKUP(C983,[1]道具配置表!$A:$D,4,FALSE)</f>
        <v>1石头</v>
      </c>
      <c r="E983" s="27">
        <v>16500</v>
      </c>
      <c r="J983" s="27">
        <v>1</v>
      </c>
      <c r="L983" s="72" t="b">
        <v>1</v>
      </c>
    </row>
    <row r="984" spans="1:12" x14ac:dyDescent="0.25">
      <c r="C984" s="27">
        <v>104</v>
      </c>
      <c r="D984" s="5" t="str">
        <f>VLOOKUP(C984,[1]道具配置表!$A:$D,4,FALSE)</f>
        <v>1黄金</v>
      </c>
      <c r="E984" s="27">
        <v>16500</v>
      </c>
      <c r="J984" s="27">
        <v>1</v>
      </c>
      <c r="L984" s="72" t="b">
        <v>1</v>
      </c>
    </row>
    <row r="985" spans="1:12" x14ac:dyDescent="0.25">
      <c r="C985" s="27">
        <v>6682</v>
      </c>
      <c r="D985" s="5" t="str">
        <f>VLOOKUP(C985,[1]道具配置表!$A:$D,4,FALSE)</f>
        <v>1铜币（立即使用，不进背包）</v>
      </c>
      <c r="E985" s="27">
        <v>8200</v>
      </c>
      <c r="J985" s="27">
        <v>1</v>
      </c>
      <c r="L985" s="72" t="b">
        <v>1</v>
      </c>
    </row>
    <row r="986" spans="1:12" s="12" customFormat="1" x14ac:dyDescent="0.25">
      <c r="A986" s="12">
        <v>1700751</v>
      </c>
      <c r="B986" s="12" t="s">
        <v>399</v>
      </c>
      <c r="C986" s="12">
        <v>101</v>
      </c>
      <c r="D986" s="13" t="str">
        <f>VLOOKUP(C986,[1]道具配置表!$A:$D,4,FALSE)</f>
        <v>1木材</v>
      </c>
      <c r="E986" s="12">
        <v>2700</v>
      </c>
      <c r="J986" s="12">
        <v>1</v>
      </c>
      <c r="L986" s="72" t="b">
        <v>1</v>
      </c>
    </row>
    <row r="987" spans="1:12" x14ac:dyDescent="0.25">
      <c r="C987" s="27">
        <v>102</v>
      </c>
      <c r="D987" s="5" t="str">
        <f>VLOOKUP(C987,[1]道具配置表!$A:$D,4,FALSE)</f>
        <v>1食物</v>
      </c>
      <c r="E987" s="27">
        <v>2000</v>
      </c>
      <c r="J987" s="27">
        <v>1</v>
      </c>
      <c r="L987" s="72" t="b">
        <v>1</v>
      </c>
    </row>
    <row r="988" spans="1:12" x14ac:dyDescent="0.25">
      <c r="C988" s="27">
        <v>6682</v>
      </c>
      <c r="D988" s="5" t="str">
        <f>VLOOKUP(C988,[1]道具配置表!$A:$D,4,FALSE)</f>
        <v>1铜币（立即使用，不进背包）</v>
      </c>
      <c r="E988" s="27">
        <v>1000</v>
      </c>
      <c r="J988" s="27">
        <v>1</v>
      </c>
      <c r="L988" s="72" t="b">
        <v>1</v>
      </c>
    </row>
    <row r="989" spans="1:12" s="12" customFormat="1" x14ac:dyDescent="0.25">
      <c r="A989" s="12">
        <f>A986+1</f>
        <v>1700752</v>
      </c>
      <c r="B989" s="12" t="s">
        <v>400</v>
      </c>
      <c r="C989" s="12">
        <v>101</v>
      </c>
      <c r="D989" s="13" t="str">
        <f>VLOOKUP(C989,[1]道具配置表!$A:$D,4,FALSE)</f>
        <v>1木材</v>
      </c>
      <c r="E989" s="12">
        <v>3400</v>
      </c>
      <c r="J989" s="27">
        <v>1</v>
      </c>
      <c r="K989" s="27"/>
      <c r="L989" s="72" t="b">
        <v>1</v>
      </c>
    </row>
    <row r="990" spans="1:12" x14ac:dyDescent="0.25">
      <c r="C990" s="27">
        <v>102</v>
      </c>
      <c r="D990" s="5" t="str">
        <f>VLOOKUP(C990,[1]道具配置表!$A:$D,4,FALSE)</f>
        <v>1食物</v>
      </c>
      <c r="E990" s="27">
        <v>4000</v>
      </c>
      <c r="J990" s="27">
        <v>1</v>
      </c>
      <c r="L990" s="72" t="b">
        <v>1</v>
      </c>
    </row>
    <row r="991" spans="1:12" x14ac:dyDescent="0.25">
      <c r="C991" s="27">
        <v>6682</v>
      </c>
      <c r="D991" s="5" t="str">
        <f>VLOOKUP(C991,[1]道具配置表!$A:$D,4,FALSE)</f>
        <v>1铜币（立即使用，不进背包）</v>
      </c>
      <c r="E991" s="27">
        <v>1300</v>
      </c>
      <c r="J991" s="27">
        <v>1</v>
      </c>
      <c r="L991" s="72" t="b">
        <v>1</v>
      </c>
    </row>
    <row r="992" spans="1:12" s="12" customFormat="1" x14ac:dyDescent="0.25">
      <c r="A992" s="12">
        <f>A989+1</f>
        <v>1700753</v>
      </c>
      <c r="B992" s="12" t="s">
        <v>401</v>
      </c>
      <c r="C992" s="12">
        <v>101</v>
      </c>
      <c r="D992" s="13" t="str">
        <f>VLOOKUP(C992,[1]道具配置表!$A:$D,4,FALSE)</f>
        <v>1木材</v>
      </c>
      <c r="E992" s="12">
        <v>4100</v>
      </c>
      <c r="J992" s="27">
        <v>1</v>
      </c>
      <c r="K992" s="27"/>
      <c r="L992" s="72" t="b">
        <v>1</v>
      </c>
    </row>
    <row r="993" spans="1:12" x14ac:dyDescent="0.25">
      <c r="C993" s="27">
        <v>102</v>
      </c>
      <c r="D993" s="5" t="str">
        <f>VLOOKUP(C993,[1]道具配置表!$A:$D,4,FALSE)</f>
        <v>1食物</v>
      </c>
      <c r="E993" s="27">
        <v>6000</v>
      </c>
      <c r="J993" s="27">
        <v>1</v>
      </c>
      <c r="L993" s="72" t="b">
        <v>1</v>
      </c>
    </row>
    <row r="994" spans="1:12" x14ac:dyDescent="0.25">
      <c r="C994" s="27">
        <v>6682</v>
      </c>
      <c r="D994" s="5" t="str">
        <f>VLOOKUP(C994,[1]道具配置表!$A:$D,4,FALSE)</f>
        <v>1铜币（立即使用，不进背包）</v>
      </c>
      <c r="E994" s="27">
        <v>1600</v>
      </c>
      <c r="J994" s="27">
        <v>1</v>
      </c>
      <c r="L994" s="72" t="b">
        <v>1</v>
      </c>
    </row>
    <row r="995" spans="1:12" s="12" customFormat="1" x14ac:dyDescent="0.25">
      <c r="A995" s="12">
        <f>A992+1</f>
        <v>1700754</v>
      </c>
      <c r="B995" s="12" t="s">
        <v>402</v>
      </c>
      <c r="C995" s="12">
        <v>101</v>
      </c>
      <c r="D995" s="13" t="str">
        <f>VLOOKUP(C995,[1]道具配置表!$A:$D,4,FALSE)</f>
        <v>1木材</v>
      </c>
      <c r="E995" s="12">
        <v>4800</v>
      </c>
      <c r="J995" s="27">
        <v>1</v>
      </c>
      <c r="K995" s="27"/>
      <c r="L995" s="72" t="b">
        <v>1</v>
      </c>
    </row>
    <row r="996" spans="1:12" x14ac:dyDescent="0.25">
      <c r="C996" s="27">
        <v>102</v>
      </c>
      <c r="D996" s="5" t="str">
        <f>VLOOKUP(C996,[1]道具配置表!$A:$D,4,FALSE)</f>
        <v>1食物</v>
      </c>
      <c r="E996" s="27">
        <v>8000</v>
      </c>
      <c r="J996" s="27">
        <v>1</v>
      </c>
      <c r="L996" s="72" t="b">
        <v>1</v>
      </c>
    </row>
    <row r="997" spans="1:12" x14ac:dyDescent="0.25">
      <c r="C997" s="27">
        <v>6682</v>
      </c>
      <c r="D997" s="5" t="str">
        <f>VLOOKUP(C997,[1]道具配置表!$A:$D,4,FALSE)</f>
        <v>1铜币（立即使用，不进背包）</v>
      </c>
      <c r="E997" s="27">
        <v>1900</v>
      </c>
      <c r="J997" s="27">
        <v>1</v>
      </c>
      <c r="L997" s="72" t="b">
        <v>1</v>
      </c>
    </row>
    <row r="998" spans="1:12" s="12" customFormat="1" x14ac:dyDescent="0.25">
      <c r="A998" s="12">
        <f>A995+1</f>
        <v>1700755</v>
      </c>
      <c r="B998" s="12" t="s">
        <v>403</v>
      </c>
      <c r="C998" s="12">
        <v>101</v>
      </c>
      <c r="D998" s="13" t="str">
        <f>VLOOKUP(C998,[1]道具配置表!$A:$D,4,FALSE)</f>
        <v>1木材</v>
      </c>
      <c r="E998" s="12">
        <v>5500</v>
      </c>
      <c r="J998" s="27">
        <v>1</v>
      </c>
      <c r="K998" s="27"/>
      <c r="L998" s="72" t="b">
        <v>1</v>
      </c>
    </row>
    <row r="999" spans="1:12" x14ac:dyDescent="0.25">
      <c r="C999" s="27">
        <v>102</v>
      </c>
      <c r="D999" s="5" t="str">
        <f>VLOOKUP(C999,[1]道具配置表!$A:$D,4,FALSE)</f>
        <v>1食物</v>
      </c>
      <c r="E999" s="27">
        <v>10000</v>
      </c>
      <c r="J999" s="27">
        <v>1</v>
      </c>
      <c r="L999" s="72" t="b">
        <v>1</v>
      </c>
    </row>
    <row r="1000" spans="1:12" x14ac:dyDescent="0.25">
      <c r="C1000" s="27">
        <v>103</v>
      </c>
      <c r="D1000" s="5" t="str">
        <f>VLOOKUP(C1000,[1]道具配置表!$A:$D,4,FALSE)</f>
        <v>1石头</v>
      </c>
      <c r="E1000" s="27">
        <v>5000</v>
      </c>
      <c r="J1000" s="27">
        <v>1</v>
      </c>
      <c r="L1000" s="72" t="b">
        <v>1</v>
      </c>
    </row>
    <row r="1001" spans="1:12" x14ac:dyDescent="0.25">
      <c r="C1001" s="27">
        <v>6682</v>
      </c>
      <c r="D1001" s="5" t="str">
        <f>VLOOKUP(C1001,[1]道具配置表!$A:$D,4,FALSE)</f>
        <v>1铜币（立即使用，不进背包）</v>
      </c>
      <c r="E1001" s="27">
        <v>2200</v>
      </c>
      <c r="J1001" s="27">
        <v>1</v>
      </c>
      <c r="L1001" s="72" t="b">
        <v>1</v>
      </c>
    </row>
    <row r="1002" spans="1:12" s="12" customFormat="1" x14ac:dyDescent="0.25">
      <c r="A1002" s="12">
        <f>A998+1</f>
        <v>1700756</v>
      </c>
      <c r="B1002" s="12" t="s">
        <v>404</v>
      </c>
      <c r="C1002" s="12">
        <v>101</v>
      </c>
      <c r="D1002" s="13" t="str">
        <f>VLOOKUP(C1002,[1]道具配置表!$A:$D,4,FALSE)</f>
        <v>1木材</v>
      </c>
      <c r="E1002" s="12">
        <v>6200</v>
      </c>
      <c r="J1002" s="27">
        <v>1</v>
      </c>
      <c r="K1002" s="27"/>
      <c r="L1002" s="72" t="b">
        <v>1</v>
      </c>
    </row>
    <row r="1003" spans="1:12" x14ac:dyDescent="0.25">
      <c r="C1003" s="27">
        <v>102</v>
      </c>
      <c r="D1003" s="5" t="str">
        <f>VLOOKUP(C1003,[1]道具配置表!$A:$D,4,FALSE)</f>
        <v>1食物</v>
      </c>
      <c r="E1003" s="27">
        <v>12000</v>
      </c>
      <c r="J1003" s="27">
        <v>1</v>
      </c>
      <c r="L1003" s="72" t="b">
        <v>1</v>
      </c>
    </row>
    <row r="1004" spans="1:12" x14ac:dyDescent="0.25">
      <c r="C1004" s="27">
        <v>103</v>
      </c>
      <c r="D1004" s="5" t="str">
        <f>VLOOKUP(C1004,[1]道具配置表!$A:$D,4,FALSE)</f>
        <v>1石头</v>
      </c>
      <c r="E1004" s="27">
        <v>5600</v>
      </c>
      <c r="J1004" s="27">
        <v>1</v>
      </c>
      <c r="L1004" s="72" t="b">
        <v>1</v>
      </c>
    </row>
    <row r="1005" spans="1:12" x14ac:dyDescent="0.25">
      <c r="C1005" s="27">
        <v>6682</v>
      </c>
      <c r="D1005" s="5" t="str">
        <f>VLOOKUP(C1005,[1]道具配置表!$A:$D,4,FALSE)</f>
        <v>1铜币（立即使用，不进背包）</v>
      </c>
      <c r="E1005" s="27">
        <v>2500</v>
      </c>
      <c r="J1005" s="27">
        <v>1</v>
      </c>
      <c r="L1005" s="72" t="b">
        <v>1</v>
      </c>
    </row>
    <row r="1006" spans="1:12" s="12" customFormat="1" x14ac:dyDescent="0.25">
      <c r="A1006" s="12">
        <f>A1002+1</f>
        <v>1700757</v>
      </c>
      <c r="B1006" s="12" t="s">
        <v>405</v>
      </c>
      <c r="C1006" s="12">
        <v>101</v>
      </c>
      <c r="D1006" s="13" t="str">
        <f>VLOOKUP(C1006,[1]道具配置表!$A:$D,4,FALSE)</f>
        <v>1木材</v>
      </c>
      <c r="E1006" s="12">
        <v>6900</v>
      </c>
      <c r="J1006" s="27">
        <v>1</v>
      </c>
      <c r="K1006" s="27"/>
      <c r="L1006" s="72" t="b">
        <v>1</v>
      </c>
    </row>
    <row r="1007" spans="1:12" x14ac:dyDescent="0.25">
      <c r="C1007" s="27">
        <v>102</v>
      </c>
      <c r="D1007" s="5" t="str">
        <f>VLOOKUP(C1007,[1]道具配置表!$A:$D,4,FALSE)</f>
        <v>1食物</v>
      </c>
      <c r="E1007" s="27">
        <v>14000</v>
      </c>
      <c r="J1007" s="27">
        <v>1</v>
      </c>
      <c r="L1007" s="72" t="b">
        <v>1</v>
      </c>
    </row>
    <row r="1008" spans="1:12" x14ac:dyDescent="0.25">
      <c r="C1008" s="27">
        <v>103</v>
      </c>
      <c r="D1008" s="5" t="str">
        <f>VLOOKUP(C1008,[1]道具配置表!$A:$D,4,FALSE)</f>
        <v>1石头</v>
      </c>
      <c r="E1008" s="27">
        <v>6200</v>
      </c>
      <c r="J1008" s="27">
        <v>1</v>
      </c>
      <c r="L1008" s="72" t="b">
        <v>1</v>
      </c>
    </row>
    <row r="1009" spans="1:12" x14ac:dyDescent="0.25">
      <c r="C1009" s="27">
        <v>6682</v>
      </c>
      <c r="D1009" s="5" t="str">
        <f>VLOOKUP(C1009,[1]道具配置表!$A:$D,4,FALSE)</f>
        <v>1铜币（立即使用，不进背包）</v>
      </c>
      <c r="E1009" s="27">
        <v>2800</v>
      </c>
      <c r="J1009" s="27">
        <v>1</v>
      </c>
      <c r="L1009" s="72" t="b">
        <v>1</v>
      </c>
    </row>
    <row r="1010" spans="1:12" s="12" customFormat="1" x14ac:dyDescent="0.25">
      <c r="A1010" s="12">
        <f>A1006+1</f>
        <v>1700758</v>
      </c>
      <c r="B1010" s="12" t="s">
        <v>406</v>
      </c>
      <c r="C1010" s="12">
        <v>101</v>
      </c>
      <c r="D1010" s="13" t="str">
        <f>VLOOKUP(C1010,[1]道具配置表!$A:$D,4,FALSE)</f>
        <v>1木材</v>
      </c>
      <c r="E1010" s="12">
        <v>7600</v>
      </c>
      <c r="J1010" s="27">
        <v>1</v>
      </c>
      <c r="K1010" s="27"/>
      <c r="L1010" s="72" t="b">
        <v>1</v>
      </c>
    </row>
    <row r="1011" spans="1:12" x14ac:dyDescent="0.25">
      <c r="C1011" s="27">
        <v>102</v>
      </c>
      <c r="D1011" s="5" t="str">
        <f>VLOOKUP(C1011,[1]道具配置表!$A:$D,4,FALSE)</f>
        <v>1食物</v>
      </c>
      <c r="E1011" s="27">
        <v>16000</v>
      </c>
      <c r="J1011" s="27">
        <v>1</v>
      </c>
      <c r="L1011" s="72" t="b">
        <v>1</v>
      </c>
    </row>
    <row r="1012" spans="1:12" x14ac:dyDescent="0.25">
      <c r="C1012" s="27">
        <v>103</v>
      </c>
      <c r="D1012" s="5" t="str">
        <f>VLOOKUP(C1012,[1]道具配置表!$A:$D,4,FALSE)</f>
        <v>1石头</v>
      </c>
      <c r="E1012" s="27">
        <v>6800</v>
      </c>
      <c r="J1012" s="27">
        <v>1</v>
      </c>
      <c r="L1012" s="72" t="b">
        <v>1</v>
      </c>
    </row>
    <row r="1013" spans="1:12" x14ac:dyDescent="0.25">
      <c r="C1013" s="27">
        <v>6682</v>
      </c>
      <c r="D1013" s="5" t="str">
        <f>VLOOKUP(C1013,[1]道具配置表!$A:$D,4,FALSE)</f>
        <v>1铜币（立即使用，不进背包）</v>
      </c>
      <c r="E1013" s="27">
        <v>3100</v>
      </c>
      <c r="J1013" s="27">
        <v>1</v>
      </c>
      <c r="L1013" s="72" t="b">
        <v>1</v>
      </c>
    </row>
    <row r="1014" spans="1:12" s="12" customFormat="1" x14ac:dyDescent="0.25">
      <c r="A1014" s="12">
        <f>A1010+1</f>
        <v>1700759</v>
      </c>
      <c r="B1014" s="12" t="s">
        <v>407</v>
      </c>
      <c r="C1014" s="12">
        <v>101</v>
      </c>
      <c r="D1014" s="13" t="str">
        <f>VLOOKUP(C1014,[1]道具配置表!$A:$D,4,FALSE)</f>
        <v>1木材</v>
      </c>
      <c r="E1014" s="12">
        <v>8300</v>
      </c>
      <c r="J1014" s="27">
        <v>1</v>
      </c>
      <c r="K1014" s="27"/>
      <c r="L1014" s="72" t="b">
        <v>1</v>
      </c>
    </row>
    <row r="1015" spans="1:12" x14ac:dyDescent="0.25">
      <c r="C1015" s="27">
        <v>102</v>
      </c>
      <c r="D1015" s="5" t="str">
        <f>VLOOKUP(C1015,[1]道具配置表!$A:$D,4,FALSE)</f>
        <v>1食物</v>
      </c>
      <c r="E1015" s="27">
        <v>18000</v>
      </c>
      <c r="J1015" s="27">
        <v>1</v>
      </c>
      <c r="L1015" s="72" t="b">
        <v>1</v>
      </c>
    </row>
    <row r="1016" spans="1:12" x14ac:dyDescent="0.25">
      <c r="C1016" s="27">
        <v>103</v>
      </c>
      <c r="D1016" s="5" t="str">
        <f>VLOOKUP(C1016,[1]道具配置表!$A:$D,4,FALSE)</f>
        <v>1石头</v>
      </c>
      <c r="E1016" s="27">
        <v>7400</v>
      </c>
      <c r="J1016" s="27">
        <v>1</v>
      </c>
      <c r="L1016" s="72" t="b">
        <v>1</v>
      </c>
    </row>
    <row r="1017" spans="1:12" x14ac:dyDescent="0.25">
      <c r="C1017" s="27">
        <v>6682</v>
      </c>
      <c r="D1017" s="5" t="str">
        <f>VLOOKUP(C1017,[1]道具配置表!$A:$D,4,FALSE)</f>
        <v>1铜币（立即使用，不进背包）</v>
      </c>
      <c r="E1017" s="27">
        <v>3400</v>
      </c>
      <c r="J1017" s="27">
        <v>1</v>
      </c>
      <c r="L1017" s="72" t="b">
        <v>1</v>
      </c>
    </row>
    <row r="1018" spans="1:12" s="12" customFormat="1" x14ac:dyDescent="0.25">
      <c r="A1018" s="12">
        <f>A1014+1</f>
        <v>1700760</v>
      </c>
      <c r="B1018" s="12" t="s">
        <v>408</v>
      </c>
      <c r="C1018" s="12">
        <v>101</v>
      </c>
      <c r="D1018" s="13" t="str">
        <f>VLOOKUP(C1018,[1]道具配置表!$A:$D,4,FALSE)</f>
        <v>1木材</v>
      </c>
      <c r="E1018" s="12">
        <v>9000</v>
      </c>
      <c r="J1018" s="27">
        <v>1</v>
      </c>
      <c r="K1018" s="27"/>
      <c r="L1018" s="72" t="b">
        <v>1</v>
      </c>
    </row>
    <row r="1019" spans="1:12" x14ac:dyDescent="0.25">
      <c r="C1019" s="27">
        <v>102</v>
      </c>
      <c r="D1019" s="5" t="str">
        <f>VLOOKUP(C1019,[1]道具配置表!$A:$D,4,FALSE)</f>
        <v>1食物</v>
      </c>
      <c r="E1019" s="27">
        <v>20000</v>
      </c>
      <c r="J1019" s="27">
        <v>1</v>
      </c>
      <c r="L1019" s="72" t="b">
        <v>1</v>
      </c>
    </row>
    <row r="1020" spans="1:12" x14ac:dyDescent="0.25">
      <c r="C1020" s="27">
        <v>103</v>
      </c>
      <c r="D1020" s="5" t="str">
        <f>VLOOKUP(C1020,[1]道具配置表!$A:$D,4,FALSE)</f>
        <v>1石头</v>
      </c>
      <c r="E1020" s="27">
        <v>8000</v>
      </c>
      <c r="J1020" s="27">
        <v>1</v>
      </c>
      <c r="L1020" s="72" t="b">
        <v>1</v>
      </c>
    </row>
    <row r="1021" spans="1:12" x14ac:dyDescent="0.25">
      <c r="C1021" s="27">
        <v>6682</v>
      </c>
      <c r="D1021" s="5" t="str">
        <f>VLOOKUP(C1021,[1]道具配置表!$A:$D,4,FALSE)</f>
        <v>1铜币（立即使用，不进背包）</v>
      </c>
      <c r="E1021" s="27">
        <v>3700</v>
      </c>
      <c r="J1021" s="27">
        <v>1</v>
      </c>
      <c r="L1021" s="72" t="b">
        <v>1</v>
      </c>
    </row>
    <row r="1022" spans="1:12" s="12" customFormat="1" x14ac:dyDescent="0.25">
      <c r="A1022" s="12">
        <f>A1018+1</f>
        <v>1700761</v>
      </c>
      <c r="B1022" s="12" t="s">
        <v>409</v>
      </c>
      <c r="C1022" s="12">
        <v>101</v>
      </c>
      <c r="D1022" s="13" t="str">
        <f>VLOOKUP(C1022,[1]道具配置表!$A:$D,4,FALSE)</f>
        <v>1木材</v>
      </c>
      <c r="E1022" s="12">
        <v>10800</v>
      </c>
      <c r="J1022" s="27">
        <v>1</v>
      </c>
      <c r="K1022" s="27"/>
      <c r="L1022" s="72" t="b">
        <v>1</v>
      </c>
    </row>
    <row r="1023" spans="1:12" x14ac:dyDescent="0.25">
      <c r="C1023" s="27">
        <v>102</v>
      </c>
      <c r="D1023" s="5" t="str">
        <f>VLOOKUP(C1023,[1]道具配置表!$A:$D,4,FALSE)</f>
        <v>1食物</v>
      </c>
      <c r="E1023" s="27">
        <v>22000</v>
      </c>
      <c r="J1023" s="27">
        <v>1</v>
      </c>
      <c r="L1023" s="72" t="b">
        <v>1</v>
      </c>
    </row>
    <row r="1024" spans="1:12" x14ac:dyDescent="0.25">
      <c r="C1024" s="27">
        <v>103</v>
      </c>
      <c r="D1024" s="5" t="str">
        <f>VLOOKUP(C1024,[1]道具配置表!$A:$D,4,FALSE)</f>
        <v>1石头</v>
      </c>
      <c r="E1024" s="27">
        <v>8600</v>
      </c>
      <c r="J1024" s="27">
        <v>1</v>
      </c>
      <c r="L1024" s="72" t="b">
        <v>1</v>
      </c>
    </row>
    <row r="1025" spans="1:12" x14ac:dyDescent="0.25">
      <c r="C1025" s="27">
        <v>6682</v>
      </c>
      <c r="D1025" s="5" t="str">
        <f>VLOOKUP(C1025,[1]道具配置表!$A:$D,4,FALSE)</f>
        <v>1铜币（立即使用，不进背包）</v>
      </c>
      <c r="E1025" s="27">
        <v>4000</v>
      </c>
      <c r="J1025" s="27">
        <v>1</v>
      </c>
      <c r="L1025" s="72" t="b">
        <v>1</v>
      </c>
    </row>
    <row r="1026" spans="1:12" s="12" customFormat="1" x14ac:dyDescent="0.25">
      <c r="A1026" s="12">
        <f>A1022+1</f>
        <v>1700762</v>
      </c>
      <c r="B1026" s="12" t="s">
        <v>410</v>
      </c>
      <c r="C1026" s="12">
        <v>101</v>
      </c>
      <c r="D1026" s="13" t="str">
        <f>VLOOKUP(C1026,[1]道具配置表!$A:$D,4,FALSE)</f>
        <v>1木材</v>
      </c>
      <c r="E1026" s="12">
        <v>11600</v>
      </c>
      <c r="J1026" s="27">
        <v>1</v>
      </c>
      <c r="K1026" s="27"/>
      <c r="L1026" s="72" t="b">
        <v>1</v>
      </c>
    </row>
    <row r="1027" spans="1:12" x14ac:dyDescent="0.25">
      <c r="C1027" s="27">
        <v>102</v>
      </c>
      <c r="D1027" s="5" t="str">
        <f>VLOOKUP(C1027,[1]道具配置表!$A:$D,4,FALSE)</f>
        <v>1食物</v>
      </c>
      <c r="E1027" s="27">
        <v>24000</v>
      </c>
      <c r="J1027" s="27">
        <v>1</v>
      </c>
      <c r="L1027" s="72" t="b">
        <v>1</v>
      </c>
    </row>
    <row r="1028" spans="1:12" x14ac:dyDescent="0.25">
      <c r="C1028" s="27">
        <v>103</v>
      </c>
      <c r="D1028" s="5" t="str">
        <f>VLOOKUP(C1028,[1]道具配置表!$A:$D,4,FALSE)</f>
        <v>1石头</v>
      </c>
      <c r="E1028" s="27">
        <v>9200</v>
      </c>
      <c r="J1028" s="27">
        <v>1</v>
      </c>
      <c r="L1028" s="72" t="b">
        <v>1</v>
      </c>
    </row>
    <row r="1029" spans="1:12" x14ac:dyDescent="0.25">
      <c r="C1029" s="27">
        <v>6682</v>
      </c>
      <c r="D1029" s="5" t="str">
        <f>VLOOKUP(C1029,[1]道具配置表!$A:$D,4,FALSE)</f>
        <v>1铜币（立即使用，不进背包）</v>
      </c>
      <c r="E1029" s="27">
        <v>4300</v>
      </c>
      <c r="J1029" s="27">
        <v>1</v>
      </c>
      <c r="L1029" s="72" t="b">
        <v>1</v>
      </c>
    </row>
    <row r="1030" spans="1:12" s="12" customFormat="1" x14ac:dyDescent="0.25">
      <c r="A1030" s="12">
        <f>A1026+1</f>
        <v>1700763</v>
      </c>
      <c r="B1030" s="12" t="s">
        <v>411</v>
      </c>
      <c r="C1030" s="12">
        <v>101</v>
      </c>
      <c r="D1030" s="13" t="str">
        <f>VLOOKUP(C1030,[1]道具配置表!$A:$D,4,FALSE)</f>
        <v>1木材</v>
      </c>
      <c r="E1030" s="12">
        <v>12400</v>
      </c>
      <c r="J1030" s="27">
        <v>1</v>
      </c>
      <c r="K1030" s="27"/>
      <c r="L1030" s="72" t="b">
        <v>1</v>
      </c>
    </row>
    <row r="1031" spans="1:12" x14ac:dyDescent="0.25">
      <c r="C1031" s="27">
        <v>102</v>
      </c>
      <c r="D1031" s="5" t="str">
        <f>VLOOKUP(C1031,[1]道具配置表!$A:$D,4,FALSE)</f>
        <v>1食物</v>
      </c>
      <c r="E1031" s="27">
        <v>26000</v>
      </c>
      <c r="J1031" s="27">
        <v>1</v>
      </c>
      <c r="L1031" s="72" t="b">
        <v>1</v>
      </c>
    </row>
    <row r="1032" spans="1:12" x14ac:dyDescent="0.25">
      <c r="C1032" s="27">
        <v>103</v>
      </c>
      <c r="D1032" s="5" t="str">
        <f>VLOOKUP(C1032,[1]道具配置表!$A:$D,4,FALSE)</f>
        <v>1石头</v>
      </c>
      <c r="E1032" s="27">
        <v>9800</v>
      </c>
      <c r="J1032" s="27">
        <v>1</v>
      </c>
      <c r="L1032" s="72" t="b">
        <v>1</v>
      </c>
    </row>
    <row r="1033" spans="1:12" x14ac:dyDescent="0.25">
      <c r="C1033" s="27">
        <v>6682</v>
      </c>
      <c r="D1033" s="5" t="str">
        <f>VLOOKUP(C1033,[1]道具配置表!$A:$D,4,FALSE)</f>
        <v>1铜币（立即使用，不进背包）</v>
      </c>
      <c r="E1033" s="27">
        <v>4600</v>
      </c>
      <c r="J1033" s="27">
        <v>1</v>
      </c>
      <c r="L1033" s="72" t="b">
        <v>1</v>
      </c>
    </row>
    <row r="1034" spans="1:12" x14ac:dyDescent="0.25">
      <c r="A1034" s="27">
        <v>1700801</v>
      </c>
      <c r="B1034" s="27" t="s">
        <v>412</v>
      </c>
      <c r="C1034" s="27">
        <v>102</v>
      </c>
      <c r="D1034" s="5" t="str">
        <f>VLOOKUP(C1034,[1]道具配置表!$A:$D,4,FALSE)</f>
        <v>1食物</v>
      </c>
      <c r="E1034" s="27">
        <v>1000</v>
      </c>
      <c r="J1034" s="27">
        <v>1</v>
      </c>
      <c r="L1034" s="72" t="b">
        <v>1</v>
      </c>
    </row>
    <row r="1035" spans="1:12" x14ac:dyDescent="0.25">
      <c r="C1035" s="27">
        <v>101</v>
      </c>
      <c r="D1035" s="5" t="str">
        <f>VLOOKUP(C1035,[1]道具配置表!$A:$D,4,FALSE)</f>
        <v>1木材</v>
      </c>
      <c r="E1035" s="27">
        <v>1000</v>
      </c>
      <c r="J1035" s="27">
        <v>1</v>
      </c>
      <c r="L1035" s="72" t="b">
        <v>1</v>
      </c>
    </row>
    <row r="1036" spans="1:12" x14ac:dyDescent="0.25">
      <c r="C1036" s="27">
        <v>103</v>
      </c>
      <c r="D1036" s="5" t="str">
        <f>VLOOKUP(C1036,[1]道具配置表!$A:$D,4,FALSE)</f>
        <v>1石头</v>
      </c>
      <c r="E1036" s="27">
        <v>1000</v>
      </c>
      <c r="J1036" s="27">
        <v>1</v>
      </c>
      <c r="L1036" s="72" t="b">
        <v>1</v>
      </c>
    </row>
    <row r="1037" spans="1:12" x14ac:dyDescent="0.25">
      <c r="C1037" s="27">
        <v>6682</v>
      </c>
      <c r="D1037" s="5" t="str">
        <f>VLOOKUP(C1037,[1]道具配置表!$A:$D,4,FALSE)</f>
        <v>1铜币（立即使用，不进背包）</v>
      </c>
      <c r="E1037" s="27">
        <v>10000</v>
      </c>
      <c r="J1037" s="27">
        <v>1</v>
      </c>
      <c r="L1037" s="72" t="b">
        <v>1</v>
      </c>
    </row>
    <row r="1038" spans="1:12" x14ac:dyDescent="0.25">
      <c r="A1038" s="27">
        <v>1700802</v>
      </c>
      <c r="B1038" s="27" t="s">
        <v>413</v>
      </c>
      <c r="C1038" s="27">
        <v>102</v>
      </c>
      <c r="D1038" s="5" t="str">
        <f>VLOOKUP(C1038,[1]道具配置表!$A:$D,4,FALSE)</f>
        <v>1食物</v>
      </c>
      <c r="E1038" s="27">
        <v>1500</v>
      </c>
      <c r="J1038" s="27">
        <v>1</v>
      </c>
      <c r="L1038" s="72" t="b">
        <v>1</v>
      </c>
    </row>
    <row r="1039" spans="1:12" x14ac:dyDescent="0.25">
      <c r="C1039" s="27">
        <v>101</v>
      </c>
      <c r="D1039" s="5" t="str">
        <f>VLOOKUP(C1039,[1]道具配置表!$A:$D,4,FALSE)</f>
        <v>1木材</v>
      </c>
      <c r="E1039" s="27">
        <v>1500</v>
      </c>
      <c r="J1039" s="27">
        <v>1</v>
      </c>
      <c r="L1039" s="72" t="b">
        <v>1</v>
      </c>
    </row>
    <row r="1040" spans="1:12" x14ac:dyDescent="0.25">
      <c r="C1040" s="27">
        <v>103</v>
      </c>
      <c r="D1040" s="5" t="str">
        <f>VLOOKUP(C1040,[1]道具配置表!$A:$D,4,FALSE)</f>
        <v>1石头</v>
      </c>
      <c r="E1040" s="27">
        <v>1500</v>
      </c>
      <c r="J1040" s="27">
        <v>1</v>
      </c>
      <c r="L1040" s="72" t="b">
        <v>1</v>
      </c>
    </row>
    <row r="1041" spans="1:12" x14ac:dyDescent="0.25">
      <c r="C1041" s="27">
        <v>6682</v>
      </c>
      <c r="D1041" s="5" t="str">
        <f>VLOOKUP(C1041,[1]道具配置表!$A:$D,4,FALSE)</f>
        <v>1铜币（立即使用，不进背包）</v>
      </c>
      <c r="E1041" s="27">
        <v>20000</v>
      </c>
      <c r="J1041" s="27">
        <v>1</v>
      </c>
      <c r="L1041" s="72" t="b">
        <v>1</v>
      </c>
    </row>
    <row r="1042" spans="1:12" x14ac:dyDescent="0.25">
      <c r="A1042" s="27">
        <v>1700803</v>
      </c>
      <c r="B1042" s="27" t="s">
        <v>414</v>
      </c>
      <c r="C1042" s="27">
        <v>102</v>
      </c>
      <c r="D1042" s="5" t="str">
        <f>VLOOKUP(C1042,[1]道具配置表!$A:$D,4,FALSE)</f>
        <v>1食物</v>
      </c>
      <c r="E1042" s="27">
        <v>2000</v>
      </c>
      <c r="J1042" s="27">
        <v>1</v>
      </c>
      <c r="L1042" s="72" t="b">
        <v>1</v>
      </c>
    </row>
    <row r="1043" spans="1:12" x14ac:dyDescent="0.25">
      <c r="C1043" s="27">
        <v>101</v>
      </c>
      <c r="D1043" s="5" t="str">
        <f>VLOOKUP(C1043,[1]道具配置表!$A:$D,4,FALSE)</f>
        <v>1木材</v>
      </c>
      <c r="E1043" s="27">
        <v>2000</v>
      </c>
      <c r="J1043" s="27">
        <v>1</v>
      </c>
      <c r="L1043" s="72" t="b">
        <v>1</v>
      </c>
    </row>
    <row r="1044" spans="1:12" x14ac:dyDescent="0.25">
      <c r="C1044" s="27">
        <v>103</v>
      </c>
      <c r="D1044" s="5" t="str">
        <f>VLOOKUP(C1044,[1]道具配置表!$A:$D,4,FALSE)</f>
        <v>1石头</v>
      </c>
      <c r="E1044" s="27">
        <v>2000</v>
      </c>
      <c r="J1044" s="27">
        <v>1</v>
      </c>
      <c r="L1044" s="72" t="b">
        <v>1</v>
      </c>
    </row>
    <row r="1045" spans="1:12" x14ac:dyDescent="0.25">
      <c r="C1045" s="27">
        <v>6682</v>
      </c>
      <c r="D1045" s="5" t="str">
        <f>VLOOKUP(C1045,[1]道具配置表!$A:$D,4,FALSE)</f>
        <v>1铜币（立即使用，不进背包）</v>
      </c>
      <c r="E1045" s="27">
        <v>30000</v>
      </c>
      <c r="J1045" s="27">
        <v>1</v>
      </c>
      <c r="L1045" s="72" t="b">
        <v>1</v>
      </c>
    </row>
    <row r="1046" spans="1:12" x14ac:dyDescent="0.25">
      <c r="A1046" s="27">
        <v>1700804</v>
      </c>
      <c r="B1046" s="27" t="s">
        <v>415</v>
      </c>
      <c r="C1046" s="27">
        <v>102</v>
      </c>
      <c r="D1046" s="5" t="str">
        <f>VLOOKUP(C1046,[1]道具配置表!$A:$D,4,FALSE)</f>
        <v>1食物</v>
      </c>
      <c r="E1046" s="27">
        <v>1000</v>
      </c>
      <c r="J1046" s="27">
        <v>1</v>
      </c>
      <c r="L1046" s="72" t="b">
        <v>1</v>
      </c>
    </row>
    <row r="1047" spans="1:12" x14ac:dyDescent="0.25">
      <c r="C1047" s="27">
        <v>101</v>
      </c>
      <c r="D1047" s="5" t="str">
        <f>VLOOKUP(C1047,[1]道具配置表!$A:$D,4,FALSE)</f>
        <v>1木材</v>
      </c>
      <c r="E1047" s="27">
        <v>1000</v>
      </c>
      <c r="J1047" s="27">
        <v>1</v>
      </c>
      <c r="L1047" s="72" t="b">
        <v>1</v>
      </c>
    </row>
    <row r="1048" spans="1:12" x14ac:dyDescent="0.25">
      <c r="C1048" s="27">
        <v>6682</v>
      </c>
      <c r="D1048" s="5" t="str">
        <f>VLOOKUP(C1048,[1]道具配置表!$A:$D,4,FALSE)</f>
        <v>1铜币（立即使用，不进背包）</v>
      </c>
      <c r="E1048" s="27">
        <v>1000</v>
      </c>
      <c r="J1048" s="27">
        <v>1</v>
      </c>
      <c r="L1048" s="72" t="b">
        <v>1</v>
      </c>
    </row>
    <row r="1049" spans="1:12" x14ac:dyDescent="0.25">
      <c r="A1049" s="27">
        <v>1700805</v>
      </c>
      <c r="B1049" s="27" t="s">
        <v>416</v>
      </c>
      <c r="C1049" s="27">
        <v>102</v>
      </c>
      <c r="D1049" s="5" t="str">
        <f>VLOOKUP(C1049,[1]道具配置表!$A:$D,4,FALSE)</f>
        <v>1食物</v>
      </c>
      <c r="E1049" s="27">
        <v>1200</v>
      </c>
      <c r="J1049" s="27">
        <v>1</v>
      </c>
      <c r="L1049" s="72" t="b">
        <v>1</v>
      </c>
    </row>
    <row r="1050" spans="1:12" x14ac:dyDescent="0.25">
      <c r="C1050" s="27">
        <v>101</v>
      </c>
      <c r="D1050" s="5" t="str">
        <f>VLOOKUP(C1050,[1]道具配置表!$A:$D,4,FALSE)</f>
        <v>1木材</v>
      </c>
      <c r="E1050" s="27">
        <v>1200</v>
      </c>
      <c r="J1050" s="27">
        <v>1</v>
      </c>
      <c r="L1050" s="72" t="b">
        <v>1</v>
      </c>
    </row>
    <row r="1051" spans="1:12" x14ac:dyDescent="0.25">
      <c r="C1051" s="27">
        <v>6682</v>
      </c>
      <c r="D1051" s="5" t="str">
        <f>VLOOKUP(C1051,[1]道具配置表!$A:$D,4,FALSE)</f>
        <v>1铜币（立即使用，不进背包）</v>
      </c>
      <c r="E1051" s="27">
        <v>1200</v>
      </c>
      <c r="J1051" s="27">
        <v>1</v>
      </c>
      <c r="L1051" s="72" t="b">
        <v>1</v>
      </c>
    </row>
    <row r="1052" spans="1:12" x14ac:dyDescent="0.25">
      <c r="A1052" s="27">
        <v>1700806</v>
      </c>
      <c r="B1052" s="27" t="s">
        <v>417</v>
      </c>
      <c r="C1052" s="27">
        <v>102</v>
      </c>
      <c r="D1052" s="5" t="str">
        <f>VLOOKUP(C1052,[1]道具配置表!$A:$D,4,FALSE)</f>
        <v>1食物</v>
      </c>
      <c r="E1052" s="27">
        <v>1400</v>
      </c>
      <c r="J1052" s="27">
        <v>1</v>
      </c>
      <c r="L1052" s="72" t="b">
        <v>1</v>
      </c>
    </row>
    <row r="1053" spans="1:12" x14ac:dyDescent="0.25">
      <c r="C1053" s="27">
        <v>101</v>
      </c>
      <c r="D1053" s="5" t="str">
        <f>VLOOKUP(C1053,[1]道具配置表!$A:$D,4,FALSE)</f>
        <v>1木材</v>
      </c>
      <c r="E1053" s="27">
        <v>1400</v>
      </c>
      <c r="J1053" s="27">
        <v>1</v>
      </c>
      <c r="L1053" s="72" t="b">
        <v>1</v>
      </c>
    </row>
    <row r="1054" spans="1:12" x14ac:dyDescent="0.25">
      <c r="C1054" s="27">
        <v>6682</v>
      </c>
      <c r="D1054" s="5" t="str">
        <f>VLOOKUP(C1054,[1]道具配置表!$A:$D,4,FALSE)</f>
        <v>1铜币（立即使用，不进背包）</v>
      </c>
      <c r="E1054" s="27">
        <v>1400</v>
      </c>
      <c r="J1054" s="27">
        <v>1</v>
      </c>
      <c r="L1054" s="72" t="b">
        <v>1</v>
      </c>
    </row>
    <row r="1055" spans="1:12" x14ac:dyDescent="0.25">
      <c r="A1055" s="27">
        <v>1700807</v>
      </c>
      <c r="B1055" s="27" t="s">
        <v>418</v>
      </c>
      <c r="C1055" s="27">
        <v>102</v>
      </c>
      <c r="D1055" s="5" t="str">
        <f>VLOOKUP(C1055,[1]道具配置表!$A:$D,4,FALSE)</f>
        <v>1食物</v>
      </c>
      <c r="E1055" s="27">
        <v>1000</v>
      </c>
      <c r="J1055" s="27">
        <v>1</v>
      </c>
      <c r="L1055" s="72" t="b">
        <v>1</v>
      </c>
    </row>
    <row r="1056" spans="1:12" x14ac:dyDescent="0.25">
      <c r="C1056" s="27">
        <v>103</v>
      </c>
      <c r="D1056" s="5" t="str">
        <f>VLOOKUP(C1056,[1]道具配置表!$A:$D,4,FALSE)</f>
        <v>1石头</v>
      </c>
      <c r="E1056" s="27">
        <v>1000</v>
      </c>
      <c r="J1056" s="27">
        <v>1</v>
      </c>
      <c r="L1056" s="72" t="b">
        <v>1</v>
      </c>
    </row>
    <row r="1057" spans="1:12" x14ac:dyDescent="0.25">
      <c r="C1057" s="27">
        <v>6682</v>
      </c>
      <c r="D1057" s="5" t="str">
        <f>VLOOKUP(C1057,[1]道具配置表!$A:$D,4,FALSE)</f>
        <v>1铜币（立即使用，不进背包）</v>
      </c>
      <c r="E1057" s="27">
        <v>1000</v>
      </c>
      <c r="J1057" s="27">
        <v>1</v>
      </c>
      <c r="L1057" s="72" t="b">
        <v>1</v>
      </c>
    </row>
    <row r="1058" spans="1:12" x14ac:dyDescent="0.25">
      <c r="A1058" s="27">
        <v>1700808</v>
      </c>
      <c r="B1058" s="27" t="s">
        <v>419</v>
      </c>
      <c r="C1058" s="27">
        <v>102</v>
      </c>
      <c r="D1058" s="5" t="str">
        <f>VLOOKUP(C1058,[1]道具配置表!$A:$D,4,FALSE)</f>
        <v>1食物</v>
      </c>
      <c r="E1058" s="27">
        <v>1200</v>
      </c>
      <c r="J1058" s="27">
        <v>1</v>
      </c>
      <c r="L1058" s="72" t="b">
        <v>1</v>
      </c>
    </row>
    <row r="1059" spans="1:12" x14ac:dyDescent="0.25">
      <c r="C1059" s="27">
        <v>103</v>
      </c>
      <c r="D1059" s="5" t="str">
        <f>VLOOKUP(C1059,[1]道具配置表!$A:$D,4,FALSE)</f>
        <v>1石头</v>
      </c>
      <c r="E1059" s="27">
        <v>1200</v>
      </c>
      <c r="J1059" s="27">
        <v>1</v>
      </c>
      <c r="L1059" s="72" t="b">
        <v>1</v>
      </c>
    </row>
    <row r="1060" spans="1:12" x14ac:dyDescent="0.25">
      <c r="C1060" s="27">
        <v>6682</v>
      </c>
      <c r="D1060" s="5" t="str">
        <f>VLOOKUP(C1060,[1]道具配置表!$A:$D,4,FALSE)</f>
        <v>1铜币（立即使用，不进背包）</v>
      </c>
      <c r="E1060" s="27">
        <v>1200</v>
      </c>
      <c r="J1060" s="27">
        <v>1</v>
      </c>
      <c r="L1060" s="72" t="b">
        <v>1</v>
      </c>
    </row>
    <row r="1061" spans="1:12" x14ac:dyDescent="0.25">
      <c r="A1061" s="27">
        <v>1700809</v>
      </c>
      <c r="B1061" s="27" t="s">
        <v>420</v>
      </c>
      <c r="C1061" s="27">
        <v>102</v>
      </c>
      <c r="D1061" s="5" t="str">
        <f>VLOOKUP(C1061,[1]道具配置表!$A:$D,4,FALSE)</f>
        <v>1食物</v>
      </c>
      <c r="E1061" s="27">
        <v>1400</v>
      </c>
      <c r="J1061" s="27">
        <v>1</v>
      </c>
      <c r="L1061" s="72" t="b">
        <v>1</v>
      </c>
    </row>
    <row r="1062" spans="1:12" x14ac:dyDescent="0.25">
      <c r="C1062" s="27">
        <v>103</v>
      </c>
      <c r="D1062" s="5" t="str">
        <f>VLOOKUP(C1062,[1]道具配置表!$A:$D,4,FALSE)</f>
        <v>1石头</v>
      </c>
      <c r="E1062" s="27">
        <v>1400</v>
      </c>
      <c r="J1062" s="27">
        <v>1</v>
      </c>
      <c r="L1062" s="72" t="b">
        <v>1</v>
      </c>
    </row>
    <row r="1063" spans="1:12" x14ac:dyDescent="0.25">
      <c r="C1063" s="27">
        <v>6682</v>
      </c>
      <c r="D1063" s="5" t="str">
        <f>VLOOKUP(C1063,[1]道具配置表!$A:$D,4,FALSE)</f>
        <v>1铜币（立即使用，不进背包）</v>
      </c>
      <c r="E1063" s="27">
        <v>1400</v>
      </c>
      <c r="J1063" s="27">
        <v>1</v>
      </c>
      <c r="L1063" s="72" t="b">
        <v>1</v>
      </c>
    </row>
    <row r="1064" spans="1:12" x14ac:dyDescent="0.25">
      <c r="A1064" s="27">
        <v>1700810</v>
      </c>
      <c r="B1064" s="27" t="s">
        <v>421</v>
      </c>
      <c r="C1064" s="27">
        <v>102</v>
      </c>
      <c r="D1064" s="5" t="str">
        <f>VLOOKUP(C1064,[1]道具配置表!$A:$D,4,FALSE)</f>
        <v>1食物</v>
      </c>
      <c r="E1064" s="27">
        <v>1600</v>
      </c>
      <c r="J1064" s="27">
        <v>1</v>
      </c>
      <c r="L1064" s="72" t="b">
        <v>1</v>
      </c>
    </row>
    <row r="1065" spans="1:12" x14ac:dyDescent="0.25">
      <c r="C1065" s="27">
        <v>103</v>
      </c>
      <c r="D1065" s="5" t="str">
        <f>VLOOKUP(C1065,[1]道具配置表!$A:$D,4,FALSE)</f>
        <v>1石头</v>
      </c>
      <c r="E1065" s="27">
        <v>1600</v>
      </c>
      <c r="J1065" s="27">
        <v>1</v>
      </c>
      <c r="L1065" s="72" t="b">
        <v>1</v>
      </c>
    </row>
    <row r="1066" spans="1:12" x14ac:dyDescent="0.25">
      <c r="C1066" s="27">
        <v>6682</v>
      </c>
      <c r="D1066" s="5" t="str">
        <f>VLOOKUP(C1066,[1]道具配置表!$A:$D,4,FALSE)</f>
        <v>1铜币（立即使用，不进背包）</v>
      </c>
      <c r="E1066" s="27">
        <v>1600</v>
      </c>
      <c r="J1066" s="27">
        <v>1</v>
      </c>
      <c r="L1066" s="72" t="b">
        <v>1</v>
      </c>
    </row>
    <row r="1067" spans="1:12" x14ac:dyDescent="0.25">
      <c r="A1067" s="27">
        <v>1700811</v>
      </c>
      <c r="B1067" s="27" t="s">
        <v>422</v>
      </c>
      <c r="C1067" s="27">
        <v>102</v>
      </c>
      <c r="D1067" s="5" t="str">
        <f>VLOOKUP(C1067,[1]道具配置表!$A:$D,4,FALSE)</f>
        <v>1食物</v>
      </c>
      <c r="E1067" s="27">
        <v>1800</v>
      </c>
      <c r="J1067" s="27">
        <v>1</v>
      </c>
      <c r="L1067" s="72" t="b">
        <v>1</v>
      </c>
    </row>
    <row r="1068" spans="1:12" x14ac:dyDescent="0.25">
      <c r="C1068" s="27">
        <v>103</v>
      </c>
      <c r="D1068" s="5" t="str">
        <f>VLOOKUP(C1068,[1]道具配置表!$A:$D,4,FALSE)</f>
        <v>1石头</v>
      </c>
      <c r="E1068" s="27">
        <v>1800</v>
      </c>
      <c r="J1068" s="27">
        <v>1</v>
      </c>
      <c r="L1068" s="72" t="b">
        <v>1</v>
      </c>
    </row>
    <row r="1069" spans="1:12" x14ac:dyDescent="0.25">
      <c r="C1069" s="27">
        <v>6682</v>
      </c>
      <c r="D1069" s="5" t="str">
        <f>VLOOKUP(C1069,[1]道具配置表!$A:$D,4,FALSE)</f>
        <v>1铜币（立即使用，不进背包）</v>
      </c>
      <c r="E1069" s="27">
        <v>1800</v>
      </c>
      <c r="J1069" s="27">
        <v>1</v>
      </c>
      <c r="L1069" s="72" t="b">
        <v>1</v>
      </c>
    </row>
    <row r="1070" spans="1:12" x14ac:dyDescent="0.25">
      <c r="A1070" s="27">
        <v>1700812</v>
      </c>
      <c r="B1070" s="27" t="s">
        <v>423</v>
      </c>
      <c r="C1070" s="27">
        <v>102</v>
      </c>
      <c r="D1070" s="5" t="str">
        <f>VLOOKUP(C1070,[1]道具配置表!$A:$D,4,FALSE)</f>
        <v>1食物</v>
      </c>
      <c r="E1070" s="27">
        <v>2000</v>
      </c>
      <c r="J1070" s="27">
        <v>1</v>
      </c>
      <c r="L1070" s="72" t="b">
        <v>1</v>
      </c>
    </row>
    <row r="1071" spans="1:12" x14ac:dyDescent="0.25">
      <c r="C1071" s="27">
        <v>103</v>
      </c>
      <c r="D1071" s="5" t="str">
        <f>VLOOKUP(C1071,[1]道具配置表!$A:$D,4,FALSE)</f>
        <v>1石头</v>
      </c>
      <c r="E1071" s="27">
        <v>2000</v>
      </c>
      <c r="J1071" s="27">
        <v>1</v>
      </c>
      <c r="L1071" s="72" t="b">
        <v>1</v>
      </c>
    </row>
    <row r="1072" spans="1:12" x14ac:dyDescent="0.25">
      <c r="C1072" s="27">
        <v>6682</v>
      </c>
      <c r="D1072" s="5" t="str">
        <f>VLOOKUP(C1072,[1]道具配置表!$A:$D,4,FALSE)</f>
        <v>1铜币（立即使用，不进背包）</v>
      </c>
      <c r="E1072" s="27">
        <v>2000</v>
      </c>
      <c r="J1072" s="27">
        <v>1</v>
      </c>
      <c r="L1072" s="72" t="b">
        <v>1</v>
      </c>
    </row>
    <row r="1073" spans="1:12" x14ac:dyDescent="0.25">
      <c r="A1073" s="27">
        <v>1700813</v>
      </c>
      <c r="B1073" s="27" t="s">
        <v>424</v>
      </c>
      <c r="C1073" s="27">
        <v>102</v>
      </c>
      <c r="D1073" s="5" t="str">
        <f>VLOOKUP(C1073,[1]道具配置表!$A:$D,4,FALSE)</f>
        <v>1食物</v>
      </c>
      <c r="E1073" s="27">
        <v>2200</v>
      </c>
      <c r="J1073" s="27">
        <v>1</v>
      </c>
      <c r="L1073" s="72" t="b">
        <v>1</v>
      </c>
    </row>
    <row r="1074" spans="1:12" x14ac:dyDescent="0.25">
      <c r="C1074" s="27">
        <v>103</v>
      </c>
      <c r="D1074" s="5" t="str">
        <f>VLOOKUP(C1074,[1]道具配置表!$A:$D,4,FALSE)</f>
        <v>1石头</v>
      </c>
      <c r="E1074" s="27">
        <v>2200</v>
      </c>
      <c r="J1074" s="27">
        <v>1</v>
      </c>
      <c r="L1074" s="72" t="b">
        <v>1</v>
      </c>
    </row>
    <row r="1075" spans="1:12" x14ac:dyDescent="0.25">
      <c r="C1075" s="27">
        <v>6682</v>
      </c>
      <c r="D1075" s="5" t="str">
        <f>VLOOKUP(C1075,[1]道具配置表!$A:$D,4,FALSE)</f>
        <v>1铜币（立即使用，不进背包）</v>
      </c>
      <c r="E1075" s="27">
        <v>2200</v>
      </c>
      <c r="J1075" s="27">
        <v>1</v>
      </c>
      <c r="L1075" s="72" t="b">
        <v>1</v>
      </c>
    </row>
    <row r="1076" spans="1:12" x14ac:dyDescent="0.25">
      <c r="A1076" s="27">
        <v>1700814</v>
      </c>
      <c r="B1076" s="27" t="s">
        <v>425</v>
      </c>
      <c r="C1076" s="27">
        <v>102</v>
      </c>
      <c r="D1076" s="5" t="str">
        <f>VLOOKUP(C1076,[1]道具配置表!$A:$D,4,FALSE)</f>
        <v>1食物</v>
      </c>
      <c r="E1076" s="27">
        <v>1000</v>
      </c>
      <c r="J1076" s="27">
        <v>1</v>
      </c>
      <c r="L1076" s="72" t="b">
        <v>1</v>
      </c>
    </row>
    <row r="1077" spans="1:12" x14ac:dyDescent="0.25">
      <c r="C1077" s="27">
        <v>101</v>
      </c>
      <c r="D1077" s="5" t="str">
        <f>VLOOKUP(C1077,[1]道具配置表!$A:$D,4,FALSE)</f>
        <v>1木材</v>
      </c>
      <c r="E1077" s="27">
        <v>1000</v>
      </c>
      <c r="J1077" s="27">
        <v>1</v>
      </c>
      <c r="L1077" s="72" t="b">
        <v>1</v>
      </c>
    </row>
    <row r="1078" spans="1:12" x14ac:dyDescent="0.25">
      <c r="C1078" s="27">
        <v>6682</v>
      </c>
      <c r="D1078" s="5" t="str">
        <f>VLOOKUP(C1078,[1]道具配置表!$A:$D,4,FALSE)</f>
        <v>1铜币（立即使用，不进背包）</v>
      </c>
      <c r="E1078" s="27">
        <v>1000</v>
      </c>
      <c r="J1078" s="27">
        <v>1</v>
      </c>
      <c r="L1078" s="72" t="b">
        <v>1</v>
      </c>
    </row>
    <row r="1079" spans="1:12" x14ac:dyDescent="0.25">
      <c r="A1079" s="27">
        <v>1700815</v>
      </c>
      <c r="B1079" s="27" t="s">
        <v>426</v>
      </c>
      <c r="C1079" s="27">
        <v>102</v>
      </c>
      <c r="D1079" s="5" t="str">
        <f>VLOOKUP(C1079,[1]道具配置表!$A:$D,4,FALSE)</f>
        <v>1食物</v>
      </c>
      <c r="E1079" s="27">
        <v>1200</v>
      </c>
      <c r="J1079" s="27">
        <v>1</v>
      </c>
      <c r="L1079" s="72" t="b">
        <v>1</v>
      </c>
    </row>
    <row r="1080" spans="1:12" x14ac:dyDescent="0.25">
      <c r="C1080" s="27">
        <v>101</v>
      </c>
      <c r="D1080" s="5" t="str">
        <f>VLOOKUP(C1080,[1]道具配置表!$A:$D,4,FALSE)</f>
        <v>1木材</v>
      </c>
      <c r="E1080" s="27">
        <v>1200</v>
      </c>
      <c r="J1080" s="27">
        <v>1</v>
      </c>
      <c r="L1080" s="72" t="b">
        <v>1</v>
      </c>
    </row>
    <row r="1081" spans="1:12" x14ac:dyDescent="0.25">
      <c r="C1081" s="27">
        <v>6682</v>
      </c>
      <c r="D1081" s="5" t="str">
        <f>VLOOKUP(C1081,[1]道具配置表!$A:$D,4,FALSE)</f>
        <v>1铜币（立即使用，不进背包）</v>
      </c>
      <c r="E1081" s="27">
        <v>1200</v>
      </c>
      <c r="J1081" s="27">
        <v>1</v>
      </c>
      <c r="L1081" s="72" t="b">
        <v>1</v>
      </c>
    </row>
    <row r="1082" spans="1:12" x14ac:dyDescent="0.25">
      <c r="A1082" s="27">
        <v>1700816</v>
      </c>
      <c r="B1082" s="27" t="s">
        <v>427</v>
      </c>
      <c r="C1082" s="27">
        <v>102</v>
      </c>
      <c r="D1082" s="5" t="str">
        <f>VLOOKUP(C1082,[1]道具配置表!$A:$D,4,FALSE)</f>
        <v>1食物</v>
      </c>
      <c r="E1082" s="27">
        <v>1400</v>
      </c>
      <c r="J1082" s="27">
        <v>1</v>
      </c>
      <c r="L1082" s="72" t="b">
        <v>1</v>
      </c>
    </row>
    <row r="1083" spans="1:12" x14ac:dyDescent="0.25">
      <c r="C1083" s="27">
        <v>101</v>
      </c>
      <c r="D1083" s="5" t="str">
        <f>VLOOKUP(C1083,[1]道具配置表!$A:$D,4,FALSE)</f>
        <v>1木材</v>
      </c>
      <c r="E1083" s="27">
        <v>1400</v>
      </c>
      <c r="J1083" s="27">
        <v>1</v>
      </c>
      <c r="L1083" s="72" t="b">
        <v>1</v>
      </c>
    </row>
    <row r="1084" spans="1:12" x14ac:dyDescent="0.25">
      <c r="C1084" s="27">
        <v>6682</v>
      </c>
      <c r="D1084" s="5" t="str">
        <f>VLOOKUP(C1084,[1]道具配置表!$A:$D,4,FALSE)</f>
        <v>1铜币（立即使用，不进背包）</v>
      </c>
      <c r="E1084" s="27">
        <v>1400</v>
      </c>
      <c r="J1084" s="27">
        <v>1</v>
      </c>
      <c r="L1084" s="72" t="b">
        <v>1</v>
      </c>
    </row>
    <row r="1085" spans="1:12" x14ac:dyDescent="0.25">
      <c r="A1085" s="27">
        <v>1700817</v>
      </c>
      <c r="B1085" s="27" t="s">
        <v>428</v>
      </c>
      <c r="C1085" s="27">
        <v>102</v>
      </c>
      <c r="D1085" s="5" t="str">
        <f>VLOOKUP(C1085,[1]道具配置表!$A:$D,4,FALSE)</f>
        <v>1食物</v>
      </c>
      <c r="E1085" s="27">
        <v>1600</v>
      </c>
      <c r="J1085" s="27">
        <v>1</v>
      </c>
      <c r="L1085" s="72" t="b">
        <v>1</v>
      </c>
    </row>
    <row r="1086" spans="1:12" x14ac:dyDescent="0.25">
      <c r="C1086" s="27">
        <v>101</v>
      </c>
      <c r="D1086" s="5" t="str">
        <f>VLOOKUP(C1086,[1]道具配置表!$A:$D,4,FALSE)</f>
        <v>1木材</v>
      </c>
      <c r="E1086" s="27">
        <v>1600</v>
      </c>
      <c r="J1086" s="27">
        <v>1</v>
      </c>
      <c r="L1086" s="72" t="b">
        <v>1</v>
      </c>
    </row>
    <row r="1087" spans="1:12" x14ac:dyDescent="0.25">
      <c r="C1087" s="27">
        <v>6682</v>
      </c>
      <c r="D1087" s="5" t="str">
        <f>VLOOKUP(C1087,[1]道具配置表!$A:$D,4,FALSE)</f>
        <v>1铜币（立即使用，不进背包）</v>
      </c>
      <c r="E1087" s="27">
        <v>1600</v>
      </c>
      <c r="J1087" s="27">
        <v>1</v>
      </c>
      <c r="L1087" s="72" t="b">
        <v>1</v>
      </c>
    </row>
    <row r="1088" spans="1:12" x14ac:dyDescent="0.25">
      <c r="A1088" s="27">
        <v>1700818</v>
      </c>
      <c r="B1088" s="27" t="s">
        <v>429</v>
      </c>
      <c r="C1088" s="27">
        <v>102</v>
      </c>
      <c r="D1088" s="5" t="str">
        <f>VLOOKUP(C1088,[1]道具配置表!$A:$D,4,FALSE)</f>
        <v>1食物</v>
      </c>
      <c r="E1088" s="27">
        <v>1800</v>
      </c>
      <c r="J1088" s="27">
        <v>1</v>
      </c>
      <c r="L1088" s="72" t="b">
        <v>1</v>
      </c>
    </row>
    <row r="1089" spans="1:12" x14ac:dyDescent="0.25">
      <c r="C1089" s="27">
        <v>101</v>
      </c>
      <c r="D1089" s="5" t="str">
        <f>VLOOKUP(C1089,[1]道具配置表!$A:$D,4,FALSE)</f>
        <v>1木材</v>
      </c>
      <c r="E1089" s="27">
        <v>1800</v>
      </c>
      <c r="J1089" s="27">
        <v>1</v>
      </c>
      <c r="L1089" s="72" t="b">
        <v>1</v>
      </c>
    </row>
    <row r="1090" spans="1:12" x14ac:dyDescent="0.25">
      <c r="C1090" s="27">
        <v>6682</v>
      </c>
      <c r="D1090" s="5" t="str">
        <f>VLOOKUP(C1090,[1]道具配置表!$A:$D,4,FALSE)</f>
        <v>1铜币（立即使用，不进背包）</v>
      </c>
      <c r="E1090" s="27">
        <v>1800</v>
      </c>
      <c r="J1090" s="27">
        <v>1</v>
      </c>
      <c r="L1090" s="72" t="b">
        <v>1</v>
      </c>
    </row>
    <row r="1091" spans="1:12" x14ac:dyDescent="0.25">
      <c r="A1091" s="27">
        <v>1700819</v>
      </c>
      <c r="B1091" s="27" t="s">
        <v>430</v>
      </c>
      <c r="C1091" s="27">
        <v>102</v>
      </c>
      <c r="D1091" s="5" t="str">
        <f>VLOOKUP(C1091,[1]道具配置表!$A:$D,4,FALSE)</f>
        <v>1食物</v>
      </c>
      <c r="E1091" s="27">
        <v>2000</v>
      </c>
      <c r="J1091" s="27">
        <v>1</v>
      </c>
      <c r="L1091" s="72" t="b">
        <v>1</v>
      </c>
    </row>
    <row r="1092" spans="1:12" x14ac:dyDescent="0.25">
      <c r="C1092" s="27">
        <v>101</v>
      </c>
      <c r="D1092" s="5" t="str">
        <f>VLOOKUP(C1092,[1]道具配置表!$A:$D,4,FALSE)</f>
        <v>1木材</v>
      </c>
      <c r="E1092" s="27">
        <v>2000</v>
      </c>
      <c r="J1092" s="27">
        <v>1</v>
      </c>
      <c r="L1092" s="72" t="b">
        <v>1</v>
      </c>
    </row>
    <row r="1093" spans="1:12" x14ac:dyDescent="0.25">
      <c r="C1093" s="27">
        <v>6682</v>
      </c>
      <c r="D1093" s="5" t="str">
        <f>VLOOKUP(C1093,[1]道具配置表!$A:$D,4,FALSE)</f>
        <v>1铜币（立即使用，不进背包）</v>
      </c>
      <c r="E1093" s="27">
        <v>2000</v>
      </c>
      <c r="J1093" s="27">
        <v>1</v>
      </c>
      <c r="L1093" s="72" t="b">
        <v>1</v>
      </c>
    </row>
    <row r="1094" spans="1:12" x14ac:dyDescent="0.25">
      <c r="A1094" s="27">
        <v>1700820</v>
      </c>
      <c r="B1094" s="27" t="s">
        <v>431</v>
      </c>
      <c r="C1094" s="27">
        <v>102</v>
      </c>
      <c r="D1094" s="5" t="str">
        <f>VLOOKUP(C1094,[1]道具配置表!$A:$D,4,FALSE)</f>
        <v>1食物</v>
      </c>
      <c r="E1094" s="27">
        <v>2200</v>
      </c>
      <c r="J1094" s="27">
        <v>1</v>
      </c>
      <c r="L1094" s="72" t="b">
        <v>1</v>
      </c>
    </row>
    <row r="1095" spans="1:12" x14ac:dyDescent="0.25">
      <c r="C1095" s="27">
        <v>101</v>
      </c>
      <c r="D1095" s="5" t="str">
        <f>VLOOKUP(C1095,[1]道具配置表!$A:$D,4,FALSE)</f>
        <v>1木材</v>
      </c>
      <c r="E1095" s="27">
        <v>2200</v>
      </c>
      <c r="J1095" s="27">
        <v>1</v>
      </c>
      <c r="L1095" s="72" t="b">
        <v>1</v>
      </c>
    </row>
    <row r="1096" spans="1:12" x14ac:dyDescent="0.25">
      <c r="C1096" s="27">
        <v>6682</v>
      </c>
      <c r="D1096" s="5" t="str">
        <f>VLOOKUP(C1096,[1]道具配置表!$A:$D,4,FALSE)</f>
        <v>1铜币（立即使用，不进背包）</v>
      </c>
      <c r="E1096" s="27">
        <v>2200</v>
      </c>
      <c r="J1096" s="27">
        <v>1</v>
      </c>
      <c r="L1096" s="72" t="b">
        <v>1</v>
      </c>
    </row>
    <row r="1097" spans="1:12" x14ac:dyDescent="0.25">
      <c r="A1097" s="27">
        <v>1700821</v>
      </c>
      <c r="B1097" s="27" t="s">
        <v>432</v>
      </c>
      <c r="C1097" s="27">
        <v>102</v>
      </c>
      <c r="D1097" s="5" t="str">
        <f>VLOOKUP(C1097,[1]道具配置表!$A:$D,4,FALSE)</f>
        <v>1食物</v>
      </c>
      <c r="E1097" s="27">
        <v>1000</v>
      </c>
      <c r="J1097" s="27">
        <v>1</v>
      </c>
      <c r="L1097" s="72" t="b">
        <v>1</v>
      </c>
    </row>
    <row r="1098" spans="1:12" x14ac:dyDescent="0.25">
      <c r="C1098" s="27">
        <v>101</v>
      </c>
      <c r="D1098" s="5" t="str">
        <f>VLOOKUP(C1098,[1]道具配置表!$A:$D,4,FALSE)</f>
        <v>1木材</v>
      </c>
      <c r="E1098" s="27">
        <v>1000</v>
      </c>
      <c r="J1098" s="27">
        <v>1</v>
      </c>
      <c r="L1098" s="72" t="b">
        <v>1</v>
      </c>
    </row>
    <row r="1099" spans="1:12" x14ac:dyDescent="0.25">
      <c r="C1099" s="27">
        <v>6682</v>
      </c>
      <c r="D1099" s="5" t="str">
        <f>VLOOKUP(C1099,[1]道具配置表!$A:$D,4,FALSE)</f>
        <v>1铜币（立即使用，不进背包）</v>
      </c>
      <c r="E1099" s="27">
        <v>1000</v>
      </c>
      <c r="J1099" s="27">
        <v>1</v>
      </c>
      <c r="L1099" s="72" t="b">
        <v>1</v>
      </c>
    </row>
    <row r="1100" spans="1:12" x14ac:dyDescent="0.25">
      <c r="A1100" s="27">
        <v>1700822</v>
      </c>
      <c r="B1100" s="27" t="s">
        <v>433</v>
      </c>
      <c r="C1100" s="27">
        <v>102</v>
      </c>
      <c r="D1100" s="5" t="str">
        <f>VLOOKUP(C1100,[1]道具配置表!$A:$D,4,FALSE)</f>
        <v>1食物</v>
      </c>
      <c r="E1100" s="27">
        <v>1200</v>
      </c>
      <c r="J1100" s="27">
        <v>1</v>
      </c>
      <c r="L1100" s="72" t="b">
        <v>1</v>
      </c>
    </row>
    <row r="1101" spans="1:12" x14ac:dyDescent="0.25">
      <c r="C1101" s="27">
        <v>101</v>
      </c>
      <c r="D1101" s="5" t="str">
        <f>VLOOKUP(C1101,[1]道具配置表!$A:$D,4,FALSE)</f>
        <v>1木材</v>
      </c>
      <c r="E1101" s="27">
        <v>1200</v>
      </c>
      <c r="J1101" s="27">
        <v>1</v>
      </c>
      <c r="L1101" s="72" t="b">
        <v>1</v>
      </c>
    </row>
    <row r="1102" spans="1:12" x14ac:dyDescent="0.25">
      <c r="C1102" s="27">
        <v>6682</v>
      </c>
      <c r="D1102" s="5" t="str">
        <f>VLOOKUP(C1102,[1]道具配置表!$A:$D,4,FALSE)</f>
        <v>1铜币（立即使用，不进背包）</v>
      </c>
      <c r="E1102" s="27">
        <v>1200</v>
      </c>
      <c r="J1102" s="27">
        <v>1</v>
      </c>
      <c r="L1102" s="72" t="b">
        <v>1</v>
      </c>
    </row>
    <row r="1103" spans="1:12" x14ac:dyDescent="0.25">
      <c r="A1103" s="27">
        <v>1700823</v>
      </c>
      <c r="B1103" s="27" t="s">
        <v>434</v>
      </c>
      <c r="C1103" s="27">
        <v>102</v>
      </c>
      <c r="D1103" s="5" t="str">
        <f>VLOOKUP(C1103,[1]道具配置表!$A:$D,4,FALSE)</f>
        <v>1食物</v>
      </c>
      <c r="E1103" s="27">
        <v>1400</v>
      </c>
      <c r="J1103" s="27">
        <v>1</v>
      </c>
      <c r="L1103" s="72" t="b">
        <v>1</v>
      </c>
    </row>
    <row r="1104" spans="1:12" x14ac:dyDescent="0.25">
      <c r="C1104" s="27">
        <v>101</v>
      </c>
      <c r="D1104" s="5" t="str">
        <f>VLOOKUP(C1104,[1]道具配置表!$A:$D,4,FALSE)</f>
        <v>1木材</v>
      </c>
      <c r="E1104" s="27">
        <v>1400</v>
      </c>
      <c r="J1104" s="27">
        <v>1</v>
      </c>
      <c r="L1104" s="72" t="b">
        <v>1</v>
      </c>
    </row>
    <row r="1105" spans="1:12" x14ac:dyDescent="0.25">
      <c r="C1105" s="27">
        <v>6682</v>
      </c>
      <c r="D1105" s="5" t="str">
        <f>VLOOKUP(C1105,[1]道具配置表!$A:$D,4,FALSE)</f>
        <v>1铜币（立即使用，不进背包）</v>
      </c>
      <c r="E1105" s="27">
        <v>1400</v>
      </c>
      <c r="J1105" s="27">
        <v>1</v>
      </c>
      <c r="L1105" s="72" t="b">
        <v>1</v>
      </c>
    </row>
    <row r="1106" spans="1:12" x14ac:dyDescent="0.25">
      <c r="A1106" s="27">
        <v>1700824</v>
      </c>
      <c r="B1106" s="27" t="s">
        <v>435</v>
      </c>
      <c r="C1106" s="27">
        <v>102</v>
      </c>
      <c r="D1106" s="5" t="str">
        <f>VLOOKUP(C1106,[1]道具配置表!$A:$D,4,FALSE)</f>
        <v>1食物</v>
      </c>
      <c r="E1106" s="27">
        <v>1600</v>
      </c>
      <c r="J1106" s="27">
        <v>1</v>
      </c>
      <c r="L1106" s="72" t="b">
        <v>1</v>
      </c>
    </row>
    <row r="1107" spans="1:12" x14ac:dyDescent="0.25">
      <c r="C1107" s="27">
        <v>101</v>
      </c>
      <c r="D1107" s="5" t="str">
        <f>VLOOKUP(C1107,[1]道具配置表!$A:$D,4,FALSE)</f>
        <v>1木材</v>
      </c>
      <c r="E1107" s="27">
        <v>1600</v>
      </c>
      <c r="J1107" s="27">
        <v>1</v>
      </c>
      <c r="L1107" s="72" t="b">
        <v>1</v>
      </c>
    </row>
    <row r="1108" spans="1:12" x14ac:dyDescent="0.25">
      <c r="C1108" s="27">
        <v>6682</v>
      </c>
      <c r="D1108" s="5" t="str">
        <f>VLOOKUP(C1108,[1]道具配置表!$A:$D,4,FALSE)</f>
        <v>1铜币（立即使用，不进背包）</v>
      </c>
      <c r="E1108" s="27">
        <v>1600</v>
      </c>
      <c r="J1108" s="27">
        <v>1</v>
      </c>
      <c r="L1108" s="72" t="b">
        <v>1</v>
      </c>
    </row>
    <row r="1109" spans="1:12" x14ac:dyDescent="0.25">
      <c r="A1109" s="27">
        <v>1700825</v>
      </c>
      <c r="B1109" s="27" t="s">
        <v>436</v>
      </c>
      <c r="C1109" s="27">
        <v>102</v>
      </c>
      <c r="D1109" s="5" t="str">
        <f>VLOOKUP(C1109,[1]道具配置表!$A:$D,4,FALSE)</f>
        <v>1食物</v>
      </c>
      <c r="E1109" s="27">
        <v>1800</v>
      </c>
      <c r="J1109" s="27">
        <v>1</v>
      </c>
      <c r="L1109" s="72" t="b">
        <v>1</v>
      </c>
    </row>
    <row r="1110" spans="1:12" x14ac:dyDescent="0.25">
      <c r="C1110" s="27">
        <v>101</v>
      </c>
      <c r="D1110" s="5" t="str">
        <f>VLOOKUP(C1110,[1]道具配置表!$A:$D,4,FALSE)</f>
        <v>1木材</v>
      </c>
      <c r="E1110" s="27">
        <v>1800</v>
      </c>
      <c r="J1110" s="27">
        <v>1</v>
      </c>
      <c r="L1110" s="72" t="b">
        <v>1</v>
      </c>
    </row>
    <row r="1111" spans="1:12" x14ac:dyDescent="0.25">
      <c r="C1111" s="27">
        <v>6682</v>
      </c>
      <c r="D1111" s="5" t="str">
        <f>VLOOKUP(C1111,[1]道具配置表!$A:$D,4,FALSE)</f>
        <v>1铜币（立即使用，不进背包）</v>
      </c>
      <c r="E1111" s="27">
        <v>1800</v>
      </c>
      <c r="J1111" s="27">
        <v>1</v>
      </c>
      <c r="L1111" s="72" t="b">
        <v>1</v>
      </c>
    </row>
    <row r="1112" spans="1:12" x14ac:dyDescent="0.25">
      <c r="A1112" s="27">
        <v>1700826</v>
      </c>
      <c r="B1112" s="27" t="s">
        <v>437</v>
      </c>
      <c r="C1112" s="27">
        <v>102</v>
      </c>
      <c r="D1112" s="5" t="str">
        <f>VLOOKUP(C1112,[1]道具配置表!$A:$D,4,FALSE)</f>
        <v>1食物</v>
      </c>
      <c r="E1112" s="27">
        <v>2000</v>
      </c>
      <c r="J1112" s="27">
        <v>1</v>
      </c>
      <c r="L1112" s="72" t="b">
        <v>1</v>
      </c>
    </row>
    <row r="1113" spans="1:12" x14ac:dyDescent="0.25">
      <c r="C1113" s="27">
        <v>101</v>
      </c>
      <c r="D1113" s="5" t="str">
        <f>VLOOKUP(C1113,[1]道具配置表!$A:$D,4,FALSE)</f>
        <v>1木材</v>
      </c>
      <c r="E1113" s="27">
        <v>2000</v>
      </c>
      <c r="J1113" s="27">
        <v>1</v>
      </c>
      <c r="L1113" s="72" t="b">
        <v>1</v>
      </c>
    </row>
    <row r="1114" spans="1:12" x14ac:dyDescent="0.25">
      <c r="C1114" s="27">
        <v>6682</v>
      </c>
      <c r="D1114" s="5" t="str">
        <f>VLOOKUP(C1114,[1]道具配置表!$A:$D,4,FALSE)</f>
        <v>1铜币（立即使用，不进背包）</v>
      </c>
      <c r="E1114" s="27">
        <v>2000</v>
      </c>
      <c r="J1114" s="27">
        <v>1</v>
      </c>
      <c r="L1114" s="72" t="b">
        <v>1</v>
      </c>
    </row>
    <row r="1115" spans="1:12" x14ac:dyDescent="0.25">
      <c r="A1115" s="27">
        <v>1700827</v>
      </c>
      <c r="B1115" s="27" t="s">
        <v>438</v>
      </c>
      <c r="C1115" s="27">
        <v>102</v>
      </c>
      <c r="D1115" s="5" t="str">
        <f>VLOOKUP(C1115,[1]道具配置表!$A:$D,4,FALSE)</f>
        <v>1食物</v>
      </c>
      <c r="E1115" s="27">
        <v>2200</v>
      </c>
      <c r="J1115" s="27">
        <v>1</v>
      </c>
      <c r="L1115" s="72" t="b">
        <v>1</v>
      </c>
    </row>
    <row r="1116" spans="1:12" x14ac:dyDescent="0.25">
      <c r="C1116" s="27">
        <v>104</v>
      </c>
      <c r="D1116" s="5" t="str">
        <f>VLOOKUP(C1116,[1]道具配置表!$A:$D,4,FALSE)</f>
        <v>1黄金</v>
      </c>
      <c r="E1116" s="27">
        <v>2200</v>
      </c>
      <c r="J1116" s="27">
        <v>1</v>
      </c>
      <c r="L1116" s="72" t="b">
        <v>1</v>
      </c>
    </row>
    <row r="1117" spans="1:12" x14ac:dyDescent="0.25">
      <c r="C1117" s="27">
        <v>6682</v>
      </c>
      <c r="D1117" s="5" t="str">
        <f>VLOOKUP(C1117,[1]道具配置表!$A:$D,4,FALSE)</f>
        <v>1铜币（立即使用，不进背包）</v>
      </c>
      <c r="E1117" s="27">
        <v>2200</v>
      </c>
      <c r="J1117" s="27">
        <v>1</v>
      </c>
      <c r="L1117" s="72" t="b">
        <v>1</v>
      </c>
    </row>
    <row r="1118" spans="1:12" x14ac:dyDescent="0.25">
      <c r="A1118" s="27">
        <v>1700828</v>
      </c>
      <c r="B1118" s="27" t="s">
        <v>439</v>
      </c>
      <c r="C1118" s="27">
        <v>102</v>
      </c>
      <c r="D1118" s="5" t="str">
        <f>VLOOKUP(C1118,[1]道具配置表!$A:$D,4,FALSE)</f>
        <v>1食物</v>
      </c>
      <c r="E1118" s="27">
        <v>2400</v>
      </c>
      <c r="J1118" s="27">
        <v>1</v>
      </c>
      <c r="L1118" s="72" t="b">
        <v>1</v>
      </c>
    </row>
    <row r="1119" spans="1:12" x14ac:dyDescent="0.25">
      <c r="C1119" s="27">
        <v>104</v>
      </c>
      <c r="D1119" s="5" t="str">
        <f>VLOOKUP(C1119,[1]道具配置表!$A:$D,4,FALSE)</f>
        <v>1黄金</v>
      </c>
      <c r="E1119" s="27">
        <v>2400</v>
      </c>
      <c r="J1119" s="27">
        <v>1</v>
      </c>
      <c r="L1119" s="72" t="b">
        <v>1</v>
      </c>
    </row>
    <row r="1120" spans="1:12" x14ac:dyDescent="0.25">
      <c r="C1120" s="27">
        <v>6682</v>
      </c>
      <c r="D1120" s="5" t="str">
        <f>VLOOKUP(C1120,[1]道具配置表!$A:$D,4,FALSE)</f>
        <v>1铜币（立即使用，不进背包）</v>
      </c>
      <c r="E1120" s="27">
        <v>2400</v>
      </c>
      <c r="J1120" s="27">
        <v>1</v>
      </c>
      <c r="L1120" s="72" t="b">
        <v>1</v>
      </c>
    </row>
    <row r="1121" spans="1:12" x14ac:dyDescent="0.25">
      <c r="A1121" s="27">
        <v>1700829</v>
      </c>
      <c r="B1121" s="27" t="s">
        <v>440</v>
      </c>
      <c r="C1121" s="27">
        <v>102</v>
      </c>
      <c r="D1121" s="5" t="str">
        <f>VLOOKUP(C1121,[1]道具配置表!$A:$D,4,FALSE)</f>
        <v>1食物</v>
      </c>
      <c r="E1121" s="27">
        <v>2600</v>
      </c>
      <c r="J1121" s="27">
        <v>1</v>
      </c>
      <c r="L1121" s="72" t="b">
        <v>1</v>
      </c>
    </row>
    <row r="1122" spans="1:12" x14ac:dyDescent="0.25">
      <c r="C1122" s="27">
        <v>104</v>
      </c>
      <c r="D1122" s="5" t="str">
        <f>VLOOKUP(C1122,[1]道具配置表!$A:$D,4,FALSE)</f>
        <v>1黄金</v>
      </c>
      <c r="E1122" s="27">
        <v>2600</v>
      </c>
      <c r="J1122" s="27">
        <v>1</v>
      </c>
      <c r="L1122" s="72" t="b">
        <v>1</v>
      </c>
    </row>
    <row r="1123" spans="1:12" x14ac:dyDescent="0.25">
      <c r="C1123" s="27">
        <v>6682</v>
      </c>
      <c r="D1123" s="5" t="str">
        <f>VLOOKUP(C1123,[1]道具配置表!$A:$D,4,FALSE)</f>
        <v>1铜币（立即使用，不进背包）</v>
      </c>
      <c r="E1123" s="27">
        <v>2600</v>
      </c>
      <c r="J1123" s="27">
        <v>1</v>
      </c>
      <c r="L1123" s="72" t="b">
        <v>1</v>
      </c>
    </row>
    <row r="1124" spans="1:12" x14ac:dyDescent="0.25">
      <c r="A1124" s="27">
        <v>1700830</v>
      </c>
      <c r="B1124" s="27" t="s">
        <v>441</v>
      </c>
      <c r="C1124" s="27">
        <v>102</v>
      </c>
      <c r="D1124" s="5" t="str">
        <f>VLOOKUP(C1124,[1]道具配置表!$A:$D,4,FALSE)</f>
        <v>1食物</v>
      </c>
      <c r="E1124" s="27">
        <v>2800</v>
      </c>
      <c r="J1124" s="27">
        <v>1</v>
      </c>
      <c r="L1124" s="72" t="b">
        <v>1</v>
      </c>
    </row>
    <row r="1125" spans="1:12" x14ac:dyDescent="0.25">
      <c r="C1125" s="27">
        <v>104</v>
      </c>
      <c r="D1125" s="5" t="str">
        <f>VLOOKUP(C1125,[1]道具配置表!$A:$D,4,FALSE)</f>
        <v>1黄金</v>
      </c>
      <c r="E1125" s="27">
        <v>2800</v>
      </c>
      <c r="J1125" s="27">
        <v>1</v>
      </c>
      <c r="L1125" s="72" t="b">
        <v>1</v>
      </c>
    </row>
    <row r="1126" spans="1:12" x14ac:dyDescent="0.25">
      <c r="C1126" s="27">
        <v>6682</v>
      </c>
      <c r="D1126" s="5" t="str">
        <f>VLOOKUP(C1126,[1]道具配置表!$A:$D,4,FALSE)</f>
        <v>1铜币（立即使用，不进背包）</v>
      </c>
      <c r="E1126" s="27">
        <v>2800</v>
      </c>
      <c r="J1126" s="27">
        <v>1</v>
      </c>
      <c r="L1126" s="72" t="b">
        <v>1</v>
      </c>
    </row>
    <row r="1127" spans="1:12" x14ac:dyDescent="0.25">
      <c r="A1127" s="27">
        <v>1700831</v>
      </c>
      <c r="B1127" s="27" t="s">
        <v>442</v>
      </c>
      <c r="C1127" s="27">
        <v>102</v>
      </c>
      <c r="D1127" s="5" t="str">
        <f>VLOOKUP(C1127,[1]道具配置表!$A:$D,4,FALSE)</f>
        <v>1食物</v>
      </c>
      <c r="E1127" s="27">
        <v>3000</v>
      </c>
      <c r="J1127" s="27">
        <v>1</v>
      </c>
      <c r="L1127" s="72" t="b">
        <v>1</v>
      </c>
    </row>
    <row r="1128" spans="1:12" x14ac:dyDescent="0.25">
      <c r="C1128" s="27">
        <v>104</v>
      </c>
      <c r="D1128" s="5" t="str">
        <f>VLOOKUP(C1128,[1]道具配置表!$A:$D,4,FALSE)</f>
        <v>1黄金</v>
      </c>
      <c r="E1128" s="27">
        <v>3000</v>
      </c>
      <c r="J1128" s="27">
        <v>1</v>
      </c>
      <c r="L1128" s="72" t="b">
        <v>1</v>
      </c>
    </row>
    <row r="1129" spans="1:12" x14ac:dyDescent="0.25">
      <c r="C1129" s="27">
        <v>6682</v>
      </c>
      <c r="D1129" s="5" t="str">
        <f>VLOOKUP(C1129,[1]道具配置表!$A:$D,4,FALSE)</f>
        <v>1铜币（立即使用，不进背包）</v>
      </c>
      <c r="E1129" s="27">
        <v>3000</v>
      </c>
      <c r="J1129" s="27">
        <v>1</v>
      </c>
      <c r="L1129" s="72" t="b">
        <v>1</v>
      </c>
    </row>
    <row r="1130" spans="1:12" x14ac:dyDescent="0.25">
      <c r="A1130" s="27">
        <v>1700832</v>
      </c>
      <c r="B1130" s="27" t="s">
        <v>443</v>
      </c>
      <c r="C1130" s="27">
        <v>102</v>
      </c>
      <c r="D1130" s="5" t="str">
        <f>VLOOKUP(C1130,[1]道具配置表!$A:$D,4,FALSE)</f>
        <v>1食物</v>
      </c>
      <c r="E1130" s="27">
        <v>3200</v>
      </c>
      <c r="J1130" s="27">
        <v>1</v>
      </c>
      <c r="L1130" s="72" t="b">
        <v>1</v>
      </c>
    </row>
    <row r="1131" spans="1:12" x14ac:dyDescent="0.25">
      <c r="C1131" s="27">
        <v>104</v>
      </c>
      <c r="D1131" s="5" t="str">
        <f>VLOOKUP(C1131,[1]道具配置表!$A:$D,4,FALSE)</f>
        <v>1黄金</v>
      </c>
      <c r="E1131" s="27">
        <v>3200</v>
      </c>
      <c r="J1131" s="27">
        <v>1</v>
      </c>
      <c r="L1131" s="72" t="b">
        <v>1</v>
      </c>
    </row>
    <row r="1132" spans="1:12" x14ac:dyDescent="0.25">
      <c r="C1132" s="27">
        <v>6682</v>
      </c>
      <c r="D1132" s="5" t="str">
        <f>VLOOKUP(C1132,[1]道具配置表!$A:$D,4,FALSE)</f>
        <v>1铜币（立即使用，不进背包）</v>
      </c>
      <c r="E1132" s="27">
        <v>3200</v>
      </c>
      <c r="J1132" s="27">
        <v>1</v>
      </c>
      <c r="L1132" s="72" t="b">
        <v>1</v>
      </c>
    </row>
    <row r="1133" spans="1:12" x14ac:dyDescent="0.25">
      <c r="A1133" s="27">
        <v>1700833</v>
      </c>
      <c r="B1133" s="27" t="s">
        <v>444</v>
      </c>
      <c r="C1133" s="27">
        <v>102</v>
      </c>
      <c r="D1133" s="5" t="str">
        <f>VLOOKUP(C1133,[1]道具配置表!$A:$D,4,FALSE)</f>
        <v>1食物</v>
      </c>
      <c r="E1133" s="27">
        <v>3400</v>
      </c>
      <c r="J1133" s="27">
        <v>1</v>
      </c>
      <c r="L1133" s="72" t="b">
        <v>1</v>
      </c>
    </row>
    <row r="1134" spans="1:12" x14ac:dyDescent="0.25">
      <c r="C1134" s="27">
        <v>104</v>
      </c>
      <c r="D1134" s="5" t="str">
        <f>VLOOKUP(C1134,[1]道具配置表!$A:$D,4,FALSE)</f>
        <v>1黄金</v>
      </c>
      <c r="E1134" s="27">
        <v>3400</v>
      </c>
      <c r="J1134" s="27">
        <v>1</v>
      </c>
      <c r="L1134" s="72" t="b">
        <v>1</v>
      </c>
    </row>
    <row r="1135" spans="1:12" x14ac:dyDescent="0.25">
      <c r="C1135" s="27">
        <v>6682</v>
      </c>
      <c r="D1135" s="5" t="str">
        <f>VLOOKUP(C1135,[1]道具配置表!$A:$D,4,FALSE)</f>
        <v>1铜币（立即使用，不进背包）</v>
      </c>
      <c r="E1135" s="27">
        <v>3400</v>
      </c>
      <c r="J1135" s="27">
        <v>1</v>
      </c>
      <c r="L1135" s="72" t="b">
        <v>1</v>
      </c>
    </row>
    <row r="1136" spans="1:12" x14ac:dyDescent="0.25">
      <c r="A1136" s="27">
        <v>1700834</v>
      </c>
      <c r="B1136" s="27" t="s">
        <v>445</v>
      </c>
      <c r="C1136" s="27">
        <v>102</v>
      </c>
      <c r="D1136" s="5" t="str">
        <f>VLOOKUP(C1136,[1]道具配置表!$A:$D,4,FALSE)</f>
        <v>1食物</v>
      </c>
      <c r="E1136" s="27">
        <v>3600</v>
      </c>
      <c r="J1136" s="27">
        <v>1</v>
      </c>
      <c r="L1136" s="72" t="b">
        <v>1</v>
      </c>
    </row>
    <row r="1137" spans="1:12" x14ac:dyDescent="0.25">
      <c r="C1137" s="27">
        <v>104</v>
      </c>
      <c r="D1137" s="5" t="str">
        <f>VLOOKUP(C1137,[1]道具配置表!$A:$D,4,FALSE)</f>
        <v>1黄金</v>
      </c>
      <c r="E1137" s="27">
        <v>3600</v>
      </c>
      <c r="J1137" s="27">
        <v>1</v>
      </c>
      <c r="L1137" s="72" t="b">
        <v>1</v>
      </c>
    </row>
    <row r="1138" spans="1:12" x14ac:dyDescent="0.25">
      <c r="C1138" s="27">
        <v>6682</v>
      </c>
      <c r="D1138" s="5" t="str">
        <f>VLOOKUP(C1138,[1]道具配置表!$A:$D,4,FALSE)</f>
        <v>1铜币（立即使用，不进背包）</v>
      </c>
      <c r="E1138" s="27">
        <v>3600</v>
      </c>
      <c r="J1138" s="27">
        <v>1</v>
      </c>
      <c r="L1138" s="72" t="b">
        <v>1</v>
      </c>
    </row>
    <row r="1139" spans="1:12" x14ac:dyDescent="0.25">
      <c r="A1139" s="27">
        <v>1700835</v>
      </c>
      <c r="B1139" s="27" t="s">
        <v>446</v>
      </c>
      <c r="C1139" s="27">
        <v>102</v>
      </c>
      <c r="D1139" s="5" t="str">
        <f>VLOOKUP(C1139,[1]道具配置表!$A:$D,4,FALSE)</f>
        <v>1食物</v>
      </c>
      <c r="E1139" s="27">
        <v>3800</v>
      </c>
      <c r="J1139" s="27">
        <v>1</v>
      </c>
      <c r="L1139" s="72" t="b">
        <v>1</v>
      </c>
    </row>
    <row r="1140" spans="1:12" x14ac:dyDescent="0.25">
      <c r="C1140" s="27">
        <v>104</v>
      </c>
      <c r="D1140" s="5" t="str">
        <f>VLOOKUP(C1140,[1]道具配置表!$A:$D,4,FALSE)</f>
        <v>1黄金</v>
      </c>
      <c r="E1140" s="27">
        <v>3800</v>
      </c>
      <c r="J1140" s="27">
        <v>1</v>
      </c>
      <c r="L1140" s="72" t="b">
        <v>1</v>
      </c>
    </row>
    <row r="1141" spans="1:12" x14ac:dyDescent="0.25">
      <c r="C1141" s="27">
        <v>6682</v>
      </c>
      <c r="D1141" s="5" t="str">
        <f>VLOOKUP(C1141,[1]道具配置表!$A:$D,4,FALSE)</f>
        <v>1铜币（立即使用，不进背包）</v>
      </c>
      <c r="E1141" s="27">
        <v>3800</v>
      </c>
      <c r="J1141" s="27">
        <v>1</v>
      </c>
      <c r="L1141" s="72" t="b">
        <v>1</v>
      </c>
    </row>
    <row r="1142" spans="1:12" x14ac:dyDescent="0.25">
      <c r="A1142" s="27">
        <v>1700836</v>
      </c>
      <c r="B1142" s="27" t="s">
        <v>447</v>
      </c>
      <c r="C1142" s="27">
        <v>102</v>
      </c>
      <c r="D1142" s="5" t="str">
        <f>VLOOKUP(C1142,[1]道具配置表!$A:$D,4,FALSE)</f>
        <v>1食物</v>
      </c>
      <c r="E1142" s="27">
        <v>1000</v>
      </c>
      <c r="J1142" s="27">
        <v>1</v>
      </c>
      <c r="L1142" s="72" t="b">
        <v>1</v>
      </c>
    </row>
    <row r="1143" spans="1:12" x14ac:dyDescent="0.25">
      <c r="C1143" s="27">
        <v>103</v>
      </c>
      <c r="D1143" s="5" t="str">
        <f>VLOOKUP(C1143,[1]道具配置表!$A:$D,4,FALSE)</f>
        <v>1石头</v>
      </c>
      <c r="E1143" s="27">
        <v>1000</v>
      </c>
      <c r="J1143" s="27">
        <v>1</v>
      </c>
      <c r="L1143" s="72" t="b">
        <v>1</v>
      </c>
    </row>
    <row r="1144" spans="1:12" x14ac:dyDescent="0.25">
      <c r="C1144" s="27">
        <v>6682</v>
      </c>
      <c r="D1144" s="5" t="str">
        <f>VLOOKUP(C1144,[1]道具配置表!$A:$D,4,FALSE)</f>
        <v>1铜币（立即使用，不进背包）</v>
      </c>
      <c r="E1144" s="27">
        <v>1000</v>
      </c>
      <c r="J1144" s="27">
        <v>1</v>
      </c>
      <c r="L1144" s="72" t="b">
        <v>1</v>
      </c>
    </row>
    <row r="1145" spans="1:12" x14ac:dyDescent="0.25">
      <c r="A1145" s="27">
        <v>1700837</v>
      </c>
      <c r="B1145" s="27" t="s">
        <v>448</v>
      </c>
      <c r="C1145" s="27">
        <v>102</v>
      </c>
      <c r="D1145" s="5" t="str">
        <f>VLOOKUP(C1145,[1]道具配置表!$A:$D,4,FALSE)</f>
        <v>1食物</v>
      </c>
      <c r="E1145" s="27">
        <v>1200</v>
      </c>
      <c r="J1145" s="27">
        <v>1</v>
      </c>
      <c r="L1145" s="72" t="b">
        <v>1</v>
      </c>
    </row>
    <row r="1146" spans="1:12" x14ac:dyDescent="0.25">
      <c r="C1146" s="27">
        <v>103</v>
      </c>
      <c r="D1146" s="5" t="str">
        <f>VLOOKUP(C1146,[1]道具配置表!$A:$D,4,FALSE)</f>
        <v>1石头</v>
      </c>
      <c r="E1146" s="27">
        <v>1200</v>
      </c>
      <c r="J1146" s="27">
        <v>1</v>
      </c>
      <c r="L1146" s="72" t="b">
        <v>1</v>
      </c>
    </row>
    <row r="1147" spans="1:12" x14ac:dyDescent="0.25">
      <c r="C1147" s="27">
        <v>6682</v>
      </c>
      <c r="D1147" s="5" t="str">
        <f>VLOOKUP(C1147,[1]道具配置表!$A:$D,4,FALSE)</f>
        <v>1铜币（立即使用，不进背包）</v>
      </c>
      <c r="E1147" s="27">
        <v>1200</v>
      </c>
      <c r="J1147" s="27">
        <v>1</v>
      </c>
      <c r="L1147" s="72" t="b">
        <v>1</v>
      </c>
    </row>
    <row r="1148" spans="1:12" x14ac:dyDescent="0.25">
      <c r="A1148" s="27">
        <v>1700838</v>
      </c>
      <c r="B1148" s="27" t="s">
        <v>449</v>
      </c>
      <c r="C1148" s="27">
        <v>102</v>
      </c>
      <c r="D1148" s="5" t="str">
        <f>VLOOKUP(C1148,[1]道具配置表!$A:$D,4,FALSE)</f>
        <v>1食物</v>
      </c>
      <c r="E1148" s="27">
        <v>1400</v>
      </c>
      <c r="J1148" s="27">
        <v>1</v>
      </c>
      <c r="L1148" s="72" t="b">
        <v>1</v>
      </c>
    </row>
    <row r="1149" spans="1:12" x14ac:dyDescent="0.25">
      <c r="C1149" s="27">
        <v>103</v>
      </c>
      <c r="D1149" s="5" t="str">
        <f>VLOOKUP(C1149,[1]道具配置表!$A:$D,4,FALSE)</f>
        <v>1石头</v>
      </c>
      <c r="E1149" s="27">
        <v>1400</v>
      </c>
      <c r="J1149" s="27">
        <v>1</v>
      </c>
      <c r="L1149" s="72" t="b">
        <v>1</v>
      </c>
    </row>
    <row r="1150" spans="1:12" x14ac:dyDescent="0.25">
      <c r="C1150" s="27">
        <v>6682</v>
      </c>
      <c r="D1150" s="5" t="str">
        <f>VLOOKUP(C1150,[1]道具配置表!$A:$D,4,FALSE)</f>
        <v>1铜币（立即使用，不进背包）</v>
      </c>
      <c r="E1150" s="27">
        <v>1400</v>
      </c>
      <c r="J1150" s="27">
        <v>1</v>
      </c>
      <c r="L1150" s="72" t="b">
        <v>1</v>
      </c>
    </row>
    <row r="1151" spans="1:12" x14ac:dyDescent="0.25">
      <c r="A1151" s="27">
        <v>1700839</v>
      </c>
      <c r="B1151" s="27" t="s">
        <v>450</v>
      </c>
      <c r="C1151" s="27">
        <v>102</v>
      </c>
      <c r="D1151" s="5" t="str">
        <f>VLOOKUP(C1151,[1]道具配置表!$A:$D,4,FALSE)</f>
        <v>1食物</v>
      </c>
      <c r="E1151" s="27">
        <v>1600</v>
      </c>
      <c r="J1151" s="27">
        <v>1</v>
      </c>
      <c r="L1151" s="72" t="b">
        <v>1</v>
      </c>
    </row>
    <row r="1152" spans="1:12" x14ac:dyDescent="0.25">
      <c r="C1152" s="27">
        <v>103</v>
      </c>
      <c r="D1152" s="5" t="str">
        <f>VLOOKUP(C1152,[1]道具配置表!$A:$D,4,FALSE)</f>
        <v>1石头</v>
      </c>
      <c r="E1152" s="27">
        <v>1600</v>
      </c>
      <c r="J1152" s="27">
        <v>1</v>
      </c>
      <c r="L1152" s="72" t="b">
        <v>1</v>
      </c>
    </row>
    <row r="1153" spans="1:12" x14ac:dyDescent="0.25">
      <c r="C1153" s="27">
        <v>6682</v>
      </c>
      <c r="D1153" s="5" t="str">
        <f>VLOOKUP(C1153,[1]道具配置表!$A:$D,4,FALSE)</f>
        <v>1铜币（立即使用，不进背包）</v>
      </c>
      <c r="E1153" s="27">
        <v>1600</v>
      </c>
      <c r="J1153" s="27">
        <v>1</v>
      </c>
      <c r="L1153" s="72" t="b">
        <v>1</v>
      </c>
    </row>
    <row r="1154" spans="1:12" x14ac:dyDescent="0.25">
      <c r="A1154" s="27">
        <v>1700840</v>
      </c>
      <c r="B1154" s="27" t="s">
        <v>451</v>
      </c>
      <c r="C1154" s="27">
        <v>102</v>
      </c>
      <c r="D1154" s="5" t="str">
        <f>VLOOKUP(C1154,[1]道具配置表!$A:$D,4,FALSE)</f>
        <v>1食物</v>
      </c>
      <c r="E1154" s="27">
        <v>1800</v>
      </c>
      <c r="J1154" s="27">
        <v>1</v>
      </c>
      <c r="L1154" s="72" t="b">
        <v>1</v>
      </c>
    </row>
    <row r="1155" spans="1:12" x14ac:dyDescent="0.25">
      <c r="C1155" s="27">
        <v>103</v>
      </c>
      <c r="D1155" s="5" t="str">
        <f>VLOOKUP(C1155,[1]道具配置表!$A:$D,4,FALSE)</f>
        <v>1石头</v>
      </c>
      <c r="E1155" s="27">
        <v>1800</v>
      </c>
      <c r="J1155" s="27">
        <v>1</v>
      </c>
      <c r="L1155" s="72" t="b">
        <v>1</v>
      </c>
    </row>
    <row r="1156" spans="1:12" x14ac:dyDescent="0.25">
      <c r="C1156" s="27">
        <v>6682</v>
      </c>
      <c r="D1156" s="5" t="str">
        <f>VLOOKUP(C1156,[1]道具配置表!$A:$D,4,FALSE)</f>
        <v>1铜币（立即使用，不进背包）</v>
      </c>
      <c r="E1156" s="27">
        <v>1800</v>
      </c>
      <c r="J1156" s="27">
        <v>1</v>
      </c>
      <c r="L1156" s="72" t="b">
        <v>1</v>
      </c>
    </row>
    <row r="1157" spans="1:12" x14ac:dyDescent="0.25">
      <c r="A1157" s="27">
        <v>1700841</v>
      </c>
      <c r="B1157" s="27" t="s">
        <v>452</v>
      </c>
      <c r="C1157" s="27">
        <v>102</v>
      </c>
      <c r="D1157" s="5" t="str">
        <f>VLOOKUP(C1157,[1]道具配置表!$A:$D,4,FALSE)</f>
        <v>1食物</v>
      </c>
      <c r="E1157" s="27">
        <v>2000</v>
      </c>
      <c r="J1157" s="27">
        <v>1</v>
      </c>
      <c r="L1157" s="72" t="b">
        <v>1</v>
      </c>
    </row>
    <row r="1158" spans="1:12" x14ac:dyDescent="0.25">
      <c r="C1158" s="27">
        <v>103</v>
      </c>
      <c r="D1158" s="5" t="str">
        <f>VLOOKUP(C1158,[1]道具配置表!$A:$D,4,FALSE)</f>
        <v>1石头</v>
      </c>
      <c r="E1158" s="27">
        <v>2000</v>
      </c>
      <c r="J1158" s="27">
        <v>1</v>
      </c>
      <c r="L1158" s="72" t="b">
        <v>1</v>
      </c>
    </row>
    <row r="1159" spans="1:12" x14ac:dyDescent="0.25">
      <c r="C1159" s="27">
        <v>6682</v>
      </c>
      <c r="D1159" s="5" t="str">
        <f>VLOOKUP(C1159,[1]道具配置表!$A:$D,4,FALSE)</f>
        <v>1铜币（立即使用，不进背包）</v>
      </c>
      <c r="E1159" s="27">
        <v>2000</v>
      </c>
      <c r="J1159" s="27">
        <v>1</v>
      </c>
      <c r="L1159" s="72" t="b">
        <v>1</v>
      </c>
    </row>
    <row r="1160" spans="1:12" x14ac:dyDescent="0.25">
      <c r="A1160" s="27">
        <v>1700842</v>
      </c>
      <c r="B1160" s="27" t="s">
        <v>453</v>
      </c>
      <c r="C1160" s="27">
        <v>102</v>
      </c>
      <c r="D1160" s="5" t="str">
        <f>VLOOKUP(C1160,[1]道具配置表!$A:$D,4,FALSE)</f>
        <v>1食物</v>
      </c>
      <c r="E1160" s="27">
        <v>2200</v>
      </c>
      <c r="J1160" s="27">
        <v>1</v>
      </c>
      <c r="L1160" s="72" t="b">
        <v>1</v>
      </c>
    </row>
    <row r="1161" spans="1:12" x14ac:dyDescent="0.25">
      <c r="C1161" s="27">
        <v>104</v>
      </c>
      <c r="D1161" s="5" t="str">
        <f>VLOOKUP(C1161,[1]道具配置表!$A:$D,4,FALSE)</f>
        <v>1黄金</v>
      </c>
      <c r="E1161" s="27">
        <v>2200</v>
      </c>
      <c r="J1161" s="27">
        <v>1</v>
      </c>
      <c r="L1161" s="72" t="b">
        <v>1</v>
      </c>
    </row>
    <row r="1162" spans="1:12" x14ac:dyDescent="0.25">
      <c r="C1162" s="27">
        <v>6682</v>
      </c>
      <c r="D1162" s="5" t="str">
        <f>VLOOKUP(C1162,[1]道具配置表!$A:$D,4,FALSE)</f>
        <v>1铜币（立即使用，不进背包）</v>
      </c>
      <c r="E1162" s="27">
        <v>2200</v>
      </c>
      <c r="J1162" s="27">
        <v>1</v>
      </c>
      <c r="L1162" s="72" t="b">
        <v>1</v>
      </c>
    </row>
    <row r="1163" spans="1:12" x14ac:dyDescent="0.25">
      <c r="A1163" s="27">
        <v>1700843</v>
      </c>
      <c r="B1163" s="27" t="s">
        <v>454</v>
      </c>
      <c r="C1163" s="27">
        <v>102</v>
      </c>
      <c r="D1163" s="5" t="str">
        <f>VLOOKUP(C1163,[1]道具配置表!$A:$D,4,FALSE)</f>
        <v>1食物</v>
      </c>
      <c r="E1163" s="27">
        <v>2400</v>
      </c>
      <c r="J1163" s="27">
        <v>1</v>
      </c>
      <c r="L1163" s="72" t="b">
        <v>1</v>
      </c>
    </row>
    <row r="1164" spans="1:12" x14ac:dyDescent="0.25">
      <c r="C1164" s="27">
        <v>104</v>
      </c>
      <c r="D1164" s="5" t="str">
        <f>VLOOKUP(C1164,[1]道具配置表!$A:$D,4,FALSE)</f>
        <v>1黄金</v>
      </c>
      <c r="E1164" s="27">
        <v>2400</v>
      </c>
      <c r="J1164" s="27">
        <v>1</v>
      </c>
      <c r="L1164" s="72" t="b">
        <v>1</v>
      </c>
    </row>
    <row r="1165" spans="1:12" x14ac:dyDescent="0.25">
      <c r="C1165" s="27">
        <v>6682</v>
      </c>
      <c r="D1165" s="5" t="str">
        <f>VLOOKUP(C1165,[1]道具配置表!$A:$D,4,FALSE)</f>
        <v>1铜币（立即使用，不进背包）</v>
      </c>
      <c r="E1165" s="27">
        <v>2400</v>
      </c>
      <c r="J1165" s="27">
        <v>1</v>
      </c>
      <c r="L1165" s="72" t="b">
        <v>1</v>
      </c>
    </row>
    <row r="1166" spans="1:12" x14ac:dyDescent="0.25">
      <c r="A1166" s="27">
        <v>1700844</v>
      </c>
      <c r="B1166" s="27" t="s">
        <v>455</v>
      </c>
      <c r="C1166" s="27">
        <v>102</v>
      </c>
      <c r="D1166" s="5" t="str">
        <f>VLOOKUP(C1166,[1]道具配置表!$A:$D,4,FALSE)</f>
        <v>1食物</v>
      </c>
      <c r="E1166" s="27">
        <v>2600</v>
      </c>
      <c r="J1166" s="27">
        <v>1</v>
      </c>
      <c r="L1166" s="72" t="b">
        <v>1</v>
      </c>
    </row>
    <row r="1167" spans="1:12" x14ac:dyDescent="0.25">
      <c r="C1167" s="27">
        <v>104</v>
      </c>
      <c r="D1167" s="5" t="str">
        <f>VLOOKUP(C1167,[1]道具配置表!$A:$D,4,FALSE)</f>
        <v>1黄金</v>
      </c>
      <c r="E1167" s="27">
        <v>2600</v>
      </c>
      <c r="J1167" s="27">
        <v>1</v>
      </c>
      <c r="L1167" s="72" t="b">
        <v>1</v>
      </c>
    </row>
    <row r="1168" spans="1:12" x14ac:dyDescent="0.25">
      <c r="C1168" s="27">
        <v>6682</v>
      </c>
      <c r="D1168" s="5" t="str">
        <f>VLOOKUP(C1168,[1]道具配置表!$A:$D,4,FALSE)</f>
        <v>1铜币（立即使用，不进背包）</v>
      </c>
      <c r="E1168" s="27">
        <v>2600</v>
      </c>
      <c r="J1168" s="27">
        <v>1</v>
      </c>
      <c r="L1168" s="72" t="b">
        <v>1</v>
      </c>
    </row>
    <row r="1169" spans="1:12" x14ac:dyDescent="0.25">
      <c r="A1169" s="27">
        <v>1700845</v>
      </c>
      <c r="B1169" s="27" t="s">
        <v>456</v>
      </c>
      <c r="C1169" s="27">
        <v>102</v>
      </c>
      <c r="D1169" s="5" t="str">
        <f>VLOOKUP(C1169,[1]道具配置表!$A:$D,4,FALSE)</f>
        <v>1食物</v>
      </c>
      <c r="E1169" s="27">
        <v>2800</v>
      </c>
      <c r="J1169" s="27">
        <v>1</v>
      </c>
      <c r="L1169" s="72" t="b">
        <v>1</v>
      </c>
    </row>
    <row r="1170" spans="1:12" x14ac:dyDescent="0.25">
      <c r="C1170" s="27">
        <v>104</v>
      </c>
      <c r="D1170" s="5" t="str">
        <f>VLOOKUP(C1170,[1]道具配置表!$A:$D,4,FALSE)</f>
        <v>1黄金</v>
      </c>
      <c r="E1170" s="27">
        <v>2800</v>
      </c>
      <c r="J1170" s="27">
        <v>1</v>
      </c>
      <c r="L1170" s="72" t="b">
        <v>1</v>
      </c>
    </row>
    <row r="1171" spans="1:12" x14ac:dyDescent="0.25">
      <c r="C1171" s="27">
        <v>6682</v>
      </c>
      <c r="D1171" s="5" t="str">
        <f>VLOOKUP(C1171,[1]道具配置表!$A:$D,4,FALSE)</f>
        <v>1铜币（立即使用，不进背包）</v>
      </c>
      <c r="E1171" s="27">
        <v>2800</v>
      </c>
      <c r="J1171" s="27">
        <v>1</v>
      </c>
      <c r="L1171" s="72" t="b">
        <v>1</v>
      </c>
    </row>
    <row r="1172" spans="1:12" x14ac:dyDescent="0.25">
      <c r="A1172" s="27">
        <v>1700846</v>
      </c>
      <c r="B1172" s="27" t="s">
        <v>457</v>
      </c>
      <c r="C1172" s="27">
        <v>102</v>
      </c>
      <c r="D1172" s="5" t="str">
        <f>VLOOKUP(C1172,[1]道具配置表!$A:$D,4,FALSE)</f>
        <v>1食物</v>
      </c>
      <c r="E1172" s="27">
        <v>3000</v>
      </c>
      <c r="J1172" s="27">
        <v>1</v>
      </c>
      <c r="L1172" s="72" t="b">
        <v>1</v>
      </c>
    </row>
    <row r="1173" spans="1:12" x14ac:dyDescent="0.25">
      <c r="C1173" s="27">
        <v>104</v>
      </c>
      <c r="D1173" s="5" t="str">
        <f>VLOOKUP(C1173,[1]道具配置表!$A:$D,4,FALSE)</f>
        <v>1黄金</v>
      </c>
      <c r="E1173" s="27">
        <v>3000</v>
      </c>
      <c r="J1173" s="27">
        <v>1</v>
      </c>
      <c r="L1173" s="72" t="b">
        <v>1</v>
      </c>
    </row>
    <row r="1174" spans="1:12" x14ac:dyDescent="0.25">
      <c r="C1174" s="27">
        <v>6682</v>
      </c>
      <c r="D1174" s="5" t="str">
        <f>VLOOKUP(C1174,[1]道具配置表!$A:$D,4,FALSE)</f>
        <v>1铜币（立即使用，不进背包）</v>
      </c>
      <c r="E1174" s="27">
        <v>3000</v>
      </c>
      <c r="J1174" s="27">
        <v>1</v>
      </c>
      <c r="L1174" s="72" t="b">
        <v>1</v>
      </c>
    </row>
    <row r="1175" spans="1:12" x14ac:dyDescent="0.25">
      <c r="A1175" s="27">
        <v>1700847</v>
      </c>
      <c r="B1175" s="27" t="s">
        <v>458</v>
      </c>
      <c r="C1175" s="27">
        <v>102</v>
      </c>
      <c r="D1175" s="5" t="str">
        <f>VLOOKUP(C1175,[1]道具配置表!$A:$D,4,FALSE)</f>
        <v>1食物</v>
      </c>
      <c r="E1175" s="27">
        <v>3200</v>
      </c>
      <c r="J1175" s="27">
        <v>1</v>
      </c>
      <c r="L1175" s="72" t="b">
        <v>1</v>
      </c>
    </row>
    <row r="1176" spans="1:12" x14ac:dyDescent="0.25">
      <c r="C1176" s="27">
        <v>104</v>
      </c>
      <c r="D1176" s="5" t="str">
        <f>VLOOKUP(C1176,[1]道具配置表!$A:$D,4,FALSE)</f>
        <v>1黄金</v>
      </c>
      <c r="E1176" s="27">
        <v>3200</v>
      </c>
      <c r="J1176" s="27">
        <v>1</v>
      </c>
      <c r="L1176" s="72" t="b">
        <v>1</v>
      </c>
    </row>
    <row r="1177" spans="1:12" x14ac:dyDescent="0.25">
      <c r="C1177" s="27">
        <v>6682</v>
      </c>
      <c r="D1177" s="5" t="str">
        <f>VLOOKUP(C1177,[1]道具配置表!$A:$D,4,FALSE)</f>
        <v>1铜币（立即使用，不进背包）</v>
      </c>
      <c r="E1177" s="27">
        <v>3200</v>
      </c>
      <c r="J1177" s="27">
        <v>1</v>
      </c>
      <c r="L1177" s="72" t="b">
        <v>1</v>
      </c>
    </row>
    <row r="1178" spans="1:12" x14ac:dyDescent="0.25">
      <c r="A1178" s="27">
        <v>1700848</v>
      </c>
      <c r="B1178" s="27" t="s">
        <v>459</v>
      </c>
      <c r="C1178" s="27">
        <v>102</v>
      </c>
      <c r="D1178" s="5" t="str">
        <f>VLOOKUP(C1178,[1]道具配置表!$A:$D,4,FALSE)</f>
        <v>1食物</v>
      </c>
      <c r="E1178" s="27">
        <v>1000</v>
      </c>
      <c r="J1178" s="27">
        <v>1</v>
      </c>
      <c r="L1178" s="72" t="b">
        <v>1</v>
      </c>
    </row>
    <row r="1179" spans="1:12" x14ac:dyDescent="0.25">
      <c r="C1179" s="27">
        <v>101</v>
      </c>
      <c r="D1179" s="5" t="str">
        <f>VLOOKUP(C1179,[1]道具配置表!$A:$D,4,FALSE)</f>
        <v>1木材</v>
      </c>
      <c r="E1179" s="27">
        <v>1000</v>
      </c>
      <c r="J1179" s="27">
        <v>1</v>
      </c>
      <c r="L1179" s="72" t="b">
        <v>1</v>
      </c>
    </row>
    <row r="1180" spans="1:12" x14ac:dyDescent="0.25">
      <c r="C1180" s="27">
        <v>6682</v>
      </c>
      <c r="D1180" s="5" t="str">
        <f>VLOOKUP(C1180,[1]道具配置表!$A:$D,4,FALSE)</f>
        <v>1铜币（立即使用，不进背包）</v>
      </c>
      <c r="E1180" s="27">
        <v>1000</v>
      </c>
      <c r="J1180" s="27">
        <v>1</v>
      </c>
      <c r="L1180" s="72" t="b">
        <v>1</v>
      </c>
    </row>
    <row r="1181" spans="1:12" x14ac:dyDescent="0.25">
      <c r="A1181" s="27">
        <v>1700849</v>
      </c>
      <c r="B1181" s="27" t="s">
        <v>460</v>
      </c>
      <c r="C1181" s="27">
        <v>102</v>
      </c>
      <c r="D1181" s="5" t="str">
        <f>VLOOKUP(C1181,[1]道具配置表!$A:$D,4,FALSE)</f>
        <v>1食物</v>
      </c>
      <c r="E1181" s="27">
        <v>1200</v>
      </c>
      <c r="J1181" s="27">
        <v>1</v>
      </c>
      <c r="L1181" s="72" t="b">
        <v>1</v>
      </c>
    </row>
    <row r="1182" spans="1:12" x14ac:dyDescent="0.25">
      <c r="C1182" s="27">
        <v>101</v>
      </c>
      <c r="D1182" s="5" t="str">
        <f>VLOOKUP(C1182,[1]道具配置表!$A:$D,4,FALSE)</f>
        <v>1木材</v>
      </c>
      <c r="E1182" s="27">
        <v>1200</v>
      </c>
      <c r="J1182" s="27">
        <v>1</v>
      </c>
      <c r="L1182" s="72" t="b">
        <v>1</v>
      </c>
    </row>
    <row r="1183" spans="1:12" x14ac:dyDescent="0.25">
      <c r="C1183" s="27">
        <v>6682</v>
      </c>
      <c r="D1183" s="5" t="str">
        <f>VLOOKUP(C1183,[1]道具配置表!$A:$D,4,FALSE)</f>
        <v>1铜币（立即使用，不进背包）</v>
      </c>
      <c r="E1183" s="27">
        <v>1200</v>
      </c>
      <c r="J1183" s="27">
        <v>1</v>
      </c>
      <c r="L1183" s="72" t="b">
        <v>1</v>
      </c>
    </row>
    <row r="1184" spans="1:12" x14ac:dyDescent="0.25">
      <c r="A1184" s="27">
        <v>1700850</v>
      </c>
      <c r="B1184" s="27" t="s">
        <v>461</v>
      </c>
      <c r="C1184" s="27">
        <v>102</v>
      </c>
      <c r="D1184" s="5" t="str">
        <f>VLOOKUP(C1184,[1]道具配置表!$A:$D,4,FALSE)</f>
        <v>1食物</v>
      </c>
      <c r="E1184" s="27">
        <v>1400</v>
      </c>
      <c r="J1184" s="27">
        <v>1</v>
      </c>
      <c r="L1184" s="72" t="b">
        <v>1</v>
      </c>
    </row>
    <row r="1185" spans="1:12" x14ac:dyDescent="0.25">
      <c r="C1185" s="27">
        <v>101</v>
      </c>
      <c r="D1185" s="5" t="str">
        <f>VLOOKUP(C1185,[1]道具配置表!$A:$D,4,FALSE)</f>
        <v>1木材</v>
      </c>
      <c r="E1185" s="27">
        <v>1400</v>
      </c>
      <c r="J1185" s="27">
        <v>1</v>
      </c>
      <c r="L1185" s="72" t="b">
        <v>1</v>
      </c>
    </row>
    <row r="1186" spans="1:12" x14ac:dyDescent="0.25">
      <c r="C1186" s="27">
        <v>6682</v>
      </c>
      <c r="D1186" s="5" t="str">
        <f>VLOOKUP(C1186,[1]道具配置表!$A:$D,4,FALSE)</f>
        <v>1铜币（立即使用，不进背包）</v>
      </c>
      <c r="E1186" s="27">
        <v>1400</v>
      </c>
      <c r="J1186" s="27">
        <v>1</v>
      </c>
      <c r="L1186" s="72" t="b">
        <v>1</v>
      </c>
    </row>
    <row r="1187" spans="1:12" x14ac:dyDescent="0.25">
      <c r="A1187" s="27">
        <v>1700851</v>
      </c>
      <c r="B1187" s="27" t="s">
        <v>462</v>
      </c>
      <c r="C1187" s="27">
        <v>102</v>
      </c>
      <c r="D1187" s="5" t="str">
        <f>VLOOKUP(C1187,[1]道具配置表!$A:$D,4,FALSE)</f>
        <v>1食物</v>
      </c>
      <c r="E1187" s="27">
        <v>1600</v>
      </c>
      <c r="J1187" s="27">
        <v>1</v>
      </c>
      <c r="L1187" s="72" t="b">
        <v>1</v>
      </c>
    </row>
    <row r="1188" spans="1:12" x14ac:dyDescent="0.25">
      <c r="C1188" s="27">
        <v>101</v>
      </c>
      <c r="D1188" s="5" t="str">
        <f>VLOOKUP(C1188,[1]道具配置表!$A:$D,4,FALSE)</f>
        <v>1木材</v>
      </c>
      <c r="E1188" s="27">
        <v>1600</v>
      </c>
      <c r="J1188" s="27">
        <v>1</v>
      </c>
      <c r="L1188" s="72" t="b">
        <v>1</v>
      </c>
    </row>
    <row r="1189" spans="1:12" x14ac:dyDescent="0.25">
      <c r="C1189" s="27">
        <v>6682</v>
      </c>
      <c r="D1189" s="5" t="str">
        <f>VLOOKUP(C1189,[1]道具配置表!$A:$D,4,FALSE)</f>
        <v>1铜币（立即使用，不进背包）</v>
      </c>
      <c r="E1189" s="27">
        <v>1600</v>
      </c>
      <c r="J1189" s="27">
        <v>1</v>
      </c>
      <c r="L1189" s="72" t="b">
        <v>1</v>
      </c>
    </row>
    <row r="1190" spans="1:12" x14ac:dyDescent="0.25">
      <c r="A1190" s="27">
        <v>1700852</v>
      </c>
      <c r="B1190" s="27" t="s">
        <v>463</v>
      </c>
      <c r="C1190" s="27">
        <v>102</v>
      </c>
      <c r="D1190" s="5" t="str">
        <f>VLOOKUP(C1190,[1]道具配置表!$A:$D,4,FALSE)</f>
        <v>1食物</v>
      </c>
      <c r="E1190" s="27">
        <v>1800</v>
      </c>
      <c r="J1190" s="27">
        <v>1</v>
      </c>
      <c r="L1190" s="72" t="b">
        <v>1</v>
      </c>
    </row>
    <row r="1191" spans="1:12" x14ac:dyDescent="0.25">
      <c r="C1191" s="27">
        <v>101</v>
      </c>
      <c r="D1191" s="5" t="str">
        <f>VLOOKUP(C1191,[1]道具配置表!$A:$D,4,FALSE)</f>
        <v>1木材</v>
      </c>
      <c r="E1191" s="27">
        <v>1800</v>
      </c>
      <c r="J1191" s="27">
        <v>1</v>
      </c>
      <c r="L1191" s="72" t="b">
        <v>1</v>
      </c>
    </row>
    <row r="1192" spans="1:12" x14ac:dyDescent="0.25">
      <c r="C1192" s="27">
        <v>6682</v>
      </c>
      <c r="D1192" s="5" t="str">
        <f>VLOOKUP(C1192,[1]道具配置表!$A:$D,4,FALSE)</f>
        <v>1铜币（立即使用，不进背包）</v>
      </c>
      <c r="E1192" s="27">
        <v>1800</v>
      </c>
      <c r="J1192" s="27">
        <v>1</v>
      </c>
      <c r="L1192" s="72" t="b">
        <v>1</v>
      </c>
    </row>
    <row r="1193" spans="1:12" x14ac:dyDescent="0.25">
      <c r="A1193" s="27">
        <v>1700853</v>
      </c>
      <c r="B1193" s="27" t="s">
        <v>464</v>
      </c>
      <c r="C1193" s="27">
        <v>102</v>
      </c>
      <c r="D1193" s="5" t="str">
        <f>VLOOKUP(C1193,[1]道具配置表!$A:$D,4,FALSE)</f>
        <v>1食物</v>
      </c>
      <c r="E1193" s="27">
        <v>2000</v>
      </c>
      <c r="J1193" s="27">
        <v>1</v>
      </c>
      <c r="L1193" s="72" t="b">
        <v>1</v>
      </c>
    </row>
    <row r="1194" spans="1:12" x14ac:dyDescent="0.25">
      <c r="C1194" s="27">
        <v>101</v>
      </c>
      <c r="D1194" s="5" t="str">
        <f>VLOOKUP(C1194,[1]道具配置表!$A:$D,4,FALSE)</f>
        <v>1木材</v>
      </c>
      <c r="E1194" s="27">
        <v>2000</v>
      </c>
      <c r="J1194" s="27">
        <v>1</v>
      </c>
      <c r="L1194" s="72" t="b">
        <v>1</v>
      </c>
    </row>
    <row r="1195" spans="1:12" x14ac:dyDescent="0.25">
      <c r="C1195" s="27">
        <v>6682</v>
      </c>
      <c r="D1195" s="5" t="str">
        <f>VLOOKUP(C1195,[1]道具配置表!$A:$D,4,FALSE)</f>
        <v>1铜币（立即使用，不进背包）</v>
      </c>
      <c r="E1195" s="27">
        <v>2000</v>
      </c>
      <c r="J1195" s="27">
        <v>1</v>
      </c>
      <c r="L1195" s="72" t="b">
        <v>1</v>
      </c>
    </row>
    <row r="1196" spans="1:12" x14ac:dyDescent="0.25">
      <c r="A1196" s="27">
        <v>1700854</v>
      </c>
      <c r="B1196" s="27" t="s">
        <v>465</v>
      </c>
      <c r="C1196" s="27">
        <v>102</v>
      </c>
      <c r="D1196" s="5" t="str">
        <f>VLOOKUP(C1196,[1]道具配置表!$A:$D,4,FALSE)</f>
        <v>1食物</v>
      </c>
      <c r="E1196" s="27">
        <v>2200</v>
      </c>
      <c r="J1196" s="27">
        <v>1</v>
      </c>
      <c r="L1196" s="72" t="b">
        <v>1</v>
      </c>
    </row>
    <row r="1197" spans="1:12" x14ac:dyDescent="0.25">
      <c r="C1197" s="27">
        <v>104</v>
      </c>
      <c r="D1197" s="5" t="str">
        <f>VLOOKUP(C1197,[1]道具配置表!$A:$D,4,FALSE)</f>
        <v>1黄金</v>
      </c>
      <c r="E1197" s="27">
        <v>2200</v>
      </c>
      <c r="J1197" s="27">
        <v>1</v>
      </c>
      <c r="L1197" s="72" t="b">
        <v>1</v>
      </c>
    </row>
    <row r="1198" spans="1:12" x14ac:dyDescent="0.25">
      <c r="C1198" s="27">
        <v>6682</v>
      </c>
      <c r="D1198" s="5" t="str">
        <f>VLOOKUP(C1198,[1]道具配置表!$A:$D,4,FALSE)</f>
        <v>1铜币（立即使用，不进背包）</v>
      </c>
      <c r="E1198" s="27">
        <v>2200</v>
      </c>
      <c r="J1198" s="27">
        <v>1</v>
      </c>
      <c r="L1198" s="72" t="b">
        <v>1</v>
      </c>
    </row>
    <row r="1199" spans="1:12" x14ac:dyDescent="0.25">
      <c r="A1199" s="27">
        <v>1700855</v>
      </c>
      <c r="B1199" s="27" t="s">
        <v>466</v>
      </c>
      <c r="C1199" s="27">
        <v>102</v>
      </c>
      <c r="D1199" s="5" t="str">
        <f>VLOOKUP(C1199,[1]道具配置表!$A:$D,4,FALSE)</f>
        <v>1食物</v>
      </c>
      <c r="E1199" s="27">
        <v>2400</v>
      </c>
      <c r="J1199" s="27">
        <v>1</v>
      </c>
      <c r="L1199" s="72" t="b">
        <v>1</v>
      </c>
    </row>
    <row r="1200" spans="1:12" x14ac:dyDescent="0.25">
      <c r="C1200" s="27">
        <v>104</v>
      </c>
      <c r="D1200" s="5" t="str">
        <f>VLOOKUP(C1200,[1]道具配置表!$A:$D,4,FALSE)</f>
        <v>1黄金</v>
      </c>
      <c r="E1200" s="27">
        <v>2400</v>
      </c>
      <c r="J1200" s="27">
        <v>1</v>
      </c>
      <c r="L1200" s="72" t="b">
        <v>1</v>
      </c>
    </row>
    <row r="1201" spans="1:12" x14ac:dyDescent="0.25">
      <c r="C1201" s="27">
        <v>6682</v>
      </c>
      <c r="D1201" s="5" t="str">
        <f>VLOOKUP(C1201,[1]道具配置表!$A:$D,4,FALSE)</f>
        <v>1铜币（立即使用，不进背包）</v>
      </c>
      <c r="E1201" s="27">
        <v>2400</v>
      </c>
      <c r="J1201" s="27">
        <v>1</v>
      </c>
      <c r="L1201" s="72" t="b">
        <v>1</v>
      </c>
    </row>
    <row r="1202" spans="1:12" x14ac:dyDescent="0.25">
      <c r="A1202" s="27">
        <v>1700856</v>
      </c>
      <c r="B1202" s="27" t="s">
        <v>467</v>
      </c>
      <c r="C1202" s="27">
        <v>102</v>
      </c>
      <c r="D1202" s="5" t="str">
        <f>VLOOKUP(C1202,[1]道具配置表!$A:$D,4,FALSE)</f>
        <v>1食物</v>
      </c>
      <c r="E1202" s="27">
        <v>2600</v>
      </c>
      <c r="J1202" s="27">
        <v>1</v>
      </c>
      <c r="L1202" s="72" t="b">
        <v>1</v>
      </c>
    </row>
    <row r="1203" spans="1:12" x14ac:dyDescent="0.25">
      <c r="C1203" s="27">
        <v>104</v>
      </c>
      <c r="D1203" s="5" t="str">
        <f>VLOOKUP(C1203,[1]道具配置表!$A:$D,4,FALSE)</f>
        <v>1黄金</v>
      </c>
      <c r="E1203" s="27">
        <v>2600</v>
      </c>
      <c r="J1203" s="27">
        <v>1</v>
      </c>
      <c r="L1203" s="72" t="b">
        <v>1</v>
      </c>
    </row>
    <row r="1204" spans="1:12" x14ac:dyDescent="0.25">
      <c r="C1204" s="27">
        <v>6682</v>
      </c>
      <c r="D1204" s="5" t="str">
        <f>VLOOKUP(C1204,[1]道具配置表!$A:$D,4,FALSE)</f>
        <v>1铜币（立即使用，不进背包）</v>
      </c>
      <c r="E1204" s="27">
        <v>2600</v>
      </c>
      <c r="J1204" s="27">
        <v>1</v>
      </c>
      <c r="L1204" s="72" t="b">
        <v>1</v>
      </c>
    </row>
    <row r="1205" spans="1:12" x14ac:dyDescent="0.25">
      <c r="A1205" s="27">
        <v>1700857</v>
      </c>
      <c r="B1205" s="27" t="s">
        <v>468</v>
      </c>
      <c r="C1205" s="27">
        <v>102</v>
      </c>
      <c r="D1205" s="5" t="str">
        <f>VLOOKUP(C1205,[1]道具配置表!$A:$D,4,FALSE)</f>
        <v>1食物</v>
      </c>
      <c r="E1205" s="27">
        <v>2800</v>
      </c>
      <c r="J1205" s="27">
        <v>1</v>
      </c>
      <c r="L1205" s="72" t="b">
        <v>1</v>
      </c>
    </row>
    <row r="1206" spans="1:12" x14ac:dyDescent="0.25">
      <c r="C1206" s="27">
        <v>104</v>
      </c>
      <c r="D1206" s="5" t="str">
        <f>VLOOKUP(C1206,[1]道具配置表!$A:$D,4,FALSE)</f>
        <v>1黄金</v>
      </c>
      <c r="E1206" s="27">
        <v>2800</v>
      </c>
      <c r="J1206" s="27">
        <v>1</v>
      </c>
      <c r="L1206" s="72" t="b">
        <v>1</v>
      </c>
    </row>
    <row r="1207" spans="1:12" x14ac:dyDescent="0.25">
      <c r="C1207" s="27">
        <v>6682</v>
      </c>
      <c r="D1207" s="5" t="str">
        <f>VLOOKUP(C1207,[1]道具配置表!$A:$D,4,FALSE)</f>
        <v>1铜币（立即使用，不进背包）</v>
      </c>
      <c r="E1207" s="27">
        <v>2800</v>
      </c>
      <c r="J1207" s="27">
        <v>1</v>
      </c>
      <c r="L1207" s="72" t="b">
        <v>1</v>
      </c>
    </row>
    <row r="1208" spans="1:12" x14ac:dyDescent="0.25">
      <c r="A1208" s="27">
        <v>1700858</v>
      </c>
      <c r="B1208" s="27" t="s">
        <v>469</v>
      </c>
      <c r="C1208" s="27">
        <v>102</v>
      </c>
      <c r="D1208" s="5" t="str">
        <f>VLOOKUP(C1208,[1]道具配置表!$A:$D,4,FALSE)</f>
        <v>1食物</v>
      </c>
      <c r="E1208" s="27">
        <v>3000</v>
      </c>
      <c r="J1208" s="27">
        <v>1</v>
      </c>
      <c r="L1208" s="72" t="b">
        <v>1</v>
      </c>
    </row>
    <row r="1209" spans="1:12" x14ac:dyDescent="0.25">
      <c r="C1209" s="27">
        <v>104</v>
      </c>
      <c r="D1209" s="5" t="str">
        <f>VLOOKUP(C1209,[1]道具配置表!$A:$D,4,FALSE)</f>
        <v>1黄金</v>
      </c>
      <c r="E1209" s="27">
        <v>3000</v>
      </c>
      <c r="J1209" s="27">
        <v>1</v>
      </c>
      <c r="L1209" s="72" t="b">
        <v>1</v>
      </c>
    </row>
    <row r="1210" spans="1:12" x14ac:dyDescent="0.25">
      <c r="C1210" s="27">
        <v>6682</v>
      </c>
      <c r="D1210" s="5" t="str">
        <f>VLOOKUP(C1210,[1]道具配置表!$A:$D,4,FALSE)</f>
        <v>1铜币（立即使用，不进背包）</v>
      </c>
      <c r="E1210" s="27">
        <v>3000</v>
      </c>
      <c r="J1210" s="27">
        <v>1</v>
      </c>
      <c r="L1210" s="72" t="b">
        <v>1</v>
      </c>
    </row>
    <row r="1211" spans="1:12" x14ac:dyDescent="0.25">
      <c r="A1211" s="27">
        <v>1700859</v>
      </c>
      <c r="B1211" s="27" t="s">
        <v>470</v>
      </c>
      <c r="C1211" s="27">
        <v>102</v>
      </c>
      <c r="D1211" s="5" t="str">
        <f>VLOOKUP(C1211,[1]道具配置表!$A:$D,4,FALSE)</f>
        <v>1食物</v>
      </c>
      <c r="E1211" s="27">
        <v>3200</v>
      </c>
      <c r="J1211" s="27">
        <v>1</v>
      </c>
      <c r="L1211" s="72" t="b">
        <v>1</v>
      </c>
    </row>
    <row r="1212" spans="1:12" x14ac:dyDescent="0.25">
      <c r="C1212" s="27">
        <v>104</v>
      </c>
      <c r="D1212" s="5" t="str">
        <f>VLOOKUP(C1212,[1]道具配置表!$A:$D,4,FALSE)</f>
        <v>1黄金</v>
      </c>
      <c r="E1212" s="27">
        <v>3200</v>
      </c>
      <c r="J1212" s="27">
        <v>1</v>
      </c>
      <c r="L1212" s="72" t="b">
        <v>1</v>
      </c>
    </row>
    <row r="1213" spans="1:12" x14ac:dyDescent="0.25">
      <c r="C1213" s="27">
        <v>6682</v>
      </c>
      <c r="D1213" s="5" t="str">
        <f>VLOOKUP(C1213,[1]道具配置表!$A:$D,4,FALSE)</f>
        <v>1铜币（立即使用，不进背包）</v>
      </c>
      <c r="E1213" s="27">
        <v>3200</v>
      </c>
      <c r="J1213" s="27">
        <v>1</v>
      </c>
      <c r="L1213" s="72" t="b">
        <v>1</v>
      </c>
    </row>
    <row r="1214" spans="1:12" x14ac:dyDescent="0.25">
      <c r="A1214" s="27">
        <v>1700860</v>
      </c>
      <c r="B1214" s="27" t="s">
        <v>471</v>
      </c>
      <c r="C1214" s="27">
        <v>102</v>
      </c>
      <c r="D1214" s="5" t="str">
        <f>VLOOKUP(C1214,[1]道具配置表!$A:$D,4,FALSE)</f>
        <v>1食物</v>
      </c>
      <c r="E1214" s="27">
        <v>3400</v>
      </c>
      <c r="J1214" s="27">
        <v>1</v>
      </c>
      <c r="L1214" s="72" t="b">
        <v>1</v>
      </c>
    </row>
    <row r="1215" spans="1:12" x14ac:dyDescent="0.25">
      <c r="C1215" s="27">
        <v>104</v>
      </c>
      <c r="D1215" s="5" t="str">
        <f>VLOOKUP(C1215,[1]道具配置表!$A:$D,4,FALSE)</f>
        <v>1黄金</v>
      </c>
      <c r="E1215" s="27">
        <v>3400</v>
      </c>
      <c r="J1215" s="27">
        <v>1</v>
      </c>
      <c r="L1215" s="72" t="b">
        <v>1</v>
      </c>
    </row>
    <row r="1216" spans="1:12" x14ac:dyDescent="0.25">
      <c r="C1216" s="27">
        <v>6682</v>
      </c>
      <c r="D1216" s="5" t="str">
        <f>VLOOKUP(C1216,[1]道具配置表!$A:$D,4,FALSE)</f>
        <v>1铜币（立即使用，不进背包）</v>
      </c>
      <c r="E1216" s="27">
        <v>3400</v>
      </c>
      <c r="J1216" s="27">
        <v>1</v>
      </c>
      <c r="L1216" s="72" t="b">
        <v>1</v>
      </c>
    </row>
    <row r="1217" spans="1:12" x14ac:dyDescent="0.25">
      <c r="A1217" s="27">
        <v>1700861</v>
      </c>
      <c r="B1217" s="27" t="s">
        <v>472</v>
      </c>
      <c r="C1217" s="27">
        <v>102</v>
      </c>
      <c r="D1217" s="5" t="str">
        <f>VLOOKUP(C1217,[1]道具配置表!$A:$D,4,FALSE)</f>
        <v>1食物</v>
      </c>
      <c r="E1217" s="27">
        <v>3600</v>
      </c>
      <c r="J1217" s="27">
        <v>1</v>
      </c>
      <c r="L1217" s="72" t="b">
        <v>1</v>
      </c>
    </row>
    <row r="1218" spans="1:12" x14ac:dyDescent="0.25">
      <c r="C1218" s="27">
        <v>104</v>
      </c>
      <c r="D1218" s="5" t="str">
        <f>VLOOKUP(C1218,[1]道具配置表!$A:$D,4,FALSE)</f>
        <v>1黄金</v>
      </c>
      <c r="E1218" s="27">
        <v>3600</v>
      </c>
      <c r="J1218" s="27">
        <v>1</v>
      </c>
      <c r="L1218" s="72" t="b">
        <v>1</v>
      </c>
    </row>
    <row r="1219" spans="1:12" x14ac:dyDescent="0.25">
      <c r="C1219" s="27">
        <v>6682</v>
      </c>
      <c r="D1219" s="5" t="str">
        <f>VLOOKUP(C1219,[1]道具配置表!$A:$D,4,FALSE)</f>
        <v>1铜币（立即使用，不进背包）</v>
      </c>
      <c r="E1219" s="27">
        <v>3600</v>
      </c>
      <c r="J1219" s="27">
        <v>1</v>
      </c>
      <c r="L1219" s="72" t="b">
        <v>1</v>
      </c>
    </row>
    <row r="1220" spans="1:12" x14ac:dyDescent="0.25">
      <c r="A1220" s="27">
        <v>1700862</v>
      </c>
      <c r="B1220" s="27" t="s">
        <v>473</v>
      </c>
      <c r="C1220" s="27">
        <v>102</v>
      </c>
      <c r="D1220" s="5" t="str">
        <f>VLOOKUP(C1220,[1]道具配置表!$A:$D,4,FALSE)</f>
        <v>1食物</v>
      </c>
      <c r="E1220" s="27">
        <v>3800</v>
      </c>
      <c r="J1220" s="27">
        <v>1</v>
      </c>
      <c r="L1220" s="72" t="b">
        <v>1</v>
      </c>
    </row>
    <row r="1221" spans="1:12" x14ac:dyDescent="0.25">
      <c r="C1221" s="27">
        <v>104</v>
      </c>
      <c r="D1221" s="5" t="str">
        <f>VLOOKUP(C1221,[1]道具配置表!$A:$D,4,FALSE)</f>
        <v>1黄金</v>
      </c>
      <c r="E1221" s="27">
        <v>3800</v>
      </c>
      <c r="J1221" s="27">
        <v>1</v>
      </c>
      <c r="L1221" s="72" t="b">
        <v>1</v>
      </c>
    </row>
    <row r="1222" spans="1:12" x14ac:dyDescent="0.25">
      <c r="C1222" s="27">
        <v>6682</v>
      </c>
      <c r="D1222" s="5" t="str">
        <f>VLOOKUP(C1222,[1]道具配置表!$A:$D,4,FALSE)</f>
        <v>1铜币（立即使用，不进背包）</v>
      </c>
      <c r="E1222" s="27">
        <v>3800</v>
      </c>
      <c r="J1222" s="27">
        <v>1</v>
      </c>
      <c r="L1222" s="72" t="b">
        <v>1</v>
      </c>
    </row>
    <row r="1223" spans="1:12" x14ac:dyDescent="0.25">
      <c r="A1223" s="27">
        <v>1700863</v>
      </c>
      <c r="B1223" s="27" t="s">
        <v>474</v>
      </c>
      <c r="C1223" s="27">
        <v>102</v>
      </c>
      <c r="D1223" s="5" t="str">
        <f>VLOOKUP(C1223,[1]道具配置表!$A:$D,4,FALSE)</f>
        <v>1食物</v>
      </c>
      <c r="E1223" s="27">
        <v>1000</v>
      </c>
      <c r="J1223" s="27">
        <v>1</v>
      </c>
      <c r="L1223" s="72" t="b">
        <v>1</v>
      </c>
    </row>
    <row r="1224" spans="1:12" x14ac:dyDescent="0.25">
      <c r="C1224" s="27">
        <v>103</v>
      </c>
      <c r="D1224" s="5" t="str">
        <f>VLOOKUP(C1224,[1]道具配置表!$A:$D,4,FALSE)</f>
        <v>1石头</v>
      </c>
      <c r="E1224" s="27">
        <v>1000</v>
      </c>
      <c r="J1224" s="27">
        <v>1</v>
      </c>
      <c r="L1224" s="72" t="b">
        <v>1</v>
      </c>
    </row>
    <row r="1225" spans="1:12" x14ac:dyDescent="0.25">
      <c r="C1225" s="27">
        <v>6682</v>
      </c>
      <c r="D1225" s="5" t="str">
        <f>VLOOKUP(C1225,[1]道具配置表!$A:$D,4,FALSE)</f>
        <v>1铜币（立即使用，不进背包）</v>
      </c>
      <c r="E1225" s="27">
        <v>1000</v>
      </c>
      <c r="J1225" s="27">
        <v>1</v>
      </c>
      <c r="L1225" s="72" t="b">
        <v>1</v>
      </c>
    </row>
    <row r="1226" spans="1:12" x14ac:dyDescent="0.25">
      <c r="A1226" s="27">
        <v>1700864</v>
      </c>
      <c r="B1226" s="27" t="s">
        <v>475</v>
      </c>
      <c r="C1226" s="27">
        <v>102</v>
      </c>
      <c r="D1226" s="5" t="str">
        <f>VLOOKUP(C1226,[1]道具配置表!$A:$D,4,FALSE)</f>
        <v>1食物</v>
      </c>
      <c r="E1226" s="27">
        <v>1200</v>
      </c>
      <c r="J1226" s="27">
        <v>1</v>
      </c>
      <c r="L1226" s="72" t="b">
        <v>1</v>
      </c>
    </row>
    <row r="1227" spans="1:12" x14ac:dyDescent="0.25">
      <c r="C1227" s="27">
        <v>103</v>
      </c>
      <c r="D1227" s="5" t="str">
        <f>VLOOKUP(C1227,[1]道具配置表!$A:$D,4,FALSE)</f>
        <v>1石头</v>
      </c>
      <c r="E1227" s="27">
        <v>1200</v>
      </c>
      <c r="J1227" s="27">
        <v>1</v>
      </c>
      <c r="L1227" s="72" t="b">
        <v>1</v>
      </c>
    </row>
    <row r="1228" spans="1:12" x14ac:dyDescent="0.25">
      <c r="C1228" s="27">
        <v>6682</v>
      </c>
      <c r="D1228" s="5" t="str">
        <f>VLOOKUP(C1228,[1]道具配置表!$A:$D,4,FALSE)</f>
        <v>1铜币（立即使用，不进背包）</v>
      </c>
      <c r="E1228" s="27">
        <v>1200</v>
      </c>
      <c r="J1228" s="27">
        <v>1</v>
      </c>
      <c r="L1228" s="72" t="b">
        <v>1</v>
      </c>
    </row>
    <row r="1229" spans="1:12" x14ac:dyDescent="0.25">
      <c r="A1229" s="27">
        <v>1700865</v>
      </c>
      <c r="B1229" s="27" t="s">
        <v>476</v>
      </c>
      <c r="C1229" s="27">
        <v>102</v>
      </c>
      <c r="D1229" s="5" t="str">
        <f>VLOOKUP(C1229,[1]道具配置表!$A:$D,4,FALSE)</f>
        <v>1食物</v>
      </c>
      <c r="E1229" s="27">
        <v>1400</v>
      </c>
      <c r="J1229" s="27">
        <v>1</v>
      </c>
      <c r="L1229" s="72" t="b">
        <v>1</v>
      </c>
    </row>
    <row r="1230" spans="1:12" x14ac:dyDescent="0.25">
      <c r="C1230" s="27">
        <v>104</v>
      </c>
      <c r="D1230" s="5" t="str">
        <f>VLOOKUP(C1230,[1]道具配置表!$A:$D,4,FALSE)</f>
        <v>1黄金</v>
      </c>
      <c r="E1230" s="27">
        <v>1400</v>
      </c>
      <c r="J1230" s="27">
        <v>1</v>
      </c>
      <c r="L1230" s="72" t="b">
        <v>1</v>
      </c>
    </row>
    <row r="1231" spans="1:12" x14ac:dyDescent="0.25">
      <c r="C1231" s="27">
        <v>6682</v>
      </c>
      <c r="D1231" s="5" t="str">
        <f>VLOOKUP(C1231,[1]道具配置表!$A:$D,4,FALSE)</f>
        <v>1铜币（立即使用，不进背包）</v>
      </c>
      <c r="E1231" s="27">
        <v>1400</v>
      </c>
      <c r="J1231" s="27">
        <v>1</v>
      </c>
      <c r="L1231" s="72" t="b">
        <v>1</v>
      </c>
    </row>
    <row r="1232" spans="1:12" x14ac:dyDescent="0.25">
      <c r="A1232" s="27">
        <v>1700866</v>
      </c>
      <c r="B1232" s="27" t="s">
        <v>477</v>
      </c>
      <c r="C1232" s="27">
        <v>102</v>
      </c>
      <c r="D1232" s="5" t="str">
        <f>VLOOKUP(C1232,[1]道具配置表!$A:$D,4,FALSE)</f>
        <v>1食物</v>
      </c>
      <c r="E1232" s="27">
        <v>1600</v>
      </c>
      <c r="J1232" s="27">
        <v>1</v>
      </c>
      <c r="L1232" s="72" t="b">
        <v>1</v>
      </c>
    </row>
    <row r="1233" spans="1:12" x14ac:dyDescent="0.25">
      <c r="C1233" s="27">
        <v>104</v>
      </c>
      <c r="D1233" s="5" t="str">
        <f>VLOOKUP(C1233,[1]道具配置表!$A:$D,4,FALSE)</f>
        <v>1黄金</v>
      </c>
      <c r="E1233" s="27">
        <v>1600</v>
      </c>
      <c r="J1233" s="27">
        <v>1</v>
      </c>
      <c r="L1233" s="72" t="b">
        <v>1</v>
      </c>
    </row>
    <row r="1234" spans="1:12" x14ac:dyDescent="0.25">
      <c r="C1234" s="27">
        <v>6682</v>
      </c>
      <c r="D1234" s="5" t="str">
        <f>VLOOKUP(C1234,[1]道具配置表!$A:$D,4,FALSE)</f>
        <v>1铜币（立即使用，不进背包）</v>
      </c>
      <c r="E1234" s="27">
        <v>1600</v>
      </c>
      <c r="J1234" s="27">
        <v>1</v>
      </c>
      <c r="L1234" s="72" t="b">
        <v>1</v>
      </c>
    </row>
    <row r="1235" spans="1:12" x14ac:dyDescent="0.25">
      <c r="A1235" s="27">
        <v>1700867</v>
      </c>
      <c r="B1235" s="27" t="s">
        <v>478</v>
      </c>
      <c r="C1235" s="27">
        <v>102</v>
      </c>
      <c r="D1235" s="5" t="str">
        <f>VLOOKUP(C1235,[1]道具配置表!$A:$D,4,FALSE)</f>
        <v>1食物</v>
      </c>
      <c r="E1235" s="27">
        <v>1800</v>
      </c>
      <c r="J1235" s="27">
        <v>1</v>
      </c>
      <c r="L1235" s="72" t="b">
        <v>1</v>
      </c>
    </row>
    <row r="1236" spans="1:12" x14ac:dyDescent="0.25">
      <c r="C1236" s="27">
        <v>104</v>
      </c>
      <c r="D1236" s="5" t="str">
        <f>VLOOKUP(C1236,[1]道具配置表!$A:$D,4,FALSE)</f>
        <v>1黄金</v>
      </c>
      <c r="E1236" s="27">
        <v>1800</v>
      </c>
      <c r="J1236" s="27">
        <v>1</v>
      </c>
      <c r="L1236" s="72" t="b">
        <v>1</v>
      </c>
    </row>
    <row r="1237" spans="1:12" x14ac:dyDescent="0.25">
      <c r="C1237" s="27">
        <v>6682</v>
      </c>
      <c r="D1237" s="5" t="str">
        <f>VLOOKUP(C1237,[1]道具配置表!$A:$D,4,FALSE)</f>
        <v>1铜币（立即使用，不进背包）</v>
      </c>
      <c r="E1237" s="27">
        <v>1800</v>
      </c>
      <c r="J1237" s="27">
        <v>1</v>
      </c>
      <c r="L1237" s="72" t="b">
        <v>1</v>
      </c>
    </row>
    <row r="1238" spans="1:12" x14ac:dyDescent="0.25">
      <c r="A1238" s="27">
        <v>1700868</v>
      </c>
      <c r="B1238" s="27" t="s">
        <v>479</v>
      </c>
      <c r="C1238" s="27">
        <v>102</v>
      </c>
      <c r="D1238" s="5" t="str">
        <f>VLOOKUP(C1238,[1]道具配置表!$A:$D,4,FALSE)</f>
        <v>1食物</v>
      </c>
      <c r="E1238" s="27">
        <v>2000</v>
      </c>
      <c r="J1238" s="27">
        <v>1</v>
      </c>
      <c r="L1238" s="72" t="b">
        <v>1</v>
      </c>
    </row>
    <row r="1239" spans="1:12" x14ac:dyDescent="0.25">
      <c r="C1239" s="27">
        <v>104</v>
      </c>
      <c r="D1239" s="5" t="str">
        <f>VLOOKUP(C1239,[1]道具配置表!$A:$D,4,FALSE)</f>
        <v>1黄金</v>
      </c>
      <c r="E1239" s="27">
        <v>2000</v>
      </c>
      <c r="J1239" s="27">
        <v>1</v>
      </c>
      <c r="L1239" s="72" t="b">
        <v>1</v>
      </c>
    </row>
    <row r="1240" spans="1:12" x14ac:dyDescent="0.25">
      <c r="C1240" s="27">
        <v>6682</v>
      </c>
      <c r="D1240" s="5" t="str">
        <f>VLOOKUP(C1240,[1]道具配置表!$A:$D,4,FALSE)</f>
        <v>1铜币（立即使用，不进背包）</v>
      </c>
      <c r="E1240" s="27">
        <v>2000</v>
      </c>
      <c r="J1240" s="27">
        <v>1</v>
      </c>
      <c r="L1240" s="72" t="b">
        <v>1</v>
      </c>
    </row>
    <row r="1241" spans="1:12" x14ac:dyDescent="0.25">
      <c r="A1241" s="27">
        <v>1700869</v>
      </c>
      <c r="B1241" s="27" t="s">
        <v>480</v>
      </c>
      <c r="C1241" s="27">
        <v>102</v>
      </c>
      <c r="D1241" s="5" t="str">
        <f>VLOOKUP(C1241,[1]道具配置表!$A:$D,4,FALSE)</f>
        <v>1食物</v>
      </c>
      <c r="E1241" s="27">
        <v>2200</v>
      </c>
      <c r="J1241" s="27">
        <v>1</v>
      </c>
      <c r="L1241" s="72" t="b">
        <v>1</v>
      </c>
    </row>
    <row r="1242" spans="1:12" x14ac:dyDescent="0.25">
      <c r="C1242" s="27">
        <v>104</v>
      </c>
      <c r="D1242" s="5" t="str">
        <f>VLOOKUP(C1242,[1]道具配置表!$A:$D,4,FALSE)</f>
        <v>1黄金</v>
      </c>
      <c r="E1242" s="27">
        <v>2200</v>
      </c>
      <c r="J1242" s="27">
        <v>1</v>
      </c>
      <c r="L1242" s="72" t="b">
        <v>1</v>
      </c>
    </row>
    <row r="1243" spans="1:12" x14ac:dyDescent="0.25">
      <c r="C1243" s="27">
        <v>6682</v>
      </c>
      <c r="D1243" s="5" t="str">
        <f>VLOOKUP(C1243,[1]道具配置表!$A:$D,4,FALSE)</f>
        <v>1铜币（立即使用，不进背包）</v>
      </c>
      <c r="E1243" s="27">
        <v>2200</v>
      </c>
      <c r="J1243" s="27">
        <v>1</v>
      </c>
      <c r="L1243" s="72" t="b">
        <v>1</v>
      </c>
    </row>
    <row r="1244" spans="1:12" x14ac:dyDescent="0.25">
      <c r="A1244" s="27">
        <v>1700870</v>
      </c>
      <c r="B1244" s="27" t="s">
        <v>481</v>
      </c>
      <c r="C1244" s="27">
        <v>102</v>
      </c>
      <c r="D1244" s="5" t="str">
        <f>VLOOKUP(C1244,[1]道具配置表!$A:$D,4,FALSE)</f>
        <v>1食物</v>
      </c>
      <c r="E1244" s="27">
        <v>2400</v>
      </c>
      <c r="J1244" s="27">
        <v>1</v>
      </c>
      <c r="L1244" s="72" t="b">
        <v>1</v>
      </c>
    </row>
    <row r="1245" spans="1:12" x14ac:dyDescent="0.25">
      <c r="C1245" s="27">
        <v>104</v>
      </c>
      <c r="D1245" s="5" t="str">
        <f>VLOOKUP(C1245,[1]道具配置表!$A:$D,4,FALSE)</f>
        <v>1黄金</v>
      </c>
      <c r="E1245" s="27">
        <v>2400</v>
      </c>
      <c r="J1245" s="27">
        <v>1</v>
      </c>
      <c r="L1245" s="72" t="b">
        <v>1</v>
      </c>
    </row>
    <row r="1246" spans="1:12" x14ac:dyDescent="0.25">
      <c r="C1246" s="27">
        <v>6682</v>
      </c>
      <c r="D1246" s="5" t="str">
        <f>VLOOKUP(C1246,[1]道具配置表!$A:$D,4,FALSE)</f>
        <v>1铜币（立即使用，不进背包）</v>
      </c>
      <c r="E1246" s="27">
        <v>2400</v>
      </c>
      <c r="J1246" s="27">
        <v>1</v>
      </c>
      <c r="L1246" s="72" t="b">
        <v>1</v>
      </c>
    </row>
    <row r="1247" spans="1:12" x14ac:dyDescent="0.25">
      <c r="A1247" s="27">
        <v>1700871</v>
      </c>
      <c r="B1247" s="27" t="s">
        <v>482</v>
      </c>
      <c r="C1247" s="27">
        <v>102</v>
      </c>
      <c r="D1247" s="5" t="str">
        <f>VLOOKUP(C1247,[1]道具配置表!$A:$D,4,FALSE)</f>
        <v>1食物</v>
      </c>
      <c r="E1247" s="27">
        <v>2600</v>
      </c>
      <c r="J1247" s="27">
        <v>1</v>
      </c>
      <c r="L1247" s="72" t="b">
        <v>1</v>
      </c>
    </row>
    <row r="1248" spans="1:12" x14ac:dyDescent="0.25">
      <c r="C1248" s="27">
        <v>104</v>
      </c>
      <c r="D1248" s="5" t="str">
        <f>VLOOKUP(C1248,[1]道具配置表!$A:$D,4,FALSE)</f>
        <v>1黄金</v>
      </c>
      <c r="E1248" s="27">
        <v>2600</v>
      </c>
      <c r="J1248" s="27">
        <v>1</v>
      </c>
      <c r="L1248" s="72" t="b">
        <v>1</v>
      </c>
    </row>
    <row r="1249" spans="1:12" x14ac:dyDescent="0.25">
      <c r="C1249" s="27">
        <v>6682</v>
      </c>
      <c r="D1249" s="5" t="str">
        <f>VLOOKUP(C1249,[1]道具配置表!$A:$D,4,FALSE)</f>
        <v>1铜币（立即使用，不进背包）</v>
      </c>
      <c r="E1249" s="27">
        <v>2600</v>
      </c>
      <c r="J1249" s="27">
        <v>1</v>
      </c>
      <c r="L1249" s="72" t="b">
        <v>1</v>
      </c>
    </row>
    <row r="1250" spans="1:12" x14ac:dyDescent="0.25">
      <c r="A1250" s="27">
        <v>1700872</v>
      </c>
      <c r="B1250" s="27" t="s">
        <v>483</v>
      </c>
      <c r="C1250" s="27">
        <v>102</v>
      </c>
      <c r="D1250" s="5" t="str">
        <f>VLOOKUP(C1250,[1]道具配置表!$A:$D,4,FALSE)</f>
        <v>1食物</v>
      </c>
      <c r="E1250" s="27">
        <v>2800</v>
      </c>
      <c r="J1250" s="27">
        <v>1</v>
      </c>
      <c r="L1250" s="72" t="b">
        <v>1</v>
      </c>
    </row>
    <row r="1251" spans="1:12" x14ac:dyDescent="0.25">
      <c r="C1251" s="27">
        <v>104</v>
      </c>
      <c r="D1251" s="5" t="str">
        <f>VLOOKUP(C1251,[1]道具配置表!$A:$D,4,FALSE)</f>
        <v>1黄金</v>
      </c>
      <c r="E1251" s="27">
        <v>2800</v>
      </c>
      <c r="J1251" s="27">
        <v>1</v>
      </c>
      <c r="L1251" s="72" t="b">
        <v>1</v>
      </c>
    </row>
    <row r="1252" spans="1:12" x14ac:dyDescent="0.25">
      <c r="C1252" s="27">
        <v>6682</v>
      </c>
      <c r="D1252" s="5" t="str">
        <f>VLOOKUP(C1252,[1]道具配置表!$A:$D,4,FALSE)</f>
        <v>1铜币（立即使用，不进背包）</v>
      </c>
      <c r="E1252" s="27">
        <v>2800</v>
      </c>
      <c r="J1252" s="27">
        <v>1</v>
      </c>
      <c r="L1252" s="72" t="b">
        <v>1</v>
      </c>
    </row>
    <row r="1253" spans="1:12" x14ac:dyDescent="0.25">
      <c r="A1253" s="27">
        <v>1700873</v>
      </c>
      <c r="B1253" s="27" t="s">
        <v>484</v>
      </c>
      <c r="C1253" s="27">
        <v>102</v>
      </c>
      <c r="D1253" s="5" t="str">
        <f>VLOOKUP(C1253,[1]道具配置表!$A:$D,4,FALSE)</f>
        <v>1食物</v>
      </c>
      <c r="E1253" s="27">
        <v>3000</v>
      </c>
      <c r="J1253" s="27">
        <v>1</v>
      </c>
      <c r="L1253" s="72" t="b">
        <v>1</v>
      </c>
    </row>
    <row r="1254" spans="1:12" x14ac:dyDescent="0.25">
      <c r="C1254" s="27">
        <v>104</v>
      </c>
      <c r="D1254" s="5" t="str">
        <f>VLOOKUP(C1254,[1]道具配置表!$A:$D,4,FALSE)</f>
        <v>1黄金</v>
      </c>
      <c r="E1254" s="27">
        <v>3000</v>
      </c>
      <c r="J1254" s="27">
        <v>1</v>
      </c>
      <c r="L1254" s="72" t="b">
        <v>1</v>
      </c>
    </row>
    <row r="1255" spans="1:12" x14ac:dyDescent="0.25">
      <c r="C1255" s="27">
        <v>6682</v>
      </c>
      <c r="D1255" s="5" t="str">
        <f>VLOOKUP(C1255,[1]道具配置表!$A:$D,4,FALSE)</f>
        <v>1铜币（立即使用，不进背包）</v>
      </c>
      <c r="E1255" s="27">
        <v>3000</v>
      </c>
      <c r="J1255" s="27">
        <v>1</v>
      </c>
      <c r="L1255" s="72" t="b">
        <v>1</v>
      </c>
    </row>
    <row r="1256" spans="1:12" x14ac:dyDescent="0.25">
      <c r="A1256" s="27">
        <v>1700874</v>
      </c>
      <c r="B1256" s="27" t="s">
        <v>485</v>
      </c>
      <c r="C1256" s="27">
        <v>102</v>
      </c>
      <c r="D1256" s="5" t="str">
        <f>VLOOKUP(C1256,[1]道具配置表!$A:$D,4,FALSE)</f>
        <v>1食物</v>
      </c>
      <c r="E1256" s="27">
        <v>3200</v>
      </c>
      <c r="J1256" s="27">
        <v>1</v>
      </c>
      <c r="L1256" s="72" t="b">
        <v>1</v>
      </c>
    </row>
    <row r="1257" spans="1:12" x14ac:dyDescent="0.25">
      <c r="C1257" s="27">
        <v>104</v>
      </c>
      <c r="D1257" s="5" t="str">
        <f>VLOOKUP(C1257,[1]道具配置表!$A:$D,4,FALSE)</f>
        <v>1黄金</v>
      </c>
      <c r="E1257" s="27">
        <v>3200</v>
      </c>
      <c r="J1257" s="27">
        <v>1</v>
      </c>
      <c r="L1257" s="72" t="b">
        <v>1</v>
      </c>
    </row>
    <row r="1258" spans="1:12" x14ac:dyDescent="0.25">
      <c r="C1258" s="27">
        <v>6682</v>
      </c>
      <c r="D1258" s="5" t="str">
        <f>VLOOKUP(C1258,[1]道具配置表!$A:$D,4,FALSE)</f>
        <v>1铜币（立即使用，不进背包）</v>
      </c>
      <c r="E1258" s="27">
        <v>3200</v>
      </c>
      <c r="J1258" s="27">
        <v>1</v>
      </c>
      <c r="L1258" s="72" t="b">
        <v>1</v>
      </c>
    </row>
    <row r="1259" spans="1:12" x14ac:dyDescent="0.25">
      <c r="A1259" s="27">
        <v>1700875</v>
      </c>
      <c r="B1259" s="27" t="s">
        <v>486</v>
      </c>
      <c r="C1259" s="27">
        <v>102</v>
      </c>
      <c r="D1259" s="5" t="str">
        <f>VLOOKUP(C1259,[1]道具配置表!$A:$D,4,FALSE)</f>
        <v>1食物</v>
      </c>
      <c r="E1259" s="27">
        <v>3400</v>
      </c>
      <c r="J1259" s="27">
        <v>1</v>
      </c>
      <c r="L1259" s="72" t="b">
        <v>1</v>
      </c>
    </row>
    <row r="1260" spans="1:12" x14ac:dyDescent="0.25">
      <c r="C1260" s="27">
        <v>104</v>
      </c>
      <c r="D1260" s="5" t="str">
        <f>VLOOKUP(C1260,[1]道具配置表!$A:$D,4,FALSE)</f>
        <v>1黄金</v>
      </c>
      <c r="E1260" s="27">
        <v>3400</v>
      </c>
      <c r="J1260" s="27">
        <v>1</v>
      </c>
      <c r="L1260" s="72" t="b">
        <v>1</v>
      </c>
    </row>
    <row r="1261" spans="1:12" x14ac:dyDescent="0.25">
      <c r="C1261" s="27">
        <v>6682</v>
      </c>
      <c r="D1261" s="5" t="str">
        <f>VLOOKUP(C1261,[1]道具配置表!$A:$D,4,FALSE)</f>
        <v>1铜币（立即使用，不进背包）</v>
      </c>
      <c r="E1261" s="27">
        <v>3400</v>
      </c>
      <c r="J1261" s="27">
        <v>1</v>
      </c>
      <c r="L1261" s="72" t="b">
        <v>1</v>
      </c>
    </row>
    <row r="1262" spans="1:12" x14ac:dyDescent="0.25">
      <c r="A1262" s="27">
        <v>1700876</v>
      </c>
      <c r="B1262" s="27" t="s">
        <v>487</v>
      </c>
      <c r="C1262" s="27">
        <v>102</v>
      </c>
      <c r="D1262" s="5" t="str">
        <f>VLOOKUP(C1262,[1]道具配置表!$A:$D,4,FALSE)</f>
        <v>1食物</v>
      </c>
      <c r="E1262" s="27">
        <v>2000</v>
      </c>
      <c r="J1262" s="27">
        <v>1</v>
      </c>
      <c r="L1262" s="72" t="b">
        <v>1</v>
      </c>
    </row>
    <row r="1263" spans="1:12" x14ac:dyDescent="0.25">
      <c r="C1263" s="27">
        <v>104</v>
      </c>
      <c r="D1263" s="5" t="str">
        <f>VLOOKUP(C1263,[1]道具配置表!$A:$D,4,FALSE)</f>
        <v>1黄金</v>
      </c>
      <c r="E1263" s="27">
        <v>1000</v>
      </c>
      <c r="J1263" s="27">
        <v>1</v>
      </c>
      <c r="L1263" s="72" t="b">
        <v>1</v>
      </c>
    </row>
    <row r="1264" spans="1:12" x14ac:dyDescent="0.25">
      <c r="C1264" s="27">
        <v>6682</v>
      </c>
      <c r="D1264" s="5" t="str">
        <f>VLOOKUP(C1264,[1]道具配置表!$A:$D,4,FALSE)</f>
        <v>1铜币（立即使用，不进背包）</v>
      </c>
      <c r="E1264" s="27">
        <v>1000</v>
      </c>
      <c r="J1264" s="27">
        <v>1</v>
      </c>
      <c r="L1264" s="72" t="b">
        <v>1</v>
      </c>
    </row>
    <row r="1265" spans="1:12" x14ac:dyDescent="0.25">
      <c r="A1265" s="27">
        <v>1700877</v>
      </c>
      <c r="B1265" s="27" t="s">
        <v>488</v>
      </c>
      <c r="C1265" s="27">
        <v>102</v>
      </c>
      <c r="D1265" s="5" t="str">
        <f>VLOOKUP(C1265,[1]道具配置表!$A:$D,4,FALSE)</f>
        <v>1食物</v>
      </c>
      <c r="E1265" s="27">
        <v>2400</v>
      </c>
      <c r="J1265" s="27">
        <v>1</v>
      </c>
      <c r="L1265" s="72" t="b">
        <v>1</v>
      </c>
    </row>
    <row r="1266" spans="1:12" x14ac:dyDescent="0.25">
      <c r="C1266" s="27">
        <v>104</v>
      </c>
      <c r="D1266" s="5" t="str">
        <f>VLOOKUP(C1266,[1]道具配置表!$A:$D,4,FALSE)</f>
        <v>1黄金</v>
      </c>
      <c r="E1266" s="27">
        <v>1200</v>
      </c>
      <c r="J1266" s="27">
        <v>1</v>
      </c>
      <c r="L1266" s="72" t="b">
        <v>1</v>
      </c>
    </row>
    <row r="1267" spans="1:12" x14ac:dyDescent="0.25">
      <c r="C1267" s="27">
        <v>6682</v>
      </c>
      <c r="D1267" s="5" t="str">
        <f>VLOOKUP(C1267,[1]道具配置表!$A:$D,4,FALSE)</f>
        <v>1铜币（立即使用，不进背包）</v>
      </c>
      <c r="E1267" s="27">
        <v>1200</v>
      </c>
      <c r="J1267" s="27">
        <v>1</v>
      </c>
      <c r="L1267" s="72" t="b">
        <v>1</v>
      </c>
    </row>
    <row r="1268" spans="1:12" x14ac:dyDescent="0.25">
      <c r="A1268" s="27">
        <v>1700878</v>
      </c>
      <c r="B1268" s="27" t="s">
        <v>489</v>
      </c>
      <c r="C1268" s="27">
        <v>102</v>
      </c>
      <c r="D1268" s="5" t="str">
        <f>VLOOKUP(C1268,[1]道具配置表!$A:$D,4,FALSE)</f>
        <v>1食物</v>
      </c>
      <c r="E1268" s="27">
        <v>2800</v>
      </c>
      <c r="J1268" s="27">
        <v>1</v>
      </c>
      <c r="L1268" s="72" t="b">
        <v>1</v>
      </c>
    </row>
    <row r="1269" spans="1:12" x14ac:dyDescent="0.25">
      <c r="C1269" s="27">
        <v>104</v>
      </c>
      <c r="D1269" s="5" t="str">
        <f>VLOOKUP(C1269,[1]道具配置表!$A:$D,4,FALSE)</f>
        <v>1黄金</v>
      </c>
      <c r="E1269" s="27">
        <v>1400</v>
      </c>
      <c r="J1269" s="27">
        <v>1</v>
      </c>
      <c r="L1269" s="72" t="b">
        <v>1</v>
      </c>
    </row>
    <row r="1270" spans="1:12" x14ac:dyDescent="0.25">
      <c r="C1270" s="27">
        <v>6682</v>
      </c>
      <c r="D1270" s="5" t="str">
        <f>VLOOKUP(C1270,[1]道具配置表!$A:$D,4,FALSE)</f>
        <v>1铜币（立即使用，不进背包）</v>
      </c>
      <c r="E1270" s="27">
        <v>1400</v>
      </c>
      <c r="J1270" s="27">
        <v>1</v>
      </c>
      <c r="L1270" s="72" t="b">
        <v>1</v>
      </c>
    </row>
    <row r="1271" spans="1:12" x14ac:dyDescent="0.25">
      <c r="A1271" s="27">
        <v>1700879</v>
      </c>
      <c r="B1271" s="27" t="s">
        <v>490</v>
      </c>
      <c r="C1271" s="27">
        <v>102</v>
      </c>
      <c r="D1271" s="5" t="str">
        <f>VLOOKUP(C1271,[1]道具配置表!$A:$D,4,FALSE)</f>
        <v>1食物</v>
      </c>
      <c r="E1271" s="27">
        <v>3200</v>
      </c>
      <c r="J1271" s="27">
        <v>1</v>
      </c>
      <c r="L1271" s="72" t="b">
        <v>1</v>
      </c>
    </row>
    <row r="1272" spans="1:12" x14ac:dyDescent="0.25">
      <c r="C1272" s="27">
        <v>104</v>
      </c>
      <c r="D1272" s="5" t="str">
        <f>VLOOKUP(C1272,[1]道具配置表!$A:$D,4,FALSE)</f>
        <v>1黄金</v>
      </c>
      <c r="E1272" s="27">
        <v>1600</v>
      </c>
      <c r="J1272" s="27">
        <v>1</v>
      </c>
      <c r="L1272" s="72" t="b">
        <v>1</v>
      </c>
    </row>
    <row r="1273" spans="1:12" x14ac:dyDescent="0.25">
      <c r="C1273" s="27">
        <v>6682</v>
      </c>
      <c r="D1273" s="5" t="str">
        <f>VLOOKUP(C1273,[1]道具配置表!$A:$D,4,FALSE)</f>
        <v>1铜币（立即使用，不进背包）</v>
      </c>
      <c r="E1273" s="27">
        <v>1600</v>
      </c>
      <c r="J1273" s="27">
        <v>1</v>
      </c>
      <c r="L1273" s="72" t="b">
        <v>1</v>
      </c>
    </row>
    <row r="1274" spans="1:12" x14ac:dyDescent="0.25">
      <c r="A1274" s="27">
        <v>1700880</v>
      </c>
      <c r="B1274" s="27" t="s">
        <v>491</v>
      </c>
      <c r="C1274" s="27">
        <v>102</v>
      </c>
      <c r="D1274" s="5" t="str">
        <f>VLOOKUP(C1274,[1]道具配置表!$A:$D,4,FALSE)</f>
        <v>1食物</v>
      </c>
      <c r="E1274" s="27">
        <v>3600</v>
      </c>
      <c r="J1274" s="27">
        <v>1</v>
      </c>
      <c r="L1274" s="72" t="b">
        <v>1</v>
      </c>
    </row>
    <row r="1275" spans="1:12" x14ac:dyDescent="0.25">
      <c r="C1275" s="27">
        <v>104</v>
      </c>
      <c r="D1275" s="5" t="str">
        <f>VLOOKUP(C1275,[1]道具配置表!$A:$D,4,FALSE)</f>
        <v>1黄金</v>
      </c>
      <c r="E1275" s="27">
        <v>1800</v>
      </c>
      <c r="J1275" s="27">
        <v>1</v>
      </c>
      <c r="L1275" s="72" t="b">
        <v>1</v>
      </c>
    </row>
    <row r="1276" spans="1:12" x14ac:dyDescent="0.25">
      <c r="C1276" s="27">
        <v>6682</v>
      </c>
      <c r="D1276" s="5" t="str">
        <f>VLOOKUP(C1276,[1]道具配置表!$A:$D,4,FALSE)</f>
        <v>1铜币（立即使用，不进背包）</v>
      </c>
      <c r="E1276" s="27">
        <v>1800</v>
      </c>
      <c r="J1276" s="27">
        <v>1</v>
      </c>
      <c r="L1276" s="72" t="b">
        <v>1</v>
      </c>
    </row>
    <row r="1277" spans="1:12" x14ac:dyDescent="0.25">
      <c r="A1277" s="27">
        <v>1700881</v>
      </c>
      <c r="B1277" s="27" t="s">
        <v>492</v>
      </c>
      <c r="C1277" s="27">
        <v>102</v>
      </c>
      <c r="D1277" s="5" t="str">
        <f>VLOOKUP(C1277,[1]道具配置表!$A:$D,4,FALSE)</f>
        <v>1食物</v>
      </c>
      <c r="E1277" s="27">
        <v>4000</v>
      </c>
      <c r="J1277" s="27">
        <v>1</v>
      </c>
      <c r="L1277" s="72" t="b">
        <v>1</v>
      </c>
    </row>
    <row r="1278" spans="1:12" x14ac:dyDescent="0.25">
      <c r="C1278" s="27">
        <v>104</v>
      </c>
      <c r="D1278" s="5" t="str">
        <f>VLOOKUP(C1278,[1]道具配置表!$A:$D,4,FALSE)</f>
        <v>1黄金</v>
      </c>
      <c r="E1278" s="27">
        <v>2000</v>
      </c>
      <c r="J1278" s="27">
        <v>1</v>
      </c>
      <c r="L1278" s="72" t="b">
        <v>1</v>
      </c>
    </row>
    <row r="1279" spans="1:12" x14ac:dyDescent="0.25">
      <c r="C1279" s="27">
        <v>6682</v>
      </c>
      <c r="D1279" s="5" t="str">
        <f>VLOOKUP(C1279,[1]道具配置表!$A:$D,4,FALSE)</f>
        <v>1铜币（立即使用，不进背包）</v>
      </c>
      <c r="E1279" s="27">
        <v>2000</v>
      </c>
      <c r="J1279" s="27">
        <v>1</v>
      </c>
      <c r="L1279" s="72" t="b">
        <v>1</v>
      </c>
    </row>
    <row r="1280" spans="1:12" x14ac:dyDescent="0.25">
      <c r="A1280" s="27">
        <v>1700882</v>
      </c>
      <c r="B1280" s="27" t="s">
        <v>493</v>
      </c>
      <c r="C1280" s="27">
        <v>102</v>
      </c>
      <c r="D1280" s="5" t="str">
        <f>VLOOKUP(C1280,[1]道具配置表!$A:$D,4,FALSE)</f>
        <v>1食物</v>
      </c>
      <c r="E1280" s="27">
        <v>4400</v>
      </c>
      <c r="J1280" s="27">
        <v>1</v>
      </c>
      <c r="L1280" s="72" t="b">
        <v>1</v>
      </c>
    </row>
    <row r="1281" spans="1:12" x14ac:dyDescent="0.25">
      <c r="C1281" s="27">
        <v>104</v>
      </c>
      <c r="D1281" s="5" t="str">
        <f>VLOOKUP(C1281,[1]道具配置表!$A:$D,4,FALSE)</f>
        <v>1黄金</v>
      </c>
      <c r="E1281" s="27">
        <v>2200</v>
      </c>
      <c r="J1281" s="27">
        <v>1</v>
      </c>
      <c r="L1281" s="72" t="b">
        <v>1</v>
      </c>
    </row>
    <row r="1282" spans="1:12" x14ac:dyDescent="0.25">
      <c r="C1282" s="27">
        <v>6682</v>
      </c>
      <c r="D1282" s="5" t="str">
        <f>VLOOKUP(C1282,[1]道具配置表!$A:$D,4,FALSE)</f>
        <v>1铜币（立即使用，不进背包）</v>
      </c>
      <c r="E1282" s="27">
        <v>2200</v>
      </c>
      <c r="J1282" s="27">
        <v>1</v>
      </c>
      <c r="L1282" s="72" t="b">
        <v>1</v>
      </c>
    </row>
    <row r="1283" spans="1:12" x14ac:dyDescent="0.25">
      <c r="A1283" s="27">
        <v>1700883</v>
      </c>
      <c r="B1283" s="27" t="s">
        <v>494</v>
      </c>
      <c r="C1283" s="27">
        <v>102</v>
      </c>
      <c r="D1283" s="5" t="str">
        <f>VLOOKUP(C1283,[1]道具配置表!$A:$D,4,FALSE)</f>
        <v>1食物</v>
      </c>
      <c r="E1283" s="27">
        <v>4800</v>
      </c>
      <c r="J1283" s="27">
        <v>1</v>
      </c>
      <c r="L1283" s="72" t="b">
        <v>1</v>
      </c>
    </row>
    <row r="1284" spans="1:12" x14ac:dyDescent="0.25">
      <c r="C1284" s="27">
        <v>104</v>
      </c>
      <c r="D1284" s="5" t="str">
        <f>VLOOKUP(C1284,[1]道具配置表!$A:$D,4,FALSE)</f>
        <v>1黄金</v>
      </c>
      <c r="E1284" s="27">
        <v>2400</v>
      </c>
      <c r="J1284" s="27">
        <v>1</v>
      </c>
      <c r="L1284" s="72" t="b">
        <v>1</v>
      </c>
    </row>
    <row r="1285" spans="1:12" x14ac:dyDescent="0.25">
      <c r="C1285" s="27">
        <v>6682</v>
      </c>
      <c r="D1285" s="5" t="str">
        <f>VLOOKUP(C1285,[1]道具配置表!$A:$D,4,FALSE)</f>
        <v>1铜币（立即使用，不进背包）</v>
      </c>
      <c r="E1285" s="27">
        <v>2400</v>
      </c>
      <c r="J1285" s="27">
        <v>1</v>
      </c>
      <c r="L1285" s="72" t="b">
        <v>1</v>
      </c>
    </row>
    <row r="1286" spans="1:12" x14ac:dyDescent="0.25">
      <c r="A1286" s="27">
        <v>1700884</v>
      </c>
      <c r="B1286" s="27" t="s">
        <v>495</v>
      </c>
      <c r="C1286" s="27">
        <v>102</v>
      </c>
      <c r="D1286" s="5" t="str">
        <f>VLOOKUP(C1286,[1]道具配置表!$A:$D,4,FALSE)</f>
        <v>1食物</v>
      </c>
      <c r="E1286" s="27">
        <v>5200</v>
      </c>
      <c r="J1286" s="27">
        <v>1</v>
      </c>
      <c r="L1286" s="72" t="b">
        <v>1</v>
      </c>
    </row>
    <row r="1287" spans="1:12" x14ac:dyDescent="0.25">
      <c r="C1287" s="27">
        <v>104</v>
      </c>
      <c r="D1287" s="5" t="str">
        <f>VLOOKUP(C1287,[1]道具配置表!$A:$D,4,FALSE)</f>
        <v>1黄金</v>
      </c>
      <c r="E1287" s="27">
        <v>2600</v>
      </c>
      <c r="J1287" s="27">
        <v>1</v>
      </c>
      <c r="L1287" s="72" t="b">
        <v>1</v>
      </c>
    </row>
    <row r="1288" spans="1:12" x14ac:dyDescent="0.25">
      <c r="C1288" s="27">
        <v>6682</v>
      </c>
      <c r="D1288" s="5" t="str">
        <f>VLOOKUP(C1288,[1]道具配置表!$A:$D,4,FALSE)</f>
        <v>1铜币（立即使用，不进背包）</v>
      </c>
      <c r="E1288" s="27">
        <v>2600</v>
      </c>
      <c r="J1288" s="27">
        <v>1</v>
      </c>
      <c r="L1288" s="72" t="b">
        <v>1</v>
      </c>
    </row>
    <row r="1289" spans="1:12" x14ac:dyDescent="0.25">
      <c r="A1289" s="27">
        <v>1700885</v>
      </c>
      <c r="B1289" s="27" t="s">
        <v>496</v>
      </c>
      <c r="C1289" s="27">
        <v>102</v>
      </c>
      <c r="D1289" s="5" t="str">
        <f>VLOOKUP(C1289,[1]道具配置表!$A:$D,4,FALSE)</f>
        <v>1食物</v>
      </c>
      <c r="E1289" s="27">
        <v>5600</v>
      </c>
      <c r="J1289" s="27">
        <v>1</v>
      </c>
      <c r="L1289" s="72" t="b">
        <v>1</v>
      </c>
    </row>
    <row r="1290" spans="1:12" x14ac:dyDescent="0.25">
      <c r="C1290" s="27">
        <v>104</v>
      </c>
      <c r="D1290" s="5" t="str">
        <f>VLOOKUP(C1290,[1]道具配置表!$A:$D,4,FALSE)</f>
        <v>1黄金</v>
      </c>
      <c r="E1290" s="27">
        <v>2800</v>
      </c>
      <c r="J1290" s="27">
        <v>1</v>
      </c>
      <c r="L1290" s="72" t="b">
        <v>1</v>
      </c>
    </row>
    <row r="1291" spans="1:12" x14ac:dyDescent="0.25">
      <c r="C1291" s="27">
        <v>6682</v>
      </c>
      <c r="D1291" s="5" t="str">
        <f>VLOOKUP(C1291,[1]道具配置表!$A:$D,4,FALSE)</f>
        <v>1铜币（立即使用，不进背包）</v>
      </c>
      <c r="E1291" s="27">
        <v>2800</v>
      </c>
      <c r="J1291" s="27">
        <v>1</v>
      </c>
      <c r="L1291" s="72" t="b">
        <v>1</v>
      </c>
    </row>
    <row r="1292" spans="1:12" x14ac:dyDescent="0.25">
      <c r="A1292" s="27">
        <v>1700886</v>
      </c>
      <c r="B1292" s="27" t="s">
        <v>497</v>
      </c>
      <c r="C1292" s="27">
        <v>102</v>
      </c>
      <c r="D1292" s="5" t="str">
        <f>VLOOKUP(C1292,[1]道具配置表!$A:$D,4,FALSE)</f>
        <v>1食物</v>
      </c>
      <c r="E1292" s="27">
        <v>6000</v>
      </c>
      <c r="J1292" s="27">
        <v>1</v>
      </c>
      <c r="L1292" s="72" t="b">
        <v>1</v>
      </c>
    </row>
    <row r="1293" spans="1:12" x14ac:dyDescent="0.25">
      <c r="C1293" s="27">
        <v>104</v>
      </c>
      <c r="D1293" s="5" t="str">
        <f>VLOOKUP(C1293,[1]道具配置表!$A:$D,4,FALSE)</f>
        <v>1黄金</v>
      </c>
      <c r="E1293" s="27">
        <v>3000</v>
      </c>
      <c r="J1293" s="27">
        <v>1</v>
      </c>
      <c r="L1293" s="72" t="b">
        <v>1</v>
      </c>
    </row>
    <row r="1294" spans="1:12" x14ac:dyDescent="0.25">
      <c r="C1294" s="27">
        <v>6682</v>
      </c>
      <c r="D1294" s="5" t="str">
        <f>VLOOKUP(C1294,[1]道具配置表!$A:$D,4,FALSE)</f>
        <v>1铜币（立即使用，不进背包）</v>
      </c>
      <c r="E1294" s="27">
        <v>3000</v>
      </c>
      <c r="J1294" s="27">
        <v>1</v>
      </c>
      <c r="L1294" s="72" t="b">
        <v>1</v>
      </c>
    </row>
    <row r="1295" spans="1:12" x14ac:dyDescent="0.25">
      <c r="A1295" s="27">
        <v>1700887</v>
      </c>
      <c r="B1295" s="27" t="s">
        <v>498</v>
      </c>
      <c r="C1295" s="27">
        <v>102</v>
      </c>
      <c r="D1295" s="5" t="str">
        <f>VLOOKUP(C1295,[1]道具配置表!$A:$D,4,FALSE)</f>
        <v>1食物</v>
      </c>
      <c r="E1295" s="27">
        <v>6400</v>
      </c>
      <c r="J1295" s="27">
        <v>1</v>
      </c>
      <c r="L1295" s="72" t="b">
        <v>1</v>
      </c>
    </row>
    <row r="1296" spans="1:12" x14ac:dyDescent="0.25">
      <c r="C1296" s="27">
        <v>104</v>
      </c>
      <c r="D1296" s="5" t="str">
        <f>VLOOKUP(C1296,[1]道具配置表!$A:$D,4,FALSE)</f>
        <v>1黄金</v>
      </c>
      <c r="E1296" s="27">
        <v>3200</v>
      </c>
      <c r="J1296" s="27">
        <v>1</v>
      </c>
      <c r="L1296" s="72" t="b">
        <v>1</v>
      </c>
    </row>
    <row r="1297" spans="1:12" x14ac:dyDescent="0.25">
      <c r="C1297" s="27">
        <v>6682</v>
      </c>
      <c r="D1297" s="5" t="str">
        <f>VLOOKUP(C1297,[1]道具配置表!$A:$D,4,FALSE)</f>
        <v>1铜币（立即使用，不进背包）</v>
      </c>
      <c r="E1297" s="27">
        <v>3200</v>
      </c>
      <c r="J1297" s="27">
        <v>1</v>
      </c>
      <c r="L1297" s="72" t="b">
        <v>1</v>
      </c>
    </row>
    <row r="1298" spans="1:12" s="15" customFormat="1" x14ac:dyDescent="0.25">
      <c r="A1298" s="15">
        <v>1701301</v>
      </c>
      <c r="B1298" s="15" t="str">
        <f>"章节奖励"&amp;RIGHT(A1298,2)</f>
        <v>章节奖励01</v>
      </c>
      <c r="C1298" s="15">
        <v>2005</v>
      </c>
      <c r="D1298" s="15" t="str">
        <f>VLOOKUP(C1298,[1]道具配置表!$A:$D,4,FALSE)</f>
        <v>新手奖池招募券</v>
      </c>
      <c r="E1298" s="15">
        <v>5</v>
      </c>
      <c r="J1298" s="15">
        <v>1</v>
      </c>
      <c r="L1298" s="72" t="b">
        <v>1</v>
      </c>
    </row>
    <row r="1299" spans="1:12" x14ac:dyDescent="0.25">
      <c r="C1299" s="27">
        <v>7003</v>
      </c>
      <c r="D1299" s="27" t="str">
        <f>VLOOKUP(C1299,[1]道具配置表!$A:$D,4,FALSE)</f>
        <v>1银币（立即使用，不进背包）</v>
      </c>
      <c r="E1299" s="27">
        <v>10</v>
      </c>
      <c r="J1299" s="27">
        <v>1</v>
      </c>
      <c r="L1299" s="72" t="b">
        <v>1</v>
      </c>
    </row>
    <row r="1300" spans="1:12" x14ac:dyDescent="0.25">
      <c r="C1300" s="27">
        <v>9035</v>
      </c>
      <c r="D1300" s="5" t="str">
        <f>VLOOKUP(C1300,[1]道具配置表!$A:$D,4,FALSE)</f>
        <v>最高等级剑士直接使用X1</v>
      </c>
      <c r="E1300" s="27">
        <v>800</v>
      </c>
      <c r="J1300" s="27">
        <v>1</v>
      </c>
      <c r="L1300" s="72" t="b">
        <v>1</v>
      </c>
    </row>
    <row r="1301" spans="1:12" x14ac:dyDescent="0.25">
      <c r="C1301" s="27">
        <v>9036</v>
      </c>
      <c r="D1301" s="5" t="str">
        <f>VLOOKUP(C1301,[1]道具配置表!$A:$D,4,FALSE)</f>
        <v>最高等级枪兵直接使用X1</v>
      </c>
      <c r="E1301" s="27">
        <v>800</v>
      </c>
      <c r="J1301" s="27">
        <v>1</v>
      </c>
      <c r="L1301" s="72" t="b">
        <v>1</v>
      </c>
    </row>
    <row r="1302" spans="1:12" x14ac:dyDescent="0.25">
      <c r="C1302" s="27">
        <v>9037</v>
      </c>
      <c r="D1302" s="5" t="str">
        <f>VLOOKUP(C1302,[1]道具配置表!$A:$D,4,FALSE)</f>
        <v>最高等级骑兵直接使用X1</v>
      </c>
      <c r="E1302" s="27">
        <v>800</v>
      </c>
      <c r="J1302" s="27">
        <v>1</v>
      </c>
      <c r="L1302" s="72" t="b">
        <v>1</v>
      </c>
    </row>
    <row r="1303" spans="1:12" x14ac:dyDescent="0.25">
      <c r="C1303" s="27">
        <v>9038</v>
      </c>
      <c r="D1303" s="5" t="str">
        <f>VLOOKUP(C1303,[1]道具配置表!$A:$D,4,FALSE)</f>
        <v>最高等级弓兵直接使用X1</v>
      </c>
      <c r="E1303" s="27">
        <v>800</v>
      </c>
      <c r="J1303" s="27">
        <v>1</v>
      </c>
      <c r="L1303" s="72" t="b">
        <v>1</v>
      </c>
    </row>
    <row r="1304" spans="1:12" x14ac:dyDescent="0.25">
      <c r="A1304" s="27">
        <v>1701302</v>
      </c>
      <c r="B1304" s="27" t="str">
        <f>"章节奖励"&amp;RIGHT(A1304,2)</f>
        <v>章节奖励02</v>
      </c>
      <c r="C1304" s="27">
        <v>2005</v>
      </c>
      <c r="D1304" s="5" t="str">
        <f>VLOOKUP(C1304,[1]道具配置表!$A:$D,4,FALSE)</f>
        <v>新手奖池招募券</v>
      </c>
      <c r="E1304" s="27">
        <v>5</v>
      </c>
      <c r="J1304" s="27">
        <v>1</v>
      </c>
      <c r="L1304" s="72" t="b">
        <v>1</v>
      </c>
    </row>
    <row r="1305" spans="1:12" x14ac:dyDescent="0.25">
      <c r="C1305" s="27">
        <v>7003</v>
      </c>
      <c r="D1305" s="5" t="str">
        <f>VLOOKUP(C1305,[1]道具配置表!$A:$D,4,FALSE)</f>
        <v>1银币（立即使用，不进背包）</v>
      </c>
      <c r="E1305" s="27">
        <v>20</v>
      </c>
      <c r="J1305" s="27">
        <v>1</v>
      </c>
      <c r="L1305" s="72" t="b">
        <v>1</v>
      </c>
    </row>
    <row r="1306" spans="1:12" x14ac:dyDescent="0.25">
      <c r="C1306" s="27">
        <v>6165</v>
      </c>
      <c r="D1306" s="5" t="s">
        <v>1237</v>
      </c>
      <c r="E1306" s="27">
        <v>2</v>
      </c>
      <c r="J1306" s="27">
        <v>1</v>
      </c>
      <c r="L1306" s="72" t="b">
        <v>1</v>
      </c>
    </row>
    <row r="1307" spans="1:12" x14ac:dyDescent="0.25">
      <c r="C1307" s="27">
        <v>9035</v>
      </c>
      <c r="D1307" s="5" t="str">
        <f>VLOOKUP(C1307,[1]道具配置表!$A:$D,4,FALSE)</f>
        <v>最高等级剑士直接使用X1</v>
      </c>
      <c r="E1307" s="27">
        <v>800</v>
      </c>
      <c r="J1307" s="27">
        <v>1</v>
      </c>
      <c r="L1307" s="72" t="b">
        <v>1</v>
      </c>
    </row>
    <row r="1308" spans="1:12" x14ac:dyDescent="0.25">
      <c r="C1308" s="27">
        <v>9036</v>
      </c>
      <c r="D1308" s="5" t="str">
        <f>VLOOKUP(C1308,[1]道具配置表!$A:$D,4,FALSE)</f>
        <v>最高等级枪兵直接使用X1</v>
      </c>
      <c r="E1308" s="27">
        <v>800</v>
      </c>
      <c r="J1308" s="27">
        <v>1</v>
      </c>
      <c r="L1308" s="72" t="b">
        <v>1</v>
      </c>
    </row>
    <row r="1309" spans="1:12" x14ac:dyDescent="0.25">
      <c r="C1309" s="27">
        <v>9037</v>
      </c>
      <c r="D1309" s="5" t="str">
        <f>VLOOKUP(C1309,[1]道具配置表!$A:$D,4,FALSE)</f>
        <v>最高等级骑兵直接使用X1</v>
      </c>
      <c r="E1309" s="27">
        <v>800</v>
      </c>
      <c r="J1309" s="27">
        <v>1</v>
      </c>
      <c r="L1309" s="72" t="b">
        <v>1</v>
      </c>
    </row>
    <row r="1310" spans="1:12" x14ac:dyDescent="0.25">
      <c r="C1310" s="27">
        <v>9038</v>
      </c>
      <c r="D1310" s="5" t="str">
        <f>VLOOKUP(C1310,[1]道具配置表!$A:$D,4,FALSE)</f>
        <v>最高等级弓兵直接使用X1</v>
      </c>
      <c r="E1310" s="27">
        <v>800</v>
      </c>
      <c r="J1310" s="27">
        <v>1</v>
      </c>
      <c r="L1310" s="72" t="b">
        <v>1</v>
      </c>
    </row>
    <row r="1311" spans="1:12" x14ac:dyDescent="0.25">
      <c r="A1311" s="27">
        <v>1701303</v>
      </c>
      <c r="B1311" s="27" t="str">
        <f>"章节奖励"&amp;RIGHT(A1311,2)</f>
        <v>章节奖励03</v>
      </c>
      <c r="C1311" s="27">
        <v>2005</v>
      </c>
      <c r="D1311" s="5" t="str">
        <f>VLOOKUP(C1311,[1]道具配置表!$A:$D,4,FALSE)</f>
        <v>新手奖池招募券</v>
      </c>
      <c r="E1311" s="27">
        <v>5</v>
      </c>
      <c r="J1311" s="27">
        <v>1</v>
      </c>
      <c r="L1311" s="72" t="b">
        <v>1</v>
      </c>
    </row>
    <row r="1312" spans="1:12" x14ac:dyDescent="0.25">
      <c r="C1312" s="27">
        <v>7003</v>
      </c>
      <c r="D1312" s="5" t="str">
        <f>VLOOKUP(C1312,[1]道具配置表!$A:$D,4,FALSE)</f>
        <v>1银币（立即使用，不进背包）</v>
      </c>
      <c r="E1312" s="27">
        <v>30</v>
      </c>
      <c r="J1312" s="27">
        <v>1</v>
      </c>
      <c r="L1312" s="72" t="b">
        <v>1</v>
      </c>
    </row>
    <row r="1313" spans="1:12" x14ac:dyDescent="0.25">
      <c r="C1313" s="27">
        <v>9035</v>
      </c>
      <c r="D1313" s="5" t="str">
        <f>VLOOKUP(C1313,[1]道具配置表!$A:$D,4,FALSE)</f>
        <v>最高等级剑士直接使用X1</v>
      </c>
      <c r="E1313" s="27">
        <v>800</v>
      </c>
      <c r="J1313" s="27">
        <v>1</v>
      </c>
      <c r="L1313" s="72" t="b">
        <v>1</v>
      </c>
    </row>
    <row r="1314" spans="1:12" x14ac:dyDescent="0.25">
      <c r="C1314" s="27">
        <v>9036</v>
      </c>
      <c r="D1314" s="5" t="str">
        <f>VLOOKUP(C1314,[1]道具配置表!$A:$D,4,FALSE)</f>
        <v>最高等级枪兵直接使用X1</v>
      </c>
      <c r="E1314" s="27">
        <v>800</v>
      </c>
      <c r="J1314" s="27">
        <v>1</v>
      </c>
      <c r="L1314" s="72" t="b">
        <v>1</v>
      </c>
    </row>
    <row r="1315" spans="1:12" x14ac:dyDescent="0.25">
      <c r="C1315" s="27">
        <v>9037</v>
      </c>
      <c r="D1315" s="5" t="str">
        <f>VLOOKUP(C1315,[1]道具配置表!$A:$D,4,FALSE)</f>
        <v>最高等级骑兵直接使用X1</v>
      </c>
      <c r="E1315" s="27">
        <v>800</v>
      </c>
      <c r="J1315" s="27">
        <v>1</v>
      </c>
      <c r="L1315" s="72" t="b">
        <v>1</v>
      </c>
    </row>
    <row r="1316" spans="1:12" x14ac:dyDescent="0.25">
      <c r="C1316" s="27">
        <v>9038</v>
      </c>
      <c r="D1316" s="5" t="str">
        <f>VLOOKUP(C1316,[1]道具配置表!$A:$D,4,FALSE)</f>
        <v>最高等级弓兵直接使用X1</v>
      </c>
      <c r="E1316" s="27">
        <v>800</v>
      </c>
      <c r="J1316" s="27">
        <v>1</v>
      </c>
      <c r="L1316" s="72" t="b">
        <v>1</v>
      </c>
    </row>
    <row r="1317" spans="1:12" x14ac:dyDescent="0.25">
      <c r="C1317" s="52">
        <v>6165</v>
      </c>
      <c r="D1317" s="5" t="s">
        <v>1237</v>
      </c>
      <c r="E1317" s="27">
        <v>2</v>
      </c>
      <c r="J1317" s="27">
        <v>1</v>
      </c>
      <c r="L1317" s="72" t="b">
        <v>1</v>
      </c>
    </row>
    <row r="1318" spans="1:12" x14ac:dyDescent="0.25">
      <c r="A1318" s="27">
        <v>1701304</v>
      </c>
      <c r="B1318" s="27" t="str">
        <f>"章节奖励"&amp;RIGHT(A1318,2)</f>
        <v>章节奖励04</v>
      </c>
      <c r="C1318" s="27">
        <v>2005</v>
      </c>
      <c r="D1318" s="5" t="str">
        <f>VLOOKUP(C1318,[1]道具配置表!$A:$D,4,FALSE)</f>
        <v>新手奖池招募券</v>
      </c>
      <c r="E1318" s="27">
        <v>5</v>
      </c>
      <c r="J1318" s="27">
        <v>1</v>
      </c>
      <c r="L1318" s="72" t="b">
        <v>1</v>
      </c>
    </row>
    <row r="1319" spans="1:12" x14ac:dyDescent="0.25">
      <c r="C1319" s="27">
        <v>7003</v>
      </c>
      <c r="D1319" s="5" t="str">
        <f>VLOOKUP(C1319,[1]道具配置表!$A:$D,4,FALSE)</f>
        <v>1银币（立即使用，不进背包）</v>
      </c>
      <c r="E1319" s="27">
        <v>50</v>
      </c>
      <c r="J1319" s="27">
        <v>1</v>
      </c>
      <c r="L1319" s="72" t="b">
        <v>1</v>
      </c>
    </row>
    <row r="1320" spans="1:12" x14ac:dyDescent="0.25">
      <c r="C1320" s="52">
        <v>6165</v>
      </c>
      <c r="D1320" s="5" t="s">
        <v>1237</v>
      </c>
      <c r="E1320" s="27">
        <v>2</v>
      </c>
      <c r="J1320" s="27">
        <v>1</v>
      </c>
      <c r="L1320" s="72" t="b">
        <v>1</v>
      </c>
    </row>
    <row r="1321" spans="1:12" x14ac:dyDescent="0.25">
      <c r="C1321" s="27">
        <v>9035</v>
      </c>
      <c r="D1321" s="5" t="str">
        <f>VLOOKUP(C1321,[1]道具配置表!$A:$D,4,FALSE)</f>
        <v>最高等级剑士直接使用X1</v>
      </c>
      <c r="E1321" s="27">
        <v>800</v>
      </c>
      <c r="J1321" s="27">
        <v>1</v>
      </c>
      <c r="L1321" s="72" t="b">
        <v>1</v>
      </c>
    </row>
    <row r="1322" spans="1:12" x14ac:dyDescent="0.25">
      <c r="C1322" s="27">
        <v>9036</v>
      </c>
      <c r="D1322" s="5" t="str">
        <f>VLOOKUP(C1322,[1]道具配置表!$A:$D,4,FALSE)</f>
        <v>最高等级枪兵直接使用X1</v>
      </c>
      <c r="E1322" s="27">
        <v>800</v>
      </c>
      <c r="J1322" s="27">
        <v>1</v>
      </c>
      <c r="L1322" s="72" t="b">
        <v>1</v>
      </c>
    </row>
    <row r="1323" spans="1:12" x14ac:dyDescent="0.25">
      <c r="C1323" s="27">
        <v>9037</v>
      </c>
      <c r="D1323" s="5" t="str">
        <f>VLOOKUP(C1323,[1]道具配置表!$A:$D,4,FALSE)</f>
        <v>最高等级骑兵直接使用X1</v>
      </c>
      <c r="E1323" s="27">
        <v>800</v>
      </c>
      <c r="J1323" s="27">
        <v>1</v>
      </c>
      <c r="L1323" s="72" t="b">
        <v>1</v>
      </c>
    </row>
    <row r="1324" spans="1:12" x14ac:dyDescent="0.25">
      <c r="C1324" s="27">
        <v>9038</v>
      </c>
      <c r="D1324" s="5" t="str">
        <f>VLOOKUP(C1324,[1]道具配置表!$A:$D,4,FALSE)</f>
        <v>最高等级弓兵直接使用X1</v>
      </c>
      <c r="E1324" s="27">
        <v>800</v>
      </c>
      <c r="J1324" s="27">
        <v>1</v>
      </c>
      <c r="L1324" s="72" t="b">
        <v>1</v>
      </c>
    </row>
    <row r="1325" spans="1:12" x14ac:dyDescent="0.25">
      <c r="A1325" s="27">
        <v>1701305</v>
      </c>
      <c r="B1325" s="27" t="str">
        <f>"章节奖励"&amp;RIGHT(A1325,2)</f>
        <v>章节奖励05</v>
      </c>
      <c r="C1325" s="27">
        <v>2005</v>
      </c>
      <c r="D1325" s="5" t="str">
        <f>VLOOKUP(C1325,[1]道具配置表!$A:$D,4,FALSE)</f>
        <v>新手奖池招募券</v>
      </c>
      <c r="E1325" s="27">
        <v>5</v>
      </c>
      <c r="J1325" s="27">
        <v>1</v>
      </c>
      <c r="L1325" s="72" t="b">
        <v>1</v>
      </c>
    </row>
    <row r="1326" spans="1:12" x14ac:dyDescent="0.25">
      <c r="C1326" s="27">
        <v>7003</v>
      </c>
      <c r="D1326" s="5" t="str">
        <f>VLOOKUP(C1326,[1]道具配置表!$A:$D,4,FALSE)</f>
        <v>1银币（立即使用，不进背包）</v>
      </c>
      <c r="E1326" s="27">
        <v>50</v>
      </c>
      <c r="J1326" s="27">
        <v>1</v>
      </c>
      <c r="L1326" s="72" t="b">
        <v>1</v>
      </c>
    </row>
    <row r="1327" spans="1:12" x14ac:dyDescent="0.25">
      <c r="C1327" s="52">
        <v>6165</v>
      </c>
      <c r="D1327" s="5" t="s">
        <v>1237</v>
      </c>
      <c r="E1327" s="27">
        <v>2</v>
      </c>
      <c r="J1327" s="27">
        <v>1</v>
      </c>
      <c r="L1327" s="72" t="b">
        <v>1</v>
      </c>
    </row>
    <row r="1328" spans="1:12" x14ac:dyDescent="0.25">
      <c r="C1328" s="27">
        <v>9035</v>
      </c>
      <c r="D1328" s="5" t="str">
        <f>VLOOKUP(C1328,[1]道具配置表!$A:$D,4,FALSE)</f>
        <v>最高等级剑士直接使用X1</v>
      </c>
      <c r="E1328" s="27">
        <v>800</v>
      </c>
      <c r="J1328" s="27">
        <v>1</v>
      </c>
      <c r="L1328" s="72" t="b">
        <v>1</v>
      </c>
    </row>
    <row r="1329" spans="1:12" x14ac:dyDescent="0.25">
      <c r="C1329" s="27">
        <v>9036</v>
      </c>
      <c r="D1329" s="5" t="str">
        <f>VLOOKUP(C1329,[1]道具配置表!$A:$D,4,FALSE)</f>
        <v>最高等级枪兵直接使用X1</v>
      </c>
      <c r="E1329" s="27">
        <v>800</v>
      </c>
      <c r="J1329" s="27">
        <v>1</v>
      </c>
      <c r="L1329" s="72" t="b">
        <v>1</v>
      </c>
    </row>
    <row r="1330" spans="1:12" x14ac:dyDescent="0.25">
      <c r="C1330" s="27">
        <v>9037</v>
      </c>
      <c r="D1330" s="5" t="str">
        <f>VLOOKUP(C1330,[1]道具配置表!$A:$D,4,FALSE)</f>
        <v>最高等级骑兵直接使用X1</v>
      </c>
      <c r="E1330" s="27">
        <v>800</v>
      </c>
      <c r="J1330" s="27">
        <v>1</v>
      </c>
      <c r="L1330" s="72" t="b">
        <v>1</v>
      </c>
    </row>
    <row r="1331" spans="1:12" x14ac:dyDescent="0.25">
      <c r="C1331" s="27">
        <v>9038</v>
      </c>
      <c r="D1331" s="5" t="str">
        <f>VLOOKUP(C1331,[1]道具配置表!$A:$D,4,FALSE)</f>
        <v>最高等级弓兵直接使用X1</v>
      </c>
      <c r="E1331" s="27">
        <v>800</v>
      </c>
      <c r="J1331" s="27">
        <v>1</v>
      </c>
      <c r="L1331" s="72" t="b">
        <v>1</v>
      </c>
    </row>
    <row r="1332" spans="1:12" x14ac:dyDescent="0.25">
      <c r="A1332" s="27">
        <v>1701306</v>
      </c>
      <c r="B1332" s="27" t="str">
        <f>"章节奖励"&amp;RIGHT(A1332,2)</f>
        <v>章节奖励06</v>
      </c>
      <c r="C1332" s="27">
        <v>2005</v>
      </c>
      <c r="D1332" s="5" t="str">
        <f>VLOOKUP(C1332,[1]道具配置表!$A:$D,4,FALSE)</f>
        <v>新手奖池招募券</v>
      </c>
      <c r="E1332" s="27">
        <v>5</v>
      </c>
      <c r="J1332" s="27">
        <v>1</v>
      </c>
      <c r="L1332" s="72" t="b">
        <v>1</v>
      </c>
    </row>
    <row r="1333" spans="1:12" x14ac:dyDescent="0.25">
      <c r="C1333" s="27">
        <v>7003</v>
      </c>
      <c r="D1333" s="5" t="str">
        <f>VLOOKUP(C1333,[1]道具配置表!$A:$D,4,FALSE)</f>
        <v>1银币（立即使用，不进背包）</v>
      </c>
      <c r="E1333" s="27">
        <v>50</v>
      </c>
      <c r="J1333" s="27">
        <v>1</v>
      </c>
      <c r="L1333" s="72" t="b">
        <v>1</v>
      </c>
    </row>
    <row r="1334" spans="1:12" x14ac:dyDescent="0.25">
      <c r="C1334" s="52">
        <v>6165</v>
      </c>
      <c r="D1334" s="5" t="s">
        <v>1237</v>
      </c>
      <c r="E1334" s="27">
        <v>2</v>
      </c>
      <c r="J1334" s="27">
        <v>1</v>
      </c>
      <c r="L1334" s="72" t="b">
        <v>1</v>
      </c>
    </row>
    <row r="1335" spans="1:12" x14ac:dyDescent="0.25">
      <c r="C1335" s="27">
        <v>9035</v>
      </c>
      <c r="D1335" s="5" t="str">
        <f>VLOOKUP(C1335,[1]道具配置表!$A:$D,4,FALSE)</f>
        <v>最高等级剑士直接使用X1</v>
      </c>
      <c r="E1335" s="27">
        <v>1000</v>
      </c>
      <c r="J1335" s="27">
        <v>1</v>
      </c>
      <c r="L1335" s="72" t="b">
        <v>1</v>
      </c>
    </row>
    <row r="1336" spans="1:12" x14ac:dyDescent="0.25">
      <c r="C1336" s="27">
        <v>9036</v>
      </c>
      <c r="D1336" s="5" t="str">
        <f>VLOOKUP(C1336,[1]道具配置表!$A:$D,4,FALSE)</f>
        <v>最高等级枪兵直接使用X1</v>
      </c>
      <c r="E1336" s="27">
        <v>1000</v>
      </c>
      <c r="J1336" s="27">
        <v>1</v>
      </c>
      <c r="L1336" s="72" t="b">
        <v>1</v>
      </c>
    </row>
    <row r="1337" spans="1:12" x14ac:dyDescent="0.25">
      <c r="C1337" s="27">
        <v>9037</v>
      </c>
      <c r="D1337" s="5" t="str">
        <f>VLOOKUP(C1337,[1]道具配置表!$A:$D,4,FALSE)</f>
        <v>最高等级骑兵直接使用X1</v>
      </c>
      <c r="E1337" s="27">
        <v>1000</v>
      </c>
      <c r="J1337" s="27">
        <v>1</v>
      </c>
      <c r="L1337" s="72" t="b">
        <v>1</v>
      </c>
    </row>
    <row r="1338" spans="1:12" x14ac:dyDescent="0.25">
      <c r="C1338" s="27">
        <v>9038</v>
      </c>
      <c r="D1338" s="5" t="str">
        <f>VLOOKUP(C1338,[1]道具配置表!$A:$D,4,FALSE)</f>
        <v>最高等级弓兵直接使用X1</v>
      </c>
      <c r="E1338" s="27">
        <v>1000</v>
      </c>
      <c r="J1338" s="27">
        <v>1</v>
      </c>
      <c r="L1338" s="72" t="b">
        <v>1</v>
      </c>
    </row>
    <row r="1339" spans="1:12" x14ac:dyDescent="0.25">
      <c r="A1339" s="27">
        <v>1701307</v>
      </c>
      <c r="B1339" s="27" t="str">
        <f>"章节奖励"&amp;RIGHT(A1339,2)</f>
        <v>章节奖励07</v>
      </c>
      <c r="C1339" s="27">
        <v>2005</v>
      </c>
      <c r="D1339" s="5" t="str">
        <f>VLOOKUP(C1339,[1]道具配置表!$A:$D,4,FALSE)</f>
        <v>新手奖池招募券</v>
      </c>
      <c r="E1339" s="27">
        <v>5</v>
      </c>
      <c r="J1339" s="27">
        <v>1</v>
      </c>
      <c r="L1339" s="72" t="b">
        <v>1</v>
      </c>
    </row>
    <row r="1340" spans="1:12" x14ac:dyDescent="0.25">
      <c r="C1340" s="27">
        <v>7003</v>
      </c>
      <c r="D1340" s="5" t="str">
        <f>VLOOKUP(C1340,[1]道具配置表!$A:$D,4,FALSE)</f>
        <v>1银币（立即使用，不进背包）</v>
      </c>
      <c r="E1340" s="27">
        <v>50</v>
      </c>
      <c r="J1340" s="27">
        <v>1</v>
      </c>
      <c r="L1340" s="72" t="b">
        <v>1</v>
      </c>
    </row>
    <row r="1341" spans="1:12" x14ac:dyDescent="0.25">
      <c r="C1341" s="52">
        <v>6165</v>
      </c>
      <c r="D1341" s="5" t="s">
        <v>1237</v>
      </c>
      <c r="E1341" s="27">
        <v>2</v>
      </c>
      <c r="J1341" s="27">
        <v>1</v>
      </c>
      <c r="L1341" s="72" t="b">
        <v>1</v>
      </c>
    </row>
    <row r="1342" spans="1:12" x14ac:dyDescent="0.25">
      <c r="C1342" s="27">
        <v>9035</v>
      </c>
      <c r="D1342" s="5" t="str">
        <f>VLOOKUP(C1342,[1]道具配置表!$A:$D,4,FALSE)</f>
        <v>最高等级剑士直接使用X1</v>
      </c>
      <c r="E1342" s="27">
        <v>1000</v>
      </c>
      <c r="J1342" s="27">
        <v>1</v>
      </c>
      <c r="L1342" s="72" t="b">
        <v>1</v>
      </c>
    </row>
    <row r="1343" spans="1:12" x14ac:dyDescent="0.25">
      <c r="C1343" s="27">
        <v>9036</v>
      </c>
      <c r="D1343" s="5" t="str">
        <f>VLOOKUP(C1343,[1]道具配置表!$A:$D,4,FALSE)</f>
        <v>最高等级枪兵直接使用X1</v>
      </c>
      <c r="E1343" s="27">
        <v>1000</v>
      </c>
      <c r="J1343" s="27">
        <v>1</v>
      </c>
      <c r="L1343" s="72" t="b">
        <v>1</v>
      </c>
    </row>
    <row r="1344" spans="1:12" x14ac:dyDescent="0.25">
      <c r="C1344" s="27">
        <v>9037</v>
      </c>
      <c r="D1344" s="5" t="str">
        <f>VLOOKUP(C1344,[1]道具配置表!$A:$D,4,FALSE)</f>
        <v>最高等级骑兵直接使用X1</v>
      </c>
      <c r="E1344" s="27">
        <v>1000</v>
      </c>
      <c r="J1344" s="27">
        <v>1</v>
      </c>
      <c r="L1344" s="72" t="b">
        <v>1</v>
      </c>
    </row>
    <row r="1345" spans="1:12" x14ac:dyDescent="0.25">
      <c r="C1345" s="27">
        <v>9038</v>
      </c>
      <c r="D1345" s="5" t="str">
        <f>VLOOKUP(C1345,[1]道具配置表!$A:$D,4,FALSE)</f>
        <v>最高等级弓兵直接使用X1</v>
      </c>
      <c r="E1345" s="27">
        <v>1000</v>
      </c>
      <c r="J1345" s="27">
        <v>1</v>
      </c>
      <c r="L1345" s="72" t="b">
        <v>1</v>
      </c>
    </row>
    <row r="1346" spans="1:12" x14ac:dyDescent="0.25">
      <c r="A1346" s="27">
        <v>1701308</v>
      </c>
      <c r="B1346" s="27" t="str">
        <f>"章节奖励"&amp;RIGHT(A1346,2)</f>
        <v>章节奖励08</v>
      </c>
      <c r="C1346" s="27">
        <v>2005</v>
      </c>
      <c r="D1346" s="5" t="str">
        <f>VLOOKUP(C1346,[1]道具配置表!$A:$D,4,FALSE)</f>
        <v>新手奖池招募券</v>
      </c>
      <c r="E1346" s="27">
        <v>5</v>
      </c>
      <c r="J1346" s="27">
        <v>1</v>
      </c>
      <c r="L1346" s="72" t="b">
        <v>1</v>
      </c>
    </row>
    <row r="1347" spans="1:12" x14ac:dyDescent="0.25">
      <c r="C1347" s="27">
        <v>7003</v>
      </c>
      <c r="D1347" s="5" t="str">
        <f>VLOOKUP(C1347,[1]道具配置表!$A:$D,4,FALSE)</f>
        <v>1银币（立即使用，不进背包）</v>
      </c>
      <c r="E1347" s="27">
        <v>50</v>
      </c>
      <c r="J1347" s="27">
        <v>1</v>
      </c>
      <c r="L1347" s="72" t="b">
        <v>1</v>
      </c>
    </row>
    <row r="1348" spans="1:12" x14ac:dyDescent="0.25">
      <c r="C1348" s="52">
        <v>6165</v>
      </c>
      <c r="D1348" s="5" t="s">
        <v>1237</v>
      </c>
      <c r="E1348" s="27">
        <v>2</v>
      </c>
      <c r="J1348" s="27">
        <v>1</v>
      </c>
      <c r="L1348" s="72" t="b">
        <v>1</v>
      </c>
    </row>
    <row r="1349" spans="1:12" x14ac:dyDescent="0.25">
      <c r="C1349" s="27">
        <v>9035</v>
      </c>
      <c r="D1349" s="5" t="str">
        <f>VLOOKUP(C1349,[1]道具配置表!$A:$D,4,FALSE)</f>
        <v>最高等级剑士直接使用X1</v>
      </c>
      <c r="E1349" s="27">
        <v>1300</v>
      </c>
      <c r="J1349" s="27">
        <v>1</v>
      </c>
      <c r="L1349" s="72" t="b">
        <v>1</v>
      </c>
    </row>
    <row r="1350" spans="1:12" x14ac:dyDescent="0.25">
      <c r="C1350" s="27">
        <v>9036</v>
      </c>
      <c r="D1350" s="5" t="str">
        <f>VLOOKUP(C1350,[1]道具配置表!$A:$D,4,FALSE)</f>
        <v>最高等级枪兵直接使用X1</v>
      </c>
      <c r="E1350" s="27">
        <v>1300</v>
      </c>
      <c r="J1350" s="27">
        <v>1</v>
      </c>
      <c r="L1350" s="72" t="b">
        <v>1</v>
      </c>
    </row>
    <row r="1351" spans="1:12" x14ac:dyDescent="0.25">
      <c r="C1351" s="27">
        <v>9037</v>
      </c>
      <c r="D1351" s="5" t="str">
        <f>VLOOKUP(C1351,[1]道具配置表!$A:$D,4,FALSE)</f>
        <v>最高等级骑兵直接使用X1</v>
      </c>
      <c r="E1351" s="27">
        <v>1300</v>
      </c>
      <c r="J1351" s="27">
        <v>1</v>
      </c>
      <c r="L1351" s="72" t="b">
        <v>1</v>
      </c>
    </row>
    <row r="1352" spans="1:12" x14ac:dyDescent="0.25">
      <c r="C1352" s="27">
        <v>9038</v>
      </c>
      <c r="D1352" s="5" t="str">
        <f>VLOOKUP(C1352,[1]道具配置表!$A:$D,4,FALSE)</f>
        <v>最高等级弓兵直接使用X1</v>
      </c>
      <c r="E1352" s="27">
        <v>1300</v>
      </c>
      <c r="J1352" s="27">
        <v>1</v>
      </c>
      <c r="L1352" s="72" t="b">
        <v>1</v>
      </c>
    </row>
    <row r="1353" spans="1:12" x14ac:dyDescent="0.25">
      <c r="A1353" s="27">
        <v>1701309</v>
      </c>
      <c r="B1353" s="27" t="str">
        <f>"章节奖励"&amp;RIGHT(A1353,2)</f>
        <v>章节奖励09</v>
      </c>
      <c r="C1353" s="27">
        <v>2005</v>
      </c>
      <c r="D1353" s="5" t="str">
        <f>VLOOKUP(C1353,[1]道具配置表!$A:$D,4,FALSE)</f>
        <v>新手奖池招募券</v>
      </c>
      <c r="E1353" s="27">
        <v>5</v>
      </c>
      <c r="J1353" s="27">
        <v>1</v>
      </c>
      <c r="L1353" s="72" t="b">
        <v>1</v>
      </c>
    </row>
    <row r="1354" spans="1:12" x14ac:dyDescent="0.25">
      <c r="C1354" s="27">
        <v>7003</v>
      </c>
      <c r="D1354" s="5" t="str">
        <f>VLOOKUP(C1354,[1]道具配置表!$A:$D,4,FALSE)</f>
        <v>1银币（立即使用，不进背包）</v>
      </c>
      <c r="E1354" s="27">
        <v>50</v>
      </c>
      <c r="J1354" s="27">
        <v>1</v>
      </c>
      <c r="L1354" s="72" t="b">
        <v>1</v>
      </c>
    </row>
    <row r="1355" spans="1:12" x14ac:dyDescent="0.25">
      <c r="C1355" s="52">
        <v>6165</v>
      </c>
      <c r="D1355" s="5" t="s">
        <v>1237</v>
      </c>
      <c r="E1355" s="27">
        <v>2</v>
      </c>
      <c r="J1355" s="27">
        <v>1</v>
      </c>
      <c r="L1355" s="72" t="b">
        <v>1</v>
      </c>
    </row>
    <row r="1356" spans="1:12" x14ac:dyDescent="0.25">
      <c r="C1356" s="27">
        <v>9035</v>
      </c>
      <c r="D1356" s="5" t="str">
        <f>VLOOKUP(C1356,[1]道具配置表!$A:$D,4,FALSE)</f>
        <v>最高等级剑士直接使用X1</v>
      </c>
      <c r="E1356" s="27">
        <v>1500</v>
      </c>
      <c r="J1356" s="27">
        <v>1</v>
      </c>
      <c r="L1356" s="72" t="b">
        <v>1</v>
      </c>
    </row>
    <row r="1357" spans="1:12" x14ac:dyDescent="0.25">
      <c r="C1357" s="27">
        <v>9036</v>
      </c>
      <c r="D1357" s="5" t="str">
        <f>VLOOKUP(C1357,[1]道具配置表!$A:$D,4,FALSE)</f>
        <v>最高等级枪兵直接使用X1</v>
      </c>
      <c r="E1357" s="27">
        <v>1500</v>
      </c>
      <c r="J1357" s="27">
        <v>1</v>
      </c>
      <c r="L1357" s="72" t="b">
        <v>1</v>
      </c>
    </row>
    <row r="1358" spans="1:12" x14ac:dyDescent="0.25">
      <c r="C1358" s="27">
        <v>9037</v>
      </c>
      <c r="D1358" s="5" t="str">
        <f>VLOOKUP(C1358,[1]道具配置表!$A:$D,4,FALSE)</f>
        <v>最高等级骑兵直接使用X1</v>
      </c>
      <c r="E1358" s="27">
        <v>1500</v>
      </c>
      <c r="J1358" s="27">
        <v>1</v>
      </c>
      <c r="L1358" s="72" t="b">
        <v>1</v>
      </c>
    </row>
    <row r="1359" spans="1:12" x14ac:dyDescent="0.25">
      <c r="C1359" s="27">
        <v>9038</v>
      </c>
      <c r="D1359" s="5" t="str">
        <f>VLOOKUP(C1359,[1]道具配置表!$A:$D,4,FALSE)</f>
        <v>最高等级弓兵直接使用X1</v>
      </c>
      <c r="E1359" s="27">
        <v>1500</v>
      </c>
      <c r="J1359" s="27">
        <v>1</v>
      </c>
      <c r="L1359" s="72" t="b">
        <v>1</v>
      </c>
    </row>
    <row r="1360" spans="1:12" x14ac:dyDescent="0.25">
      <c r="A1360" s="27">
        <v>1701310</v>
      </c>
      <c r="B1360" s="27" t="str">
        <f>"章节奖励"&amp;RIGHT(A1360,2)</f>
        <v>章节奖励10</v>
      </c>
      <c r="C1360" s="27">
        <v>2005</v>
      </c>
      <c r="D1360" s="5" t="str">
        <f>VLOOKUP(C1360,[1]道具配置表!$A:$D,4,FALSE)</f>
        <v>新手奖池招募券</v>
      </c>
      <c r="E1360" s="27">
        <v>5</v>
      </c>
      <c r="J1360" s="27">
        <v>1</v>
      </c>
      <c r="L1360" s="72" t="b">
        <v>1</v>
      </c>
    </row>
    <row r="1361" spans="1:12" x14ac:dyDescent="0.25">
      <c r="C1361" s="27">
        <v>7003</v>
      </c>
      <c r="D1361" s="5" t="str">
        <f>VLOOKUP(C1361,[1]道具配置表!$A:$D,4,FALSE)</f>
        <v>1银币（立即使用，不进背包）</v>
      </c>
      <c r="E1361" s="27">
        <v>50</v>
      </c>
      <c r="J1361" s="27">
        <v>1</v>
      </c>
      <c r="L1361" s="72" t="b">
        <v>1</v>
      </c>
    </row>
    <row r="1362" spans="1:12" x14ac:dyDescent="0.25">
      <c r="C1362" s="52">
        <v>6165</v>
      </c>
      <c r="D1362" s="5" t="s">
        <v>1237</v>
      </c>
      <c r="E1362" s="27">
        <v>2</v>
      </c>
      <c r="J1362" s="27">
        <v>1</v>
      </c>
      <c r="L1362" s="72" t="b">
        <v>1</v>
      </c>
    </row>
    <row r="1363" spans="1:12" x14ac:dyDescent="0.25">
      <c r="C1363" s="27">
        <v>9035</v>
      </c>
      <c r="D1363" s="5" t="str">
        <f>VLOOKUP(C1363,[1]道具配置表!$A:$D,4,FALSE)</f>
        <v>最高等级剑士直接使用X1</v>
      </c>
      <c r="E1363" s="27">
        <v>1500</v>
      </c>
      <c r="J1363" s="27">
        <v>1</v>
      </c>
      <c r="L1363" s="72" t="b">
        <v>1</v>
      </c>
    </row>
    <row r="1364" spans="1:12" x14ac:dyDescent="0.25">
      <c r="C1364" s="27">
        <v>9036</v>
      </c>
      <c r="D1364" s="5" t="str">
        <f>VLOOKUP(C1364,[1]道具配置表!$A:$D,4,FALSE)</f>
        <v>最高等级枪兵直接使用X1</v>
      </c>
      <c r="E1364" s="27">
        <v>1500</v>
      </c>
      <c r="J1364" s="27">
        <v>1</v>
      </c>
      <c r="L1364" s="72" t="b">
        <v>1</v>
      </c>
    </row>
    <row r="1365" spans="1:12" x14ac:dyDescent="0.25">
      <c r="C1365" s="27">
        <v>9037</v>
      </c>
      <c r="D1365" s="5" t="str">
        <f>VLOOKUP(C1365,[1]道具配置表!$A:$D,4,FALSE)</f>
        <v>最高等级骑兵直接使用X1</v>
      </c>
      <c r="E1365" s="27">
        <v>1500</v>
      </c>
      <c r="J1365" s="27">
        <v>1</v>
      </c>
      <c r="L1365" s="72" t="b">
        <v>1</v>
      </c>
    </row>
    <row r="1366" spans="1:12" x14ac:dyDescent="0.25">
      <c r="C1366" s="27">
        <v>9038</v>
      </c>
      <c r="D1366" s="5" t="str">
        <f>VLOOKUP(C1366,[1]道具配置表!$A:$D,4,FALSE)</f>
        <v>最高等级弓兵直接使用X1</v>
      </c>
      <c r="E1366" s="27">
        <v>1500</v>
      </c>
      <c r="J1366" s="27">
        <v>1</v>
      </c>
      <c r="L1366" s="72" t="b">
        <v>1</v>
      </c>
    </row>
    <row r="1367" spans="1:12" x14ac:dyDescent="0.25">
      <c r="A1367" s="27">
        <v>1701311</v>
      </c>
      <c r="B1367" s="27" t="str">
        <f>"章节奖励"&amp;RIGHT(A1367,2)</f>
        <v>章节奖励11</v>
      </c>
      <c r="C1367" s="27">
        <v>2005</v>
      </c>
      <c r="D1367" s="5" t="str">
        <f>VLOOKUP(C1367,[1]道具配置表!$A:$D,4,FALSE)</f>
        <v>新手奖池招募券</v>
      </c>
      <c r="E1367" s="27">
        <v>5</v>
      </c>
      <c r="J1367" s="27">
        <v>1</v>
      </c>
      <c r="L1367" s="72" t="b">
        <v>1</v>
      </c>
    </row>
    <row r="1368" spans="1:12" x14ac:dyDescent="0.25">
      <c r="C1368" s="27">
        <v>7003</v>
      </c>
      <c r="D1368" s="5" t="str">
        <f>VLOOKUP(C1368,[1]道具配置表!$A:$D,4,FALSE)</f>
        <v>1银币（立即使用，不进背包）</v>
      </c>
      <c r="E1368" s="27">
        <v>50</v>
      </c>
      <c r="J1368" s="27">
        <v>1</v>
      </c>
      <c r="L1368" s="72" t="b">
        <v>1</v>
      </c>
    </row>
    <row r="1369" spans="1:12" x14ac:dyDescent="0.25">
      <c r="C1369" s="52">
        <v>6165</v>
      </c>
      <c r="D1369" s="5" t="s">
        <v>1237</v>
      </c>
      <c r="E1369" s="27">
        <v>2</v>
      </c>
      <c r="J1369" s="27">
        <v>1</v>
      </c>
      <c r="L1369" s="72" t="b">
        <v>1</v>
      </c>
    </row>
    <row r="1370" spans="1:12" x14ac:dyDescent="0.25">
      <c r="C1370" s="27">
        <v>9035</v>
      </c>
      <c r="D1370" s="5" t="str">
        <f>VLOOKUP(C1370,[1]道具配置表!$A:$D,4,FALSE)</f>
        <v>最高等级剑士直接使用X1</v>
      </c>
      <c r="E1370" s="27">
        <v>1500</v>
      </c>
      <c r="J1370" s="27">
        <v>1</v>
      </c>
      <c r="L1370" s="72" t="b">
        <v>1</v>
      </c>
    </row>
    <row r="1371" spans="1:12" x14ac:dyDescent="0.25">
      <c r="C1371" s="27">
        <v>9036</v>
      </c>
      <c r="D1371" s="5" t="str">
        <f>VLOOKUP(C1371,[1]道具配置表!$A:$D,4,FALSE)</f>
        <v>最高等级枪兵直接使用X1</v>
      </c>
      <c r="E1371" s="27">
        <v>1500</v>
      </c>
      <c r="J1371" s="27">
        <v>1</v>
      </c>
      <c r="L1371" s="72" t="b">
        <v>1</v>
      </c>
    </row>
    <row r="1372" spans="1:12" x14ac:dyDescent="0.25">
      <c r="C1372" s="27">
        <v>9037</v>
      </c>
      <c r="D1372" s="5" t="str">
        <f>VLOOKUP(C1372,[1]道具配置表!$A:$D,4,FALSE)</f>
        <v>最高等级骑兵直接使用X1</v>
      </c>
      <c r="E1372" s="27">
        <v>1500</v>
      </c>
      <c r="J1372" s="27">
        <v>1</v>
      </c>
      <c r="L1372" s="72" t="b">
        <v>1</v>
      </c>
    </row>
    <row r="1373" spans="1:12" x14ac:dyDescent="0.25">
      <c r="C1373" s="27">
        <v>9038</v>
      </c>
      <c r="D1373" s="5" t="str">
        <f>VLOOKUP(C1373,[1]道具配置表!$A:$D,4,FALSE)</f>
        <v>最高等级弓兵直接使用X1</v>
      </c>
      <c r="E1373" s="27">
        <v>1500</v>
      </c>
      <c r="J1373" s="27">
        <v>1</v>
      </c>
      <c r="L1373" s="72" t="b">
        <v>1</v>
      </c>
    </row>
    <row r="1374" spans="1:12" x14ac:dyDescent="0.25">
      <c r="A1374" s="27">
        <v>1701312</v>
      </c>
      <c r="B1374" s="27" t="str">
        <f>"章节奖励"&amp;RIGHT(A1374,2)</f>
        <v>章节奖励12</v>
      </c>
      <c r="C1374" s="27">
        <v>2005</v>
      </c>
      <c r="D1374" s="5" t="str">
        <f>VLOOKUP(C1374,[1]道具配置表!$A:$D,4,FALSE)</f>
        <v>新手奖池招募券</v>
      </c>
      <c r="E1374" s="27">
        <v>5</v>
      </c>
      <c r="J1374" s="27">
        <v>1</v>
      </c>
      <c r="L1374" s="72" t="b">
        <v>1</v>
      </c>
    </row>
    <row r="1375" spans="1:12" x14ac:dyDescent="0.25">
      <c r="C1375" s="27">
        <v>7003</v>
      </c>
      <c r="D1375" s="5" t="str">
        <f>VLOOKUP(C1375,[1]道具配置表!$A:$D,4,FALSE)</f>
        <v>1银币（立即使用，不进背包）</v>
      </c>
      <c r="E1375" s="27">
        <v>50</v>
      </c>
      <c r="J1375" s="27">
        <v>1</v>
      </c>
      <c r="L1375" s="72" t="b">
        <v>1</v>
      </c>
    </row>
    <row r="1376" spans="1:12" x14ac:dyDescent="0.25">
      <c r="C1376" s="52">
        <v>6165</v>
      </c>
      <c r="D1376" s="5" t="s">
        <v>1237</v>
      </c>
      <c r="E1376" s="27">
        <v>2</v>
      </c>
      <c r="J1376" s="27">
        <v>1</v>
      </c>
      <c r="L1376" s="72" t="b">
        <v>1</v>
      </c>
    </row>
    <row r="1377" spans="1:12" x14ac:dyDescent="0.25">
      <c r="C1377" s="27">
        <v>9035</v>
      </c>
      <c r="D1377" s="5" t="str">
        <f>VLOOKUP(C1377,[1]道具配置表!$A:$D,4,FALSE)</f>
        <v>最高等级剑士直接使用X1</v>
      </c>
      <c r="E1377" s="27">
        <v>1500</v>
      </c>
      <c r="J1377" s="27">
        <v>1</v>
      </c>
      <c r="L1377" s="72" t="b">
        <v>1</v>
      </c>
    </row>
    <row r="1378" spans="1:12" x14ac:dyDescent="0.25">
      <c r="C1378" s="27">
        <v>9036</v>
      </c>
      <c r="D1378" s="5" t="str">
        <f>VLOOKUP(C1378,[1]道具配置表!$A:$D,4,FALSE)</f>
        <v>最高等级枪兵直接使用X1</v>
      </c>
      <c r="E1378" s="27">
        <v>1500</v>
      </c>
      <c r="J1378" s="27">
        <v>1</v>
      </c>
      <c r="L1378" s="72" t="b">
        <v>1</v>
      </c>
    </row>
    <row r="1379" spans="1:12" x14ac:dyDescent="0.25">
      <c r="C1379" s="27">
        <v>9037</v>
      </c>
      <c r="D1379" s="5" t="str">
        <f>VLOOKUP(C1379,[1]道具配置表!$A:$D,4,FALSE)</f>
        <v>最高等级骑兵直接使用X1</v>
      </c>
      <c r="E1379" s="27">
        <v>1500</v>
      </c>
      <c r="J1379" s="27">
        <v>1</v>
      </c>
      <c r="L1379" s="72" t="b">
        <v>1</v>
      </c>
    </row>
    <row r="1380" spans="1:12" x14ac:dyDescent="0.25">
      <c r="C1380" s="27">
        <v>9038</v>
      </c>
      <c r="D1380" s="5" t="str">
        <f>VLOOKUP(C1380,[1]道具配置表!$A:$D,4,FALSE)</f>
        <v>最高等级弓兵直接使用X1</v>
      </c>
      <c r="E1380" s="27">
        <v>1500</v>
      </c>
      <c r="J1380" s="27">
        <v>1</v>
      </c>
      <c r="L1380" s="72" t="b">
        <v>1</v>
      </c>
    </row>
    <row r="1381" spans="1:12" x14ac:dyDescent="0.25">
      <c r="A1381" s="27">
        <v>1701313</v>
      </c>
      <c r="B1381" s="27" t="str">
        <f>"章节奖励"&amp;RIGHT(A1381,2)</f>
        <v>章节奖励13</v>
      </c>
      <c r="C1381" s="27">
        <v>2005</v>
      </c>
      <c r="D1381" s="5" t="str">
        <f>VLOOKUP(C1381,[1]道具配置表!$A:$D,4,FALSE)</f>
        <v>新手奖池招募券</v>
      </c>
      <c r="E1381" s="27">
        <v>5</v>
      </c>
      <c r="J1381" s="27">
        <v>1</v>
      </c>
      <c r="L1381" s="72" t="b">
        <v>1</v>
      </c>
    </row>
    <row r="1382" spans="1:12" x14ac:dyDescent="0.25">
      <c r="C1382" s="27">
        <v>23002</v>
      </c>
      <c r="D1382" s="5" t="str">
        <f>VLOOKUP(C1382,[1]道具配置表!$A:$D,4,FALSE)</f>
        <v>橙色信物</v>
      </c>
      <c r="E1382" s="27">
        <v>2</v>
      </c>
      <c r="J1382" s="27">
        <v>1</v>
      </c>
      <c r="L1382" s="72" t="b">
        <v>1</v>
      </c>
    </row>
    <row r="1383" spans="1:12" x14ac:dyDescent="0.25">
      <c r="C1383" s="27">
        <v>7003</v>
      </c>
      <c r="D1383" s="5" t="str">
        <f>VLOOKUP(C1383,[1]道具配置表!$A:$D,4,FALSE)</f>
        <v>1银币（立即使用，不进背包）</v>
      </c>
      <c r="E1383" s="27">
        <v>50</v>
      </c>
      <c r="J1383" s="27">
        <v>1</v>
      </c>
      <c r="L1383" s="72" t="b">
        <v>1</v>
      </c>
    </row>
    <row r="1384" spans="1:12" x14ac:dyDescent="0.25">
      <c r="C1384" s="52">
        <v>6165</v>
      </c>
      <c r="D1384" s="5" t="s">
        <v>1237</v>
      </c>
      <c r="E1384" s="27">
        <v>2</v>
      </c>
      <c r="J1384" s="27">
        <v>1</v>
      </c>
      <c r="L1384" s="72" t="b">
        <v>1</v>
      </c>
    </row>
    <row r="1385" spans="1:12" x14ac:dyDescent="0.25">
      <c r="C1385" s="27">
        <v>9035</v>
      </c>
      <c r="D1385" s="5" t="str">
        <f>VLOOKUP(C1385,[1]道具配置表!$A:$D,4,FALSE)</f>
        <v>最高等级剑士直接使用X1</v>
      </c>
      <c r="E1385" s="27">
        <v>1500</v>
      </c>
      <c r="J1385" s="27">
        <v>1</v>
      </c>
      <c r="L1385" s="72" t="b">
        <v>1</v>
      </c>
    </row>
    <row r="1386" spans="1:12" x14ac:dyDescent="0.25">
      <c r="C1386" s="27">
        <v>9036</v>
      </c>
      <c r="D1386" s="5" t="str">
        <f>VLOOKUP(C1386,[1]道具配置表!$A:$D,4,FALSE)</f>
        <v>最高等级枪兵直接使用X1</v>
      </c>
      <c r="E1386" s="27">
        <v>1500</v>
      </c>
      <c r="J1386" s="27">
        <v>1</v>
      </c>
      <c r="L1386" s="72" t="b">
        <v>1</v>
      </c>
    </row>
    <row r="1387" spans="1:12" x14ac:dyDescent="0.25">
      <c r="C1387" s="27">
        <v>9037</v>
      </c>
      <c r="D1387" s="5" t="str">
        <f>VLOOKUP(C1387,[1]道具配置表!$A:$D,4,FALSE)</f>
        <v>最高等级骑兵直接使用X1</v>
      </c>
      <c r="E1387" s="27">
        <v>1500</v>
      </c>
      <c r="J1387" s="27">
        <v>1</v>
      </c>
      <c r="L1387" s="72" t="b">
        <v>1</v>
      </c>
    </row>
    <row r="1388" spans="1:12" x14ac:dyDescent="0.25">
      <c r="C1388" s="27">
        <v>9038</v>
      </c>
      <c r="D1388" s="5" t="str">
        <f>VLOOKUP(C1388,[1]道具配置表!$A:$D,4,FALSE)</f>
        <v>最高等级弓兵直接使用X1</v>
      </c>
      <c r="E1388" s="27">
        <v>1500</v>
      </c>
      <c r="J1388" s="27">
        <v>1</v>
      </c>
      <c r="L1388" s="72" t="b">
        <v>1</v>
      </c>
    </row>
    <row r="1389" spans="1:12" x14ac:dyDescent="0.25">
      <c r="A1389" s="27">
        <v>1701314</v>
      </c>
      <c r="B1389" s="27" t="str">
        <f>"章节奖励"&amp;RIGHT(A1389,2)</f>
        <v>章节奖励14</v>
      </c>
      <c r="C1389" s="27">
        <v>2005</v>
      </c>
      <c r="D1389" s="5" t="str">
        <f>VLOOKUP(C1389,[1]道具配置表!$A:$D,4,FALSE)</f>
        <v>新手奖池招募券</v>
      </c>
      <c r="E1389" s="27">
        <v>5</v>
      </c>
      <c r="J1389" s="27">
        <v>1</v>
      </c>
      <c r="L1389" s="72" t="b">
        <v>1</v>
      </c>
    </row>
    <row r="1390" spans="1:12" x14ac:dyDescent="0.25">
      <c r="C1390" s="27">
        <v>7003</v>
      </c>
      <c r="D1390" s="5" t="str">
        <f>VLOOKUP(C1390,[1]道具配置表!$A:$D,4,FALSE)</f>
        <v>1银币（立即使用，不进背包）</v>
      </c>
      <c r="E1390" s="27">
        <v>50</v>
      </c>
      <c r="J1390" s="27">
        <v>1</v>
      </c>
      <c r="L1390" s="72" t="b">
        <v>1</v>
      </c>
    </row>
    <row r="1391" spans="1:12" x14ac:dyDescent="0.25">
      <c r="C1391" s="52">
        <v>6165</v>
      </c>
      <c r="D1391" s="5" t="s">
        <v>1237</v>
      </c>
      <c r="E1391" s="27">
        <v>2</v>
      </c>
      <c r="J1391" s="27">
        <v>1</v>
      </c>
      <c r="L1391" s="72" t="b">
        <v>1</v>
      </c>
    </row>
    <row r="1392" spans="1:12" x14ac:dyDescent="0.25">
      <c r="C1392" s="27">
        <v>9035</v>
      </c>
      <c r="D1392" s="5" t="str">
        <f>VLOOKUP(C1392,[1]道具配置表!$A:$D,4,FALSE)</f>
        <v>最高等级剑士直接使用X1</v>
      </c>
      <c r="E1392" s="27">
        <v>1500</v>
      </c>
      <c r="J1392" s="27">
        <v>1</v>
      </c>
      <c r="L1392" s="72" t="b">
        <v>1</v>
      </c>
    </row>
    <row r="1393" spans="1:12" x14ac:dyDescent="0.25">
      <c r="C1393" s="27">
        <v>9036</v>
      </c>
      <c r="D1393" s="5" t="str">
        <f>VLOOKUP(C1393,[1]道具配置表!$A:$D,4,FALSE)</f>
        <v>最高等级枪兵直接使用X1</v>
      </c>
      <c r="E1393" s="27">
        <v>1500</v>
      </c>
      <c r="J1393" s="27">
        <v>1</v>
      </c>
      <c r="L1393" s="72" t="b">
        <v>1</v>
      </c>
    </row>
    <row r="1394" spans="1:12" x14ac:dyDescent="0.25">
      <c r="C1394" s="27">
        <v>9037</v>
      </c>
      <c r="D1394" s="5" t="str">
        <f>VLOOKUP(C1394,[1]道具配置表!$A:$D,4,FALSE)</f>
        <v>最高等级骑兵直接使用X1</v>
      </c>
      <c r="E1394" s="27">
        <v>1500</v>
      </c>
      <c r="J1394" s="27">
        <v>1</v>
      </c>
      <c r="L1394" s="72" t="b">
        <v>1</v>
      </c>
    </row>
    <row r="1395" spans="1:12" x14ac:dyDescent="0.25">
      <c r="C1395" s="27">
        <v>9038</v>
      </c>
      <c r="D1395" s="5" t="str">
        <f>VLOOKUP(C1395,[1]道具配置表!$A:$D,4,FALSE)</f>
        <v>最高等级弓兵直接使用X1</v>
      </c>
      <c r="E1395" s="27">
        <v>1500</v>
      </c>
      <c r="J1395" s="27">
        <v>1</v>
      </c>
      <c r="L1395" s="72" t="b">
        <v>1</v>
      </c>
    </row>
    <row r="1396" spans="1:12" x14ac:dyDescent="0.25">
      <c r="A1396" s="27">
        <v>1701315</v>
      </c>
      <c r="B1396" s="27" t="str">
        <f>"章节奖励"&amp;RIGHT(A1396,2)</f>
        <v>章节奖励15</v>
      </c>
      <c r="C1396" s="27">
        <v>2005</v>
      </c>
      <c r="D1396" s="5" t="str">
        <f>VLOOKUP(C1396,[1]道具配置表!$A:$D,4,FALSE)</f>
        <v>新手奖池招募券</v>
      </c>
      <c r="E1396" s="27">
        <v>5</v>
      </c>
      <c r="J1396" s="27">
        <v>1</v>
      </c>
      <c r="L1396" s="72" t="b">
        <v>1</v>
      </c>
    </row>
    <row r="1397" spans="1:12" x14ac:dyDescent="0.25">
      <c r="C1397" s="27">
        <v>7003</v>
      </c>
      <c r="D1397" s="5" t="str">
        <f>VLOOKUP(C1397,[1]道具配置表!$A:$D,4,FALSE)</f>
        <v>1银币（立即使用，不进背包）</v>
      </c>
      <c r="E1397" s="27">
        <v>50</v>
      </c>
      <c r="J1397" s="27">
        <v>1</v>
      </c>
      <c r="L1397" s="72" t="b">
        <v>1</v>
      </c>
    </row>
    <row r="1398" spans="1:12" x14ac:dyDescent="0.25">
      <c r="C1398" s="52">
        <v>6165</v>
      </c>
      <c r="D1398" s="5" t="s">
        <v>1237</v>
      </c>
      <c r="E1398" s="27">
        <v>2</v>
      </c>
      <c r="J1398" s="27">
        <v>1</v>
      </c>
      <c r="L1398" s="72" t="b">
        <v>1</v>
      </c>
    </row>
    <row r="1399" spans="1:12" x14ac:dyDescent="0.25">
      <c r="C1399" s="27">
        <v>9035</v>
      </c>
      <c r="D1399" s="5" t="str">
        <f>VLOOKUP(C1399,[1]道具配置表!$A:$D,4,FALSE)</f>
        <v>最高等级剑士直接使用X1</v>
      </c>
      <c r="E1399" s="27">
        <v>1500</v>
      </c>
      <c r="J1399" s="27">
        <v>1</v>
      </c>
      <c r="L1399" s="72" t="b">
        <v>1</v>
      </c>
    </row>
    <row r="1400" spans="1:12" x14ac:dyDescent="0.25">
      <c r="C1400" s="27">
        <v>9036</v>
      </c>
      <c r="D1400" s="5" t="str">
        <f>VLOOKUP(C1400,[1]道具配置表!$A:$D,4,FALSE)</f>
        <v>最高等级枪兵直接使用X1</v>
      </c>
      <c r="E1400" s="27">
        <v>1500</v>
      </c>
      <c r="J1400" s="27">
        <v>1</v>
      </c>
      <c r="L1400" s="72" t="b">
        <v>1</v>
      </c>
    </row>
    <row r="1401" spans="1:12" x14ac:dyDescent="0.25">
      <c r="C1401" s="27">
        <v>9037</v>
      </c>
      <c r="D1401" s="5" t="str">
        <f>VLOOKUP(C1401,[1]道具配置表!$A:$D,4,FALSE)</f>
        <v>最高等级骑兵直接使用X1</v>
      </c>
      <c r="E1401" s="27">
        <v>1500</v>
      </c>
      <c r="J1401" s="27">
        <v>1</v>
      </c>
      <c r="L1401" s="72" t="b">
        <v>1</v>
      </c>
    </row>
    <row r="1402" spans="1:12" x14ac:dyDescent="0.25">
      <c r="C1402" s="27">
        <v>9038</v>
      </c>
      <c r="D1402" s="5" t="str">
        <f>VLOOKUP(C1402,[1]道具配置表!$A:$D,4,FALSE)</f>
        <v>最高等级弓兵直接使用X1</v>
      </c>
      <c r="E1402" s="27">
        <v>1500</v>
      </c>
      <c r="J1402" s="27">
        <v>1</v>
      </c>
      <c r="L1402" s="72" t="b">
        <v>1</v>
      </c>
    </row>
    <row r="1403" spans="1:12" x14ac:dyDescent="0.25">
      <c r="A1403" s="27">
        <v>1701316</v>
      </c>
      <c r="B1403" s="27" t="str">
        <f>"章节奖励"&amp;RIGHT(A1403,2)</f>
        <v>章节奖励16</v>
      </c>
      <c r="C1403" s="27">
        <v>2005</v>
      </c>
      <c r="D1403" s="5" t="str">
        <f>VLOOKUP(C1403,[1]道具配置表!$A:$D,4,FALSE)</f>
        <v>新手奖池招募券</v>
      </c>
      <c r="E1403" s="27">
        <v>5</v>
      </c>
      <c r="J1403" s="27">
        <v>1</v>
      </c>
      <c r="L1403" s="72" t="b">
        <v>1</v>
      </c>
    </row>
    <row r="1404" spans="1:12" x14ac:dyDescent="0.25">
      <c r="C1404" s="27">
        <v>7003</v>
      </c>
      <c r="D1404" s="5" t="str">
        <f>VLOOKUP(C1404,[1]道具配置表!$A:$D,4,FALSE)</f>
        <v>1银币（立即使用，不进背包）</v>
      </c>
      <c r="E1404" s="27">
        <v>50</v>
      </c>
      <c r="J1404" s="27">
        <v>1</v>
      </c>
      <c r="L1404" s="72" t="b">
        <v>1</v>
      </c>
    </row>
    <row r="1405" spans="1:12" x14ac:dyDescent="0.25">
      <c r="C1405" s="52">
        <v>6165</v>
      </c>
      <c r="D1405" s="5" t="s">
        <v>1237</v>
      </c>
      <c r="E1405" s="27">
        <v>2</v>
      </c>
      <c r="J1405" s="27">
        <v>1</v>
      </c>
      <c r="L1405" s="72" t="b">
        <v>1</v>
      </c>
    </row>
    <row r="1406" spans="1:12" x14ac:dyDescent="0.25">
      <c r="C1406" s="27">
        <v>9035</v>
      </c>
      <c r="D1406" s="5" t="str">
        <f>VLOOKUP(C1406,[1]道具配置表!$A:$D,4,FALSE)</f>
        <v>最高等级剑士直接使用X1</v>
      </c>
      <c r="E1406" s="27">
        <v>1500</v>
      </c>
      <c r="J1406" s="27">
        <v>1</v>
      </c>
      <c r="L1406" s="72" t="b">
        <v>1</v>
      </c>
    </row>
    <row r="1407" spans="1:12" x14ac:dyDescent="0.25">
      <c r="C1407" s="27">
        <v>9036</v>
      </c>
      <c r="D1407" s="5" t="str">
        <f>VLOOKUP(C1407,[1]道具配置表!$A:$D,4,FALSE)</f>
        <v>最高等级枪兵直接使用X1</v>
      </c>
      <c r="E1407" s="27">
        <v>1500</v>
      </c>
      <c r="J1407" s="27">
        <v>1</v>
      </c>
      <c r="L1407" s="72" t="b">
        <v>1</v>
      </c>
    </row>
    <row r="1408" spans="1:12" x14ac:dyDescent="0.25">
      <c r="C1408" s="27">
        <v>9037</v>
      </c>
      <c r="D1408" s="5" t="str">
        <f>VLOOKUP(C1408,[1]道具配置表!$A:$D,4,FALSE)</f>
        <v>最高等级骑兵直接使用X1</v>
      </c>
      <c r="E1408" s="27">
        <v>1500</v>
      </c>
      <c r="J1408" s="27">
        <v>1</v>
      </c>
      <c r="L1408" s="72" t="b">
        <v>1</v>
      </c>
    </row>
    <row r="1409" spans="1:12" x14ac:dyDescent="0.25">
      <c r="C1409" s="27">
        <v>9038</v>
      </c>
      <c r="D1409" s="5" t="str">
        <f>VLOOKUP(C1409,[1]道具配置表!$A:$D,4,FALSE)</f>
        <v>最高等级弓兵直接使用X1</v>
      </c>
      <c r="E1409" s="27">
        <v>1500</v>
      </c>
      <c r="J1409" s="27">
        <v>1</v>
      </c>
      <c r="L1409" s="72" t="b">
        <v>1</v>
      </c>
    </row>
    <row r="1410" spans="1:12" x14ac:dyDescent="0.25">
      <c r="A1410" s="27">
        <v>1701317</v>
      </c>
      <c r="B1410" s="27" t="str">
        <f>"章节奖励"&amp;RIGHT(A1410,2)</f>
        <v>章节奖励17</v>
      </c>
      <c r="C1410" s="27">
        <v>2005</v>
      </c>
      <c r="D1410" s="5" t="str">
        <f>VLOOKUP(C1410,[1]道具配置表!$A:$D,4,FALSE)</f>
        <v>新手奖池招募券</v>
      </c>
      <c r="E1410" s="27">
        <v>5</v>
      </c>
      <c r="J1410" s="27">
        <v>1</v>
      </c>
      <c r="L1410" s="72" t="b">
        <v>1</v>
      </c>
    </row>
    <row r="1411" spans="1:12" x14ac:dyDescent="0.25">
      <c r="C1411" s="27">
        <v>7003</v>
      </c>
      <c r="D1411" s="5" t="str">
        <f>VLOOKUP(C1411,[1]道具配置表!$A:$D,4,FALSE)</f>
        <v>1银币（立即使用，不进背包）</v>
      </c>
      <c r="E1411" s="27">
        <v>50</v>
      </c>
      <c r="J1411" s="27">
        <v>1</v>
      </c>
      <c r="L1411" s="72" t="b">
        <v>1</v>
      </c>
    </row>
    <row r="1412" spans="1:12" x14ac:dyDescent="0.25">
      <c r="C1412" s="52">
        <v>6165</v>
      </c>
      <c r="D1412" s="5" t="s">
        <v>1237</v>
      </c>
      <c r="E1412" s="27">
        <v>2</v>
      </c>
      <c r="J1412" s="27">
        <v>1</v>
      </c>
      <c r="L1412" s="72" t="b">
        <v>1</v>
      </c>
    </row>
    <row r="1413" spans="1:12" x14ac:dyDescent="0.25">
      <c r="C1413" s="27">
        <v>9035</v>
      </c>
      <c r="D1413" s="5" t="str">
        <f>VLOOKUP(C1413,[1]道具配置表!$A:$D,4,FALSE)</f>
        <v>最高等级剑士直接使用X1</v>
      </c>
      <c r="E1413" s="27">
        <v>1500</v>
      </c>
      <c r="J1413" s="27">
        <v>1</v>
      </c>
      <c r="L1413" s="72" t="b">
        <v>1</v>
      </c>
    </row>
    <row r="1414" spans="1:12" x14ac:dyDescent="0.25">
      <c r="C1414" s="27">
        <v>9036</v>
      </c>
      <c r="D1414" s="5" t="str">
        <f>VLOOKUP(C1414,[1]道具配置表!$A:$D,4,FALSE)</f>
        <v>最高等级枪兵直接使用X1</v>
      </c>
      <c r="E1414" s="27">
        <v>1500</v>
      </c>
      <c r="J1414" s="27">
        <v>1</v>
      </c>
      <c r="L1414" s="72" t="b">
        <v>1</v>
      </c>
    </row>
    <row r="1415" spans="1:12" x14ac:dyDescent="0.25">
      <c r="C1415" s="27">
        <v>9037</v>
      </c>
      <c r="D1415" s="5" t="str">
        <f>VLOOKUP(C1415,[1]道具配置表!$A:$D,4,FALSE)</f>
        <v>最高等级骑兵直接使用X1</v>
      </c>
      <c r="E1415" s="27">
        <v>1500</v>
      </c>
      <c r="J1415" s="27">
        <v>1</v>
      </c>
      <c r="L1415" s="72" t="b">
        <v>1</v>
      </c>
    </row>
    <row r="1416" spans="1:12" x14ac:dyDescent="0.25">
      <c r="C1416" s="27">
        <v>9038</v>
      </c>
      <c r="D1416" s="5" t="str">
        <f>VLOOKUP(C1416,[1]道具配置表!$A:$D,4,FALSE)</f>
        <v>最高等级弓兵直接使用X1</v>
      </c>
      <c r="E1416" s="27">
        <v>1500</v>
      </c>
      <c r="J1416" s="27">
        <v>1</v>
      </c>
      <c r="L1416" s="72" t="b">
        <v>1</v>
      </c>
    </row>
    <row r="1417" spans="1:12" x14ac:dyDescent="0.25">
      <c r="A1417" s="27">
        <v>1701318</v>
      </c>
      <c r="B1417" s="27" t="str">
        <f>"章节奖励"&amp;RIGHT(A1417,2)</f>
        <v>章节奖励18</v>
      </c>
      <c r="C1417" s="27">
        <v>2005</v>
      </c>
      <c r="D1417" s="5" t="str">
        <f>VLOOKUP(C1417,[1]道具配置表!$A:$D,4,FALSE)</f>
        <v>新手奖池招募券</v>
      </c>
      <c r="E1417" s="27">
        <v>5</v>
      </c>
      <c r="J1417" s="27">
        <v>1</v>
      </c>
      <c r="L1417" s="72" t="b">
        <v>1</v>
      </c>
    </row>
    <row r="1418" spans="1:12" x14ac:dyDescent="0.25">
      <c r="C1418" s="27">
        <v>7003</v>
      </c>
      <c r="D1418" s="5" t="str">
        <f>VLOOKUP(C1418,[1]道具配置表!$A:$D,4,FALSE)</f>
        <v>1银币（立即使用，不进背包）</v>
      </c>
      <c r="E1418" s="27">
        <v>50</v>
      </c>
      <c r="J1418" s="27">
        <v>1</v>
      </c>
      <c r="L1418" s="72" t="b">
        <v>1</v>
      </c>
    </row>
    <row r="1419" spans="1:12" x14ac:dyDescent="0.25">
      <c r="C1419" s="52">
        <v>6165</v>
      </c>
      <c r="D1419" s="5" t="s">
        <v>1237</v>
      </c>
      <c r="E1419" s="27">
        <v>2</v>
      </c>
      <c r="J1419" s="27">
        <v>1</v>
      </c>
      <c r="L1419" s="72" t="b">
        <v>1</v>
      </c>
    </row>
    <row r="1420" spans="1:12" x14ac:dyDescent="0.25">
      <c r="C1420" s="27">
        <v>9035</v>
      </c>
      <c r="D1420" s="5" t="str">
        <f>VLOOKUP(C1420,[1]道具配置表!$A:$D,4,FALSE)</f>
        <v>最高等级剑士直接使用X1</v>
      </c>
      <c r="E1420" s="27">
        <v>2000</v>
      </c>
      <c r="J1420" s="27">
        <v>1</v>
      </c>
      <c r="L1420" s="72" t="b">
        <v>1</v>
      </c>
    </row>
    <row r="1421" spans="1:12" x14ac:dyDescent="0.25">
      <c r="C1421" s="27">
        <v>9036</v>
      </c>
      <c r="D1421" s="5" t="str">
        <f>VLOOKUP(C1421,[1]道具配置表!$A:$D,4,FALSE)</f>
        <v>最高等级枪兵直接使用X1</v>
      </c>
      <c r="E1421" s="27">
        <v>2000</v>
      </c>
      <c r="J1421" s="27">
        <v>1</v>
      </c>
      <c r="L1421" s="72" t="b">
        <v>1</v>
      </c>
    </row>
    <row r="1422" spans="1:12" x14ac:dyDescent="0.25">
      <c r="C1422" s="27">
        <v>9037</v>
      </c>
      <c r="D1422" s="5" t="str">
        <f>VLOOKUP(C1422,[1]道具配置表!$A:$D,4,FALSE)</f>
        <v>最高等级骑兵直接使用X1</v>
      </c>
      <c r="E1422" s="27">
        <v>2000</v>
      </c>
      <c r="J1422" s="27">
        <v>1</v>
      </c>
      <c r="L1422" s="72" t="b">
        <v>1</v>
      </c>
    </row>
    <row r="1423" spans="1:12" x14ac:dyDescent="0.25">
      <c r="C1423" s="27">
        <v>9038</v>
      </c>
      <c r="D1423" s="5" t="str">
        <f>VLOOKUP(C1423,[1]道具配置表!$A:$D,4,FALSE)</f>
        <v>最高等级弓兵直接使用X1</v>
      </c>
      <c r="E1423" s="27">
        <v>2000</v>
      </c>
      <c r="J1423" s="27">
        <v>1</v>
      </c>
      <c r="L1423" s="72" t="b">
        <v>1</v>
      </c>
    </row>
    <row r="1424" spans="1:12" x14ac:dyDescent="0.25">
      <c r="A1424" s="27">
        <v>1701319</v>
      </c>
      <c r="B1424" s="27" t="str">
        <f>"章节奖励"&amp;RIGHT(A1424,2)</f>
        <v>章节奖励19</v>
      </c>
      <c r="C1424" s="27">
        <v>2005</v>
      </c>
      <c r="D1424" s="5" t="str">
        <f>VLOOKUP(C1424,[1]道具配置表!$A:$D,4,FALSE)</f>
        <v>新手奖池招募券</v>
      </c>
      <c r="E1424" s="27">
        <v>5</v>
      </c>
      <c r="J1424" s="27">
        <v>1</v>
      </c>
      <c r="L1424" s="72" t="b">
        <v>1</v>
      </c>
    </row>
    <row r="1425" spans="1:12" x14ac:dyDescent="0.25">
      <c r="C1425" s="27">
        <v>7003</v>
      </c>
      <c r="D1425" s="5" t="str">
        <f>VLOOKUP(C1425,[1]道具配置表!$A:$D,4,FALSE)</f>
        <v>1银币（立即使用，不进背包）</v>
      </c>
      <c r="E1425" s="27">
        <v>50</v>
      </c>
      <c r="J1425" s="27">
        <v>1</v>
      </c>
      <c r="L1425" s="72" t="b">
        <v>1</v>
      </c>
    </row>
    <row r="1426" spans="1:12" x14ac:dyDescent="0.25">
      <c r="C1426" s="52">
        <v>6165</v>
      </c>
      <c r="D1426" s="5" t="s">
        <v>1237</v>
      </c>
      <c r="E1426" s="27">
        <v>2</v>
      </c>
      <c r="J1426" s="27">
        <v>1</v>
      </c>
      <c r="L1426" s="72" t="b">
        <v>1</v>
      </c>
    </row>
    <row r="1427" spans="1:12" x14ac:dyDescent="0.25">
      <c r="C1427" s="27">
        <v>9035</v>
      </c>
      <c r="D1427" s="5" t="str">
        <f>VLOOKUP(C1427,[1]道具配置表!$A:$D,4,FALSE)</f>
        <v>最高等级剑士直接使用X1</v>
      </c>
      <c r="E1427" s="27">
        <v>2000</v>
      </c>
      <c r="J1427" s="27">
        <v>1</v>
      </c>
      <c r="L1427" s="72" t="b">
        <v>1</v>
      </c>
    </row>
    <row r="1428" spans="1:12" x14ac:dyDescent="0.25">
      <c r="C1428" s="27">
        <v>9036</v>
      </c>
      <c r="D1428" s="5" t="str">
        <f>VLOOKUP(C1428,[1]道具配置表!$A:$D,4,FALSE)</f>
        <v>最高等级枪兵直接使用X1</v>
      </c>
      <c r="E1428" s="27">
        <v>2000</v>
      </c>
      <c r="J1428" s="27">
        <v>1</v>
      </c>
      <c r="L1428" s="72" t="b">
        <v>1</v>
      </c>
    </row>
    <row r="1429" spans="1:12" x14ac:dyDescent="0.25">
      <c r="C1429" s="27">
        <v>9037</v>
      </c>
      <c r="D1429" s="5" t="str">
        <f>VLOOKUP(C1429,[1]道具配置表!$A:$D,4,FALSE)</f>
        <v>最高等级骑兵直接使用X1</v>
      </c>
      <c r="E1429" s="27">
        <v>2000</v>
      </c>
      <c r="J1429" s="27">
        <v>1</v>
      </c>
      <c r="L1429" s="72" t="b">
        <v>1</v>
      </c>
    </row>
    <row r="1430" spans="1:12" x14ac:dyDescent="0.25">
      <c r="C1430" s="27">
        <v>9038</v>
      </c>
      <c r="D1430" s="5" t="str">
        <f>VLOOKUP(C1430,[1]道具配置表!$A:$D,4,FALSE)</f>
        <v>最高等级弓兵直接使用X1</v>
      </c>
      <c r="E1430" s="27">
        <v>2000</v>
      </c>
      <c r="J1430" s="27">
        <v>1</v>
      </c>
      <c r="L1430" s="72" t="b">
        <v>1</v>
      </c>
    </row>
    <row r="1431" spans="1:12" x14ac:dyDescent="0.25">
      <c r="A1431" s="27">
        <v>1701320</v>
      </c>
      <c r="B1431" s="27" t="str">
        <f>"章节奖励"&amp;RIGHT(A1431,2)</f>
        <v>章节奖励20</v>
      </c>
      <c r="C1431" s="27">
        <v>2005</v>
      </c>
      <c r="D1431" s="5" t="str">
        <f>VLOOKUP(C1431,[1]道具配置表!$A:$D,4,FALSE)</f>
        <v>新手奖池招募券</v>
      </c>
      <c r="E1431" s="27">
        <v>5</v>
      </c>
      <c r="J1431" s="27">
        <v>1</v>
      </c>
      <c r="L1431" s="72" t="b">
        <v>1</v>
      </c>
    </row>
    <row r="1432" spans="1:12" x14ac:dyDescent="0.25">
      <c r="C1432" s="27">
        <v>7003</v>
      </c>
      <c r="D1432" s="5" t="str">
        <f>VLOOKUP(C1432,[1]道具配置表!$A:$D,4,FALSE)</f>
        <v>1银币（立即使用，不进背包）</v>
      </c>
      <c r="E1432" s="27">
        <v>50</v>
      </c>
      <c r="J1432" s="27">
        <v>1</v>
      </c>
      <c r="L1432" s="72" t="b">
        <v>1</v>
      </c>
    </row>
    <row r="1433" spans="1:12" x14ac:dyDescent="0.25">
      <c r="C1433" s="52">
        <v>6165</v>
      </c>
      <c r="D1433" s="5" t="s">
        <v>1237</v>
      </c>
      <c r="E1433" s="27">
        <v>2</v>
      </c>
      <c r="J1433" s="27">
        <v>1</v>
      </c>
      <c r="L1433" s="72" t="b">
        <v>1</v>
      </c>
    </row>
    <row r="1434" spans="1:12" x14ac:dyDescent="0.25">
      <c r="C1434" s="27">
        <v>9035</v>
      </c>
      <c r="D1434" s="5" t="str">
        <f>VLOOKUP(C1434,[1]道具配置表!$A:$D,4,FALSE)</f>
        <v>最高等级剑士直接使用X1</v>
      </c>
      <c r="E1434" s="27">
        <v>2000</v>
      </c>
      <c r="J1434" s="27">
        <v>1</v>
      </c>
      <c r="L1434" s="72" t="b">
        <v>1</v>
      </c>
    </row>
    <row r="1435" spans="1:12" x14ac:dyDescent="0.25">
      <c r="C1435" s="27">
        <v>9036</v>
      </c>
      <c r="D1435" s="5" t="str">
        <f>VLOOKUP(C1435,[1]道具配置表!$A:$D,4,FALSE)</f>
        <v>最高等级枪兵直接使用X1</v>
      </c>
      <c r="E1435" s="27">
        <v>2000</v>
      </c>
      <c r="J1435" s="27">
        <v>1</v>
      </c>
      <c r="L1435" s="72" t="b">
        <v>1</v>
      </c>
    </row>
    <row r="1436" spans="1:12" x14ac:dyDescent="0.25">
      <c r="C1436" s="27">
        <v>9037</v>
      </c>
      <c r="D1436" s="5" t="str">
        <f>VLOOKUP(C1436,[1]道具配置表!$A:$D,4,FALSE)</f>
        <v>最高等级骑兵直接使用X1</v>
      </c>
      <c r="E1436" s="27">
        <v>2000</v>
      </c>
      <c r="J1436" s="27">
        <v>1</v>
      </c>
      <c r="L1436" s="72" t="b">
        <v>1</v>
      </c>
    </row>
    <row r="1437" spans="1:12" x14ac:dyDescent="0.25">
      <c r="C1437" s="27">
        <v>9038</v>
      </c>
      <c r="D1437" s="5" t="str">
        <f>VLOOKUP(C1437,[1]道具配置表!$A:$D,4,FALSE)</f>
        <v>最高等级弓兵直接使用X1</v>
      </c>
      <c r="E1437" s="27">
        <v>2000</v>
      </c>
      <c r="J1437" s="27">
        <v>1</v>
      </c>
      <c r="L1437" s="72" t="b">
        <v>1</v>
      </c>
    </row>
    <row r="1438" spans="1:12" x14ac:dyDescent="0.25">
      <c r="A1438" s="27">
        <v>1701321</v>
      </c>
      <c r="B1438" s="27" t="str">
        <f>"章节奖励"&amp;RIGHT(A1438,2)</f>
        <v>章节奖励21</v>
      </c>
      <c r="C1438" s="27">
        <v>2005</v>
      </c>
      <c r="D1438" s="5" t="str">
        <f>VLOOKUP(C1438,[1]道具配置表!$A:$D,4,FALSE)</f>
        <v>新手奖池招募券</v>
      </c>
      <c r="E1438" s="27">
        <v>5</v>
      </c>
      <c r="J1438" s="27">
        <v>1</v>
      </c>
      <c r="L1438" s="72" t="b">
        <v>1</v>
      </c>
    </row>
    <row r="1439" spans="1:12" x14ac:dyDescent="0.25">
      <c r="C1439" s="27">
        <v>7003</v>
      </c>
      <c r="D1439" s="5" t="str">
        <f>VLOOKUP(C1439,[1]道具配置表!$A:$D,4,FALSE)</f>
        <v>1银币（立即使用，不进背包）</v>
      </c>
      <c r="E1439" s="27">
        <v>50</v>
      </c>
      <c r="J1439" s="27">
        <v>1</v>
      </c>
      <c r="L1439" s="72" t="b">
        <v>1</v>
      </c>
    </row>
    <row r="1440" spans="1:12" x14ac:dyDescent="0.25">
      <c r="C1440" s="52">
        <v>6165</v>
      </c>
      <c r="D1440" s="5" t="s">
        <v>1237</v>
      </c>
      <c r="E1440" s="27">
        <v>2</v>
      </c>
      <c r="J1440" s="27">
        <v>1</v>
      </c>
      <c r="L1440" s="72" t="b">
        <v>1</v>
      </c>
    </row>
    <row r="1441" spans="1:12" x14ac:dyDescent="0.25">
      <c r="C1441" s="27">
        <v>9035</v>
      </c>
      <c r="D1441" s="5" t="str">
        <f>VLOOKUP(C1441,[1]道具配置表!$A:$D,4,FALSE)</f>
        <v>最高等级剑士直接使用X1</v>
      </c>
      <c r="E1441" s="27">
        <v>2000</v>
      </c>
      <c r="J1441" s="27">
        <v>1</v>
      </c>
      <c r="L1441" s="72" t="b">
        <v>1</v>
      </c>
    </row>
    <row r="1442" spans="1:12" x14ac:dyDescent="0.25">
      <c r="C1442" s="27">
        <v>9036</v>
      </c>
      <c r="D1442" s="5" t="str">
        <f>VLOOKUP(C1442,[1]道具配置表!$A:$D,4,FALSE)</f>
        <v>最高等级枪兵直接使用X1</v>
      </c>
      <c r="E1442" s="27">
        <v>2000</v>
      </c>
      <c r="J1442" s="27">
        <v>1</v>
      </c>
      <c r="L1442" s="72" t="b">
        <v>1</v>
      </c>
    </row>
    <row r="1443" spans="1:12" x14ac:dyDescent="0.25">
      <c r="C1443" s="27">
        <v>9037</v>
      </c>
      <c r="D1443" s="5" t="str">
        <f>VLOOKUP(C1443,[1]道具配置表!$A:$D,4,FALSE)</f>
        <v>最高等级骑兵直接使用X1</v>
      </c>
      <c r="E1443" s="27">
        <v>2000</v>
      </c>
      <c r="J1443" s="27">
        <v>1</v>
      </c>
      <c r="L1443" s="72" t="b">
        <v>1</v>
      </c>
    </row>
    <row r="1444" spans="1:12" x14ac:dyDescent="0.25">
      <c r="C1444" s="27">
        <v>9038</v>
      </c>
      <c r="D1444" s="5" t="str">
        <f>VLOOKUP(C1444,[1]道具配置表!$A:$D,4,FALSE)</f>
        <v>最高等级弓兵直接使用X1</v>
      </c>
      <c r="E1444" s="27">
        <v>2000</v>
      </c>
      <c r="J1444" s="27">
        <v>1</v>
      </c>
      <c r="L1444" s="72" t="b">
        <v>1</v>
      </c>
    </row>
    <row r="1445" spans="1:12" x14ac:dyDescent="0.25">
      <c r="A1445" s="27">
        <v>1701322</v>
      </c>
      <c r="B1445" s="27" t="str">
        <f>"章节奖励"&amp;RIGHT(A1445,2)</f>
        <v>章节奖励22</v>
      </c>
      <c r="C1445" s="27">
        <v>2005</v>
      </c>
      <c r="D1445" s="5" t="str">
        <f>VLOOKUP(C1445,[1]道具配置表!$A:$D,4,FALSE)</f>
        <v>新手奖池招募券</v>
      </c>
      <c r="E1445" s="27">
        <v>5</v>
      </c>
      <c r="J1445" s="27">
        <v>1</v>
      </c>
      <c r="L1445" s="72" t="b">
        <v>1</v>
      </c>
    </row>
    <row r="1446" spans="1:12" x14ac:dyDescent="0.25">
      <c r="C1446" s="27">
        <v>7003</v>
      </c>
      <c r="D1446" s="5" t="str">
        <f>VLOOKUP(C1446,[1]道具配置表!$A:$D,4,FALSE)</f>
        <v>1银币（立即使用，不进背包）</v>
      </c>
      <c r="E1446" s="27">
        <v>50</v>
      </c>
      <c r="J1446" s="27">
        <v>1</v>
      </c>
      <c r="L1446" s="72" t="b">
        <v>1</v>
      </c>
    </row>
    <row r="1447" spans="1:12" x14ac:dyDescent="0.25">
      <c r="C1447" s="52">
        <v>6165</v>
      </c>
      <c r="D1447" s="5" t="s">
        <v>1237</v>
      </c>
      <c r="E1447" s="27">
        <v>2</v>
      </c>
      <c r="J1447" s="27">
        <v>1</v>
      </c>
      <c r="L1447" s="72" t="b">
        <v>1</v>
      </c>
    </row>
    <row r="1448" spans="1:12" x14ac:dyDescent="0.25">
      <c r="C1448" s="27">
        <v>9035</v>
      </c>
      <c r="D1448" s="5" t="str">
        <f>VLOOKUP(C1448,[1]道具配置表!$A:$D,4,FALSE)</f>
        <v>最高等级剑士直接使用X1</v>
      </c>
      <c r="E1448" s="27">
        <v>2000</v>
      </c>
      <c r="J1448" s="27">
        <v>1</v>
      </c>
      <c r="L1448" s="72" t="b">
        <v>1</v>
      </c>
    </row>
    <row r="1449" spans="1:12" x14ac:dyDescent="0.25">
      <c r="C1449" s="27">
        <v>9036</v>
      </c>
      <c r="D1449" s="5" t="str">
        <f>VLOOKUP(C1449,[1]道具配置表!$A:$D,4,FALSE)</f>
        <v>最高等级枪兵直接使用X1</v>
      </c>
      <c r="E1449" s="27">
        <v>2000</v>
      </c>
      <c r="J1449" s="27">
        <v>1</v>
      </c>
      <c r="L1449" s="72" t="b">
        <v>1</v>
      </c>
    </row>
    <row r="1450" spans="1:12" x14ac:dyDescent="0.25">
      <c r="C1450" s="27">
        <v>9037</v>
      </c>
      <c r="D1450" s="5" t="str">
        <f>VLOOKUP(C1450,[1]道具配置表!$A:$D,4,FALSE)</f>
        <v>最高等级骑兵直接使用X1</v>
      </c>
      <c r="E1450" s="27">
        <v>2000</v>
      </c>
      <c r="J1450" s="27">
        <v>1</v>
      </c>
      <c r="L1450" s="72" t="b">
        <v>1</v>
      </c>
    </row>
    <row r="1451" spans="1:12" x14ac:dyDescent="0.25">
      <c r="C1451" s="27">
        <v>9038</v>
      </c>
      <c r="D1451" s="5" t="str">
        <f>VLOOKUP(C1451,[1]道具配置表!$A:$D,4,FALSE)</f>
        <v>最高等级弓兵直接使用X1</v>
      </c>
      <c r="E1451" s="27">
        <v>2000</v>
      </c>
      <c r="J1451" s="27">
        <v>1</v>
      </c>
      <c r="L1451" s="72" t="b">
        <v>1</v>
      </c>
    </row>
    <row r="1452" spans="1:12" x14ac:dyDescent="0.25">
      <c r="A1452" s="27">
        <v>1701323</v>
      </c>
      <c r="B1452" s="27" t="str">
        <f>"章节奖励"&amp;RIGHT(A1452,2)</f>
        <v>章节奖励23</v>
      </c>
      <c r="C1452" s="27">
        <v>2005</v>
      </c>
      <c r="D1452" s="5" t="str">
        <f>VLOOKUP(C1452,[1]道具配置表!$A:$D,4,FALSE)</f>
        <v>新手奖池招募券</v>
      </c>
      <c r="E1452" s="27">
        <v>5</v>
      </c>
      <c r="J1452" s="27">
        <v>1</v>
      </c>
      <c r="L1452" s="72" t="b">
        <v>1</v>
      </c>
    </row>
    <row r="1453" spans="1:12" x14ac:dyDescent="0.25">
      <c r="C1453" s="27">
        <v>7003</v>
      </c>
      <c r="D1453" s="5" t="str">
        <f>VLOOKUP(C1453,[1]道具配置表!$A:$D,4,FALSE)</f>
        <v>1银币（立即使用，不进背包）</v>
      </c>
      <c r="E1453" s="27">
        <v>50</v>
      </c>
      <c r="J1453" s="27">
        <v>1</v>
      </c>
      <c r="L1453" s="72" t="b">
        <v>1</v>
      </c>
    </row>
    <row r="1454" spans="1:12" x14ac:dyDescent="0.25">
      <c r="C1454" s="52">
        <v>6165</v>
      </c>
      <c r="D1454" s="5" t="s">
        <v>1237</v>
      </c>
      <c r="E1454" s="27">
        <v>2</v>
      </c>
      <c r="J1454" s="27">
        <v>1</v>
      </c>
      <c r="L1454" s="72" t="b">
        <v>1</v>
      </c>
    </row>
    <row r="1455" spans="1:12" x14ac:dyDescent="0.25">
      <c r="C1455" s="27">
        <v>9035</v>
      </c>
      <c r="D1455" s="5" t="str">
        <f>VLOOKUP(C1455,[1]道具配置表!$A:$D,4,FALSE)</f>
        <v>最高等级剑士直接使用X1</v>
      </c>
      <c r="E1455" s="27">
        <v>2000</v>
      </c>
      <c r="J1455" s="27">
        <v>1</v>
      </c>
      <c r="L1455" s="72" t="b">
        <v>1</v>
      </c>
    </row>
    <row r="1456" spans="1:12" x14ac:dyDescent="0.25">
      <c r="C1456" s="27">
        <v>9036</v>
      </c>
      <c r="D1456" s="5" t="str">
        <f>VLOOKUP(C1456,[1]道具配置表!$A:$D,4,FALSE)</f>
        <v>最高等级枪兵直接使用X1</v>
      </c>
      <c r="E1456" s="27">
        <v>2000</v>
      </c>
      <c r="J1456" s="27">
        <v>1</v>
      </c>
      <c r="L1456" s="72" t="b">
        <v>1</v>
      </c>
    </row>
    <row r="1457" spans="1:12" x14ac:dyDescent="0.25">
      <c r="C1457" s="27">
        <v>9037</v>
      </c>
      <c r="D1457" s="5" t="str">
        <f>VLOOKUP(C1457,[1]道具配置表!$A:$D,4,FALSE)</f>
        <v>最高等级骑兵直接使用X1</v>
      </c>
      <c r="E1457" s="27">
        <v>2000</v>
      </c>
      <c r="J1457" s="27">
        <v>1</v>
      </c>
      <c r="L1457" s="72" t="b">
        <v>1</v>
      </c>
    </row>
    <row r="1458" spans="1:12" x14ac:dyDescent="0.25">
      <c r="C1458" s="27">
        <v>9038</v>
      </c>
      <c r="D1458" s="5" t="str">
        <f>VLOOKUP(C1458,[1]道具配置表!$A:$D,4,FALSE)</f>
        <v>最高等级弓兵直接使用X1</v>
      </c>
      <c r="E1458" s="27">
        <v>2000</v>
      </c>
      <c r="J1458" s="27">
        <v>1</v>
      </c>
      <c r="L1458" s="72" t="b">
        <v>1</v>
      </c>
    </row>
    <row r="1459" spans="1:12" x14ac:dyDescent="0.25">
      <c r="A1459" s="27">
        <v>1701324</v>
      </c>
      <c r="B1459" s="27" t="str">
        <f>"章节奖励"&amp;RIGHT(A1459,2)</f>
        <v>章节奖励24</v>
      </c>
      <c r="C1459" s="27">
        <v>2005</v>
      </c>
      <c r="D1459" s="5" t="str">
        <f>VLOOKUP(C1459,[1]道具配置表!$A:$D,4,FALSE)</f>
        <v>新手奖池招募券</v>
      </c>
      <c r="E1459" s="27">
        <v>5</v>
      </c>
      <c r="J1459" s="27">
        <v>1</v>
      </c>
      <c r="L1459" s="72" t="b">
        <v>1</v>
      </c>
    </row>
    <row r="1460" spans="1:12" x14ac:dyDescent="0.25">
      <c r="C1460" s="27">
        <v>7003</v>
      </c>
      <c r="D1460" s="5" t="str">
        <f>VLOOKUP(C1460,[1]道具配置表!$A:$D,4,FALSE)</f>
        <v>1银币（立即使用，不进背包）</v>
      </c>
      <c r="E1460" s="27">
        <v>50</v>
      </c>
      <c r="J1460" s="27">
        <v>1</v>
      </c>
      <c r="L1460" s="72" t="b">
        <v>1</v>
      </c>
    </row>
    <row r="1461" spans="1:12" x14ac:dyDescent="0.25">
      <c r="C1461" s="52">
        <v>6165</v>
      </c>
      <c r="D1461" s="5" t="s">
        <v>1237</v>
      </c>
      <c r="E1461" s="27">
        <v>2</v>
      </c>
      <c r="J1461" s="27">
        <v>1</v>
      </c>
      <c r="L1461" s="72" t="b">
        <v>1</v>
      </c>
    </row>
    <row r="1462" spans="1:12" x14ac:dyDescent="0.25">
      <c r="C1462" s="27">
        <v>9035</v>
      </c>
      <c r="D1462" s="5" t="str">
        <f>VLOOKUP(C1462,[1]道具配置表!$A:$D,4,FALSE)</f>
        <v>最高等级剑士直接使用X1</v>
      </c>
      <c r="E1462" s="27">
        <v>2000</v>
      </c>
      <c r="J1462" s="27">
        <v>1</v>
      </c>
      <c r="L1462" s="72" t="b">
        <v>1</v>
      </c>
    </row>
    <row r="1463" spans="1:12" x14ac:dyDescent="0.25">
      <c r="C1463" s="27">
        <v>9036</v>
      </c>
      <c r="D1463" s="5" t="str">
        <f>VLOOKUP(C1463,[1]道具配置表!$A:$D,4,FALSE)</f>
        <v>最高等级枪兵直接使用X1</v>
      </c>
      <c r="E1463" s="27">
        <v>2000</v>
      </c>
      <c r="J1463" s="27">
        <v>1</v>
      </c>
      <c r="L1463" s="72" t="b">
        <v>1</v>
      </c>
    </row>
    <row r="1464" spans="1:12" x14ac:dyDescent="0.25">
      <c r="C1464" s="27">
        <v>9037</v>
      </c>
      <c r="D1464" s="5" t="str">
        <f>VLOOKUP(C1464,[1]道具配置表!$A:$D,4,FALSE)</f>
        <v>最高等级骑兵直接使用X1</v>
      </c>
      <c r="E1464" s="27">
        <v>2000</v>
      </c>
      <c r="J1464" s="27">
        <v>1</v>
      </c>
      <c r="L1464" s="72" t="b">
        <v>1</v>
      </c>
    </row>
    <row r="1465" spans="1:12" x14ac:dyDescent="0.25">
      <c r="C1465" s="27">
        <v>9038</v>
      </c>
      <c r="D1465" s="5" t="str">
        <f>VLOOKUP(C1465,[1]道具配置表!$A:$D,4,FALSE)</f>
        <v>最高等级弓兵直接使用X1</v>
      </c>
      <c r="E1465" s="27">
        <v>2000</v>
      </c>
      <c r="J1465" s="27">
        <v>1</v>
      </c>
      <c r="L1465" s="72" t="b">
        <v>1</v>
      </c>
    </row>
    <row r="1466" spans="1:12" x14ac:dyDescent="0.25">
      <c r="A1466" s="27">
        <v>1701325</v>
      </c>
      <c r="B1466" s="27" t="str">
        <f>"章节奖励"&amp;RIGHT(A1466,2)</f>
        <v>章节奖励25</v>
      </c>
      <c r="C1466" s="27">
        <v>2005</v>
      </c>
      <c r="D1466" s="5" t="str">
        <f>VLOOKUP(C1466,[1]道具配置表!$A:$D,4,FALSE)</f>
        <v>新手奖池招募券</v>
      </c>
      <c r="E1466" s="27">
        <v>5</v>
      </c>
      <c r="J1466" s="27">
        <v>1</v>
      </c>
      <c r="L1466" s="72" t="b">
        <v>1</v>
      </c>
    </row>
    <row r="1467" spans="1:12" x14ac:dyDescent="0.25">
      <c r="C1467" s="27">
        <v>7003</v>
      </c>
      <c r="D1467" s="5" t="str">
        <f>VLOOKUP(C1467,[1]道具配置表!$A:$D,4,FALSE)</f>
        <v>1银币（立即使用，不进背包）</v>
      </c>
      <c r="E1467" s="27">
        <v>50</v>
      </c>
      <c r="J1467" s="27">
        <v>1</v>
      </c>
      <c r="L1467" s="72" t="b">
        <v>1</v>
      </c>
    </row>
    <row r="1468" spans="1:12" x14ac:dyDescent="0.25">
      <c r="C1468" s="52">
        <v>6165</v>
      </c>
      <c r="D1468" s="5" t="s">
        <v>1237</v>
      </c>
      <c r="E1468" s="27">
        <v>2</v>
      </c>
      <c r="J1468" s="27">
        <v>1</v>
      </c>
      <c r="L1468" s="72" t="b">
        <v>1</v>
      </c>
    </row>
    <row r="1469" spans="1:12" x14ac:dyDescent="0.25">
      <c r="C1469" s="27">
        <v>9035</v>
      </c>
      <c r="D1469" s="5" t="str">
        <f>VLOOKUP(C1469,[1]道具配置表!$A:$D,4,FALSE)</f>
        <v>最高等级剑士直接使用X1</v>
      </c>
      <c r="E1469" s="27">
        <v>2000</v>
      </c>
      <c r="J1469" s="27">
        <v>1</v>
      </c>
      <c r="L1469" s="72" t="b">
        <v>1</v>
      </c>
    </row>
    <row r="1470" spans="1:12" x14ac:dyDescent="0.25">
      <c r="C1470" s="27">
        <v>9036</v>
      </c>
      <c r="D1470" s="5" t="str">
        <f>VLOOKUP(C1470,[1]道具配置表!$A:$D,4,FALSE)</f>
        <v>最高等级枪兵直接使用X1</v>
      </c>
      <c r="E1470" s="27">
        <v>2000</v>
      </c>
      <c r="J1470" s="27">
        <v>1</v>
      </c>
      <c r="L1470" s="72" t="b">
        <v>1</v>
      </c>
    </row>
    <row r="1471" spans="1:12" x14ac:dyDescent="0.25">
      <c r="C1471" s="27">
        <v>9037</v>
      </c>
      <c r="D1471" s="5" t="str">
        <f>VLOOKUP(C1471,[1]道具配置表!$A:$D,4,FALSE)</f>
        <v>最高等级骑兵直接使用X1</v>
      </c>
      <c r="E1471" s="27">
        <v>2000</v>
      </c>
      <c r="J1471" s="27">
        <v>1</v>
      </c>
      <c r="L1471" s="72" t="b">
        <v>1</v>
      </c>
    </row>
    <row r="1472" spans="1:12" x14ac:dyDescent="0.25">
      <c r="C1472" s="27">
        <v>9038</v>
      </c>
      <c r="D1472" s="5" t="str">
        <f>VLOOKUP(C1472,[1]道具配置表!$A:$D,4,FALSE)</f>
        <v>最高等级弓兵直接使用X1</v>
      </c>
      <c r="E1472" s="27">
        <v>2000</v>
      </c>
      <c r="J1472" s="27">
        <v>1</v>
      </c>
      <c r="L1472" s="72" t="b">
        <v>1</v>
      </c>
    </row>
    <row r="1473" spans="1:12" x14ac:dyDescent="0.25">
      <c r="A1473" s="27">
        <v>1701501</v>
      </c>
      <c r="B1473" s="27" t="str">
        <f>"里程碑-个人挑战-"&amp;RIGHT(A1473,2)</f>
        <v>里程碑-个人挑战-01</v>
      </c>
      <c r="C1473" s="27">
        <v>6682</v>
      </c>
      <c r="D1473" s="5" t="str">
        <f>VLOOKUP(C1473,[1]道具配置表!$A:$D,4,FALSE)</f>
        <v>1铜币（立即使用，不进背包）</v>
      </c>
      <c r="E1473" s="27">
        <v>5000</v>
      </c>
      <c r="J1473" s="27">
        <v>1</v>
      </c>
      <c r="L1473" s="72" t="b">
        <v>1</v>
      </c>
    </row>
    <row r="1474" spans="1:12" x14ac:dyDescent="0.25">
      <c r="C1474" s="27">
        <v>6145</v>
      </c>
      <c r="D1474" s="5" t="s">
        <v>1235</v>
      </c>
      <c r="E1474" s="27">
        <v>2</v>
      </c>
      <c r="J1474" s="27">
        <v>1</v>
      </c>
      <c r="L1474" s="72" t="b">
        <v>1</v>
      </c>
    </row>
    <row r="1475" spans="1:12" x14ac:dyDescent="0.25">
      <c r="A1475" s="27">
        <v>1701502</v>
      </c>
      <c r="B1475" s="27" t="str">
        <f>"里程碑-个人挑战-"&amp;RIGHT(A1475,2)</f>
        <v>里程碑-个人挑战-02</v>
      </c>
      <c r="C1475" s="27">
        <f t="shared" ref="C1475:C1511" si="21">C1473</f>
        <v>6682</v>
      </c>
      <c r="D1475" s="5" t="str">
        <f>VLOOKUP(C1475,[1]道具配置表!$A:$D,4,FALSE)</f>
        <v>1铜币（立即使用，不进背包）</v>
      </c>
      <c r="E1475" s="27">
        <f>E1473+5000</f>
        <v>10000</v>
      </c>
      <c r="J1475" s="27">
        <v>1</v>
      </c>
      <c r="L1475" s="72" t="b">
        <v>1</v>
      </c>
    </row>
    <row r="1476" spans="1:12" x14ac:dyDescent="0.25">
      <c r="C1476" s="52">
        <v>6145</v>
      </c>
      <c r="D1476" s="5" t="s">
        <v>1235</v>
      </c>
      <c r="E1476" s="27">
        <f>E1474</f>
        <v>2</v>
      </c>
      <c r="J1476" s="27">
        <v>1</v>
      </c>
      <c r="L1476" s="72" t="b">
        <v>1</v>
      </c>
    </row>
    <row r="1477" spans="1:12" x14ac:dyDescent="0.25">
      <c r="A1477" s="27">
        <v>1701503</v>
      </c>
      <c r="B1477" s="27" t="str">
        <f>"里程碑-个人挑战-"&amp;RIGHT(A1477,2)</f>
        <v>里程碑-个人挑战-03</v>
      </c>
      <c r="C1477" s="27">
        <f t="shared" si="21"/>
        <v>6682</v>
      </c>
      <c r="D1477" s="5" t="str">
        <f>VLOOKUP(C1477,[1]道具配置表!$A:$D,4,FALSE)</f>
        <v>1铜币（立即使用，不进背包）</v>
      </c>
      <c r="E1477" s="42">
        <f t="shared" ref="E1477" si="22">E1475+5000</f>
        <v>15000</v>
      </c>
      <c r="J1477" s="27">
        <v>1</v>
      </c>
      <c r="L1477" s="72" t="b">
        <v>1</v>
      </c>
    </row>
    <row r="1478" spans="1:12" x14ac:dyDescent="0.25">
      <c r="C1478" s="52">
        <v>6145</v>
      </c>
      <c r="D1478" s="5" t="s">
        <v>1235</v>
      </c>
      <c r="E1478" s="42">
        <f t="shared" ref="E1478" si="23">E1476</f>
        <v>2</v>
      </c>
      <c r="J1478" s="27">
        <v>1</v>
      </c>
      <c r="L1478" s="72" t="b">
        <v>1</v>
      </c>
    </row>
    <row r="1479" spans="1:12" x14ac:dyDescent="0.25">
      <c r="A1479" s="27">
        <v>1701504</v>
      </c>
      <c r="B1479" s="27" t="str">
        <f>"里程碑-个人挑战-"&amp;RIGHT(A1479,2)</f>
        <v>里程碑-个人挑战-04</v>
      </c>
      <c r="C1479" s="27">
        <f t="shared" si="21"/>
        <v>6682</v>
      </c>
      <c r="D1479" s="5" t="str">
        <f>VLOOKUP(C1479,[1]道具配置表!$A:$D,4,FALSE)</f>
        <v>1铜币（立即使用，不进背包）</v>
      </c>
      <c r="E1479" s="42">
        <f t="shared" ref="E1479" si="24">E1477+5000</f>
        <v>20000</v>
      </c>
      <c r="J1479" s="27">
        <v>1</v>
      </c>
      <c r="L1479" s="72" t="b">
        <v>1</v>
      </c>
    </row>
    <row r="1480" spans="1:12" x14ac:dyDescent="0.25">
      <c r="C1480" s="52">
        <v>6145</v>
      </c>
      <c r="D1480" s="5" t="s">
        <v>1235</v>
      </c>
      <c r="E1480" s="42">
        <f t="shared" ref="E1480" si="25">E1478</f>
        <v>2</v>
      </c>
      <c r="J1480" s="27">
        <v>1</v>
      </c>
      <c r="L1480" s="72" t="b">
        <v>1</v>
      </c>
    </row>
    <row r="1481" spans="1:12" x14ac:dyDescent="0.25">
      <c r="A1481" s="27">
        <v>1701505</v>
      </c>
      <c r="B1481" s="27" t="str">
        <f>"里程碑-个人挑战-"&amp;RIGHT(A1481,2)</f>
        <v>里程碑-个人挑战-05</v>
      </c>
      <c r="C1481" s="27">
        <f t="shared" si="21"/>
        <v>6682</v>
      </c>
      <c r="D1481" s="5" t="str">
        <f>VLOOKUP(C1481,[1]道具配置表!$A:$D,4,FALSE)</f>
        <v>1铜币（立即使用，不进背包）</v>
      </c>
      <c r="E1481" s="42">
        <f t="shared" ref="E1481" si="26">E1479+5000</f>
        <v>25000</v>
      </c>
      <c r="J1481" s="27">
        <v>1</v>
      </c>
      <c r="L1481" s="72" t="b">
        <v>1</v>
      </c>
    </row>
    <row r="1482" spans="1:12" x14ac:dyDescent="0.25">
      <c r="C1482" s="52">
        <v>6145</v>
      </c>
      <c r="D1482" s="5" t="s">
        <v>1235</v>
      </c>
      <c r="E1482" s="42">
        <f t="shared" ref="E1482" si="27">E1480</f>
        <v>2</v>
      </c>
      <c r="J1482" s="27">
        <v>1</v>
      </c>
      <c r="L1482" s="72" t="b">
        <v>1</v>
      </c>
    </row>
    <row r="1483" spans="1:12" x14ac:dyDescent="0.25">
      <c r="A1483" s="27">
        <v>1701506</v>
      </c>
      <c r="B1483" s="27" t="str">
        <f>"里程碑-个人挑战-"&amp;RIGHT(A1483,2)</f>
        <v>里程碑-个人挑战-06</v>
      </c>
      <c r="C1483" s="27">
        <f t="shared" si="21"/>
        <v>6682</v>
      </c>
      <c r="D1483" s="5" t="str">
        <f>VLOOKUP(C1483,[1]道具配置表!$A:$D,4,FALSE)</f>
        <v>1铜币（立即使用，不进背包）</v>
      </c>
      <c r="E1483" s="42">
        <f t="shared" ref="E1483" si="28">E1481+5000</f>
        <v>30000</v>
      </c>
      <c r="J1483" s="27">
        <v>1</v>
      </c>
      <c r="L1483" s="72" t="b">
        <v>1</v>
      </c>
    </row>
    <row r="1484" spans="1:12" x14ac:dyDescent="0.25">
      <c r="C1484" s="52">
        <v>6145</v>
      </c>
      <c r="D1484" s="5" t="s">
        <v>1235</v>
      </c>
      <c r="E1484" s="42">
        <f t="shared" ref="E1484" si="29">E1482</f>
        <v>2</v>
      </c>
      <c r="J1484" s="27">
        <v>1</v>
      </c>
      <c r="L1484" s="72" t="b">
        <v>1</v>
      </c>
    </row>
    <row r="1485" spans="1:12" x14ac:dyDescent="0.25">
      <c r="A1485" s="27">
        <v>1701507</v>
      </c>
      <c r="B1485" s="27" t="str">
        <f>"里程碑-个人挑战-"&amp;RIGHT(A1485,2)</f>
        <v>里程碑-个人挑战-07</v>
      </c>
      <c r="C1485" s="27">
        <f t="shared" si="21"/>
        <v>6682</v>
      </c>
      <c r="D1485" s="5" t="str">
        <f>VLOOKUP(C1485,[1]道具配置表!$A:$D,4,FALSE)</f>
        <v>1铜币（立即使用，不进背包）</v>
      </c>
      <c r="E1485" s="42">
        <f t="shared" ref="E1485" si="30">E1483+5000</f>
        <v>35000</v>
      </c>
      <c r="J1485" s="27">
        <v>1</v>
      </c>
      <c r="L1485" s="72" t="b">
        <v>1</v>
      </c>
    </row>
    <row r="1486" spans="1:12" x14ac:dyDescent="0.25">
      <c r="C1486" s="52">
        <v>6145</v>
      </c>
      <c r="D1486" s="5" t="s">
        <v>1235</v>
      </c>
      <c r="E1486" s="42">
        <f t="shared" ref="E1486" si="31">E1484</f>
        <v>2</v>
      </c>
      <c r="J1486" s="27">
        <v>1</v>
      </c>
      <c r="L1486" s="72" t="b">
        <v>1</v>
      </c>
    </row>
    <row r="1487" spans="1:12" x14ac:dyDescent="0.25">
      <c r="A1487" s="27">
        <v>1701508</v>
      </c>
      <c r="B1487" s="27" t="str">
        <f>"里程碑-个人挑战-"&amp;RIGHT(A1487,2)</f>
        <v>里程碑-个人挑战-08</v>
      </c>
      <c r="C1487" s="27">
        <f t="shared" si="21"/>
        <v>6682</v>
      </c>
      <c r="D1487" s="5" t="str">
        <f>VLOOKUP(C1487,[1]道具配置表!$A:$D,4,FALSE)</f>
        <v>1铜币（立即使用，不进背包）</v>
      </c>
      <c r="E1487" s="42">
        <f t="shared" ref="E1487" si="32">E1485+5000</f>
        <v>40000</v>
      </c>
      <c r="J1487" s="27">
        <v>1</v>
      </c>
      <c r="L1487" s="72" t="b">
        <v>1</v>
      </c>
    </row>
    <row r="1488" spans="1:12" x14ac:dyDescent="0.25">
      <c r="C1488" s="52">
        <v>6145</v>
      </c>
      <c r="D1488" s="5" t="s">
        <v>1235</v>
      </c>
      <c r="E1488" s="42">
        <f t="shared" ref="E1488" si="33">E1486</f>
        <v>2</v>
      </c>
      <c r="J1488" s="27">
        <v>1</v>
      </c>
      <c r="L1488" s="72" t="b">
        <v>1</v>
      </c>
    </row>
    <row r="1489" spans="1:12" x14ac:dyDescent="0.25">
      <c r="A1489" s="27">
        <v>1701509</v>
      </c>
      <c r="B1489" s="27" t="str">
        <f>"里程碑-个人挑战-"&amp;RIGHT(A1489,2)</f>
        <v>里程碑-个人挑战-09</v>
      </c>
      <c r="C1489" s="27">
        <f t="shared" si="21"/>
        <v>6682</v>
      </c>
      <c r="D1489" s="5" t="str">
        <f>VLOOKUP(C1489,[1]道具配置表!$A:$D,4,FALSE)</f>
        <v>1铜币（立即使用，不进背包）</v>
      </c>
      <c r="E1489" s="42">
        <f t="shared" ref="E1489" si="34">E1487+5000</f>
        <v>45000</v>
      </c>
      <c r="J1489" s="27">
        <v>1</v>
      </c>
      <c r="L1489" s="72" t="b">
        <v>1</v>
      </c>
    </row>
    <row r="1490" spans="1:12" x14ac:dyDescent="0.25">
      <c r="C1490" s="52">
        <v>6145</v>
      </c>
      <c r="D1490" s="5" t="s">
        <v>1235</v>
      </c>
      <c r="E1490" s="42">
        <f t="shared" ref="E1490" si="35">E1488</f>
        <v>2</v>
      </c>
      <c r="J1490" s="27">
        <v>1</v>
      </c>
      <c r="L1490" s="72" t="b">
        <v>1</v>
      </c>
    </row>
    <row r="1491" spans="1:12" x14ac:dyDescent="0.25">
      <c r="A1491" s="27">
        <v>1701510</v>
      </c>
      <c r="B1491" s="27" t="str">
        <f>"里程碑-个人挑战-"&amp;RIGHT(A1491,2)</f>
        <v>里程碑-个人挑战-10</v>
      </c>
      <c r="C1491" s="27">
        <f t="shared" si="21"/>
        <v>6682</v>
      </c>
      <c r="D1491" s="5" t="str">
        <f>VLOOKUP(C1491,[1]道具配置表!$A:$D,4,FALSE)</f>
        <v>1铜币（立即使用，不进背包）</v>
      </c>
      <c r="E1491" s="42">
        <f t="shared" ref="E1491" si="36">E1489+5000</f>
        <v>50000</v>
      </c>
      <c r="J1491" s="27">
        <v>1</v>
      </c>
      <c r="L1491" s="72" t="b">
        <v>1</v>
      </c>
    </row>
    <row r="1492" spans="1:12" x14ac:dyDescent="0.25">
      <c r="C1492" s="52">
        <v>6145</v>
      </c>
      <c r="D1492" s="5" t="s">
        <v>1235</v>
      </c>
      <c r="E1492" s="42">
        <f t="shared" ref="E1492" si="37">E1490</f>
        <v>2</v>
      </c>
      <c r="J1492" s="27">
        <v>1</v>
      </c>
      <c r="L1492" s="72" t="b">
        <v>1</v>
      </c>
    </row>
    <row r="1493" spans="1:12" x14ac:dyDescent="0.25">
      <c r="A1493" s="27">
        <v>1701511</v>
      </c>
      <c r="B1493" s="27" t="str">
        <f>"里程碑-个人挑战-"&amp;RIGHT(A1493,2)</f>
        <v>里程碑-个人挑战-11</v>
      </c>
      <c r="C1493" s="27">
        <f t="shared" si="21"/>
        <v>6682</v>
      </c>
      <c r="D1493" s="5" t="str">
        <f>VLOOKUP(C1493,[1]道具配置表!$A:$D,4,FALSE)</f>
        <v>1铜币（立即使用，不进背包）</v>
      </c>
      <c r="E1493" s="27">
        <f>E1491</f>
        <v>50000</v>
      </c>
      <c r="J1493" s="27">
        <v>1</v>
      </c>
      <c r="L1493" s="72" t="b">
        <v>1</v>
      </c>
    </row>
    <row r="1494" spans="1:12" x14ac:dyDescent="0.25">
      <c r="C1494" s="52">
        <v>6145</v>
      </c>
      <c r="D1494" s="5" t="s">
        <v>1235</v>
      </c>
      <c r="E1494" s="27">
        <f>E1492</f>
        <v>2</v>
      </c>
      <c r="J1494" s="27">
        <v>1</v>
      </c>
      <c r="L1494" s="72" t="b">
        <v>1</v>
      </c>
    </row>
    <row r="1495" spans="1:12" x14ac:dyDescent="0.25">
      <c r="A1495" s="27">
        <v>1701512</v>
      </c>
      <c r="B1495" s="27" t="str">
        <f>"里程碑-个人挑战-"&amp;RIGHT(A1495,2)</f>
        <v>里程碑-个人挑战-12</v>
      </c>
      <c r="C1495" s="27">
        <f t="shared" si="21"/>
        <v>6682</v>
      </c>
      <c r="D1495" s="5" t="str">
        <f>VLOOKUP(C1495,[1]道具配置表!$A:$D,4,FALSE)</f>
        <v>1铜币（立即使用，不进背包）</v>
      </c>
      <c r="E1495" s="27">
        <f t="shared" ref="E1495:E1512" si="38">E1493</f>
        <v>50000</v>
      </c>
      <c r="J1495" s="27">
        <v>1</v>
      </c>
      <c r="L1495" s="72" t="b">
        <v>1</v>
      </c>
    </row>
    <row r="1496" spans="1:12" x14ac:dyDescent="0.25">
      <c r="C1496" s="52">
        <v>6145</v>
      </c>
      <c r="D1496" s="5" t="s">
        <v>1235</v>
      </c>
      <c r="E1496" s="27">
        <f t="shared" si="38"/>
        <v>2</v>
      </c>
      <c r="J1496" s="27">
        <v>1</v>
      </c>
      <c r="L1496" s="72" t="b">
        <v>1</v>
      </c>
    </row>
    <row r="1497" spans="1:12" x14ac:dyDescent="0.25">
      <c r="A1497" s="27">
        <v>1701513</v>
      </c>
      <c r="B1497" s="27" t="str">
        <f>"里程碑-个人挑战-"&amp;RIGHT(A1497,2)</f>
        <v>里程碑-个人挑战-13</v>
      </c>
      <c r="C1497" s="27">
        <f t="shared" si="21"/>
        <v>6682</v>
      </c>
      <c r="D1497" s="5" t="str">
        <f>VLOOKUP(C1497,[1]道具配置表!$A:$D,4,FALSE)</f>
        <v>1铜币（立即使用，不进背包）</v>
      </c>
      <c r="E1497" s="27">
        <f t="shared" si="38"/>
        <v>50000</v>
      </c>
      <c r="J1497" s="27">
        <v>1</v>
      </c>
      <c r="L1497" s="72" t="b">
        <v>1</v>
      </c>
    </row>
    <row r="1498" spans="1:12" x14ac:dyDescent="0.25">
      <c r="C1498" s="52">
        <v>6145</v>
      </c>
      <c r="D1498" s="5" t="s">
        <v>1235</v>
      </c>
      <c r="E1498" s="27">
        <f t="shared" si="38"/>
        <v>2</v>
      </c>
      <c r="J1498" s="27">
        <v>1</v>
      </c>
      <c r="L1498" s="72" t="b">
        <v>1</v>
      </c>
    </row>
    <row r="1499" spans="1:12" x14ac:dyDescent="0.25">
      <c r="A1499" s="27">
        <v>1701514</v>
      </c>
      <c r="B1499" s="27" t="str">
        <f>"里程碑-个人挑战-"&amp;RIGHT(A1499,2)</f>
        <v>里程碑-个人挑战-14</v>
      </c>
      <c r="C1499" s="27">
        <f t="shared" si="21"/>
        <v>6682</v>
      </c>
      <c r="D1499" s="5" t="str">
        <f>VLOOKUP(C1499,[1]道具配置表!$A:$D,4,FALSE)</f>
        <v>1铜币（立即使用，不进背包）</v>
      </c>
      <c r="E1499" s="27">
        <f t="shared" si="38"/>
        <v>50000</v>
      </c>
      <c r="J1499" s="27">
        <v>1</v>
      </c>
      <c r="L1499" s="72" t="b">
        <v>1</v>
      </c>
    </row>
    <row r="1500" spans="1:12" x14ac:dyDescent="0.25">
      <c r="C1500" s="52">
        <v>6145</v>
      </c>
      <c r="D1500" s="5" t="s">
        <v>1235</v>
      </c>
      <c r="E1500" s="27">
        <f t="shared" si="38"/>
        <v>2</v>
      </c>
      <c r="J1500" s="27">
        <v>1</v>
      </c>
      <c r="L1500" s="72" t="b">
        <v>1</v>
      </c>
    </row>
    <row r="1501" spans="1:12" s="23" customFormat="1" x14ac:dyDescent="0.25">
      <c r="A1501" s="23">
        <v>1701515</v>
      </c>
      <c r="B1501" s="23" t="str">
        <f>"里程碑-个人挑战-"&amp;RIGHT(A1501,2)</f>
        <v>里程碑-个人挑战-15</v>
      </c>
      <c r="C1501" s="23">
        <f t="shared" si="21"/>
        <v>6682</v>
      </c>
      <c r="D1501" s="24" t="str">
        <f>VLOOKUP(C1501,[1]道具配置表!$A:$D,4,FALSE)</f>
        <v>1铜币（立即使用，不进背包）</v>
      </c>
      <c r="E1501" s="23">
        <f t="shared" si="38"/>
        <v>50000</v>
      </c>
      <c r="J1501" s="23">
        <v>1</v>
      </c>
      <c r="L1501" s="72" t="b">
        <v>1</v>
      </c>
    </row>
    <row r="1502" spans="1:12" s="23" customFormat="1" x14ac:dyDescent="0.25">
      <c r="C1502" s="52">
        <v>6145</v>
      </c>
      <c r="D1502" s="5" t="s">
        <v>1235</v>
      </c>
      <c r="E1502" s="23">
        <f t="shared" si="38"/>
        <v>2</v>
      </c>
      <c r="J1502" s="23">
        <v>1</v>
      </c>
      <c r="L1502" s="72" t="b">
        <v>1</v>
      </c>
    </row>
    <row r="1503" spans="1:12" x14ac:dyDescent="0.25">
      <c r="A1503" s="27">
        <v>1701516</v>
      </c>
      <c r="B1503" s="27" t="str">
        <f>"里程碑-个人挑战-"&amp;RIGHT(A1503,2)</f>
        <v>里程碑-个人挑战-16</v>
      </c>
      <c r="C1503" s="27">
        <f t="shared" si="21"/>
        <v>6682</v>
      </c>
      <c r="D1503" s="5" t="str">
        <f>VLOOKUP(C1503,[1]道具配置表!$A:$D,4,FALSE)</f>
        <v>1铜币（立即使用，不进背包）</v>
      </c>
      <c r="E1503" s="27">
        <f t="shared" si="38"/>
        <v>50000</v>
      </c>
      <c r="J1503" s="27">
        <v>1</v>
      </c>
      <c r="L1503" s="72" t="b">
        <v>1</v>
      </c>
    </row>
    <row r="1504" spans="1:12" x14ac:dyDescent="0.25">
      <c r="C1504" s="52">
        <v>6145</v>
      </c>
      <c r="D1504" s="5" t="s">
        <v>1235</v>
      </c>
      <c r="E1504" s="27">
        <f t="shared" si="38"/>
        <v>2</v>
      </c>
      <c r="J1504" s="27">
        <v>1</v>
      </c>
      <c r="L1504" s="72" t="b">
        <v>1</v>
      </c>
    </row>
    <row r="1505" spans="1:12" x14ac:dyDescent="0.25">
      <c r="A1505" s="27">
        <v>1701517</v>
      </c>
      <c r="B1505" s="27" t="str">
        <f>"里程碑-个人挑战-"&amp;RIGHT(A1505,2)</f>
        <v>里程碑-个人挑战-17</v>
      </c>
      <c r="C1505" s="27">
        <f t="shared" si="21"/>
        <v>6682</v>
      </c>
      <c r="D1505" s="5" t="str">
        <f>VLOOKUP(C1505,[1]道具配置表!$A:$D,4,FALSE)</f>
        <v>1铜币（立即使用，不进背包）</v>
      </c>
      <c r="E1505" s="27">
        <f t="shared" si="38"/>
        <v>50000</v>
      </c>
      <c r="J1505" s="27">
        <v>1</v>
      </c>
      <c r="L1505" s="72" t="b">
        <v>1</v>
      </c>
    </row>
    <row r="1506" spans="1:12" x14ac:dyDescent="0.25">
      <c r="C1506" s="52">
        <v>6145</v>
      </c>
      <c r="D1506" s="5" t="s">
        <v>1235</v>
      </c>
      <c r="E1506" s="27">
        <f t="shared" si="38"/>
        <v>2</v>
      </c>
      <c r="J1506" s="27">
        <v>1</v>
      </c>
      <c r="L1506" s="72" t="b">
        <v>1</v>
      </c>
    </row>
    <row r="1507" spans="1:12" x14ac:dyDescent="0.25">
      <c r="A1507" s="27">
        <v>1701518</v>
      </c>
      <c r="B1507" s="27" t="str">
        <f>"里程碑-个人挑战-"&amp;RIGHT(A1507,2)</f>
        <v>里程碑-个人挑战-18</v>
      </c>
      <c r="C1507" s="27">
        <f t="shared" si="21"/>
        <v>6682</v>
      </c>
      <c r="D1507" s="5" t="str">
        <f>VLOOKUP(C1507,[1]道具配置表!$A:$D,4,FALSE)</f>
        <v>1铜币（立即使用，不进背包）</v>
      </c>
      <c r="E1507" s="27">
        <f t="shared" si="38"/>
        <v>50000</v>
      </c>
      <c r="J1507" s="27">
        <v>1</v>
      </c>
      <c r="L1507" s="72" t="b">
        <v>1</v>
      </c>
    </row>
    <row r="1508" spans="1:12" x14ac:dyDescent="0.25">
      <c r="C1508" s="52">
        <v>6145</v>
      </c>
      <c r="D1508" s="5" t="s">
        <v>1235</v>
      </c>
      <c r="E1508" s="27">
        <f t="shared" si="38"/>
        <v>2</v>
      </c>
      <c r="J1508" s="27">
        <v>1</v>
      </c>
      <c r="L1508" s="72" t="b">
        <v>1</v>
      </c>
    </row>
    <row r="1509" spans="1:12" x14ac:dyDescent="0.25">
      <c r="A1509" s="27">
        <v>1701519</v>
      </c>
      <c r="B1509" s="27" t="str">
        <f>"里程碑-个人挑战-"&amp;RIGHT(A1509,2)</f>
        <v>里程碑-个人挑战-19</v>
      </c>
      <c r="C1509" s="27">
        <f t="shared" si="21"/>
        <v>6682</v>
      </c>
      <c r="D1509" s="5" t="str">
        <f>VLOOKUP(C1509,[1]道具配置表!$A:$D,4,FALSE)</f>
        <v>1铜币（立即使用，不进背包）</v>
      </c>
      <c r="E1509" s="27">
        <f t="shared" si="38"/>
        <v>50000</v>
      </c>
      <c r="J1509" s="27">
        <v>1</v>
      </c>
      <c r="L1509" s="72" t="b">
        <v>1</v>
      </c>
    </row>
    <row r="1510" spans="1:12" x14ac:dyDescent="0.25">
      <c r="C1510" s="52">
        <v>6145</v>
      </c>
      <c r="D1510" s="5" t="s">
        <v>1235</v>
      </c>
      <c r="E1510" s="27">
        <f t="shared" si="38"/>
        <v>2</v>
      </c>
      <c r="J1510" s="27">
        <v>1</v>
      </c>
      <c r="L1510" s="72" t="b">
        <v>1</v>
      </c>
    </row>
    <row r="1511" spans="1:12" x14ac:dyDescent="0.25">
      <c r="A1511" s="27">
        <v>1701520</v>
      </c>
      <c r="B1511" s="27" t="str">
        <f>"里程碑-个人挑战-"&amp;RIGHT(A1511,2)</f>
        <v>里程碑-个人挑战-20</v>
      </c>
      <c r="C1511" s="27">
        <f t="shared" si="21"/>
        <v>6682</v>
      </c>
      <c r="D1511" s="5" t="str">
        <f>VLOOKUP(C1511,[1]道具配置表!$A:$D,4,FALSE)</f>
        <v>1铜币（立即使用，不进背包）</v>
      </c>
      <c r="E1511" s="27">
        <f t="shared" si="38"/>
        <v>50000</v>
      </c>
      <c r="J1511" s="27">
        <v>1</v>
      </c>
      <c r="L1511" s="72" t="b">
        <v>1</v>
      </c>
    </row>
    <row r="1512" spans="1:12" x14ac:dyDescent="0.25">
      <c r="C1512" s="52">
        <v>6145</v>
      </c>
      <c r="D1512" s="5" t="s">
        <v>1235</v>
      </c>
      <c r="E1512" s="27">
        <f t="shared" si="38"/>
        <v>2</v>
      </c>
      <c r="J1512" s="27">
        <v>1</v>
      </c>
      <c r="L1512" s="72" t="b">
        <v>1</v>
      </c>
    </row>
    <row r="1513" spans="1:12" s="43" customFormat="1" x14ac:dyDescent="0.25">
      <c r="A1513" s="43">
        <v>1701601</v>
      </c>
      <c r="B1513" s="43" t="str">
        <f>"里程碑-联盟挑战-"&amp;RIGHT(A1513,2)</f>
        <v>里程碑-联盟挑战-01</v>
      </c>
      <c r="C1513" s="43">
        <v>7003</v>
      </c>
      <c r="D1513" s="44" t="str">
        <f>VLOOKUP(C1513,[1]道具配置表!$A:$D,4,FALSE)</f>
        <v>1银币（立即使用，不进背包）</v>
      </c>
      <c r="E1513" s="43">
        <v>50</v>
      </c>
      <c r="J1513" s="43">
        <v>1</v>
      </c>
      <c r="L1513" s="72" t="b">
        <v>1</v>
      </c>
    </row>
    <row r="1514" spans="1:12" s="43" customFormat="1" x14ac:dyDescent="0.25">
      <c r="C1514" s="43">
        <v>102</v>
      </c>
      <c r="D1514" s="44" t="str">
        <f>VLOOKUP(C1514,[1]道具配置表!$A:$D,4,FALSE)</f>
        <v>1食物</v>
      </c>
      <c r="E1514" s="43">
        <v>50000</v>
      </c>
      <c r="J1514" s="43">
        <v>1</v>
      </c>
      <c r="L1514" s="72" t="b">
        <v>1</v>
      </c>
    </row>
    <row r="1515" spans="1:12" s="43" customFormat="1" x14ac:dyDescent="0.25">
      <c r="A1515" s="43">
        <v>1701602</v>
      </c>
      <c r="B1515" s="43" t="str">
        <f>"里程碑-联盟挑战-"&amp;RIGHT(A1515,2)</f>
        <v>里程碑-联盟挑战-02</v>
      </c>
      <c r="C1515" s="43">
        <v>7003</v>
      </c>
      <c r="D1515" s="44" t="str">
        <f>VLOOKUP(C1515,[1]道具配置表!$A:$D,4,FALSE)</f>
        <v>1银币（立即使用，不进背包）</v>
      </c>
      <c r="E1515" s="43">
        <v>50</v>
      </c>
      <c r="J1515" s="43">
        <v>1</v>
      </c>
      <c r="L1515" s="72" t="b">
        <v>1</v>
      </c>
    </row>
    <row r="1516" spans="1:12" s="43" customFormat="1" x14ac:dyDescent="0.25">
      <c r="C1516" s="43">
        <v>102</v>
      </c>
      <c r="D1516" s="44" t="str">
        <f>VLOOKUP(C1516,[1]道具配置表!$A:$D,4,FALSE)</f>
        <v>1食物</v>
      </c>
      <c r="E1516" s="43">
        <v>100000</v>
      </c>
      <c r="J1516" s="43">
        <v>1</v>
      </c>
      <c r="L1516" s="72" t="b">
        <v>1</v>
      </c>
    </row>
    <row r="1517" spans="1:12" s="43" customFormat="1" x14ac:dyDescent="0.25">
      <c r="A1517" s="43">
        <v>1701603</v>
      </c>
      <c r="B1517" s="43" t="str">
        <f>"里程碑-联盟挑战-"&amp;RIGHT(A1517,2)</f>
        <v>里程碑-联盟挑战-03</v>
      </c>
      <c r="C1517" s="43">
        <v>7003</v>
      </c>
      <c r="D1517" s="44" t="str">
        <f>VLOOKUP(C1517,[1]道具配置表!$A:$D,4,FALSE)</f>
        <v>1银币（立即使用，不进背包）</v>
      </c>
      <c r="E1517" s="43">
        <v>50</v>
      </c>
      <c r="J1517" s="43">
        <v>1</v>
      </c>
      <c r="L1517" s="72" t="b">
        <v>1</v>
      </c>
    </row>
    <row r="1518" spans="1:12" s="43" customFormat="1" x14ac:dyDescent="0.25">
      <c r="C1518" s="43">
        <v>102</v>
      </c>
      <c r="D1518" s="44" t="str">
        <f>VLOOKUP(C1518,[1]道具配置表!$A:$D,4,FALSE)</f>
        <v>1食物</v>
      </c>
      <c r="E1518" s="43">
        <v>150000</v>
      </c>
      <c r="J1518" s="43">
        <v>1</v>
      </c>
      <c r="L1518" s="72" t="b">
        <v>1</v>
      </c>
    </row>
    <row r="1519" spans="1:12" s="43" customFormat="1" x14ac:dyDescent="0.25">
      <c r="A1519" s="43">
        <v>1701604</v>
      </c>
      <c r="B1519" s="43" t="str">
        <f>"里程碑-联盟挑战-"&amp;RIGHT(A1519,2)</f>
        <v>里程碑-联盟挑战-04</v>
      </c>
      <c r="C1519" s="43">
        <v>7003</v>
      </c>
      <c r="D1519" s="44" t="str">
        <f>VLOOKUP(C1519,[1]道具配置表!$A:$D,4,FALSE)</f>
        <v>1银币（立即使用，不进背包）</v>
      </c>
      <c r="E1519" s="43">
        <v>50</v>
      </c>
      <c r="J1519" s="43">
        <v>1</v>
      </c>
      <c r="L1519" s="72" t="b">
        <v>1</v>
      </c>
    </row>
    <row r="1520" spans="1:12" s="43" customFormat="1" x14ac:dyDescent="0.25">
      <c r="C1520" s="43">
        <v>102</v>
      </c>
      <c r="D1520" s="44" t="str">
        <f>VLOOKUP(C1520,[1]道具配置表!$A:$D,4,FALSE)</f>
        <v>1食物</v>
      </c>
      <c r="E1520" s="43">
        <v>200000</v>
      </c>
      <c r="J1520" s="43">
        <v>1</v>
      </c>
      <c r="L1520" s="72" t="b">
        <v>1</v>
      </c>
    </row>
    <row r="1521" spans="1:12" s="43" customFormat="1" x14ac:dyDescent="0.25">
      <c r="A1521" s="43">
        <v>1701605</v>
      </c>
      <c r="B1521" s="43" t="str">
        <f>"里程碑-联盟挑战-"&amp;RIGHT(A1521,2)</f>
        <v>里程碑-联盟挑战-05</v>
      </c>
      <c r="C1521" s="43">
        <v>7003</v>
      </c>
      <c r="D1521" s="44" t="str">
        <f>VLOOKUP(C1521,[1]道具配置表!$A:$D,4,FALSE)</f>
        <v>1银币（立即使用，不进背包）</v>
      </c>
      <c r="E1521" s="43">
        <v>50</v>
      </c>
      <c r="J1521" s="43">
        <v>1</v>
      </c>
      <c r="L1521" s="72" t="b">
        <v>1</v>
      </c>
    </row>
    <row r="1522" spans="1:12" s="43" customFormat="1" x14ac:dyDescent="0.25">
      <c r="C1522" s="43">
        <v>102</v>
      </c>
      <c r="D1522" s="44" t="str">
        <f>VLOOKUP(C1522,[1]道具配置表!$A:$D,4,FALSE)</f>
        <v>1食物</v>
      </c>
      <c r="E1522" s="43">
        <v>250000</v>
      </c>
      <c r="J1522" s="43">
        <v>1</v>
      </c>
      <c r="L1522" s="72" t="b">
        <v>1</v>
      </c>
    </row>
    <row r="1523" spans="1:12" s="45" customFormat="1" x14ac:dyDescent="0.25">
      <c r="A1523" s="45">
        <v>1701606</v>
      </c>
      <c r="B1523" s="45" t="str">
        <f>"里程碑-联盟挑战-"&amp;RIGHT(A1523,2)</f>
        <v>里程碑-联盟挑战-06</v>
      </c>
      <c r="C1523" s="45">
        <v>7003</v>
      </c>
      <c r="D1523" s="45" t="str">
        <f>VLOOKUP(C1523,[1]道具配置表!$A:$D,4,FALSE)</f>
        <v>1银币（立即使用，不进背包）</v>
      </c>
      <c r="E1523" s="45">
        <v>800</v>
      </c>
      <c r="J1523" s="45">
        <v>1</v>
      </c>
      <c r="L1523" s="72" t="b">
        <v>1</v>
      </c>
    </row>
    <row r="1524" spans="1:12" s="44" customFormat="1" x14ac:dyDescent="0.25">
      <c r="A1524" s="44">
        <v>1701607</v>
      </c>
      <c r="B1524" s="44" t="str">
        <f>"里程碑-联盟挑战-"&amp;RIGHT(A1524,2)</f>
        <v>里程碑-联盟挑战-07</v>
      </c>
      <c r="C1524" s="44">
        <v>7003</v>
      </c>
      <c r="D1524" s="44" t="str">
        <f>VLOOKUP(C1524,[1]道具配置表!$A:$D,4,FALSE)</f>
        <v>1银币（立即使用，不进背包）</v>
      </c>
      <c r="E1524" s="44">
        <v>50</v>
      </c>
      <c r="J1524" s="44">
        <v>1</v>
      </c>
      <c r="L1524" s="72" t="b">
        <v>1</v>
      </c>
    </row>
    <row r="1525" spans="1:12" s="43" customFormat="1" x14ac:dyDescent="0.25">
      <c r="C1525" s="43">
        <v>102</v>
      </c>
      <c r="D1525" s="44" t="str">
        <f>VLOOKUP(C1525,[1]道具配置表!$A:$D,4,FALSE)</f>
        <v>1食物</v>
      </c>
      <c r="E1525" s="43">
        <v>350000</v>
      </c>
      <c r="J1525" s="43">
        <v>1</v>
      </c>
      <c r="L1525" s="72" t="b">
        <v>1</v>
      </c>
    </row>
    <row r="1526" spans="1:12" s="43" customFormat="1" x14ac:dyDescent="0.25">
      <c r="A1526" s="43">
        <v>1701608</v>
      </c>
      <c r="B1526" s="43" t="str">
        <f>"里程碑-联盟挑战-"&amp;RIGHT(A1526,2)</f>
        <v>里程碑-联盟挑战-08</v>
      </c>
      <c r="C1526" s="43">
        <v>7003</v>
      </c>
      <c r="D1526" s="44" t="str">
        <f>VLOOKUP(C1526,[1]道具配置表!$A:$D,4,FALSE)</f>
        <v>1银币（立即使用，不进背包）</v>
      </c>
      <c r="E1526" s="43">
        <v>50</v>
      </c>
      <c r="J1526" s="43">
        <v>1</v>
      </c>
      <c r="L1526" s="72" t="b">
        <v>1</v>
      </c>
    </row>
    <row r="1527" spans="1:12" s="43" customFormat="1" x14ac:dyDescent="0.25">
      <c r="C1527" s="43">
        <v>102</v>
      </c>
      <c r="D1527" s="44" t="str">
        <f>VLOOKUP(C1527,[1]道具配置表!$A:$D,4,FALSE)</f>
        <v>1食物</v>
      </c>
      <c r="E1527" s="43">
        <v>400000</v>
      </c>
      <c r="J1527" s="43">
        <v>1</v>
      </c>
      <c r="L1527" s="72" t="b">
        <v>1</v>
      </c>
    </row>
    <row r="1528" spans="1:12" s="43" customFormat="1" x14ac:dyDescent="0.25">
      <c r="A1528" s="43">
        <v>1701609</v>
      </c>
      <c r="B1528" s="43" t="str">
        <f>"里程碑-联盟挑战-"&amp;RIGHT(A1528,2)</f>
        <v>里程碑-联盟挑战-09</v>
      </c>
      <c r="C1528" s="43">
        <v>7003</v>
      </c>
      <c r="D1528" s="44" t="str">
        <f>VLOOKUP(C1528,[1]道具配置表!$A:$D,4,FALSE)</f>
        <v>1银币（立即使用，不进背包）</v>
      </c>
      <c r="E1528" s="43">
        <v>50</v>
      </c>
      <c r="J1528" s="43">
        <v>1</v>
      </c>
      <c r="L1528" s="72" t="b">
        <v>1</v>
      </c>
    </row>
    <row r="1529" spans="1:12" s="43" customFormat="1" x14ac:dyDescent="0.25">
      <c r="C1529" s="43">
        <v>102</v>
      </c>
      <c r="D1529" s="44" t="str">
        <f>VLOOKUP(C1529,[1]道具配置表!$A:$D,4,FALSE)</f>
        <v>1食物</v>
      </c>
      <c r="E1529" s="43">
        <v>450000</v>
      </c>
      <c r="J1529" s="43">
        <v>1</v>
      </c>
      <c r="L1529" s="72" t="b">
        <v>1</v>
      </c>
    </row>
    <row r="1530" spans="1:12" s="43" customFormat="1" x14ac:dyDescent="0.25">
      <c r="A1530" s="43">
        <v>1701610</v>
      </c>
      <c r="B1530" s="43" t="str">
        <f>"里程碑-联盟挑战-"&amp;RIGHT(A1530,2)</f>
        <v>里程碑-联盟挑战-10</v>
      </c>
      <c r="C1530" s="43">
        <v>7003</v>
      </c>
      <c r="D1530" s="44" t="str">
        <f>VLOOKUP(C1530,[1]道具配置表!$A:$D,4,FALSE)</f>
        <v>1银币（立即使用，不进背包）</v>
      </c>
      <c r="E1530" s="43">
        <v>50</v>
      </c>
      <c r="J1530" s="43">
        <v>1</v>
      </c>
      <c r="L1530" s="72" t="b">
        <v>1</v>
      </c>
    </row>
    <row r="1531" spans="1:12" s="43" customFormat="1" x14ac:dyDescent="0.25">
      <c r="C1531" s="43">
        <v>102</v>
      </c>
      <c r="D1531" s="44" t="str">
        <f>VLOOKUP(C1531,[1]道具配置表!$A:$D,4,FALSE)</f>
        <v>1食物</v>
      </c>
      <c r="E1531" s="43">
        <v>500000</v>
      </c>
      <c r="J1531" s="43">
        <v>1</v>
      </c>
      <c r="L1531" s="72" t="b">
        <v>1</v>
      </c>
    </row>
    <row r="1532" spans="1:12" s="46" customFormat="1" x14ac:dyDescent="0.25">
      <c r="A1532" s="46">
        <v>1701611</v>
      </c>
      <c r="B1532" s="46" t="str">
        <f>"里程碑-联盟挑战-"&amp;RIGHT(A1532,2)</f>
        <v>里程碑-联盟挑战-11</v>
      </c>
      <c r="C1532" s="46">
        <v>7003</v>
      </c>
      <c r="D1532" s="47" t="str">
        <f>VLOOKUP(C1532,[1]道具配置表!$A:$D,4,FALSE)</f>
        <v>1银币（立即使用，不进背包）</v>
      </c>
      <c r="E1532" s="46">
        <v>50</v>
      </c>
      <c r="J1532" s="46">
        <v>1</v>
      </c>
      <c r="L1532" s="72" t="b">
        <v>1</v>
      </c>
    </row>
    <row r="1533" spans="1:12" s="46" customFormat="1" x14ac:dyDescent="0.25">
      <c r="C1533" s="46">
        <v>102</v>
      </c>
      <c r="D1533" s="47" t="str">
        <f>VLOOKUP(C1533,[1]道具配置表!$A:$D,4,FALSE)</f>
        <v>1食物</v>
      </c>
      <c r="E1533" s="46">
        <v>400000</v>
      </c>
      <c r="J1533" s="46">
        <v>1</v>
      </c>
      <c r="L1533" s="72" t="b">
        <v>1</v>
      </c>
    </row>
    <row r="1534" spans="1:12" s="46" customFormat="1" x14ac:dyDescent="0.25">
      <c r="A1534" s="46">
        <v>1701612</v>
      </c>
      <c r="B1534" s="48" t="str">
        <f>"里程碑-联盟挑战-"&amp;RIGHT(A1534,2)</f>
        <v>里程碑-联盟挑战-12</v>
      </c>
      <c r="C1534" s="48">
        <v>7003</v>
      </c>
      <c r="D1534" s="48" t="str">
        <f>VLOOKUP(C1534,[1]道具配置表!$A:$D,4,FALSE)</f>
        <v>1银币（立即使用，不进背包）</v>
      </c>
      <c r="E1534" s="48">
        <v>800</v>
      </c>
      <c r="J1534" s="46">
        <v>1</v>
      </c>
      <c r="L1534" s="72" t="b">
        <v>1</v>
      </c>
    </row>
    <row r="1535" spans="1:12" s="46" customFormat="1" x14ac:dyDescent="0.25">
      <c r="A1535" s="46">
        <v>1701613</v>
      </c>
      <c r="B1535" s="46" t="str">
        <f>"里程碑-联盟挑战-"&amp;RIGHT(A1535,2)</f>
        <v>里程碑-联盟挑战-13</v>
      </c>
      <c r="C1535" s="46">
        <v>7003</v>
      </c>
      <c r="D1535" s="47" t="str">
        <f>VLOOKUP(C1535,[1]道具配置表!$A:$D,4,FALSE)</f>
        <v>1银币（立即使用，不进背包）</v>
      </c>
      <c r="E1535" s="46">
        <v>50</v>
      </c>
      <c r="J1535" s="46">
        <v>1</v>
      </c>
      <c r="L1535" s="72" t="b">
        <v>1</v>
      </c>
    </row>
    <row r="1536" spans="1:12" s="46" customFormat="1" x14ac:dyDescent="0.25">
      <c r="C1536" s="46">
        <v>102</v>
      </c>
      <c r="D1536" s="47" t="str">
        <f>VLOOKUP(C1536,[1]道具配置表!$A:$D,4,FALSE)</f>
        <v>1食物</v>
      </c>
      <c r="E1536" s="46">
        <v>400000</v>
      </c>
      <c r="J1536" s="46">
        <v>1</v>
      </c>
      <c r="L1536" s="72" t="b">
        <v>1</v>
      </c>
    </row>
    <row r="1537" spans="1:12" s="46" customFormat="1" x14ac:dyDescent="0.25">
      <c r="A1537" s="46">
        <v>1701614</v>
      </c>
      <c r="B1537" s="46" t="str">
        <f>"里程碑-联盟挑战-"&amp;RIGHT(A1537,2)</f>
        <v>里程碑-联盟挑战-14</v>
      </c>
      <c r="C1537" s="46">
        <v>7003</v>
      </c>
      <c r="D1537" s="47" t="str">
        <f>VLOOKUP(C1537,[1]道具配置表!$A:$D,4,FALSE)</f>
        <v>1银币（立即使用，不进背包）</v>
      </c>
      <c r="E1537" s="46">
        <v>50</v>
      </c>
      <c r="J1537" s="46">
        <v>1</v>
      </c>
      <c r="L1537" s="72" t="b">
        <v>1</v>
      </c>
    </row>
    <row r="1538" spans="1:12" s="46" customFormat="1" x14ac:dyDescent="0.25">
      <c r="C1538" s="46">
        <v>102</v>
      </c>
      <c r="D1538" s="47" t="str">
        <f>VLOOKUP(C1538,[1]道具配置表!$A:$D,4,FALSE)</f>
        <v>1食物</v>
      </c>
      <c r="E1538" s="46">
        <v>400000</v>
      </c>
      <c r="J1538" s="46">
        <v>1</v>
      </c>
      <c r="L1538" s="72" t="b">
        <v>1</v>
      </c>
    </row>
    <row r="1539" spans="1:12" s="46" customFormat="1" x14ac:dyDescent="0.25">
      <c r="A1539" s="46">
        <v>1701615</v>
      </c>
      <c r="B1539" s="46" t="str">
        <f>"里程碑-联盟挑战-"&amp;RIGHT(A1539,2)</f>
        <v>里程碑-联盟挑战-15</v>
      </c>
      <c r="C1539" s="46">
        <v>7003</v>
      </c>
      <c r="D1539" s="47" t="str">
        <f>VLOOKUP(C1539,[1]道具配置表!$A:$D,4,FALSE)</f>
        <v>1银币（立即使用，不进背包）</v>
      </c>
      <c r="E1539" s="46">
        <v>200</v>
      </c>
      <c r="J1539" s="46">
        <v>1</v>
      </c>
      <c r="L1539" s="72" t="b">
        <v>1</v>
      </c>
    </row>
    <row r="1540" spans="1:12" s="46" customFormat="1" x14ac:dyDescent="0.25">
      <c r="C1540" s="46">
        <v>102</v>
      </c>
      <c r="D1540" s="47" t="str">
        <f>VLOOKUP(C1540,[1]道具配置表!$A:$D,4,FALSE)</f>
        <v>1食物</v>
      </c>
      <c r="E1540" s="46">
        <v>400000</v>
      </c>
      <c r="J1540" s="46">
        <v>1</v>
      </c>
      <c r="L1540" s="72" t="b">
        <v>1</v>
      </c>
    </row>
    <row r="1541" spans="1:12" s="46" customFormat="1" x14ac:dyDescent="0.25">
      <c r="A1541" s="46">
        <v>1701616</v>
      </c>
      <c r="B1541" s="46" t="str">
        <f>"里程碑-联盟挑战-"&amp;RIGHT(A1541,2)</f>
        <v>里程碑-联盟挑战-16</v>
      </c>
      <c r="C1541" s="46">
        <v>7003</v>
      </c>
      <c r="D1541" s="47" t="str">
        <f>VLOOKUP(C1541,[1]道具配置表!$A:$D,4,FALSE)</f>
        <v>1银币（立即使用，不进背包）</v>
      </c>
      <c r="E1541" s="46">
        <v>50</v>
      </c>
      <c r="J1541" s="46">
        <v>1</v>
      </c>
      <c r="L1541" s="72" t="b">
        <v>1</v>
      </c>
    </row>
    <row r="1542" spans="1:12" s="46" customFormat="1" x14ac:dyDescent="0.25">
      <c r="C1542" s="46">
        <v>102</v>
      </c>
      <c r="D1542" s="47" t="str">
        <f>VLOOKUP(C1542,[1]道具配置表!$A:$D,4,FALSE)</f>
        <v>1食物</v>
      </c>
      <c r="E1542" s="46">
        <v>400000</v>
      </c>
      <c r="J1542" s="46">
        <v>1</v>
      </c>
      <c r="L1542" s="72" t="b">
        <v>1</v>
      </c>
    </row>
    <row r="1543" spans="1:12" s="46" customFormat="1" x14ac:dyDescent="0.25">
      <c r="A1543" s="46">
        <v>1701617</v>
      </c>
      <c r="B1543" s="46" t="str">
        <f>"里程碑-联盟挑战-"&amp;RIGHT(A1543,2)</f>
        <v>里程碑-联盟挑战-17</v>
      </c>
      <c r="C1543" s="46">
        <v>7003</v>
      </c>
      <c r="D1543" s="47" t="str">
        <f>VLOOKUP(C1543,[1]道具配置表!$A:$D,4,FALSE)</f>
        <v>1银币（立即使用，不进背包）</v>
      </c>
      <c r="E1543" s="46">
        <v>50</v>
      </c>
      <c r="J1543" s="46">
        <v>1</v>
      </c>
      <c r="L1543" s="72" t="b">
        <v>1</v>
      </c>
    </row>
    <row r="1544" spans="1:12" s="46" customFormat="1" x14ac:dyDescent="0.25">
      <c r="C1544" s="46">
        <v>102</v>
      </c>
      <c r="D1544" s="47" t="str">
        <f>VLOOKUP(C1544,[1]道具配置表!$A:$D,4,FALSE)</f>
        <v>1食物</v>
      </c>
      <c r="E1544" s="46">
        <v>400000</v>
      </c>
      <c r="J1544" s="46">
        <v>1</v>
      </c>
      <c r="L1544" s="72" t="b">
        <v>1</v>
      </c>
    </row>
    <row r="1545" spans="1:12" s="46" customFormat="1" x14ac:dyDescent="0.25">
      <c r="A1545" s="46">
        <v>1701618</v>
      </c>
      <c r="B1545" s="46" t="str">
        <f>"里程碑-联盟挑战-"&amp;RIGHT(A1545,2)</f>
        <v>里程碑-联盟挑战-18</v>
      </c>
      <c r="C1545" s="46">
        <v>7003</v>
      </c>
      <c r="D1545" s="47" t="str">
        <f>VLOOKUP(C1545,[1]道具配置表!$A:$D,4,FALSE)</f>
        <v>1银币（立即使用，不进背包）</v>
      </c>
      <c r="E1545" s="46">
        <v>50</v>
      </c>
      <c r="J1545" s="46">
        <v>1</v>
      </c>
      <c r="L1545" s="72" t="b">
        <v>1</v>
      </c>
    </row>
    <row r="1546" spans="1:12" s="46" customFormat="1" x14ac:dyDescent="0.25">
      <c r="C1546" s="46">
        <v>102</v>
      </c>
      <c r="D1546" s="47" t="str">
        <f>VLOOKUP(C1546,[1]道具配置表!$A:$D,4,FALSE)</f>
        <v>1食物</v>
      </c>
      <c r="E1546" s="46">
        <v>400000</v>
      </c>
      <c r="J1546" s="46">
        <v>1</v>
      </c>
      <c r="L1546" s="72" t="b">
        <v>1</v>
      </c>
    </row>
    <row r="1547" spans="1:12" s="46" customFormat="1" x14ac:dyDescent="0.25">
      <c r="A1547" s="46">
        <v>1701619</v>
      </c>
      <c r="B1547" s="46" t="str">
        <f>"里程碑-联盟挑战-"&amp;RIGHT(A1547,2)</f>
        <v>里程碑-联盟挑战-19</v>
      </c>
      <c r="C1547" s="46">
        <v>7003</v>
      </c>
      <c r="D1547" s="47" t="str">
        <f>VLOOKUP(C1547,[1]道具配置表!$A:$D,4,FALSE)</f>
        <v>1银币（立即使用，不进背包）</v>
      </c>
      <c r="E1547" s="46">
        <v>50</v>
      </c>
      <c r="J1547" s="46">
        <v>1</v>
      </c>
      <c r="L1547" s="72" t="b">
        <v>1</v>
      </c>
    </row>
    <row r="1548" spans="1:12" s="46" customFormat="1" x14ac:dyDescent="0.25">
      <c r="C1548" s="46">
        <v>102</v>
      </c>
      <c r="D1548" s="47" t="str">
        <f>VLOOKUP(C1548,[1]道具配置表!$A:$D,4,FALSE)</f>
        <v>1食物</v>
      </c>
      <c r="E1548" s="46">
        <v>400000</v>
      </c>
      <c r="J1548" s="46">
        <v>1</v>
      </c>
      <c r="L1548" s="72" t="b">
        <v>1</v>
      </c>
    </row>
    <row r="1549" spans="1:12" s="46" customFormat="1" x14ac:dyDescent="0.25">
      <c r="A1549" s="46">
        <v>1701620</v>
      </c>
      <c r="B1549" s="46" t="str">
        <f>"里程碑-联盟挑战-"&amp;RIGHT(A1549,2)</f>
        <v>里程碑-联盟挑战-20</v>
      </c>
      <c r="C1549" s="46">
        <v>7003</v>
      </c>
      <c r="D1549" s="47" t="str">
        <f>VLOOKUP(C1549,[1]道具配置表!$A:$D,4,FALSE)</f>
        <v>1银币（立即使用，不进背包）</v>
      </c>
      <c r="E1549" s="46">
        <v>50</v>
      </c>
      <c r="J1549" s="46">
        <v>1</v>
      </c>
      <c r="L1549" s="72" t="b">
        <v>1</v>
      </c>
    </row>
    <row r="1550" spans="1:12" s="46" customFormat="1" x14ac:dyDescent="0.25">
      <c r="C1550" s="46">
        <v>102</v>
      </c>
      <c r="D1550" s="47" t="str">
        <f>VLOOKUP(C1550,[1]道具配置表!$A:$D,4,FALSE)</f>
        <v>1食物</v>
      </c>
      <c r="E1550" s="46">
        <v>400000</v>
      </c>
      <c r="J1550" s="46">
        <v>1</v>
      </c>
      <c r="L1550" s="72" t="b">
        <v>1</v>
      </c>
    </row>
    <row r="1551" spans="1:12" x14ac:dyDescent="0.25">
      <c r="A1551" s="27">
        <v>1701701</v>
      </c>
      <c r="B1551" s="27" t="str">
        <f>"里程碑-全服挑战-"&amp;RIGHT(A1551,2)</f>
        <v>里程碑-全服挑战-01</v>
      </c>
      <c r="C1551" s="27">
        <v>6682</v>
      </c>
      <c r="D1551" s="5" t="str">
        <f>VLOOKUP(C1551,[1]道具配置表!$A:$D,4,FALSE)</f>
        <v>1铜币（立即使用，不进背包）</v>
      </c>
      <c r="E1551" s="27">
        <v>5000</v>
      </c>
      <c r="J1551" s="27">
        <v>1</v>
      </c>
      <c r="L1551" s="72" t="b">
        <v>1</v>
      </c>
    </row>
    <row r="1552" spans="1:12" x14ac:dyDescent="0.25">
      <c r="C1552" s="52">
        <v>6165</v>
      </c>
      <c r="D1552" s="5" t="s">
        <v>1237</v>
      </c>
      <c r="E1552" s="27">
        <v>2</v>
      </c>
      <c r="J1552" s="27">
        <v>1</v>
      </c>
      <c r="L1552" s="72" t="b">
        <v>1</v>
      </c>
    </row>
    <row r="1553" spans="1:12" x14ac:dyDescent="0.25">
      <c r="A1553" s="27">
        <v>1701702</v>
      </c>
      <c r="B1553" s="27" t="str">
        <f>"里程碑-全服挑战-"&amp;RIGHT(A1553,2)</f>
        <v>里程碑-全服挑战-02</v>
      </c>
      <c r="C1553" s="27">
        <f t="shared" ref="C1553:C1577" si="39">C1551</f>
        <v>6682</v>
      </c>
      <c r="D1553" s="5" t="str">
        <f>VLOOKUP(C1553,[1]道具配置表!$A:$D,4,FALSE)</f>
        <v>1铜币（立即使用，不进背包）</v>
      </c>
      <c r="E1553" s="27">
        <f>E1551+5000</f>
        <v>10000</v>
      </c>
      <c r="J1553" s="27">
        <v>1</v>
      </c>
      <c r="L1553" s="72" t="b">
        <v>1</v>
      </c>
    </row>
    <row r="1554" spans="1:12" x14ac:dyDescent="0.25">
      <c r="C1554" s="52">
        <v>6165</v>
      </c>
      <c r="D1554" s="5" t="s">
        <v>1237</v>
      </c>
      <c r="E1554" s="27">
        <f>E1552</f>
        <v>2</v>
      </c>
      <c r="J1554" s="27">
        <v>1</v>
      </c>
      <c r="L1554" s="72" t="b">
        <v>1</v>
      </c>
    </row>
    <row r="1555" spans="1:12" x14ac:dyDescent="0.25">
      <c r="A1555" s="27">
        <v>1701703</v>
      </c>
      <c r="B1555" s="27" t="str">
        <f>"里程碑-全服挑战-"&amp;RIGHT(A1555,2)</f>
        <v>里程碑-全服挑战-03</v>
      </c>
      <c r="C1555" s="27">
        <f t="shared" si="39"/>
        <v>6682</v>
      </c>
      <c r="D1555" s="5" t="str">
        <f>VLOOKUP(C1555,[1]道具配置表!$A:$D,4,FALSE)</f>
        <v>1铜币（立即使用，不进背包）</v>
      </c>
      <c r="E1555" s="42">
        <f t="shared" ref="E1555" si="40">E1553+5000</f>
        <v>15000</v>
      </c>
      <c r="J1555" s="27">
        <v>1</v>
      </c>
      <c r="L1555" s="72" t="b">
        <v>1</v>
      </c>
    </row>
    <row r="1556" spans="1:12" x14ac:dyDescent="0.25">
      <c r="C1556" s="52">
        <v>6165</v>
      </c>
      <c r="D1556" s="5" t="s">
        <v>1237</v>
      </c>
      <c r="E1556" s="42">
        <f t="shared" ref="E1556" si="41">E1554</f>
        <v>2</v>
      </c>
      <c r="J1556" s="27">
        <v>1</v>
      </c>
      <c r="L1556" s="72" t="b">
        <v>1</v>
      </c>
    </row>
    <row r="1557" spans="1:12" x14ac:dyDescent="0.25">
      <c r="A1557" s="27">
        <v>1701704</v>
      </c>
      <c r="B1557" s="27" t="str">
        <f>"里程碑-全服挑战-"&amp;RIGHT(A1557,2)</f>
        <v>里程碑-全服挑战-04</v>
      </c>
      <c r="C1557" s="27">
        <f t="shared" si="39"/>
        <v>6682</v>
      </c>
      <c r="D1557" s="5" t="str">
        <f>VLOOKUP(C1557,[1]道具配置表!$A:$D,4,FALSE)</f>
        <v>1铜币（立即使用，不进背包）</v>
      </c>
      <c r="E1557" s="42">
        <f t="shared" ref="E1557" si="42">E1555+5000</f>
        <v>20000</v>
      </c>
      <c r="J1557" s="27">
        <v>1</v>
      </c>
      <c r="L1557" s="72" t="b">
        <v>1</v>
      </c>
    </row>
    <row r="1558" spans="1:12" x14ac:dyDescent="0.25">
      <c r="C1558" s="52">
        <v>6165</v>
      </c>
      <c r="D1558" s="5" t="s">
        <v>1237</v>
      </c>
      <c r="E1558" s="42">
        <f t="shared" ref="E1558" si="43">E1556</f>
        <v>2</v>
      </c>
      <c r="J1558" s="27">
        <v>1</v>
      </c>
      <c r="L1558" s="72" t="b">
        <v>1</v>
      </c>
    </row>
    <row r="1559" spans="1:12" x14ac:dyDescent="0.25">
      <c r="A1559" s="27">
        <v>1701705</v>
      </c>
      <c r="B1559" s="27" t="str">
        <f>"里程碑-全服挑战-"&amp;RIGHT(A1559,2)</f>
        <v>里程碑-全服挑战-05</v>
      </c>
      <c r="C1559" s="27">
        <f t="shared" si="39"/>
        <v>6682</v>
      </c>
      <c r="D1559" s="5" t="str">
        <f>VLOOKUP(C1559,[1]道具配置表!$A:$D,4,FALSE)</f>
        <v>1铜币（立即使用，不进背包）</v>
      </c>
      <c r="E1559" s="42">
        <f t="shared" ref="E1559" si="44">E1557+5000</f>
        <v>25000</v>
      </c>
      <c r="J1559" s="27">
        <v>1</v>
      </c>
      <c r="L1559" s="72" t="b">
        <v>1</v>
      </c>
    </row>
    <row r="1560" spans="1:12" x14ac:dyDescent="0.25">
      <c r="C1560" s="52">
        <v>6165</v>
      </c>
      <c r="D1560" s="5" t="s">
        <v>1237</v>
      </c>
      <c r="E1560" s="42">
        <f t="shared" ref="E1560" si="45">E1558</f>
        <v>2</v>
      </c>
      <c r="J1560" s="27">
        <v>1</v>
      </c>
      <c r="L1560" s="72" t="b">
        <v>1</v>
      </c>
    </row>
    <row r="1561" spans="1:12" x14ac:dyDescent="0.25">
      <c r="A1561" s="27">
        <v>1701706</v>
      </c>
      <c r="B1561" s="27" t="str">
        <f>"里程碑-全服挑战-"&amp;RIGHT(A1561,2)</f>
        <v>里程碑-全服挑战-06</v>
      </c>
      <c r="C1561" s="27">
        <f t="shared" si="39"/>
        <v>6682</v>
      </c>
      <c r="D1561" s="5" t="str">
        <f>VLOOKUP(C1561,[1]道具配置表!$A:$D,4,FALSE)</f>
        <v>1铜币（立即使用，不进背包）</v>
      </c>
      <c r="E1561" s="42">
        <f t="shared" ref="E1561" si="46">E1559+5000</f>
        <v>30000</v>
      </c>
      <c r="J1561" s="27">
        <v>1</v>
      </c>
      <c r="L1561" s="72" t="b">
        <v>1</v>
      </c>
    </row>
    <row r="1562" spans="1:12" x14ac:dyDescent="0.25">
      <c r="C1562" s="52">
        <v>6165</v>
      </c>
      <c r="D1562" s="5" t="s">
        <v>1237</v>
      </c>
      <c r="E1562" s="42">
        <f t="shared" ref="E1562" si="47">E1560</f>
        <v>2</v>
      </c>
      <c r="J1562" s="27">
        <v>1</v>
      </c>
      <c r="L1562" s="72" t="b">
        <v>1</v>
      </c>
    </row>
    <row r="1563" spans="1:12" x14ac:dyDescent="0.25">
      <c r="A1563" s="27">
        <v>1701707</v>
      </c>
      <c r="B1563" s="27" t="str">
        <f>"里程碑-全服挑战-"&amp;RIGHT(A1563,2)</f>
        <v>里程碑-全服挑战-07</v>
      </c>
      <c r="C1563" s="27">
        <f t="shared" si="39"/>
        <v>6682</v>
      </c>
      <c r="D1563" s="5" t="str">
        <f>VLOOKUP(C1563,[1]道具配置表!$A:$D,4,FALSE)</f>
        <v>1铜币（立即使用，不进背包）</v>
      </c>
      <c r="E1563" s="42">
        <f t="shared" ref="E1563" si="48">E1561+5000</f>
        <v>35000</v>
      </c>
      <c r="J1563" s="27">
        <v>1</v>
      </c>
      <c r="L1563" s="72" t="b">
        <v>1</v>
      </c>
    </row>
    <row r="1564" spans="1:12" x14ac:dyDescent="0.25">
      <c r="C1564" s="52">
        <v>6165</v>
      </c>
      <c r="D1564" s="5" t="s">
        <v>1237</v>
      </c>
      <c r="E1564" s="42">
        <f t="shared" ref="E1564" si="49">E1562</f>
        <v>2</v>
      </c>
      <c r="J1564" s="27">
        <v>1</v>
      </c>
      <c r="L1564" s="72" t="b">
        <v>1</v>
      </c>
    </row>
    <row r="1565" spans="1:12" x14ac:dyDescent="0.25">
      <c r="A1565" s="27">
        <v>1701708</v>
      </c>
      <c r="B1565" s="27" t="str">
        <f>"里程碑-全服挑战-"&amp;RIGHT(A1565,2)</f>
        <v>里程碑-全服挑战-08</v>
      </c>
      <c r="C1565" s="27">
        <f t="shared" si="39"/>
        <v>6682</v>
      </c>
      <c r="D1565" s="5" t="str">
        <f>VLOOKUP(C1565,[1]道具配置表!$A:$D,4,FALSE)</f>
        <v>1铜币（立即使用，不进背包）</v>
      </c>
      <c r="E1565" s="42">
        <f t="shared" ref="E1565" si="50">E1563+5000</f>
        <v>40000</v>
      </c>
      <c r="J1565" s="27">
        <v>1</v>
      </c>
      <c r="L1565" s="72" t="b">
        <v>1</v>
      </c>
    </row>
    <row r="1566" spans="1:12" x14ac:dyDescent="0.25">
      <c r="C1566" s="52">
        <v>6165</v>
      </c>
      <c r="D1566" s="5" t="s">
        <v>1237</v>
      </c>
      <c r="E1566" s="42">
        <f t="shared" ref="E1566" si="51">E1564</f>
        <v>2</v>
      </c>
      <c r="J1566" s="27">
        <v>1</v>
      </c>
      <c r="L1566" s="72" t="b">
        <v>1</v>
      </c>
    </row>
    <row r="1567" spans="1:12" x14ac:dyDescent="0.25">
      <c r="A1567" s="27">
        <v>1701709</v>
      </c>
      <c r="B1567" s="27" t="str">
        <f>"里程碑-全服挑战-"&amp;RIGHT(A1567,2)</f>
        <v>里程碑-全服挑战-09</v>
      </c>
      <c r="C1567" s="27">
        <f t="shared" si="39"/>
        <v>6682</v>
      </c>
      <c r="D1567" s="5" t="str">
        <f>VLOOKUP(C1567,[1]道具配置表!$A:$D,4,FALSE)</f>
        <v>1铜币（立即使用，不进背包）</v>
      </c>
      <c r="E1567" s="42">
        <f t="shared" ref="E1567" si="52">E1565+5000</f>
        <v>45000</v>
      </c>
      <c r="J1567" s="27">
        <v>1</v>
      </c>
      <c r="L1567" s="72" t="b">
        <v>1</v>
      </c>
    </row>
    <row r="1568" spans="1:12" x14ac:dyDescent="0.25">
      <c r="C1568" s="52">
        <v>6165</v>
      </c>
      <c r="D1568" s="5" t="s">
        <v>1237</v>
      </c>
      <c r="E1568" s="42">
        <f t="shared" ref="E1568" si="53">E1566</f>
        <v>2</v>
      </c>
      <c r="J1568" s="27">
        <v>1</v>
      </c>
      <c r="L1568" s="72" t="b">
        <v>1</v>
      </c>
    </row>
    <row r="1569" spans="1:12" x14ac:dyDescent="0.25">
      <c r="A1569" s="27">
        <v>1701710</v>
      </c>
      <c r="B1569" s="27" t="str">
        <f>"里程碑-全服挑战-"&amp;RIGHT(A1569,2)</f>
        <v>里程碑-全服挑战-10</v>
      </c>
      <c r="C1569" s="27">
        <f t="shared" si="39"/>
        <v>6682</v>
      </c>
      <c r="D1569" s="5" t="str">
        <f>VLOOKUP(C1569,[1]道具配置表!$A:$D,4,FALSE)</f>
        <v>1铜币（立即使用，不进背包）</v>
      </c>
      <c r="E1569" s="42">
        <f t="shared" ref="E1569" si="54">E1567+5000</f>
        <v>50000</v>
      </c>
      <c r="J1569" s="27">
        <v>1</v>
      </c>
      <c r="L1569" s="72" t="b">
        <v>1</v>
      </c>
    </row>
    <row r="1570" spans="1:12" x14ac:dyDescent="0.25">
      <c r="C1570" s="52">
        <v>6165</v>
      </c>
      <c r="D1570" s="5" t="s">
        <v>1237</v>
      </c>
      <c r="E1570" s="42">
        <f t="shared" ref="E1570" si="55">E1568</f>
        <v>2</v>
      </c>
      <c r="J1570" s="27">
        <v>1</v>
      </c>
      <c r="L1570" s="72" t="b">
        <v>1</v>
      </c>
    </row>
    <row r="1571" spans="1:12" x14ac:dyDescent="0.25">
      <c r="A1571" s="27">
        <v>1701711</v>
      </c>
      <c r="B1571" s="27" t="str">
        <f>"里程碑-全服挑战-"&amp;RIGHT(A1571,2)</f>
        <v>里程碑-全服挑战-11</v>
      </c>
      <c r="C1571" s="27">
        <f t="shared" si="39"/>
        <v>6682</v>
      </c>
      <c r="D1571" s="5" t="str">
        <f>VLOOKUP(C1571,[1]道具配置表!$A:$D,4,FALSE)</f>
        <v>1铜币（立即使用，不进背包）</v>
      </c>
      <c r="E1571" s="27">
        <v>50000</v>
      </c>
      <c r="J1571" s="27">
        <v>1</v>
      </c>
      <c r="L1571" s="72" t="b">
        <v>1</v>
      </c>
    </row>
    <row r="1572" spans="1:12" x14ac:dyDescent="0.25">
      <c r="C1572" s="52">
        <v>6165</v>
      </c>
      <c r="D1572" s="5" t="s">
        <v>1237</v>
      </c>
      <c r="E1572" s="27">
        <v>2</v>
      </c>
      <c r="J1572" s="27">
        <v>1</v>
      </c>
      <c r="L1572" s="72" t="b">
        <v>1</v>
      </c>
    </row>
    <row r="1573" spans="1:12" x14ac:dyDescent="0.25">
      <c r="A1573" s="27">
        <v>1701712</v>
      </c>
      <c r="B1573" s="27" t="str">
        <f>"里程碑-全服挑战-"&amp;RIGHT(A1573,2)</f>
        <v>里程碑-全服挑战-12</v>
      </c>
      <c r="C1573" s="27">
        <f t="shared" si="39"/>
        <v>6682</v>
      </c>
      <c r="D1573" s="5" t="str">
        <f>VLOOKUP(C1573,[1]道具配置表!$A:$D,4,FALSE)</f>
        <v>1铜币（立即使用，不进背包）</v>
      </c>
      <c r="E1573" s="27">
        <v>50000</v>
      </c>
      <c r="J1573" s="27">
        <v>1</v>
      </c>
      <c r="L1573" s="72" t="b">
        <v>1</v>
      </c>
    </row>
    <row r="1574" spans="1:12" x14ac:dyDescent="0.25">
      <c r="C1574" s="52">
        <v>6165</v>
      </c>
      <c r="D1574" s="5" t="s">
        <v>1237</v>
      </c>
      <c r="E1574" s="27">
        <v>2</v>
      </c>
      <c r="J1574" s="27">
        <v>1</v>
      </c>
      <c r="L1574" s="72" t="b">
        <v>1</v>
      </c>
    </row>
    <row r="1575" spans="1:12" x14ac:dyDescent="0.25">
      <c r="A1575" s="27">
        <v>1701713</v>
      </c>
      <c r="B1575" s="27" t="str">
        <f>"里程碑-全服挑战-"&amp;RIGHT(A1575,2)</f>
        <v>里程碑-全服挑战-13</v>
      </c>
      <c r="C1575" s="27">
        <f t="shared" si="39"/>
        <v>6682</v>
      </c>
      <c r="D1575" s="5" t="str">
        <f>VLOOKUP(C1575,[1]道具配置表!$A:$D,4,FALSE)</f>
        <v>1铜币（立即使用，不进背包）</v>
      </c>
      <c r="E1575" s="27">
        <v>50000</v>
      </c>
      <c r="J1575" s="27">
        <v>1</v>
      </c>
      <c r="L1575" s="72" t="b">
        <v>1</v>
      </c>
    </row>
    <row r="1576" spans="1:12" x14ac:dyDescent="0.25">
      <c r="C1576" s="52">
        <v>6165</v>
      </c>
      <c r="D1576" s="5" t="s">
        <v>1237</v>
      </c>
      <c r="E1576" s="27">
        <v>2</v>
      </c>
      <c r="J1576" s="27">
        <v>1</v>
      </c>
      <c r="L1576" s="72" t="b">
        <v>1</v>
      </c>
    </row>
    <row r="1577" spans="1:12" x14ac:dyDescent="0.25">
      <c r="A1577" s="27">
        <v>1701714</v>
      </c>
      <c r="B1577" s="27" t="str">
        <f>"里程碑-全服挑战-"&amp;RIGHT(A1577,2)</f>
        <v>里程碑-全服挑战-14</v>
      </c>
      <c r="C1577" s="27">
        <f t="shared" si="39"/>
        <v>6682</v>
      </c>
      <c r="D1577" s="5" t="str">
        <f>VLOOKUP(C1577,[1]道具配置表!$A:$D,4,FALSE)</f>
        <v>1铜币（立即使用，不进背包）</v>
      </c>
      <c r="E1577" s="27">
        <v>50000</v>
      </c>
      <c r="J1577" s="27">
        <v>1</v>
      </c>
      <c r="L1577" s="72" t="b">
        <v>1</v>
      </c>
    </row>
    <row r="1578" spans="1:12" x14ac:dyDescent="0.25">
      <c r="C1578" s="52">
        <v>6165</v>
      </c>
      <c r="D1578" s="5" t="s">
        <v>1237</v>
      </c>
      <c r="E1578" s="27">
        <v>2</v>
      </c>
      <c r="J1578" s="27">
        <v>1</v>
      </c>
      <c r="L1578" s="72" t="b">
        <v>1</v>
      </c>
    </row>
    <row r="1579" spans="1:12" s="25" customFormat="1" x14ac:dyDescent="0.25">
      <c r="A1579" s="25">
        <v>1701715</v>
      </c>
      <c r="B1579" s="25" t="str">
        <f>"里程碑-全服挑战-"&amp;RIGHT(A1579,2)</f>
        <v>里程碑-全服挑战-15</v>
      </c>
      <c r="C1579" s="25">
        <v>23002</v>
      </c>
      <c r="D1579" s="26" t="str">
        <f>VLOOKUP(C1579,[1]道具配置表!$A:$D,4,FALSE)</f>
        <v>橙色信物</v>
      </c>
      <c r="E1579" s="25">
        <v>1</v>
      </c>
      <c r="J1579" s="25">
        <v>1</v>
      </c>
      <c r="L1579" s="72" t="b">
        <v>1</v>
      </c>
    </row>
    <row r="1580" spans="1:12" x14ac:dyDescent="0.25">
      <c r="A1580" s="27">
        <v>1701790</v>
      </c>
      <c r="B1580" s="27" t="s">
        <v>499</v>
      </c>
      <c r="C1580" s="27">
        <v>24202</v>
      </c>
      <c r="D1580" s="5" t="str">
        <f>VLOOKUP(C1580,[1]道具配置表!$A:$D,4,FALSE)</f>
        <v>草原马</v>
      </c>
      <c r="E1580" s="27">
        <v>1</v>
      </c>
      <c r="J1580" s="27">
        <v>1</v>
      </c>
      <c r="L1580" s="72" t="b">
        <v>1</v>
      </c>
    </row>
    <row r="1581" spans="1:12" x14ac:dyDescent="0.25">
      <c r="C1581" s="27">
        <v>25001</v>
      </c>
      <c r="D1581" s="5" t="str">
        <f>VLOOKUP(C1581,[1]道具配置表!$A:$D,4,FALSE)</f>
        <v>战马粮草</v>
      </c>
      <c r="E1581" s="27">
        <v>50</v>
      </c>
      <c r="J1581" s="27">
        <v>1</v>
      </c>
      <c r="L1581" s="72" t="b">
        <v>1</v>
      </c>
    </row>
    <row r="1582" spans="1:12" x14ac:dyDescent="0.25">
      <c r="A1582" s="27">
        <v>1701792</v>
      </c>
      <c r="B1582" s="27" t="s">
        <v>500</v>
      </c>
      <c r="C1582" s="27">
        <v>7003</v>
      </c>
      <c r="D1582" s="5" t="str">
        <f>VLOOKUP(C1582,[1]道具配置表!$A:$D,4,FALSE)</f>
        <v>1银币（立即使用，不进背包）</v>
      </c>
      <c r="E1582" s="27">
        <v>1000</v>
      </c>
      <c r="J1582" s="27">
        <v>1</v>
      </c>
      <c r="L1582" s="72" t="b">
        <v>1</v>
      </c>
    </row>
    <row r="1583" spans="1:12" x14ac:dyDescent="0.25">
      <c r="A1583" s="27">
        <v>1701793</v>
      </c>
      <c r="B1583" s="27" t="s">
        <v>501</v>
      </c>
      <c r="C1583" s="27">
        <v>7003</v>
      </c>
      <c r="D1583" s="5" t="str">
        <f>VLOOKUP(C1583,[1]道具配置表!$A:$D,4,FALSE)</f>
        <v>1银币（立即使用，不进背包）</v>
      </c>
      <c r="E1583" s="27">
        <v>500</v>
      </c>
      <c r="J1583" s="27">
        <v>1</v>
      </c>
      <c r="L1583" s="72" t="b">
        <v>1</v>
      </c>
    </row>
    <row r="1584" spans="1:12" x14ac:dyDescent="0.25">
      <c r="A1584" s="27">
        <v>1701794</v>
      </c>
      <c r="B1584" s="27" t="s">
        <v>502</v>
      </c>
      <c r="C1584" s="27">
        <v>7003</v>
      </c>
      <c r="D1584" s="5" t="str">
        <f>VLOOKUP(C1584,[1]道具配置表!$A:$D,4,FALSE)</f>
        <v>1银币（立即使用，不进背包）</v>
      </c>
      <c r="E1584" s="27">
        <v>500</v>
      </c>
      <c r="J1584" s="27">
        <v>1</v>
      </c>
      <c r="L1584" s="72" t="b">
        <v>1</v>
      </c>
    </row>
    <row r="1585" spans="1:12" x14ac:dyDescent="0.25">
      <c r="A1585" s="27">
        <v>1701795</v>
      </c>
      <c r="B1585" s="27" t="s">
        <v>503</v>
      </c>
      <c r="C1585" s="27">
        <v>25003</v>
      </c>
      <c r="D1585" s="5" t="str">
        <f>VLOOKUP(C1585,[1]道具配置表!$A:$D,4,FALSE)</f>
        <v>驯马典籍</v>
      </c>
      <c r="E1585" s="27">
        <v>5</v>
      </c>
      <c r="J1585" s="27">
        <v>1</v>
      </c>
      <c r="L1585" s="72" t="b">
        <v>1</v>
      </c>
    </row>
    <row r="1586" spans="1:12" x14ac:dyDescent="0.25">
      <c r="C1586" s="27">
        <v>7003</v>
      </c>
      <c r="D1586" s="5" t="str">
        <f>VLOOKUP(C1586,[1]道具配置表!$A:$D,4,FALSE)</f>
        <v>1银币（立即使用，不进背包）</v>
      </c>
      <c r="E1586" s="27">
        <v>500</v>
      </c>
      <c r="J1586" s="27">
        <v>1</v>
      </c>
      <c r="L1586" s="72" t="b">
        <v>1</v>
      </c>
    </row>
    <row r="1587" spans="1:12" x14ac:dyDescent="0.25">
      <c r="A1587" s="27">
        <v>1701801</v>
      </c>
      <c r="B1587" s="27" t="s">
        <v>504</v>
      </c>
      <c r="C1587" s="27">
        <v>101</v>
      </c>
      <c r="D1587" s="5" t="str">
        <f>VLOOKUP(C1587,[1]道具配置表!$A:$D,4,FALSE)</f>
        <v>1木材</v>
      </c>
      <c r="E1587" s="27">
        <v>10000</v>
      </c>
      <c r="J1587" s="27">
        <v>1</v>
      </c>
      <c r="L1587" s="72" t="b">
        <v>1</v>
      </c>
    </row>
    <row r="1588" spans="1:12" x14ac:dyDescent="0.25">
      <c r="C1588" s="27">
        <v>102</v>
      </c>
      <c r="D1588" s="5" t="str">
        <f>VLOOKUP(C1588,[1]道具配置表!$A:$D,4,FALSE)</f>
        <v>1食物</v>
      </c>
      <c r="E1588" s="27">
        <v>10000</v>
      </c>
      <c r="J1588" s="27">
        <v>1</v>
      </c>
      <c r="L1588" s="72" t="b">
        <v>1</v>
      </c>
    </row>
    <row r="1589" spans="1:12" x14ac:dyDescent="0.25">
      <c r="C1589" s="27">
        <v>103</v>
      </c>
      <c r="D1589" s="5" t="str">
        <f>VLOOKUP(C1589,[1]道具配置表!$A:$D,4,FALSE)</f>
        <v>1石头</v>
      </c>
      <c r="E1589" s="27">
        <v>10000</v>
      </c>
      <c r="J1589" s="27">
        <v>1</v>
      </c>
      <c r="L1589" s="72" t="b">
        <v>1</v>
      </c>
    </row>
    <row r="1590" spans="1:12" x14ac:dyDescent="0.25">
      <c r="C1590" s="27">
        <v>104</v>
      </c>
      <c r="D1590" s="5" t="str">
        <f>VLOOKUP(C1590,[1]道具配置表!$A:$D,4,FALSE)</f>
        <v>1黄金</v>
      </c>
      <c r="E1590" s="27">
        <v>10000</v>
      </c>
      <c r="J1590" s="27">
        <v>1</v>
      </c>
      <c r="L1590" s="72" t="b">
        <v>1</v>
      </c>
    </row>
    <row r="1591" spans="1:12" x14ac:dyDescent="0.25">
      <c r="A1591" s="27">
        <v>1701802</v>
      </c>
      <c r="B1591" s="27" t="s">
        <v>505</v>
      </c>
      <c r="C1591" s="27">
        <v>101</v>
      </c>
      <c r="D1591" s="5" t="str">
        <f>VLOOKUP(C1591,[1]道具配置表!$A:$D,4,FALSE)</f>
        <v>1木材</v>
      </c>
      <c r="E1591" s="27">
        <v>10000</v>
      </c>
      <c r="J1591" s="27">
        <v>1</v>
      </c>
      <c r="L1591" s="72" t="b">
        <v>1</v>
      </c>
    </row>
    <row r="1592" spans="1:12" x14ac:dyDescent="0.25">
      <c r="C1592" s="27">
        <v>102</v>
      </c>
      <c r="D1592" s="5" t="str">
        <f>VLOOKUP(C1592,[1]道具配置表!$A:$D,4,FALSE)</f>
        <v>1食物</v>
      </c>
      <c r="E1592" s="27">
        <v>10000</v>
      </c>
      <c r="J1592" s="27">
        <v>1</v>
      </c>
      <c r="L1592" s="72" t="b">
        <v>1</v>
      </c>
    </row>
    <row r="1593" spans="1:12" x14ac:dyDescent="0.25">
      <c r="C1593" s="27">
        <v>103</v>
      </c>
      <c r="D1593" s="5" t="str">
        <f>VLOOKUP(C1593,[1]道具配置表!$A:$D,4,FALSE)</f>
        <v>1石头</v>
      </c>
      <c r="E1593" s="27">
        <v>10000</v>
      </c>
      <c r="J1593" s="27">
        <v>1</v>
      </c>
      <c r="L1593" s="72" t="b">
        <v>1</v>
      </c>
    </row>
    <row r="1594" spans="1:12" x14ac:dyDescent="0.25">
      <c r="C1594" s="27">
        <v>104</v>
      </c>
      <c r="D1594" s="5" t="str">
        <f>VLOOKUP(C1594,[1]道具配置表!$A:$D,4,FALSE)</f>
        <v>1黄金</v>
      </c>
      <c r="E1594" s="27">
        <v>10000</v>
      </c>
      <c r="J1594" s="27">
        <v>1</v>
      </c>
      <c r="L1594" s="72" t="b">
        <v>1</v>
      </c>
    </row>
    <row r="1595" spans="1:12" x14ac:dyDescent="0.25">
      <c r="A1595" s="27">
        <v>1701803</v>
      </c>
      <c r="B1595" s="14" t="s">
        <v>506</v>
      </c>
      <c r="C1595" s="27">
        <v>101</v>
      </c>
      <c r="D1595" s="5" t="str">
        <f>VLOOKUP(C1595,[1]道具配置表!$A:$D,4,FALSE)</f>
        <v>1木材</v>
      </c>
      <c r="E1595" s="27">
        <v>6000</v>
      </c>
      <c r="J1595" s="27">
        <v>1</v>
      </c>
      <c r="L1595" s="72" t="b">
        <v>1</v>
      </c>
    </row>
    <row r="1596" spans="1:12" x14ac:dyDescent="0.25">
      <c r="C1596" s="27">
        <v>102</v>
      </c>
      <c r="D1596" s="5" t="str">
        <f>VLOOKUP(C1596,[1]道具配置表!$A:$D,4,FALSE)</f>
        <v>1食物</v>
      </c>
      <c r="E1596" s="27">
        <v>6000</v>
      </c>
      <c r="J1596" s="27">
        <v>1</v>
      </c>
      <c r="L1596" s="72" t="b">
        <v>1</v>
      </c>
    </row>
    <row r="1597" spans="1:12" x14ac:dyDescent="0.25">
      <c r="C1597" s="27">
        <v>103</v>
      </c>
      <c r="D1597" s="5" t="str">
        <f>VLOOKUP(C1597,[1]道具配置表!$A:$D,4,FALSE)</f>
        <v>1石头</v>
      </c>
      <c r="E1597" s="27">
        <v>6000</v>
      </c>
      <c r="J1597" s="27">
        <v>1</v>
      </c>
      <c r="L1597" s="72" t="b">
        <v>1</v>
      </c>
    </row>
    <row r="1598" spans="1:12" x14ac:dyDescent="0.25">
      <c r="C1598" s="27">
        <v>104</v>
      </c>
      <c r="D1598" s="5" t="str">
        <f>VLOOKUP(C1598,[1]道具配置表!$A:$D,4,FALSE)</f>
        <v>1黄金</v>
      </c>
      <c r="E1598" s="27">
        <v>6000</v>
      </c>
      <c r="J1598" s="27">
        <v>1</v>
      </c>
      <c r="L1598" s="72" t="b">
        <v>1</v>
      </c>
    </row>
    <row r="1599" spans="1:12" x14ac:dyDescent="0.25">
      <c r="A1599" s="27">
        <v>1701804</v>
      </c>
      <c r="B1599" s="14" t="s">
        <v>507</v>
      </c>
      <c r="C1599" s="27">
        <v>101</v>
      </c>
      <c r="D1599" s="5" t="str">
        <f>VLOOKUP(C1599,[1]道具配置表!$A:$D,4,FALSE)</f>
        <v>1木材</v>
      </c>
      <c r="E1599" s="27">
        <v>6000</v>
      </c>
      <c r="J1599" s="27">
        <v>1</v>
      </c>
      <c r="L1599" s="72" t="b">
        <v>1</v>
      </c>
    </row>
    <row r="1600" spans="1:12" x14ac:dyDescent="0.25">
      <c r="C1600" s="27">
        <v>102</v>
      </c>
      <c r="D1600" s="5" t="str">
        <f>VLOOKUP(C1600,[1]道具配置表!$A:$D,4,FALSE)</f>
        <v>1食物</v>
      </c>
      <c r="E1600" s="27">
        <v>6000</v>
      </c>
      <c r="J1600" s="27">
        <v>1</v>
      </c>
      <c r="L1600" s="72" t="b">
        <v>1</v>
      </c>
    </row>
    <row r="1601" spans="1:12" x14ac:dyDescent="0.25">
      <c r="C1601" s="27">
        <v>103</v>
      </c>
      <c r="D1601" s="5" t="str">
        <f>VLOOKUP(C1601,[1]道具配置表!$A:$D,4,FALSE)</f>
        <v>1石头</v>
      </c>
      <c r="E1601" s="27">
        <v>6000</v>
      </c>
      <c r="J1601" s="27">
        <v>1</v>
      </c>
      <c r="L1601" s="72" t="b">
        <v>1</v>
      </c>
    </row>
    <row r="1602" spans="1:12" x14ac:dyDescent="0.25">
      <c r="C1602" s="27">
        <v>104</v>
      </c>
      <c r="D1602" s="5" t="str">
        <f>VLOOKUP(C1602,[1]道具配置表!$A:$D,4,FALSE)</f>
        <v>1黄金</v>
      </c>
      <c r="E1602" s="27">
        <v>6000</v>
      </c>
      <c r="J1602" s="27">
        <v>1</v>
      </c>
      <c r="L1602" s="72" t="b">
        <v>1</v>
      </c>
    </row>
    <row r="1603" spans="1:12" x14ac:dyDescent="0.25">
      <c r="A1603" s="27">
        <v>1701805</v>
      </c>
      <c r="B1603" s="14" t="s">
        <v>508</v>
      </c>
      <c r="C1603" s="27">
        <v>101</v>
      </c>
      <c r="D1603" s="5" t="str">
        <f>VLOOKUP(C1603,[1]道具配置表!$A:$D,4,FALSE)</f>
        <v>1木材</v>
      </c>
      <c r="E1603" s="27">
        <v>6000</v>
      </c>
      <c r="J1603" s="27">
        <v>1</v>
      </c>
      <c r="L1603" s="72" t="b">
        <v>1</v>
      </c>
    </row>
    <row r="1604" spans="1:12" x14ac:dyDescent="0.25">
      <c r="C1604" s="27">
        <v>102</v>
      </c>
      <c r="D1604" s="5" t="str">
        <f>VLOOKUP(C1604,[1]道具配置表!$A:$D,4,FALSE)</f>
        <v>1食物</v>
      </c>
      <c r="E1604" s="27">
        <v>6000</v>
      </c>
      <c r="J1604" s="27">
        <v>1</v>
      </c>
      <c r="L1604" s="72" t="b">
        <v>1</v>
      </c>
    </row>
    <row r="1605" spans="1:12" x14ac:dyDescent="0.25">
      <c r="C1605" s="27">
        <v>103</v>
      </c>
      <c r="D1605" s="5" t="str">
        <f>VLOOKUP(C1605,[1]道具配置表!$A:$D,4,FALSE)</f>
        <v>1石头</v>
      </c>
      <c r="E1605" s="27">
        <v>6000</v>
      </c>
      <c r="J1605" s="27">
        <v>1</v>
      </c>
      <c r="L1605" s="72" t="b">
        <v>1</v>
      </c>
    </row>
    <row r="1606" spans="1:12" x14ac:dyDescent="0.25">
      <c r="C1606" s="27">
        <v>104</v>
      </c>
      <c r="D1606" s="5" t="str">
        <f>VLOOKUP(C1606,[1]道具配置表!$A:$D,4,FALSE)</f>
        <v>1黄金</v>
      </c>
      <c r="E1606" s="27">
        <v>6000</v>
      </c>
      <c r="J1606" s="27">
        <v>1</v>
      </c>
      <c r="L1606" s="72" t="b">
        <v>1</v>
      </c>
    </row>
    <row r="1607" spans="1:12" x14ac:dyDescent="0.25">
      <c r="A1607" s="27">
        <v>1701806</v>
      </c>
      <c r="B1607" s="14" t="s">
        <v>509</v>
      </c>
      <c r="C1607" s="27">
        <v>101</v>
      </c>
      <c r="D1607" s="5" t="str">
        <f>VLOOKUP(C1607,[1]道具配置表!$A:$D,4,FALSE)</f>
        <v>1木材</v>
      </c>
      <c r="E1607" s="27">
        <v>6000</v>
      </c>
      <c r="J1607" s="27">
        <v>1</v>
      </c>
      <c r="L1607" s="72" t="b">
        <v>1</v>
      </c>
    </row>
    <row r="1608" spans="1:12" x14ac:dyDescent="0.25">
      <c r="C1608" s="27">
        <v>102</v>
      </c>
      <c r="D1608" s="5" t="str">
        <f>VLOOKUP(C1608,[1]道具配置表!$A:$D,4,FALSE)</f>
        <v>1食物</v>
      </c>
      <c r="E1608" s="27">
        <v>6000</v>
      </c>
      <c r="J1608" s="27">
        <v>1</v>
      </c>
      <c r="L1608" s="72" t="b">
        <v>1</v>
      </c>
    </row>
    <row r="1609" spans="1:12" x14ac:dyDescent="0.25">
      <c r="C1609" s="27">
        <v>103</v>
      </c>
      <c r="D1609" s="5" t="str">
        <f>VLOOKUP(C1609,[1]道具配置表!$A:$D,4,FALSE)</f>
        <v>1石头</v>
      </c>
      <c r="E1609" s="27">
        <v>6000</v>
      </c>
      <c r="J1609" s="27">
        <v>1</v>
      </c>
      <c r="L1609" s="72" t="b">
        <v>1</v>
      </c>
    </row>
    <row r="1610" spans="1:12" x14ac:dyDescent="0.25">
      <c r="C1610" s="27">
        <v>104</v>
      </c>
      <c r="D1610" s="5" t="str">
        <f>VLOOKUP(C1610,[1]道具配置表!$A:$D,4,FALSE)</f>
        <v>1黄金</v>
      </c>
      <c r="E1610" s="27">
        <v>6000</v>
      </c>
      <c r="J1610" s="27">
        <v>1</v>
      </c>
      <c r="L1610" s="72" t="b">
        <v>1</v>
      </c>
    </row>
    <row r="1611" spans="1:12" x14ac:dyDescent="0.25">
      <c r="A1611" s="27">
        <v>1701807</v>
      </c>
      <c r="B1611" s="14" t="s">
        <v>510</v>
      </c>
      <c r="C1611" s="27">
        <v>101</v>
      </c>
      <c r="D1611" s="5" t="str">
        <f>VLOOKUP(C1611,[1]道具配置表!$A:$D,4,FALSE)</f>
        <v>1木材</v>
      </c>
      <c r="E1611" s="27">
        <v>6000</v>
      </c>
      <c r="J1611" s="27">
        <v>1</v>
      </c>
      <c r="L1611" s="72" t="b">
        <v>1</v>
      </c>
    </row>
    <row r="1612" spans="1:12" x14ac:dyDescent="0.25">
      <c r="C1612" s="27">
        <v>102</v>
      </c>
      <c r="D1612" s="5" t="str">
        <f>VLOOKUP(C1612,[1]道具配置表!$A:$D,4,FALSE)</f>
        <v>1食物</v>
      </c>
      <c r="E1612" s="27">
        <v>6000</v>
      </c>
      <c r="J1612" s="27">
        <v>1</v>
      </c>
      <c r="L1612" s="72" t="b">
        <v>1</v>
      </c>
    </row>
    <row r="1613" spans="1:12" x14ac:dyDescent="0.25">
      <c r="C1613" s="27">
        <v>103</v>
      </c>
      <c r="D1613" s="5" t="str">
        <f>VLOOKUP(C1613,[1]道具配置表!$A:$D,4,FALSE)</f>
        <v>1石头</v>
      </c>
      <c r="E1613" s="27">
        <v>6000</v>
      </c>
      <c r="J1613" s="27">
        <v>1</v>
      </c>
      <c r="L1613" s="72" t="b">
        <v>1</v>
      </c>
    </row>
    <row r="1614" spans="1:12" x14ac:dyDescent="0.25">
      <c r="C1614" s="27">
        <v>104</v>
      </c>
      <c r="D1614" s="5" t="str">
        <f>VLOOKUP(C1614,[1]道具配置表!$A:$D,4,FALSE)</f>
        <v>1黄金</v>
      </c>
      <c r="E1614" s="27">
        <v>6000</v>
      </c>
      <c r="J1614" s="27">
        <v>1</v>
      </c>
      <c r="L1614" s="72" t="b">
        <v>1</v>
      </c>
    </row>
    <row r="1615" spans="1:12" x14ac:dyDescent="0.25">
      <c r="A1615" s="27">
        <v>1701808</v>
      </c>
      <c r="B1615" s="14" t="s">
        <v>511</v>
      </c>
      <c r="C1615" s="27">
        <v>101</v>
      </c>
      <c r="D1615" s="5" t="str">
        <f>VLOOKUP(C1615,[1]道具配置表!$A:$D,4,FALSE)</f>
        <v>1木材</v>
      </c>
      <c r="E1615" s="27">
        <v>6000</v>
      </c>
      <c r="J1615" s="27">
        <v>1</v>
      </c>
      <c r="L1615" s="72" t="b">
        <v>1</v>
      </c>
    </row>
    <row r="1616" spans="1:12" x14ac:dyDescent="0.25">
      <c r="C1616" s="27">
        <v>102</v>
      </c>
      <c r="D1616" s="5" t="str">
        <f>VLOOKUP(C1616,[1]道具配置表!$A:$D,4,FALSE)</f>
        <v>1食物</v>
      </c>
      <c r="E1616" s="27">
        <v>6000</v>
      </c>
      <c r="J1616" s="27">
        <v>1</v>
      </c>
      <c r="L1616" s="72" t="b">
        <v>1</v>
      </c>
    </row>
    <row r="1617" spans="1:12" x14ac:dyDescent="0.25">
      <c r="C1617" s="27">
        <v>103</v>
      </c>
      <c r="D1617" s="5" t="str">
        <f>VLOOKUP(C1617,[1]道具配置表!$A:$D,4,FALSE)</f>
        <v>1石头</v>
      </c>
      <c r="E1617" s="27">
        <v>6000</v>
      </c>
      <c r="J1617" s="27">
        <v>1</v>
      </c>
      <c r="L1617" s="72" t="b">
        <v>1</v>
      </c>
    </row>
    <row r="1618" spans="1:12" x14ac:dyDescent="0.25">
      <c r="C1618" s="27">
        <v>104</v>
      </c>
      <c r="D1618" s="5" t="str">
        <f>VLOOKUP(C1618,[1]道具配置表!$A:$D,4,FALSE)</f>
        <v>1黄金</v>
      </c>
      <c r="E1618" s="27">
        <v>6000</v>
      </c>
      <c r="J1618" s="27">
        <v>1</v>
      </c>
      <c r="L1618" s="72" t="b">
        <v>1</v>
      </c>
    </row>
    <row r="1619" spans="1:12" x14ac:dyDescent="0.25">
      <c r="A1619" s="27">
        <v>1701809</v>
      </c>
      <c r="B1619" s="14" t="s">
        <v>512</v>
      </c>
      <c r="C1619" s="27">
        <v>101</v>
      </c>
      <c r="D1619" s="5" t="str">
        <f>VLOOKUP(C1619,[1]道具配置表!$A:$D,4,FALSE)</f>
        <v>1木材</v>
      </c>
      <c r="E1619" s="27">
        <v>3000</v>
      </c>
      <c r="J1619" s="27">
        <v>1</v>
      </c>
      <c r="L1619" s="72" t="b">
        <v>1</v>
      </c>
    </row>
    <row r="1620" spans="1:12" x14ac:dyDescent="0.25">
      <c r="C1620" s="27">
        <v>102</v>
      </c>
      <c r="D1620" s="5" t="str">
        <f>VLOOKUP(C1620,[1]道具配置表!$A:$D,4,FALSE)</f>
        <v>1食物</v>
      </c>
      <c r="E1620" s="27">
        <v>3000</v>
      </c>
      <c r="J1620" s="27">
        <v>1</v>
      </c>
      <c r="L1620" s="72" t="b">
        <v>1</v>
      </c>
    </row>
    <row r="1621" spans="1:12" x14ac:dyDescent="0.25">
      <c r="C1621" s="27">
        <v>103</v>
      </c>
      <c r="D1621" s="5" t="str">
        <f>VLOOKUP(C1621,[1]道具配置表!$A:$D,4,FALSE)</f>
        <v>1石头</v>
      </c>
      <c r="E1621" s="27">
        <v>3000</v>
      </c>
      <c r="J1621" s="27">
        <v>1</v>
      </c>
      <c r="L1621" s="72" t="b">
        <v>1</v>
      </c>
    </row>
    <row r="1622" spans="1:12" x14ac:dyDescent="0.25">
      <c r="C1622" s="27">
        <v>104</v>
      </c>
      <c r="D1622" s="5" t="str">
        <f>VLOOKUP(C1622,[1]道具配置表!$A:$D,4,FALSE)</f>
        <v>1黄金</v>
      </c>
      <c r="E1622" s="27">
        <v>3000</v>
      </c>
      <c r="J1622" s="27">
        <v>1</v>
      </c>
      <c r="L1622" s="72" t="b">
        <v>1</v>
      </c>
    </row>
    <row r="1623" spans="1:12" x14ac:dyDescent="0.25">
      <c r="A1623" s="27">
        <v>1701810</v>
      </c>
      <c r="B1623" s="14" t="s">
        <v>513</v>
      </c>
      <c r="C1623" s="27">
        <v>101</v>
      </c>
      <c r="D1623" s="5" t="str">
        <f>VLOOKUP(C1623,[1]道具配置表!$A:$D,4,FALSE)</f>
        <v>1木材</v>
      </c>
      <c r="E1623" s="27">
        <v>3000</v>
      </c>
      <c r="J1623" s="27">
        <v>1</v>
      </c>
      <c r="L1623" s="72" t="b">
        <v>1</v>
      </c>
    </row>
    <row r="1624" spans="1:12" x14ac:dyDescent="0.25">
      <c r="C1624" s="27">
        <v>102</v>
      </c>
      <c r="D1624" s="5" t="str">
        <f>VLOOKUP(C1624,[1]道具配置表!$A:$D,4,FALSE)</f>
        <v>1食物</v>
      </c>
      <c r="E1624" s="27">
        <v>3000</v>
      </c>
      <c r="J1624" s="27">
        <v>1</v>
      </c>
      <c r="L1624" s="72" t="b">
        <v>1</v>
      </c>
    </row>
    <row r="1625" spans="1:12" x14ac:dyDescent="0.25">
      <c r="C1625" s="27">
        <v>103</v>
      </c>
      <c r="D1625" s="5" t="str">
        <f>VLOOKUP(C1625,[1]道具配置表!$A:$D,4,FALSE)</f>
        <v>1石头</v>
      </c>
      <c r="E1625" s="27">
        <v>3000</v>
      </c>
      <c r="J1625" s="27">
        <v>1</v>
      </c>
      <c r="L1625" s="72" t="b">
        <v>1</v>
      </c>
    </row>
    <row r="1626" spans="1:12" x14ac:dyDescent="0.25">
      <c r="C1626" s="27">
        <v>104</v>
      </c>
      <c r="D1626" s="5" t="str">
        <f>VLOOKUP(C1626,[1]道具配置表!$A:$D,4,FALSE)</f>
        <v>1黄金</v>
      </c>
      <c r="E1626" s="27">
        <v>3000</v>
      </c>
      <c r="J1626" s="27">
        <v>1</v>
      </c>
      <c r="L1626" s="72" t="b">
        <v>1</v>
      </c>
    </row>
    <row r="1627" spans="1:12" x14ac:dyDescent="0.25">
      <c r="A1627" s="27">
        <v>1701811</v>
      </c>
      <c r="B1627" s="14" t="s">
        <v>514</v>
      </c>
      <c r="C1627" s="27">
        <v>101</v>
      </c>
      <c r="D1627" s="5" t="str">
        <f>VLOOKUP(C1627,[1]道具配置表!$A:$D,4,FALSE)</f>
        <v>1木材</v>
      </c>
      <c r="E1627" s="27">
        <v>3000</v>
      </c>
      <c r="J1627" s="27">
        <v>1</v>
      </c>
      <c r="L1627" s="72" t="b">
        <v>1</v>
      </c>
    </row>
    <row r="1628" spans="1:12" x14ac:dyDescent="0.25">
      <c r="C1628" s="27">
        <v>102</v>
      </c>
      <c r="D1628" s="5" t="str">
        <f>VLOOKUP(C1628,[1]道具配置表!$A:$D,4,FALSE)</f>
        <v>1食物</v>
      </c>
      <c r="E1628" s="27">
        <v>3000</v>
      </c>
      <c r="J1628" s="27">
        <v>1</v>
      </c>
      <c r="L1628" s="72" t="b">
        <v>1</v>
      </c>
    </row>
    <row r="1629" spans="1:12" x14ac:dyDescent="0.25">
      <c r="C1629" s="27">
        <v>103</v>
      </c>
      <c r="D1629" s="5" t="str">
        <f>VLOOKUP(C1629,[1]道具配置表!$A:$D,4,FALSE)</f>
        <v>1石头</v>
      </c>
      <c r="E1629" s="27">
        <v>3000</v>
      </c>
      <c r="J1629" s="27">
        <v>1</v>
      </c>
      <c r="L1629" s="72" t="b">
        <v>1</v>
      </c>
    </row>
    <row r="1630" spans="1:12" x14ac:dyDescent="0.25">
      <c r="C1630" s="27">
        <v>104</v>
      </c>
      <c r="D1630" s="5" t="str">
        <f>VLOOKUP(C1630,[1]道具配置表!$A:$D,4,FALSE)</f>
        <v>1黄金</v>
      </c>
      <c r="E1630" s="27">
        <v>3000</v>
      </c>
      <c r="J1630" s="27">
        <v>1</v>
      </c>
      <c r="L1630" s="72" t="b">
        <v>1</v>
      </c>
    </row>
    <row r="1631" spans="1:12" x14ac:dyDescent="0.25">
      <c r="A1631" s="27">
        <v>1701812</v>
      </c>
      <c r="B1631" s="14" t="s">
        <v>515</v>
      </c>
      <c r="C1631" s="27">
        <v>101</v>
      </c>
      <c r="D1631" s="5" t="str">
        <f>VLOOKUP(C1631,[1]道具配置表!$A:$D,4,FALSE)</f>
        <v>1木材</v>
      </c>
      <c r="E1631" s="27">
        <v>3000</v>
      </c>
      <c r="J1631" s="27">
        <v>1</v>
      </c>
      <c r="L1631" s="72" t="b">
        <v>1</v>
      </c>
    </row>
    <row r="1632" spans="1:12" x14ac:dyDescent="0.25">
      <c r="C1632" s="27">
        <v>102</v>
      </c>
      <c r="D1632" s="5" t="str">
        <f>VLOOKUP(C1632,[1]道具配置表!$A:$D,4,FALSE)</f>
        <v>1食物</v>
      </c>
      <c r="E1632" s="27">
        <v>3000</v>
      </c>
      <c r="J1632" s="27">
        <v>1</v>
      </c>
      <c r="L1632" s="72" t="b">
        <v>1</v>
      </c>
    </row>
    <row r="1633" spans="1:12" x14ac:dyDescent="0.25">
      <c r="C1633" s="27">
        <v>103</v>
      </c>
      <c r="D1633" s="5" t="str">
        <f>VLOOKUP(C1633,[1]道具配置表!$A:$D,4,FALSE)</f>
        <v>1石头</v>
      </c>
      <c r="E1633" s="27">
        <v>3000</v>
      </c>
      <c r="J1633" s="27">
        <v>1</v>
      </c>
      <c r="L1633" s="72" t="b">
        <v>1</v>
      </c>
    </row>
    <row r="1634" spans="1:12" x14ac:dyDescent="0.25">
      <c r="C1634" s="27">
        <v>104</v>
      </c>
      <c r="D1634" s="5" t="str">
        <f>VLOOKUP(C1634,[1]道具配置表!$A:$D,4,FALSE)</f>
        <v>1黄金</v>
      </c>
      <c r="E1634" s="27">
        <v>3000</v>
      </c>
      <c r="J1634" s="27">
        <v>1</v>
      </c>
      <c r="L1634" s="72" t="b">
        <v>1</v>
      </c>
    </row>
    <row r="1635" spans="1:12" x14ac:dyDescent="0.25">
      <c r="A1635" s="27">
        <v>1701813</v>
      </c>
      <c r="B1635" s="14" t="s">
        <v>516</v>
      </c>
      <c r="C1635" s="27">
        <v>101</v>
      </c>
      <c r="D1635" s="5" t="str">
        <f>VLOOKUP(C1635,[1]道具配置表!$A:$D,4,FALSE)</f>
        <v>1木材</v>
      </c>
      <c r="E1635" s="27">
        <v>3000</v>
      </c>
      <c r="J1635" s="27">
        <v>1</v>
      </c>
      <c r="L1635" s="72" t="b">
        <v>1</v>
      </c>
    </row>
    <row r="1636" spans="1:12" x14ac:dyDescent="0.25">
      <c r="C1636" s="27">
        <v>102</v>
      </c>
      <c r="D1636" s="5" t="str">
        <f>VLOOKUP(C1636,[1]道具配置表!$A:$D,4,FALSE)</f>
        <v>1食物</v>
      </c>
      <c r="E1636" s="27">
        <v>3000</v>
      </c>
      <c r="J1636" s="27">
        <v>1</v>
      </c>
      <c r="L1636" s="72" t="b">
        <v>1</v>
      </c>
    </row>
    <row r="1637" spans="1:12" x14ac:dyDescent="0.25">
      <c r="C1637" s="27">
        <v>103</v>
      </c>
      <c r="D1637" s="5" t="str">
        <f>VLOOKUP(C1637,[1]道具配置表!$A:$D,4,FALSE)</f>
        <v>1石头</v>
      </c>
      <c r="E1637" s="27">
        <v>3000</v>
      </c>
      <c r="J1637" s="27">
        <v>1</v>
      </c>
      <c r="L1637" s="72" t="b">
        <v>1</v>
      </c>
    </row>
    <row r="1638" spans="1:12" x14ac:dyDescent="0.25">
      <c r="C1638" s="27">
        <v>104</v>
      </c>
      <c r="D1638" s="5" t="str">
        <f>VLOOKUP(C1638,[1]道具配置表!$A:$D,4,FALSE)</f>
        <v>1黄金</v>
      </c>
      <c r="E1638" s="27">
        <v>3000</v>
      </c>
      <c r="J1638" s="27">
        <v>1</v>
      </c>
      <c r="L1638" s="72" t="b">
        <v>1</v>
      </c>
    </row>
    <row r="1639" spans="1:12" x14ac:dyDescent="0.25">
      <c r="A1639" s="27">
        <v>1701814</v>
      </c>
      <c r="B1639" s="14" t="s">
        <v>517</v>
      </c>
      <c r="C1639" s="27">
        <v>101</v>
      </c>
      <c r="D1639" s="5" t="str">
        <f>VLOOKUP(C1639,[1]道具配置表!$A:$D,4,FALSE)</f>
        <v>1木材</v>
      </c>
      <c r="E1639" s="27">
        <v>3000</v>
      </c>
      <c r="J1639" s="27">
        <v>1</v>
      </c>
      <c r="L1639" s="72" t="b">
        <v>1</v>
      </c>
    </row>
    <row r="1640" spans="1:12" x14ac:dyDescent="0.25">
      <c r="C1640" s="27">
        <v>102</v>
      </c>
      <c r="D1640" s="5" t="str">
        <f>VLOOKUP(C1640,[1]道具配置表!$A:$D,4,FALSE)</f>
        <v>1食物</v>
      </c>
      <c r="E1640" s="27">
        <v>3000</v>
      </c>
      <c r="J1640" s="27">
        <v>1</v>
      </c>
      <c r="L1640" s="72" t="b">
        <v>1</v>
      </c>
    </row>
    <row r="1641" spans="1:12" x14ac:dyDescent="0.25">
      <c r="C1641" s="27">
        <v>103</v>
      </c>
      <c r="D1641" s="5" t="str">
        <f>VLOOKUP(C1641,[1]道具配置表!$A:$D,4,FALSE)</f>
        <v>1石头</v>
      </c>
      <c r="E1641" s="27">
        <v>3000</v>
      </c>
      <c r="J1641" s="27">
        <v>1</v>
      </c>
      <c r="L1641" s="72" t="b">
        <v>1</v>
      </c>
    </row>
    <row r="1642" spans="1:12" x14ac:dyDescent="0.25">
      <c r="C1642" s="27">
        <v>104</v>
      </c>
      <c r="D1642" s="5" t="str">
        <f>VLOOKUP(C1642,[1]道具配置表!$A:$D,4,FALSE)</f>
        <v>1黄金</v>
      </c>
      <c r="E1642" s="27">
        <v>3000</v>
      </c>
      <c r="J1642" s="27">
        <v>1</v>
      </c>
      <c r="L1642" s="72" t="b">
        <v>1</v>
      </c>
    </row>
    <row r="1643" spans="1:12" x14ac:dyDescent="0.25">
      <c r="A1643" s="27">
        <v>1701815</v>
      </c>
      <c r="B1643" s="14" t="s">
        <v>518</v>
      </c>
      <c r="C1643" s="27">
        <v>101</v>
      </c>
      <c r="D1643" s="5" t="str">
        <f>VLOOKUP(C1643,[1]道具配置表!$A:$D,4,FALSE)</f>
        <v>1木材</v>
      </c>
      <c r="E1643" s="27">
        <v>3000</v>
      </c>
      <c r="J1643" s="27">
        <v>1</v>
      </c>
      <c r="L1643" s="72" t="b">
        <v>1</v>
      </c>
    </row>
    <row r="1644" spans="1:12" x14ac:dyDescent="0.25">
      <c r="C1644" s="27">
        <v>102</v>
      </c>
      <c r="D1644" s="5" t="str">
        <f>VLOOKUP(C1644,[1]道具配置表!$A:$D,4,FALSE)</f>
        <v>1食物</v>
      </c>
      <c r="E1644" s="27">
        <v>3000</v>
      </c>
      <c r="J1644" s="27">
        <v>1</v>
      </c>
      <c r="L1644" s="72" t="b">
        <v>1</v>
      </c>
    </row>
    <row r="1645" spans="1:12" x14ac:dyDescent="0.25">
      <c r="C1645" s="27">
        <v>103</v>
      </c>
      <c r="D1645" s="5" t="str">
        <f>VLOOKUP(C1645,[1]道具配置表!$A:$D,4,FALSE)</f>
        <v>1石头</v>
      </c>
      <c r="E1645" s="27">
        <v>3000</v>
      </c>
      <c r="J1645" s="27">
        <v>1</v>
      </c>
      <c r="L1645" s="72" t="b">
        <v>1</v>
      </c>
    </row>
    <row r="1646" spans="1:12" x14ac:dyDescent="0.25">
      <c r="C1646" s="27">
        <v>104</v>
      </c>
      <c r="D1646" s="5" t="str">
        <f>VLOOKUP(C1646,[1]道具配置表!$A:$D,4,FALSE)</f>
        <v>1黄金</v>
      </c>
      <c r="E1646" s="27">
        <v>3000</v>
      </c>
      <c r="J1646" s="27">
        <v>1</v>
      </c>
      <c r="L1646" s="72" t="b">
        <v>1</v>
      </c>
    </row>
    <row r="1647" spans="1:12" x14ac:dyDescent="0.25">
      <c r="A1647" s="27">
        <v>1701816</v>
      </c>
      <c r="B1647" s="14" t="s">
        <v>519</v>
      </c>
      <c r="C1647" s="27">
        <v>101</v>
      </c>
      <c r="D1647" s="5" t="str">
        <f>VLOOKUP(C1647,[1]道具配置表!$A:$D,4,FALSE)</f>
        <v>1木材</v>
      </c>
      <c r="E1647" s="27">
        <v>3000</v>
      </c>
      <c r="J1647" s="27">
        <v>1</v>
      </c>
      <c r="L1647" s="72" t="b">
        <v>1</v>
      </c>
    </row>
    <row r="1648" spans="1:12" x14ac:dyDescent="0.25">
      <c r="C1648" s="27">
        <v>102</v>
      </c>
      <c r="D1648" s="5" t="str">
        <f>VLOOKUP(C1648,[1]道具配置表!$A:$D,4,FALSE)</f>
        <v>1食物</v>
      </c>
      <c r="E1648" s="27">
        <v>3000</v>
      </c>
      <c r="J1648" s="27">
        <v>1</v>
      </c>
      <c r="L1648" s="72" t="b">
        <v>1</v>
      </c>
    </row>
    <row r="1649" spans="1:12" x14ac:dyDescent="0.25">
      <c r="C1649" s="27">
        <v>103</v>
      </c>
      <c r="D1649" s="5" t="str">
        <f>VLOOKUP(C1649,[1]道具配置表!$A:$D,4,FALSE)</f>
        <v>1石头</v>
      </c>
      <c r="E1649" s="27">
        <v>3000</v>
      </c>
      <c r="J1649" s="27">
        <v>1</v>
      </c>
      <c r="L1649" s="72" t="b">
        <v>1</v>
      </c>
    </row>
    <row r="1650" spans="1:12" x14ac:dyDescent="0.25">
      <c r="C1650" s="27">
        <v>104</v>
      </c>
      <c r="D1650" s="5" t="str">
        <f>VLOOKUP(C1650,[1]道具配置表!$A:$D,4,FALSE)</f>
        <v>1黄金</v>
      </c>
      <c r="E1650" s="27">
        <v>3000</v>
      </c>
      <c r="J1650" s="27">
        <v>1</v>
      </c>
      <c r="L1650" s="72" t="b">
        <v>1</v>
      </c>
    </row>
    <row r="1651" spans="1:12" x14ac:dyDescent="0.25">
      <c r="A1651" s="27">
        <v>1701901</v>
      </c>
      <c r="B1651" s="27" t="s">
        <v>520</v>
      </c>
      <c r="C1651" s="27">
        <v>9035</v>
      </c>
      <c r="D1651" s="5" t="str">
        <f>VLOOKUP(C1651,[1]道具配置表!$A:$D,4,FALSE)</f>
        <v>最高等级剑士直接使用X1</v>
      </c>
      <c r="E1651" s="27">
        <v>100</v>
      </c>
      <c r="J1651" s="27">
        <v>1</v>
      </c>
      <c r="L1651" s="72" t="b">
        <v>1</v>
      </c>
    </row>
    <row r="1652" spans="1:12" x14ac:dyDescent="0.25">
      <c r="C1652" s="27">
        <v>9036</v>
      </c>
      <c r="D1652" s="5" t="str">
        <f>VLOOKUP(C1652,[1]道具配置表!$A:$D,4,FALSE)</f>
        <v>最高等级枪兵直接使用X1</v>
      </c>
      <c r="E1652" s="27">
        <v>100</v>
      </c>
      <c r="J1652" s="27">
        <v>1</v>
      </c>
      <c r="L1652" s="72" t="b">
        <v>1</v>
      </c>
    </row>
    <row r="1653" spans="1:12" x14ac:dyDescent="0.25">
      <c r="C1653" s="27">
        <v>9037</v>
      </c>
      <c r="D1653" s="5" t="str">
        <f>VLOOKUP(C1653,[1]道具配置表!$A:$D,4,FALSE)</f>
        <v>最高等级骑兵直接使用X1</v>
      </c>
      <c r="E1653" s="27">
        <v>100</v>
      </c>
      <c r="J1653" s="27">
        <v>1</v>
      </c>
      <c r="L1653" s="72" t="b">
        <v>1</v>
      </c>
    </row>
    <row r="1654" spans="1:12" x14ac:dyDescent="0.25">
      <c r="C1654" s="27">
        <v>9038</v>
      </c>
      <c r="D1654" s="5" t="str">
        <f>VLOOKUP(C1654,[1]道具配置表!$A:$D,4,FALSE)</f>
        <v>最高等级弓兵直接使用X1</v>
      </c>
      <c r="E1654" s="27">
        <v>100</v>
      </c>
      <c r="J1654" s="27">
        <v>1</v>
      </c>
      <c r="L1654" s="72" t="b">
        <v>1</v>
      </c>
    </row>
    <row r="1655" spans="1:12" x14ac:dyDescent="0.25">
      <c r="A1655" s="27">
        <v>1701902</v>
      </c>
      <c r="B1655" s="27" t="s">
        <v>521</v>
      </c>
      <c r="C1655" s="27">
        <v>9035</v>
      </c>
      <c r="D1655" s="5" t="str">
        <f>VLOOKUP(C1655,[1]道具配置表!$A:$D,4,FALSE)</f>
        <v>最高等级剑士直接使用X1</v>
      </c>
      <c r="E1655" s="27">
        <v>200</v>
      </c>
      <c r="J1655" s="27">
        <v>1</v>
      </c>
      <c r="L1655" s="72" t="b">
        <v>1</v>
      </c>
    </row>
    <row r="1656" spans="1:12" x14ac:dyDescent="0.25">
      <c r="C1656" s="27">
        <v>9036</v>
      </c>
      <c r="D1656" s="5" t="str">
        <f>VLOOKUP(C1656,[1]道具配置表!$A:$D,4,FALSE)</f>
        <v>最高等级枪兵直接使用X1</v>
      </c>
      <c r="E1656" s="27">
        <v>200</v>
      </c>
      <c r="J1656" s="27">
        <v>1</v>
      </c>
      <c r="L1656" s="72" t="b">
        <v>1</v>
      </c>
    </row>
    <row r="1657" spans="1:12" x14ac:dyDescent="0.25">
      <c r="C1657" s="27">
        <v>9037</v>
      </c>
      <c r="D1657" s="5" t="str">
        <f>VLOOKUP(C1657,[1]道具配置表!$A:$D,4,FALSE)</f>
        <v>最高等级骑兵直接使用X1</v>
      </c>
      <c r="E1657" s="27">
        <v>200</v>
      </c>
      <c r="J1657" s="27">
        <v>1</v>
      </c>
      <c r="L1657" s="72" t="b">
        <v>1</v>
      </c>
    </row>
    <row r="1658" spans="1:12" x14ac:dyDescent="0.25">
      <c r="C1658" s="27">
        <v>9038</v>
      </c>
      <c r="D1658" s="5" t="str">
        <f>VLOOKUP(C1658,[1]道具配置表!$A:$D,4,FALSE)</f>
        <v>最高等级弓兵直接使用X1</v>
      </c>
      <c r="E1658" s="27">
        <v>200</v>
      </c>
      <c r="J1658" s="27">
        <v>1</v>
      </c>
      <c r="L1658" s="72" t="b">
        <v>1</v>
      </c>
    </row>
    <row r="1659" spans="1:12" x14ac:dyDescent="0.25">
      <c r="A1659" s="27">
        <v>1701903</v>
      </c>
      <c r="B1659" s="27" t="s">
        <v>522</v>
      </c>
      <c r="C1659" s="27">
        <v>9035</v>
      </c>
      <c r="D1659" s="5" t="str">
        <f>VLOOKUP(C1659,[1]道具配置表!$A:$D,4,FALSE)</f>
        <v>最高等级剑士直接使用X1</v>
      </c>
      <c r="E1659" s="27">
        <v>300</v>
      </c>
      <c r="J1659" s="27">
        <v>1</v>
      </c>
      <c r="L1659" s="72" t="b">
        <v>1</v>
      </c>
    </row>
    <row r="1660" spans="1:12" x14ac:dyDescent="0.25">
      <c r="C1660" s="27">
        <v>9036</v>
      </c>
      <c r="D1660" s="5" t="str">
        <f>VLOOKUP(C1660,[1]道具配置表!$A:$D,4,FALSE)</f>
        <v>最高等级枪兵直接使用X1</v>
      </c>
      <c r="E1660" s="27">
        <v>300</v>
      </c>
      <c r="J1660" s="27">
        <v>1</v>
      </c>
      <c r="L1660" s="72" t="b">
        <v>1</v>
      </c>
    </row>
    <row r="1661" spans="1:12" x14ac:dyDescent="0.25">
      <c r="C1661" s="27">
        <v>9037</v>
      </c>
      <c r="D1661" s="5" t="str">
        <f>VLOOKUP(C1661,[1]道具配置表!$A:$D,4,FALSE)</f>
        <v>最高等级骑兵直接使用X1</v>
      </c>
      <c r="E1661" s="27">
        <v>300</v>
      </c>
      <c r="J1661" s="27">
        <v>1</v>
      </c>
      <c r="L1661" s="72" t="b">
        <v>1</v>
      </c>
    </row>
    <row r="1662" spans="1:12" x14ac:dyDescent="0.25">
      <c r="C1662" s="27">
        <v>9038</v>
      </c>
      <c r="D1662" s="5" t="str">
        <f>VLOOKUP(C1662,[1]道具配置表!$A:$D,4,FALSE)</f>
        <v>最高等级弓兵直接使用X1</v>
      </c>
      <c r="E1662" s="27">
        <v>300</v>
      </c>
      <c r="J1662" s="27">
        <v>1</v>
      </c>
      <c r="L1662" s="72" t="b">
        <v>1</v>
      </c>
    </row>
    <row r="1663" spans="1:12" x14ac:dyDescent="0.25">
      <c r="A1663" s="27">
        <v>1701904</v>
      </c>
      <c r="B1663" s="27" t="s">
        <v>523</v>
      </c>
      <c r="C1663" s="27">
        <v>7003</v>
      </c>
      <c r="D1663" s="5" t="str">
        <f>VLOOKUP(C1663,[1]道具配置表!$A:$D,4,FALSE)</f>
        <v>1银币（立即使用，不进背包）</v>
      </c>
      <c r="E1663" s="27">
        <v>50</v>
      </c>
      <c r="J1663" s="27">
        <v>1</v>
      </c>
      <c r="L1663" s="72" t="b">
        <v>1</v>
      </c>
    </row>
    <row r="1664" spans="1:12" x14ac:dyDescent="0.25">
      <c r="C1664" s="27">
        <v>9035</v>
      </c>
      <c r="D1664" s="5" t="str">
        <f>VLOOKUP(C1664,[1]道具配置表!$A:$D,4,FALSE)</f>
        <v>最高等级剑士直接使用X1</v>
      </c>
      <c r="E1664" s="27">
        <v>400</v>
      </c>
      <c r="J1664" s="27">
        <v>1</v>
      </c>
      <c r="L1664" s="72" t="b">
        <v>1</v>
      </c>
    </row>
    <row r="1665" spans="1:12" x14ac:dyDescent="0.25">
      <c r="C1665" s="27">
        <v>9036</v>
      </c>
      <c r="D1665" s="5" t="str">
        <f>VLOOKUP(C1665,[1]道具配置表!$A:$D,4,FALSE)</f>
        <v>最高等级枪兵直接使用X1</v>
      </c>
      <c r="E1665" s="27">
        <v>400</v>
      </c>
      <c r="J1665" s="27">
        <v>1</v>
      </c>
      <c r="L1665" s="72" t="b">
        <v>1</v>
      </c>
    </row>
    <row r="1666" spans="1:12" x14ac:dyDescent="0.25">
      <c r="C1666" s="27">
        <v>9037</v>
      </c>
      <c r="D1666" s="5" t="str">
        <f>VLOOKUP(C1666,[1]道具配置表!$A:$D,4,FALSE)</f>
        <v>最高等级骑兵直接使用X1</v>
      </c>
      <c r="E1666" s="27">
        <v>400</v>
      </c>
      <c r="J1666" s="27">
        <v>1</v>
      </c>
      <c r="L1666" s="72" t="b">
        <v>1</v>
      </c>
    </row>
    <row r="1667" spans="1:12" x14ac:dyDescent="0.25">
      <c r="C1667" s="27">
        <v>9038</v>
      </c>
      <c r="D1667" s="5" t="str">
        <f>VLOOKUP(C1667,[1]道具配置表!$A:$D,4,FALSE)</f>
        <v>最高等级弓兵直接使用X1</v>
      </c>
      <c r="E1667" s="27">
        <v>400</v>
      </c>
      <c r="J1667" s="27">
        <v>1</v>
      </c>
      <c r="L1667" s="72" t="b">
        <v>1</v>
      </c>
    </row>
    <row r="1668" spans="1:12" x14ac:dyDescent="0.25">
      <c r="A1668" s="27">
        <v>1701905</v>
      </c>
      <c r="B1668" s="27" t="s">
        <v>524</v>
      </c>
      <c r="C1668" s="27">
        <v>9035</v>
      </c>
      <c r="D1668" s="5" t="str">
        <f>VLOOKUP(C1668,[1]道具配置表!$A:$D,4,FALSE)</f>
        <v>最高等级剑士直接使用X1</v>
      </c>
      <c r="E1668" s="27">
        <v>150</v>
      </c>
      <c r="J1668" s="27">
        <v>1</v>
      </c>
      <c r="L1668" s="72" t="b">
        <v>1</v>
      </c>
    </row>
    <row r="1669" spans="1:12" x14ac:dyDescent="0.25">
      <c r="C1669" s="27">
        <v>9036</v>
      </c>
      <c r="D1669" s="5" t="str">
        <f>VLOOKUP(C1669,[1]道具配置表!$A:$D,4,FALSE)</f>
        <v>最高等级枪兵直接使用X1</v>
      </c>
      <c r="E1669" s="27">
        <v>150</v>
      </c>
      <c r="J1669" s="27">
        <v>1</v>
      </c>
      <c r="L1669" s="72" t="b">
        <v>1</v>
      </c>
    </row>
    <row r="1670" spans="1:12" x14ac:dyDescent="0.25">
      <c r="C1670" s="27">
        <v>9037</v>
      </c>
      <c r="D1670" s="5" t="str">
        <f>VLOOKUP(C1670,[1]道具配置表!$A:$D,4,FALSE)</f>
        <v>最高等级骑兵直接使用X1</v>
      </c>
      <c r="E1670" s="27">
        <v>150</v>
      </c>
      <c r="J1670" s="27">
        <v>1</v>
      </c>
      <c r="L1670" s="72" t="b">
        <v>1</v>
      </c>
    </row>
    <row r="1671" spans="1:12" x14ac:dyDescent="0.25">
      <c r="C1671" s="27">
        <v>9038</v>
      </c>
      <c r="D1671" s="5" t="str">
        <f>VLOOKUP(C1671,[1]道具配置表!$A:$D,4,FALSE)</f>
        <v>最高等级弓兵直接使用X1</v>
      </c>
      <c r="E1671" s="27">
        <v>150</v>
      </c>
      <c r="J1671" s="27">
        <v>1</v>
      </c>
      <c r="L1671" s="72" t="b">
        <v>1</v>
      </c>
    </row>
    <row r="1672" spans="1:12" x14ac:dyDescent="0.25">
      <c r="A1672" s="27">
        <v>1701906</v>
      </c>
      <c r="B1672" s="27" t="s">
        <v>525</v>
      </c>
      <c r="C1672" s="27">
        <v>9035</v>
      </c>
      <c r="D1672" s="5" t="str">
        <f>VLOOKUP(C1672,[1]道具配置表!$A:$D,4,FALSE)</f>
        <v>最高等级剑士直接使用X1</v>
      </c>
      <c r="E1672" s="27">
        <v>300</v>
      </c>
      <c r="J1672" s="27">
        <v>1</v>
      </c>
      <c r="L1672" s="72" t="b">
        <v>1</v>
      </c>
    </row>
    <row r="1673" spans="1:12" x14ac:dyDescent="0.25">
      <c r="C1673" s="27">
        <v>9036</v>
      </c>
      <c r="D1673" s="5" t="str">
        <f>VLOOKUP(C1673,[1]道具配置表!$A:$D,4,FALSE)</f>
        <v>最高等级枪兵直接使用X1</v>
      </c>
      <c r="E1673" s="27">
        <v>300</v>
      </c>
      <c r="J1673" s="27">
        <v>1</v>
      </c>
      <c r="L1673" s="72" t="b">
        <v>1</v>
      </c>
    </row>
    <row r="1674" spans="1:12" x14ac:dyDescent="0.25">
      <c r="C1674" s="27">
        <v>9037</v>
      </c>
      <c r="D1674" s="5" t="str">
        <f>VLOOKUP(C1674,[1]道具配置表!$A:$D,4,FALSE)</f>
        <v>最高等级骑兵直接使用X1</v>
      </c>
      <c r="E1674" s="27">
        <v>300</v>
      </c>
      <c r="J1674" s="27">
        <v>1</v>
      </c>
      <c r="L1674" s="72" t="b">
        <v>1</v>
      </c>
    </row>
    <row r="1675" spans="1:12" x14ac:dyDescent="0.25">
      <c r="C1675" s="27">
        <v>9038</v>
      </c>
      <c r="D1675" s="5" t="str">
        <f>VLOOKUP(C1675,[1]道具配置表!$A:$D,4,FALSE)</f>
        <v>最高等级弓兵直接使用X1</v>
      </c>
      <c r="E1675" s="27">
        <v>300</v>
      </c>
      <c r="J1675" s="27">
        <v>1</v>
      </c>
      <c r="L1675" s="72" t="b">
        <v>1</v>
      </c>
    </row>
    <row r="1676" spans="1:12" x14ac:dyDescent="0.25">
      <c r="A1676" s="27">
        <v>1701907</v>
      </c>
      <c r="B1676" s="27" t="s">
        <v>526</v>
      </c>
      <c r="C1676" s="27">
        <v>9035</v>
      </c>
      <c r="D1676" s="5" t="str">
        <f>VLOOKUP(C1676,[1]道具配置表!$A:$D,4,FALSE)</f>
        <v>最高等级剑士直接使用X1</v>
      </c>
      <c r="E1676" s="27">
        <v>450</v>
      </c>
      <c r="J1676" s="27">
        <v>1</v>
      </c>
      <c r="L1676" s="72" t="b">
        <v>1</v>
      </c>
    </row>
    <row r="1677" spans="1:12" x14ac:dyDescent="0.25">
      <c r="C1677" s="27">
        <v>9036</v>
      </c>
      <c r="D1677" s="5" t="str">
        <f>VLOOKUP(C1677,[1]道具配置表!$A:$D,4,FALSE)</f>
        <v>最高等级枪兵直接使用X1</v>
      </c>
      <c r="E1677" s="27">
        <v>450</v>
      </c>
      <c r="J1677" s="27">
        <v>1</v>
      </c>
      <c r="L1677" s="72" t="b">
        <v>1</v>
      </c>
    </row>
    <row r="1678" spans="1:12" x14ac:dyDescent="0.25">
      <c r="C1678" s="27">
        <v>9037</v>
      </c>
      <c r="D1678" s="5" t="str">
        <f>VLOOKUP(C1678,[1]道具配置表!$A:$D,4,FALSE)</f>
        <v>最高等级骑兵直接使用X1</v>
      </c>
      <c r="E1678" s="27">
        <v>450</v>
      </c>
      <c r="J1678" s="27">
        <v>1</v>
      </c>
      <c r="L1678" s="72" t="b">
        <v>1</v>
      </c>
    </row>
    <row r="1679" spans="1:12" x14ac:dyDescent="0.25">
      <c r="C1679" s="27">
        <v>9038</v>
      </c>
      <c r="D1679" s="5" t="str">
        <f>VLOOKUP(C1679,[1]道具配置表!$A:$D,4,FALSE)</f>
        <v>最高等级弓兵直接使用X1</v>
      </c>
      <c r="E1679" s="27">
        <v>450</v>
      </c>
      <c r="J1679" s="27">
        <v>1</v>
      </c>
      <c r="L1679" s="72" t="b">
        <v>1</v>
      </c>
    </row>
    <row r="1680" spans="1:12" x14ac:dyDescent="0.25">
      <c r="A1680" s="27">
        <v>1701908</v>
      </c>
      <c r="B1680" s="27" t="s">
        <v>527</v>
      </c>
      <c r="C1680" s="27">
        <v>7003</v>
      </c>
      <c r="D1680" s="5" t="str">
        <f>VLOOKUP(C1680,[1]道具配置表!$A:$D,4,FALSE)</f>
        <v>1银币（立即使用，不进背包）</v>
      </c>
      <c r="E1680" s="27">
        <v>50</v>
      </c>
      <c r="J1680" s="27">
        <v>1</v>
      </c>
      <c r="L1680" s="72" t="b">
        <v>1</v>
      </c>
    </row>
    <row r="1681" spans="1:12" x14ac:dyDescent="0.25">
      <c r="C1681" s="27">
        <v>9035</v>
      </c>
      <c r="D1681" s="5" t="str">
        <f>VLOOKUP(C1681,[1]道具配置表!$A:$D,4,FALSE)</f>
        <v>最高等级剑士直接使用X1</v>
      </c>
      <c r="E1681" s="27">
        <v>600</v>
      </c>
      <c r="J1681" s="27">
        <v>1</v>
      </c>
      <c r="L1681" s="72" t="b">
        <v>1</v>
      </c>
    </row>
    <row r="1682" spans="1:12" x14ac:dyDescent="0.25">
      <c r="C1682" s="27">
        <v>9036</v>
      </c>
      <c r="D1682" s="5" t="str">
        <f>VLOOKUP(C1682,[1]道具配置表!$A:$D,4,FALSE)</f>
        <v>最高等级枪兵直接使用X1</v>
      </c>
      <c r="E1682" s="27">
        <v>600</v>
      </c>
      <c r="J1682" s="27">
        <v>1</v>
      </c>
      <c r="L1682" s="72" t="b">
        <v>1</v>
      </c>
    </row>
    <row r="1683" spans="1:12" x14ac:dyDescent="0.25">
      <c r="C1683" s="27">
        <v>9037</v>
      </c>
      <c r="D1683" s="5" t="str">
        <f>VLOOKUP(C1683,[1]道具配置表!$A:$D,4,FALSE)</f>
        <v>最高等级骑兵直接使用X1</v>
      </c>
      <c r="E1683" s="27">
        <v>600</v>
      </c>
      <c r="J1683" s="27">
        <v>1</v>
      </c>
      <c r="L1683" s="72" t="b">
        <v>1</v>
      </c>
    </row>
    <row r="1684" spans="1:12" x14ac:dyDescent="0.25">
      <c r="C1684" s="27">
        <v>9038</v>
      </c>
      <c r="D1684" s="5" t="str">
        <f>VLOOKUP(C1684,[1]道具配置表!$A:$D,4,FALSE)</f>
        <v>最高等级弓兵直接使用X1</v>
      </c>
      <c r="E1684" s="27">
        <v>600</v>
      </c>
      <c r="J1684" s="27">
        <v>1</v>
      </c>
      <c r="L1684" s="72" t="b">
        <v>1</v>
      </c>
    </row>
    <row r="1685" spans="1:12" x14ac:dyDescent="0.25">
      <c r="A1685" s="27">
        <v>1701909</v>
      </c>
      <c r="B1685" s="27" t="s">
        <v>528</v>
      </c>
      <c r="C1685" s="27">
        <v>9035</v>
      </c>
      <c r="D1685" s="5" t="str">
        <f>VLOOKUP(C1685,[1]道具配置表!$A:$D,4,FALSE)</f>
        <v>最高等级剑士直接使用X1</v>
      </c>
      <c r="E1685" s="27">
        <v>200</v>
      </c>
      <c r="J1685" s="27">
        <v>1</v>
      </c>
      <c r="L1685" s="72" t="b">
        <v>1</v>
      </c>
    </row>
    <row r="1686" spans="1:12" x14ac:dyDescent="0.25">
      <c r="C1686" s="27">
        <v>9036</v>
      </c>
      <c r="D1686" s="5" t="str">
        <f>VLOOKUP(C1686,[1]道具配置表!$A:$D,4,FALSE)</f>
        <v>最高等级枪兵直接使用X1</v>
      </c>
      <c r="E1686" s="27">
        <v>200</v>
      </c>
      <c r="J1686" s="27">
        <v>1</v>
      </c>
      <c r="L1686" s="72" t="b">
        <v>1</v>
      </c>
    </row>
    <row r="1687" spans="1:12" x14ac:dyDescent="0.25">
      <c r="C1687" s="27">
        <v>9037</v>
      </c>
      <c r="D1687" s="5" t="str">
        <f>VLOOKUP(C1687,[1]道具配置表!$A:$D,4,FALSE)</f>
        <v>最高等级骑兵直接使用X1</v>
      </c>
      <c r="E1687" s="27">
        <v>200</v>
      </c>
      <c r="J1687" s="27">
        <v>1</v>
      </c>
      <c r="L1687" s="72" t="b">
        <v>1</v>
      </c>
    </row>
    <row r="1688" spans="1:12" x14ac:dyDescent="0.25">
      <c r="C1688" s="27">
        <v>9038</v>
      </c>
      <c r="D1688" s="5" t="str">
        <f>VLOOKUP(C1688,[1]道具配置表!$A:$D,4,FALSE)</f>
        <v>最高等级弓兵直接使用X1</v>
      </c>
      <c r="E1688" s="27">
        <v>200</v>
      </c>
      <c r="J1688" s="27">
        <v>1</v>
      </c>
      <c r="L1688" s="72" t="b">
        <v>1</v>
      </c>
    </row>
    <row r="1689" spans="1:12" x14ac:dyDescent="0.25">
      <c r="A1689" s="27">
        <v>1701910</v>
      </c>
      <c r="B1689" s="27" t="s">
        <v>529</v>
      </c>
      <c r="C1689" s="27">
        <v>9035</v>
      </c>
      <c r="D1689" s="5" t="str">
        <f>VLOOKUP(C1689,[1]道具配置表!$A:$D,4,FALSE)</f>
        <v>最高等级剑士直接使用X1</v>
      </c>
      <c r="E1689" s="27">
        <v>400</v>
      </c>
      <c r="J1689" s="27">
        <v>1</v>
      </c>
      <c r="L1689" s="72" t="b">
        <v>1</v>
      </c>
    </row>
    <row r="1690" spans="1:12" x14ac:dyDescent="0.25">
      <c r="C1690" s="27">
        <v>9036</v>
      </c>
      <c r="D1690" s="5" t="str">
        <f>VLOOKUP(C1690,[1]道具配置表!$A:$D,4,FALSE)</f>
        <v>最高等级枪兵直接使用X1</v>
      </c>
      <c r="E1690" s="27">
        <v>400</v>
      </c>
      <c r="J1690" s="27">
        <v>1</v>
      </c>
      <c r="L1690" s="72" t="b">
        <v>1</v>
      </c>
    </row>
    <row r="1691" spans="1:12" x14ac:dyDescent="0.25">
      <c r="C1691" s="27">
        <v>9037</v>
      </c>
      <c r="D1691" s="5" t="str">
        <f>VLOOKUP(C1691,[1]道具配置表!$A:$D,4,FALSE)</f>
        <v>最高等级骑兵直接使用X1</v>
      </c>
      <c r="E1691" s="27">
        <v>400</v>
      </c>
      <c r="J1691" s="27">
        <v>1</v>
      </c>
      <c r="L1691" s="72" t="b">
        <v>1</v>
      </c>
    </row>
    <row r="1692" spans="1:12" x14ac:dyDescent="0.25">
      <c r="C1692" s="27">
        <v>9038</v>
      </c>
      <c r="D1692" s="5" t="str">
        <f>VLOOKUP(C1692,[1]道具配置表!$A:$D,4,FALSE)</f>
        <v>最高等级弓兵直接使用X1</v>
      </c>
      <c r="E1692" s="27">
        <v>400</v>
      </c>
      <c r="J1692" s="27">
        <v>1</v>
      </c>
      <c r="L1692" s="72" t="b">
        <v>1</v>
      </c>
    </row>
    <row r="1693" spans="1:12" x14ac:dyDescent="0.25">
      <c r="A1693" s="27">
        <v>1701911</v>
      </c>
      <c r="B1693" s="27" t="s">
        <v>530</v>
      </c>
      <c r="C1693" s="27">
        <v>9035</v>
      </c>
      <c r="D1693" s="5" t="str">
        <f>VLOOKUP(C1693,[1]道具配置表!$A:$D,4,FALSE)</f>
        <v>最高等级剑士直接使用X1</v>
      </c>
      <c r="E1693" s="27">
        <v>600</v>
      </c>
      <c r="J1693" s="27">
        <v>1</v>
      </c>
      <c r="L1693" s="72" t="b">
        <v>1</v>
      </c>
    </row>
    <row r="1694" spans="1:12" x14ac:dyDescent="0.25">
      <c r="C1694" s="27">
        <v>9036</v>
      </c>
      <c r="D1694" s="5" t="str">
        <f>VLOOKUP(C1694,[1]道具配置表!$A:$D,4,FALSE)</f>
        <v>最高等级枪兵直接使用X1</v>
      </c>
      <c r="E1694" s="27">
        <v>600</v>
      </c>
      <c r="J1694" s="27">
        <v>1</v>
      </c>
      <c r="L1694" s="72" t="b">
        <v>1</v>
      </c>
    </row>
    <row r="1695" spans="1:12" x14ac:dyDescent="0.25">
      <c r="C1695" s="27">
        <v>9037</v>
      </c>
      <c r="D1695" s="5" t="str">
        <f>VLOOKUP(C1695,[1]道具配置表!$A:$D,4,FALSE)</f>
        <v>最高等级骑兵直接使用X1</v>
      </c>
      <c r="E1695" s="27">
        <v>600</v>
      </c>
      <c r="J1695" s="27">
        <v>1</v>
      </c>
      <c r="L1695" s="72" t="b">
        <v>1</v>
      </c>
    </row>
    <row r="1696" spans="1:12" x14ac:dyDescent="0.25">
      <c r="C1696" s="27">
        <v>9038</v>
      </c>
      <c r="D1696" s="5" t="str">
        <f>VLOOKUP(C1696,[1]道具配置表!$A:$D,4,FALSE)</f>
        <v>最高等级弓兵直接使用X1</v>
      </c>
      <c r="E1696" s="27">
        <v>600</v>
      </c>
      <c r="J1696" s="27">
        <v>1</v>
      </c>
      <c r="L1696" s="72" t="b">
        <v>1</v>
      </c>
    </row>
    <row r="1697" spans="1:12" x14ac:dyDescent="0.25">
      <c r="A1697" s="27">
        <v>1701912</v>
      </c>
      <c r="B1697" s="27" t="s">
        <v>531</v>
      </c>
      <c r="C1697" s="27">
        <v>7003</v>
      </c>
      <c r="D1697" s="5" t="str">
        <f>VLOOKUP(C1697,[1]道具配置表!$A:$D,4,FALSE)</f>
        <v>1银币（立即使用，不进背包）</v>
      </c>
      <c r="E1697" s="27">
        <v>50</v>
      </c>
      <c r="J1697" s="27">
        <v>1</v>
      </c>
      <c r="L1697" s="72" t="b">
        <v>1</v>
      </c>
    </row>
    <row r="1698" spans="1:12" x14ac:dyDescent="0.25">
      <c r="C1698" s="27">
        <v>9035</v>
      </c>
      <c r="D1698" s="5" t="str">
        <f>VLOOKUP(C1698,[1]道具配置表!$A:$D,4,FALSE)</f>
        <v>最高等级剑士直接使用X1</v>
      </c>
      <c r="E1698" s="27">
        <v>800</v>
      </c>
      <c r="J1698" s="27">
        <v>1</v>
      </c>
      <c r="L1698" s="72" t="b">
        <v>1</v>
      </c>
    </row>
    <row r="1699" spans="1:12" x14ac:dyDescent="0.25">
      <c r="C1699" s="27">
        <v>9036</v>
      </c>
      <c r="D1699" s="5" t="str">
        <f>VLOOKUP(C1699,[1]道具配置表!$A:$D,4,FALSE)</f>
        <v>最高等级枪兵直接使用X1</v>
      </c>
      <c r="E1699" s="27">
        <v>800</v>
      </c>
      <c r="J1699" s="27">
        <v>1</v>
      </c>
      <c r="L1699" s="72" t="b">
        <v>1</v>
      </c>
    </row>
    <row r="1700" spans="1:12" x14ac:dyDescent="0.25">
      <c r="C1700" s="27">
        <v>9037</v>
      </c>
      <c r="D1700" s="5" t="str">
        <f>VLOOKUP(C1700,[1]道具配置表!$A:$D,4,FALSE)</f>
        <v>最高等级骑兵直接使用X1</v>
      </c>
      <c r="E1700" s="27">
        <v>800</v>
      </c>
      <c r="J1700" s="27">
        <v>1</v>
      </c>
      <c r="L1700" s="72" t="b">
        <v>1</v>
      </c>
    </row>
    <row r="1701" spans="1:12" x14ac:dyDescent="0.25">
      <c r="C1701" s="27">
        <v>9038</v>
      </c>
      <c r="D1701" s="5" t="str">
        <f>VLOOKUP(C1701,[1]道具配置表!$A:$D,4,FALSE)</f>
        <v>最高等级弓兵直接使用X1</v>
      </c>
      <c r="E1701" s="27">
        <v>800</v>
      </c>
      <c r="J1701" s="27">
        <v>1</v>
      </c>
      <c r="L1701" s="72" t="b">
        <v>1</v>
      </c>
    </row>
    <row r="1702" spans="1:12" x14ac:dyDescent="0.25">
      <c r="A1702" s="27">
        <v>1701913</v>
      </c>
      <c r="B1702" s="27" t="s">
        <v>532</v>
      </c>
      <c r="C1702" s="27">
        <v>9035</v>
      </c>
      <c r="D1702" s="5" t="str">
        <f>VLOOKUP(C1702,[1]道具配置表!$A:$D,4,FALSE)</f>
        <v>最高等级剑士直接使用X1</v>
      </c>
      <c r="E1702" s="27">
        <v>250</v>
      </c>
      <c r="J1702" s="27">
        <v>1</v>
      </c>
      <c r="L1702" s="72" t="b">
        <v>1</v>
      </c>
    </row>
    <row r="1703" spans="1:12" x14ac:dyDescent="0.25">
      <c r="C1703" s="27">
        <v>9036</v>
      </c>
      <c r="D1703" s="5" t="str">
        <f>VLOOKUP(C1703,[1]道具配置表!$A:$D,4,FALSE)</f>
        <v>最高等级枪兵直接使用X1</v>
      </c>
      <c r="E1703" s="27">
        <v>250</v>
      </c>
      <c r="J1703" s="27">
        <v>1</v>
      </c>
      <c r="L1703" s="72" t="b">
        <v>1</v>
      </c>
    </row>
    <row r="1704" spans="1:12" x14ac:dyDescent="0.25">
      <c r="C1704" s="27">
        <v>9037</v>
      </c>
      <c r="D1704" s="5" t="str">
        <f>VLOOKUP(C1704,[1]道具配置表!$A:$D,4,FALSE)</f>
        <v>最高等级骑兵直接使用X1</v>
      </c>
      <c r="E1704" s="27">
        <v>250</v>
      </c>
      <c r="J1704" s="27">
        <v>1</v>
      </c>
      <c r="L1704" s="72" t="b">
        <v>1</v>
      </c>
    </row>
    <row r="1705" spans="1:12" x14ac:dyDescent="0.25">
      <c r="C1705" s="27">
        <v>9038</v>
      </c>
      <c r="D1705" s="5" t="str">
        <f>VLOOKUP(C1705,[1]道具配置表!$A:$D,4,FALSE)</f>
        <v>最高等级弓兵直接使用X1</v>
      </c>
      <c r="E1705" s="27">
        <v>250</v>
      </c>
      <c r="J1705" s="27">
        <v>1</v>
      </c>
      <c r="L1705" s="72" t="b">
        <v>1</v>
      </c>
    </row>
    <row r="1706" spans="1:12" x14ac:dyDescent="0.25">
      <c r="A1706" s="27">
        <v>1701914</v>
      </c>
      <c r="B1706" s="27" t="s">
        <v>533</v>
      </c>
      <c r="C1706" s="27">
        <v>9035</v>
      </c>
      <c r="D1706" s="5" t="str">
        <f>VLOOKUP(C1706,[1]道具配置表!$A:$D,4,FALSE)</f>
        <v>最高等级剑士直接使用X1</v>
      </c>
      <c r="E1706" s="27">
        <v>500</v>
      </c>
      <c r="J1706" s="27">
        <v>1</v>
      </c>
      <c r="L1706" s="72" t="b">
        <v>1</v>
      </c>
    </row>
    <row r="1707" spans="1:12" x14ac:dyDescent="0.25">
      <c r="C1707" s="27">
        <v>9036</v>
      </c>
      <c r="D1707" s="5" t="str">
        <f>VLOOKUP(C1707,[1]道具配置表!$A:$D,4,FALSE)</f>
        <v>最高等级枪兵直接使用X1</v>
      </c>
      <c r="E1707" s="27">
        <v>500</v>
      </c>
      <c r="J1707" s="27">
        <v>1</v>
      </c>
      <c r="L1707" s="72" t="b">
        <v>1</v>
      </c>
    </row>
    <row r="1708" spans="1:12" x14ac:dyDescent="0.25">
      <c r="C1708" s="27">
        <v>9037</v>
      </c>
      <c r="D1708" s="5" t="str">
        <f>VLOOKUP(C1708,[1]道具配置表!$A:$D,4,FALSE)</f>
        <v>最高等级骑兵直接使用X1</v>
      </c>
      <c r="E1708" s="27">
        <v>500</v>
      </c>
      <c r="J1708" s="27">
        <v>1</v>
      </c>
      <c r="L1708" s="72" t="b">
        <v>1</v>
      </c>
    </row>
    <row r="1709" spans="1:12" x14ac:dyDescent="0.25">
      <c r="C1709" s="27">
        <v>9038</v>
      </c>
      <c r="D1709" s="5" t="str">
        <f>VLOOKUP(C1709,[1]道具配置表!$A:$D,4,FALSE)</f>
        <v>最高等级弓兵直接使用X1</v>
      </c>
      <c r="E1709" s="27">
        <v>500</v>
      </c>
      <c r="J1709" s="27">
        <v>1</v>
      </c>
      <c r="L1709" s="72" t="b">
        <v>1</v>
      </c>
    </row>
    <row r="1710" spans="1:12" x14ac:dyDescent="0.25">
      <c r="A1710" s="27">
        <v>1701915</v>
      </c>
      <c r="B1710" s="27" t="s">
        <v>534</v>
      </c>
      <c r="C1710" s="27">
        <v>9035</v>
      </c>
      <c r="D1710" s="5" t="str">
        <f>VLOOKUP(C1710,[1]道具配置表!$A:$D,4,FALSE)</f>
        <v>最高等级剑士直接使用X1</v>
      </c>
      <c r="E1710" s="27">
        <v>750</v>
      </c>
      <c r="J1710" s="27">
        <v>1</v>
      </c>
      <c r="L1710" s="72" t="b">
        <v>1</v>
      </c>
    </row>
    <row r="1711" spans="1:12" x14ac:dyDescent="0.25">
      <c r="C1711" s="27">
        <v>9036</v>
      </c>
      <c r="D1711" s="5" t="str">
        <f>VLOOKUP(C1711,[1]道具配置表!$A:$D,4,FALSE)</f>
        <v>最高等级枪兵直接使用X1</v>
      </c>
      <c r="E1711" s="27">
        <v>750</v>
      </c>
      <c r="J1711" s="27">
        <v>1</v>
      </c>
      <c r="L1711" s="72" t="b">
        <v>1</v>
      </c>
    </row>
    <row r="1712" spans="1:12" x14ac:dyDescent="0.25">
      <c r="C1712" s="27">
        <v>9037</v>
      </c>
      <c r="D1712" s="5" t="str">
        <f>VLOOKUP(C1712,[1]道具配置表!$A:$D,4,FALSE)</f>
        <v>最高等级骑兵直接使用X1</v>
      </c>
      <c r="E1712" s="27">
        <v>750</v>
      </c>
      <c r="J1712" s="27">
        <v>1</v>
      </c>
      <c r="L1712" s="72" t="b">
        <v>1</v>
      </c>
    </row>
    <row r="1713" spans="1:12" x14ac:dyDescent="0.25">
      <c r="C1713" s="27">
        <v>9038</v>
      </c>
      <c r="D1713" s="5" t="str">
        <f>VLOOKUP(C1713,[1]道具配置表!$A:$D,4,FALSE)</f>
        <v>最高等级弓兵直接使用X1</v>
      </c>
      <c r="E1713" s="27">
        <v>750</v>
      </c>
      <c r="J1713" s="27">
        <v>1</v>
      </c>
      <c r="L1713" s="72" t="b">
        <v>1</v>
      </c>
    </row>
    <row r="1714" spans="1:12" x14ac:dyDescent="0.25">
      <c r="A1714" s="27">
        <v>1701916</v>
      </c>
      <c r="B1714" s="27" t="s">
        <v>535</v>
      </c>
      <c r="C1714" s="27">
        <v>7003</v>
      </c>
      <c r="D1714" s="5" t="str">
        <f>VLOOKUP(C1714,[1]道具配置表!$A:$D,4,FALSE)</f>
        <v>1银币（立即使用，不进背包）</v>
      </c>
      <c r="E1714" s="27">
        <v>50</v>
      </c>
      <c r="J1714" s="27">
        <v>1</v>
      </c>
      <c r="L1714" s="72" t="b">
        <v>1</v>
      </c>
    </row>
    <row r="1715" spans="1:12" x14ac:dyDescent="0.25">
      <c r="C1715" s="27">
        <v>9035</v>
      </c>
      <c r="D1715" s="5" t="str">
        <f>VLOOKUP(C1715,[1]道具配置表!$A:$D,4,FALSE)</f>
        <v>最高等级剑士直接使用X1</v>
      </c>
      <c r="E1715" s="27">
        <v>1000</v>
      </c>
      <c r="J1715" s="27">
        <v>1</v>
      </c>
      <c r="L1715" s="72" t="b">
        <v>1</v>
      </c>
    </row>
    <row r="1716" spans="1:12" x14ac:dyDescent="0.25">
      <c r="C1716" s="27">
        <v>9036</v>
      </c>
      <c r="D1716" s="5" t="str">
        <f>VLOOKUP(C1716,[1]道具配置表!$A:$D,4,FALSE)</f>
        <v>最高等级枪兵直接使用X1</v>
      </c>
      <c r="E1716" s="27">
        <v>1000</v>
      </c>
      <c r="J1716" s="27">
        <v>1</v>
      </c>
      <c r="L1716" s="72" t="b">
        <v>1</v>
      </c>
    </row>
    <row r="1717" spans="1:12" x14ac:dyDescent="0.25">
      <c r="C1717" s="27">
        <v>9037</v>
      </c>
      <c r="D1717" s="5" t="str">
        <f>VLOOKUP(C1717,[1]道具配置表!$A:$D,4,FALSE)</f>
        <v>最高等级骑兵直接使用X1</v>
      </c>
      <c r="E1717" s="27">
        <v>1000</v>
      </c>
      <c r="J1717" s="27">
        <v>1</v>
      </c>
      <c r="L1717" s="72" t="b">
        <v>1</v>
      </c>
    </row>
    <row r="1718" spans="1:12" x14ac:dyDescent="0.25">
      <c r="C1718" s="27">
        <v>9038</v>
      </c>
      <c r="D1718" s="5" t="str">
        <f>VLOOKUP(C1718,[1]道具配置表!$A:$D,4,FALSE)</f>
        <v>最高等级弓兵直接使用X1</v>
      </c>
      <c r="E1718" s="27">
        <v>1000</v>
      </c>
      <c r="J1718" s="27">
        <v>1</v>
      </c>
      <c r="L1718" s="72" t="b">
        <v>1</v>
      </c>
    </row>
    <row r="1719" spans="1:12" x14ac:dyDescent="0.25">
      <c r="A1719" s="27">
        <v>1702001</v>
      </c>
      <c r="B1719" s="27" t="s">
        <v>536</v>
      </c>
      <c r="C1719" s="27">
        <v>101</v>
      </c>
      <c r="D1719" s="5" t="str">
        <f>VLOOKUP(C1719,[1]道具配置表!$A:$D,4,FALSE)</f>
        <v>1木材</v>
      </c>
      <c r="E1719" s="27">
        <v>50000</v>
      </c>
      <c r="J1719" s="27">
        <v>1</v>
      </c>
      <c r="L1719" s="72" t="b">
        <v>1</v>
      </c>
    </row>
    <row r="1720" spans="1:12" x14ac:dyDescent="0.25">
      <c r="C1720" s="27">
        <v>102</v>
      </c>
      <c r="D1720" s="5" t="str">
        <f>VLOOKUP(C1720,[1]道具配置表!$A:$D,4,FALSE)</f>
        <v>1食物</v>
      </c>
      <c r="E1720" s="27">
        <v>50000</v>
      </c>
      <c r="J1720" s="27">
        <v>1</v>
      </c>
      <c r="L1720" s="72" t="b">
        <v>1</v>
      </c>
    </row>
    <row r="1721" spans="1:12" x14ac:dyDescent="0.25">
      <c r="A1721" s="27">
        <v>1702002</v>
      </c>
      <c r="B1721" s="27" t="s">
        <v>537</v>
      </c>
      <c r="C1721" s="27">
        <v>101</v>
      </c>
      <c r="D1721" s="5" t="str">
        <f>VLOOKUP(C1721,[1]道具配置表!$A:$D,4,FALSE)</f>
        <v>1木材</v>
      </c>
      <c r="E1721" s="27">
        <v>100000</v>
      </c>
      <c r="J1721" s="27">
        <v>1</v>
      </c>
      <c r="L1721" s="72" t="b">
        <v>1</v>
      </c>
    </row>
    <row r="1722" spans="1:12" x14ac:dyDescent="0.25">
      <c r="C1722" s="27">
        <v>102</v>
      </c>
      <c r="D1722" s="5" t="str">
        <f>VLOOKUP(C1722,[1]道具配置表!$A:$D,4,FALSE)</f>
        <v>1食物</v>
      </c>
      <c r="E1722" s="27">
        <v>100000</v>
      </c>
      <c r="J1722" s="27">
        <v>1</v>
      </c>
      <c r="L1722" s="72" t="b">
        <v>1</v>
      </c>
    </row>
    <row r="1723" spans="1:12" x14ac:dyDescent="0.25">
      <c r="C1723" s="27">
        <v>103</v>
      </c>
      <c r="D1723" s="5" t="str">
        <f>VLOOKUP(C1723,[1]道具配置表!$A:$D,4,FALSE)</f>
        <v>1石头</v>
      </c>
      <c r="E1723" s="27">
        <v>100000</v>
      </c>
      <c r="J1723" s="27">
        <v>1</v>
      </c>
      <c r="L1723" s="72" t="b">
        <v>1</v>
      </c>
    </row>
    <row r="1724" spans="1:12" x14ac:dyDescent="0.25">
      <c r="A1724" s="27">
        <v>1702003</v>
      </c>
      <c r="B1724" s="27" t="s">
        <v>538</v>
      </c>
      <c r="C1724" s="27">
        <v>101</v>
      </c>
      <c r="D1724" s="5" t="str">
        <f>VLOOKUP(C1724,[1]道具配置表!$A:$D,4,FALSE)</f>
        <v>1木材</v>
      </c>
      <c r="E1724" s="27">
        <v>150000</v>
      </c>
      <c r="J1724" s="27">
        <v>1</v>
      </c>
      <c r="L1724" s="72" t="b">
        <v>1</v>
      </c>
    </row>
    <row r="1725" spans="1:12" x14ac:dyDescent="0.25">
      <c r="C1725" s="27">
        <v>102</v>
      </c>
      <c r="D1725" s="5" t="str">
        <f>VLOOKUP(C1725,[1]道具配置表!$A:$D,4,FALSE)</f>
        <v>1食物</v>
      </c>
      <c r="E1725" s="27">
        <v>150000</v>
      </c>
      <c r="J1725" s="27">
        <v>1</v>
      </c>
      <c r="L1725" s="72" t="b">
        <v>1</v>
      </c>
    </row>
    <row r="1726" spans="1:12" x14ac:dyDescent="0.25">
      <c r="C1726" s="27">
        <v>103</v>
      </c>
      <c r="D1726" s="5" t="str">
        <f>VLOOKUP(C1726,[1]道具配置表!$A:$D,4,FALSE)</f>
        <v>1石头</v>
      </c>
      <c r="E1726" s="27">
        <v>150000</v>
      </c>
      <c r="J1726" s="27">
        <v>1</v>
      </c>
      <c r="L1726" s="72" t="b">
        <v>1</v>
      </c>
    </row>
    <row r="1727" spans="1:12" x14ac:dyDescent="0.25">
      <c r="C1727" s="27">
        <v>104</v>
      </c>
      <c r="D1727" s="5" t="str">
        <f>VLOOKUP(C1727,[1]道具配置表!$A:$D,4,FALSE)</f>
        <v>1黄金</v>
      </c>
      <c r="E1727" s="27">
        <v>150000</v>
      </c>
      <c r="J1727" s="27">
        <v>1</v>
      </c>
      <c r="L1727" s="72" t="b">
        <v>1</v>
      </c>
    </row>
    <row r="1728" spans="1:12" x14ac:dyDescent="0.25">
      <c r="A1728" s="27">
        <v>1702004</v>
      </c>
      <c r="B1728" s="27" t="s">
        <v>539</v>
      </c>
      <c r="C1728" s="27">
        <v>101</v>
      </c>
      <c r="D1728" s="5" t="str">
        <f>VLOOKUP(C1728,[1]道具配置表!$A:$D,4,FALSE)</f>
        <v>1木材</v>
      </c>
      <c r="E1728" s="27">
        <v>200000</v>
      </c>
      <c r="J1728" s="27">
        <v>1</v>
      </c>
      <c r="L1728" s="72" t="b">
        <v>1</v>
      </c>
    </row>
    <row r="1729" spans="1:12" x14ac:dyDescent="0.25">
      <c r="C1729" s="27">
        <v>102</v>
      </c>
      <c r="D1729" s="5" t="str">
        <f>VLOOKUP(C1729,[1]道具配置表!$A:$D,4,FALSE)</f>
        <v>1食物</v>
      </c>
      <c r="E1729" s="27">
        <v>200000</v>
      </c>
      <c r="J1729" s="27">
        <v>1</v>
      </c>
      <c r="L1729" s="72" t="b">
        <v>1</v>
      </c>
    </row>
    <row r="1730" spans="1:12" x14ac:dyDescent="0.25">
      <c r="C1730" s="27">
        <v>103</v>
      </c>
      <c r="D1730" s="5" t="str">
        <f>VLOOKUP(C1730,[1]道具配置表!$A:$D,4,FALSE)</f>
        <v>1石头</v>
      </c>
      <c r="E1730" s="27">
        <v>200000</v>
      </c>
      <c r="J1730" s="27">
        <v>1</v>
      </c>
      <c r="L1730" s="72" t="b">
        <v>1</v>
      </c>
    </row>
    <row r="1731" spans="1:12" x14ac:dyDescent="0.25">
      <c r="C1731" s="27">
        <v>104</v>
      </c>
      <c r="D1731" s="5" t="str">
        <f>VLOOKUP(C1731,[1]道具配置表!$A:$D,4,FALSE)</f>
        <v>1黄金</v>
      </c>
      <c r="E1731" s="27">
        <v>200000</v>
      </c>
      <c r="J1731" s="27">
        <v>1</v>
      </c>
      <c r="L1731" s="72" t="b">
        <v>1</v>
      </c>
    </row>
    <row r="1732" spans="1:12" x14ac:dyDescent="0.25">
      <c r="A1732" s="27">
        <v>1702005</v>
      </c>
      <c r="B1732" s="27" t="s">
        <v>540</v>
      </c>
      <c r="C1732" s="27">
        <v>101</v>
      </c>
      <c r="D1732" s="5" t="str">
        <f>VLOOKUP(C1732,[1]道具配置表!$A:$D,4,FALSE)</f>
        <v>1木材</v>
      </c>
      <c r="E1732" s="27">
        <v>250000</v>
      </c>
      <c r="J1732" s="27">
        <v>1</v>
      </c>
      <c r="L1732" s="72" t="b">
        <v>1</v>
      </c>
    </row>
    <row r="1733" spans="1:12" x14ac:dyDescent="0.25">
      <c r="C1733" s="27">
        <v>102</v>
      </c>
      <c r="D1733" s="5" t="str">
        <f>VLOOKUP(C1733,[1]道具配置表!$A:$D,4,FALSE)</f>
        <v>1食物</v>
      </c>
      <c r="E1733" s="27">
        <v>250000</v>
      </c>
      <c r="J1733" s="27">
        <v>1</v>
      </c>
      <c r="L1733" s="72" t="b">
        <v>1</v>
      </c>
    </row>
    <row r="1734" spans="1:12" x14ac:dyDescent="0.25">
      <c r="C1734" s="27">
        <v>103</v>
      </c>
      <c r="D1734" s="5" t="str">
        <f>VLOOKUP(C1734,[1]道具配置表!$A:$D,4,FALSE)</f>
        <v>1石头</v>
      </c>
      <c r="E1734" s="27">
        <v>250000</v>
      </c>
      <c r="J1734" s="27">
        <v>1</v>
      </c>
      <c r="L1734" s="72" t="b">
        <v>1</v>
      </c>
    </row>
    <row r="1735" spans="1:12" x14ac:dyDescent="0.25">
      <c r="C1735" s="27">
        <v>104</v>
      </c>
      <c r="D1735" s="5" t="str">
        <f>VLOOKUP(C1735,[1]道具配置表!$A:$D,4,FALSE)</f>
        <v>1黄金</v>
      </c>
      <c r="E1735" s="27">
        <v>250000</v>
      </c>
      <c r="J1735" s="27">
        <v>1</v>
      </c>
      <c r="L1735" s="72" t="b">
        <v>1</v>
      </c>
    </row>
    <row r="1736" spans="1:12" x14ac:dyDescent="0.25">
      <c r="A1736" s="27">
        <v>1702006</v>
      </c>
      <c r="B1736" s="27" t="s">
        <v>541</v>
      </c>
      <c r="C1736" s="27">
        <v>101</v>
      </c>
      <c r="D1736" s="5" t="str">
        <f>VLOOKUP(C1736,[1]道具配置表!$A:$D,4,FALSE)</f>
        <v>1木材</v>
      </c>
      <c r="E1736" s="27">
        <v>270000</v>
      </c>
      <c r="J1736" s="27">
        <v>1</v>
      </c>
      <c r="L1736" s="72" t="b">
        <v>1</v>
      </c>
    </row>
    <row r="1737" spans="1:12" x14ac:dyDescent="0.25">
      <c r="C1737" s="27">
        <v>102</v>
      </c>
      <c r="D1737" s="5" t="str">
        <f>VLOOKUP(C1737,[1]道具配置表!$A:$D,4,FALSE)</f>
        <v>1食物</v>
      </c>
      <c r="E1737" s="27">
        <v>270000</v>
      </c>
      <c r="J1737" s="27">
        <v>1</v>
      </c>
      <c r="L1737" s="72" t="b">
        <v>1</v>
      </c>
    </row>
    <row r="1738" spans="1:12" x14ac:dyDescent="0.25">
      <c r="C1738" s="27">
        <v>103</v>
      </c>
      <c r="D1738" s="5" t="str">
        <f>VLOOKUP(C1738,[1]道具配置表!$A:$D,4,FALSE)</f>
        <v>1石头</v>
      </c>
      <c r="E1738" s="27">
        <v>270000</v>
      </c>
      <c r="J1738" s="27">
        <v>1</v>
      </c>
      <c r="L1738" s="72" t="b">
        <v>1</v>
      </c>
    </row>
    <row r="1739" spans="1:12" x14ac:dyDescent="0.25">
      <c r="C1739" s="27">
        <v>104</v>
      </c>
      <c r="D1739" s="5" t="str">
        <f>VLOOKUP(C1739,[1]道具配置表!$A:$D,4,FALSE)</f>
        <v>1黄金</v>
      </c>
      <c r="E1739" s="27">
        <v>270000</v>
      </c>
      <c r="J1739" s="27">
        <v>1</v>
      </c>
      <c r="L1739" s="72" t="b">
        <v>1</v>
      </c>
    </row>
    <row r="1740" spans="1:12" x14ac:dyDescent="0.25">
      <c r="A1740" s="27">
        <v>1702007</v>
      </c>
      <c r="B1740" s="27" t="s">
        <v>542</v>
      </c>
      <c r="C1740" s="27">
        <v>101</v>
      </c>
      <c r="D1740" s="5" t="str">
        <f>VLOOKUP(C1740,[1]道具配置表!$A:$D,4,FALSE)</f>
        <v>1木材</v>
      </c>
      <c r="E1740" s="27">
        <v>300000</v>
      </c>
      <c r="J1740" s="27">
        <v>1</v>
      </c>
      <c r="L1740" s="72" t="b">
        <v>1</v>
      </c>
    </row>
    <row r="1741" spans="1:12" x14ac:dyDescent="0.25">
      <c r="C1741" s="27">
        <v>102</v>
      </c>
      <c r="D1741" s="5" t="str">
        <f>VLOOKUP(C1741,[1]道具配置表!$A:$D,4,FALSE)</f>
        <v>1食物</v>
      </c>
      <c r="E1741" s="27">
        <v>300000</v>
      </c>
      <c r="J1741" s="27">
        <v>1</v>
      </c>
      <c r="L1741" s="72" t="b">
        <v>1</v>
      </c>
    </row>
    <row r="1742" spans="1:12" x14ac:dyDescent="0.25">
      <c r="C1742" s="27">
        <v>103</v>
      </c>
      <c r="D1742" s="5" t="str">
        <f>VLOOKUP(C1742,[1]道具配置表!$A:$D,4,FALSE)</f>
        <v>1石头</v>
      </c>
      <c r="E1742" s="27">
        <v>300000</v>
      </c>
      <c r="J1742" s="27">
        <v>1</v>
      </c>
      <c r="L1742" s="72" t="b">
        <v>1</v>
      </c>
    </row>
    <row r="1743" spans="1:12" x14ac:dyDescent="0.25">
      <c r="C1743" s="27">
        <v>104</v>
      </c>
      <c r="D1743" s="5" t="str">
        <f>VLOOKUP(C1743,[1]道具配置表!$A:$D,4,FALSE)</f>
        <v>1黄金</v>
      </c>
      <c r="E1743" s="27">
        <v>300000</v>
      </c>
      <c r="J1743" s="27">
        <v>1</v>
      </c>
      <c r="L1743" s="72" t="b">
        <v>1</v>
      </c>
    </row>
    <row r="1744" spans="1:12" x14ac:dyDescent="0.25">
      <c r="A1744" s="27">
        <v>1702011</v>
      </c>
      <c r="B1744" s="27" t="s">
        <v>543</v>
      </c>
      <c r="C1744" s="27">
        <v>102</v>
      </c>
      <c r="D1744" s="5" t="str">
        <f>VLOOKUP(C1744,[1]道具配置表!$A:$D,4,FALSE)</f>
        <v>1食物</v>
      </c>
      <c r="E1744" s="27">
        <v>100</v>
      </c>
      <c r="F1744" s="27">
        <v>1</v>
      </c>
      <c r="G1744" s="27">
        <v>1</v>
      </c>
      <c r="I1744" s="27">
        <v>1</v>
      </c>
      <c r="L1744" s="72" t="b">
        <v>1</v>
      </c>
    </row>
    <row r="1745" spans="1:12" x14ac:dyDescent="0.25">
      <c r="C1745" s="27">
        <v>102</v>
      </c>
      <c r="D1745" s="5" t="str">
        <f>VLOOKUP(C1745,[1]道具配置表!$A:$D,4,FALSE)</f>
        <v>1食物</v>
      </c>
      <c r="E1745" s="27">
        <v>200</v>
      </c>
      <c r="I1745" s="27">
        <v>1</v>
      </c>
      <c r="L1745" s="72" t="b">
        <v>1</v>
      </c>
    </row>
    <row r="1746" spans="1:12" x14ac:dyDescent="0.25">
      <c r="C1746" s="27">
        <v>102</v>
      </c>
      <c r="D1746" s="5" t="str">
        <f>VLOOKUP(C1746,[1]道具配置表!$A:$D,4,FALSE)</f>
        <v>1食物</v>
      </c>
      <c r="E1746" s="27">
        <v>300</v>
      </c>
      <c r="I1746" s="27">
        <v>1</v>
      </c>
      <c r="L1746" s="72" t="b">
        <v>1</v>
      </c>
    </row>
    <row r="1747" spans="1:12" x14ac:dyDescent="0.25">
      <c r="A1747" s="27">
        <v>1702012</v>
      </c>
      <c r="B1747" s="27" t="s">
        <v>544</v>
      </c>
      <c r="C1747" s="27">
        <v>102</v>
      </c>
      <c r="D1747" s="5" t="str">
        <f>VLOOKUP(C1747,[1]道具配置表!$A:$D,4,FALSE)</f>
        <v>1食物</v>
      </c>
      <c r="E1747" s="27">
        <v>200</v>
      </c>
      <c r="F1747" s="27">
        <v>1</v>
      </c>
      <c r="G1747" s="27">
        <v>1</v>
      </c>
      <c r="I1747" s="27">
        <v>1</v>
      </c>
      <c r="L1747" s="72" t="b">
        <v>1</v>
      </c>
    </row>
    <row r="1748" spans="1:12" x14ac:dyDescent="0.25">
      <c r="C1748" s="27">
        <v>102</v>
      </c>
      <c r="D1748" s="5" t="str">
        <f>VLOOKUP(C1748,[1]道具配置表!$A:$D,4,FALSE)</f>
        <v>1食物</v>
      </c>
      <c r="E1748" s="27">
        <v>400</v>
      </c>
      <c r="I1748" s="27">
        <v>1</v>
      </c>
      <c r="L1748" s="72" t="b">
        <v>1</v>
      </c>
    </row>
    <row r="1749" spans="1:12" x14ac:dyDescent="0.25">
      <c r="C1749" s="27">
        <v>102</v>
      </c>
      <c r="D1749" s="5" t="str">
        <f>VLOOKUP(C1749,[1]道具配置表!$A:$D,4,FALSE)</f>
        <v>1食物</v>
      </c>
      <c r="E1749" s="27">
        <v>600</v>
      </c>
      <c r="I1749" s="27">
        <v>1</v>
      </c>
      <c r="L1749" s="72" t="b">
        <v>1</v>
      </c>
    </row>
    <row r="1750" spans="1:12" x14ac:dyDescent="0.25">
      <c r="A1750" s="27">
        <v>1702013</v>
      </c>
      <c r="B1750" s="27" t="s">
        <v>545</v>
      </c>
      <c r="C1750" s="27">
        <v>102</v>
      </c>
      <c r="D1750" s="5" t="str">
        <f>VLOOKUP(C1750,[1]道具配置表!$A:$D,4,FALSE)</f>
        <v>1食物</v>
      </c>
      <c r="E1750" s="27">
        <v>800</v>
      </c>
      <c r="J1750" s="27">
        <v>1</v>
      </c>
      <c r="L1750" s="72" t="b">
        <v>1</v>
      </c>
    </row>
    <row r="1751" spans="1:12" x14ac:dyDescent="0.25">
      <c r="A1751" s="27">
        <v>1702014</v>
      </c>
      <c r="B1751" s="27" t="s">
        <v>546</v>
      </c>
      <c r="C1751" s="27">
        <v>102</v>
      </c>
      <c r="D1751" s="5" t="str">
        <f>VLOOKUP(C1751,[1]道具配置表!$A:$D,4,FALSE)</f>
        <v>1食物</v>
      </c>
      <c r="E1751" s="27">
        <v>1000</v>
      </c>
      <c r="J1751" s="27">
        <v>1</v>
      </c>
      <c r="L1751" s="72" t="b">
        <v>1</v>
      </c>
    </row>
    <row r="1752" spans="1:12" x14ac:dyDescent="0.25">
      <c r="A1752" s="27">
        <v>1702015</v>
      </c>
      <c r="B1752" s="27" t="s">
        <v>547</v>
      </c>
      <c r="C1752" s="27">
        <v>102</v>
      </c>
      <c r="D1752" s="5" t="str">
        <f>VLOOKUP(C1752,[1]道具配置表!$A:$D,4,FALSE)</f>
        <v>1食物</v>
      </c>
      <c r="E1752" s="27">
        <v>2000</v>
      </c>
      <c r="J1752" s="27">
        <v>1</v>
      </c>
      <c r="L1752" s="72" t="b">
        <v>1</v>
      </c>
    </row>
    <row r="1753" spans="1:12" x14ac:dyDescent="0.25">
      <c r="A1753" s="27">
        <v>1702016</v>
      </c>
      <c r="B1753" s="27" t="s">
        <v>548</v>
      </c>
      <c r="C1753" s="27">
        <v>102</v>
      </c>
      <c r="D1753" s="5" t="str">
        <f>VLOOKUP(C1753,[1]道具配置表!$A:$D,4,FALSE)</f>
        <v>1食物</v>
      </c>
      <c r="E1753" s="27">
        <v>110</v>
      </c>
      <c r="F1753" s="27">
        <v>1</v>
      </c>
      <c r="G1753" s="27">
        <v>1</v>
      </c>
      <c r="I1753" s="27">
        <v>1</v>
      </c>
      <c r="L1753" s="72" t="b">
        <v>1</v>
      </c>
    </row>
    <row r="1754" spans="1:12" x14ac:dyDescent="0.25">
      <c r="C1754" s="27">
        <v>102</v>
      </c>
      <c r="D1754" s="5" t="str">
        <f>VLOOKUP(C1754,[1]道具配置表!$A:$D,4,FALSE)</f>
        <v>1食物</v>
      </c>
      <c r="E1754" s="27">
        <v>220</v>
      </c>
      <c r="I1754" s="27">
        <v>1</v>
      </c>
      <c r="L1754" s="72" t="b">
        <v>1</v>
      </c>
    </row>
    <row r="1755" spans="1:12" x14ac:dyDescent="0.25">
      <c r="C1755" s="27">
        <v>102</v>
      </c>
      <c r="D1755" s="5" t="str">
        <f>VLOOKUP(C1755,[1]道具配置表!$A:$D,4,FALSE)</f>
        <v>1食物</v>
      </c>
      <c r="E1755" s="27">
        <v>330</v>
      </c>
      <c r="I1755" s="27">
        <v>1</v>
      </c>
      <c r="L1755" s="72" t="b">
        <v>1</v>
      </c>
    </row>
    <row r="1756" spans="1:12" x14ac:dyDescent="0.25">
      <c r="A1756" s="27">
        <v>1702017</v>
      </c>
      <c r="B1756" s="27" t="s">
        <v>549</v>
      </c>
      <c r="C1756" s="27">
        <v>102</v>
      </c>
      <c r="D1756" s="5" t="str">
        <f>VLOOKUP(C1756,[1]道具配置表!$A:$D,4,FALSE)</f>
        <v>1食物</v>
      </c>
      <c r="E1756" s="27">
        <v>220</v>
      </c>
      <c r="F1756" s="27">
        <v>1</v>
      </c>
      <c r="G1756" s="27">
        <v>1</v>
      </c>
      <c r="I1756" s="27">
        <v>1</v>
      </c>
      <c r="L1756" s="72" t="b">
        <v>1</v>
      </c>
    </row>
    <row r="1757" spans="1:12" x14ac:dyDescent="0.25">
      <c r="C1757" s="27">
        <v>102</v>
      </c>
      <c r="D1757" s="5" t="str">
        <f>VLOOKUP(C1757,[1]道具配置表!$A:$D,4,FALSE)</f>
        <v>1食物</v>
      </c>
      <c r="E1757" s="27">
        <v>440</v>
      </c>
      <c r="I1757" s="27">
        <v>1</v>
      </c>
      <c r="L1757" s="72" t="b">
        <v>1</v>
      </c>
    </row>
    <row r="1758" spans="1:12" x14ac:dyDescent="0.25">
      <c r="C1758" s="27">
        <v>102</v>
      </c>
      <c r="D1758" s="5" t="str">
        <f>VLOOKUP(C1758,[1]道具配置表!$A:$D,4,FALSE)</f>
        <v>1食物</v>
      </c>
      <c r="E1758" s="27">
        <v>660</v>
      </c>
      <c r="I1758" s="27">
        <v>1</v>
      </c>
      <c r="L1758" s="72" t="b">
        <v>1</v>
      </c>
    </row>
    <row r="1759" spans="1:12" x14ac:dyDescent="0.25">
      <c r="A1759" s="27">
        <v>1702018</v>
      </c>
      <c r="B1759" s="27" t="s">
        <v>550</v>
      </c>
      <c r="C1759" s="27">
        <v>102</v>
      </c>
      <c r="D1759" s="5" t="str">
        <f>VLOOKUP(C1759,[1]道具配置表!$A:$D,4,FALSE)</f>
        <v>1食物</v>
      </c>
      <c r="E1759" s="27">
        <v>880</v>
      </c>
      <c r="J1759" s="27">
        <v>1</v>
      </c>
      <c r="L1759" s="72" t="b">
        <v>1</v>
      </c>
    </row>
    <row r="1760" spans="1:12" x14ac:dyDescent="0.25">
      <c r="A1760" s="27">
        <v>1702019</v>
      </c>
      <c r="B1760" s="27" t="s">
        <v>551</v>
      </c>
      <c r="C1760" s="27">
        <v>102</v>
      </c>
      <c r="D1760" s="5" t="str">
        <f>VLOOKUP(C1760,[1]道具配置表!$A:$D,4,FALSE)</f>
        <v>1食物</v>
      </c>
      <c r="E1760" s="27">
        <v>1100</v>
      </c>
      <c r="J1760" s="27">
        <v>1</v>
      </c>
      <c r="L1760" s="72" t="b">
        <v>1</v>
      </c>
    </row>
    <row r="1761" spans="1:29" x14ac:dyDescent="0.25">
      <c r="A1761" s="27">
        <v>1702020</v>
      </c>
      <c r="B1761" s="27" t="s">
        <v>552</v>
      </c>
      <c r="C1761" s="27">
        <v>102</v>
      </c>
      <c r="D1761" s="5" t="str">
        <f>VLOOKUP(C1761,[1]道具配置表!$A:$D,4,FALSE)</f>
        <v>1食物</v>
      </c>
      <c r="E1761" s="27">
        <v>2200</v>
      </c>
      <c r="J1761" s="27">
        <v>1</v>
      </c>
      <c r="L1761" s="72" t="b">
        <v>1</v>
      </c>
    </row>
    <row r="1762" spans="1:29" x14ac:dyDescent="0.25">
      <c r="A1762" s="27">
        <v>1702021</v>
      </c>
      <c r="B1762" s="27" t="s">
        <v>553</v>
      </c>
      <c r="C1762" s="27">
        <v>102</v>
      </c>
      <c r="D1762" s="5" t="str">
        <f>VLOOKUP(C1762,[1]道具配置表!$A:$D,4,FALSE)</f>
        <v>1食物</v>
      </c>
      <c r="E1762" s="27">
        <v>10000</v>
      </c>
      <c r="J1762" s="27">
        <v>1</v>
      </c>
      <c r="L1762" s="72" t="b">
        <v>1</v>
      </c>
    </row>
    <row r="1763" spans="1:29" x14ac:dyDescent="0.25">
      <c r="A1763" s="27">
        <v>1702022</v>
      </c>
      <c r="B1763" s="27" t="s">
        <v>554</v>
      </c>
      <c r="C1763" s="27">
        <v>102</v>
      </c>
      <c r="D1763" s="5" t="str">
        <f>VLOOKUP(C1763,[1]道具配置表!$A:$D,4,FALSE)</f>
        <v>1食物</v>
      </c>
      <c r="E1763" s="27">
        <v>20000</v>
      </c>
      <c r="J1763" s="27">
        <v>1</v>
      </c>
      <c r="L1763" s="72" t="b">
        <v>1</v>
      </c>
    </row>
    <row r="1764" spans="1:29" x14ac:dyDescent="0.25">
      <c r="A1764" s="27">
        <v>1702023</v>
      </c>
      <c r="B1764" s="27" t="s">
        <v>555</v>
      </c>
      <c r="C1764" s="27">
        <v>102</v>
      </c>
      <c r="D1764" s="5" t="str">
        <f>VLOOKUP(C1764,[1]道具配置表!$A:$D,4,FALSE)</f>
        <v>1食物</v>
      </c>
      <c r="E1764" s="27">
        <v>40000</v>
      </c>
      <c r="J1764" s="27">
        <v>1</v>
      </c>
      <c r="L1764" s="72" t="b">
        <v>1</v>
      </c>
    </row>
    <row r="1765" spans="1:29" x14ac:dyDescent="0.25">
      <c r="A1765" s="27">
        <v>1702024</v>
      </c>
      <c r="B1765" s="27" t="s">
        <v>556</v>
      </c>
      <c r="C1765" s="27">
        <v>102</v>
      </c>
      <c r="D1765" s="5" t="str">
        <f>VLOOKUP(C1765,[1]道具配置表!$A:$D,4,FALSE)</f>
        <v>1食物</v>
      </c>
      <c r="E1765" s="27">
        <v>60000</v>
      </c>
      <c r="J1765" s="27">
        <v>1</v>
      </c>
      <c r="L1765" s="72" t="b">
        <v>1</v>
      </c>
    </row>
    <row r="1766" spans="1:29" x14ac:dyDescent="0.25">
      <c r="A1766" s="27">
        <v>1702025</v>
      </c>
      <c r="B1766" s="27" t="s">
        <v>557</v>
      </c>
      <c r="C1766" s="27">
        <v>102</v>
      </c>
      <c r="D1766" s="5" t="str">
        <f>VLOOKUP(C1766,[1]道具配置表!$A:$D,4,FALSE)</f>
        <v>1食物</v>
      </c>
      <c r="E1766" s="27">
        <v>80000</v>
      </c>
      <c r="J1766" s="27">
        <v>1</v>
      </c>
      <c r="L1766" s="72" t="b">
        <v>1</v>
      </c>
    </row>
    <row r="1767" spans="1:29" x14ac:dyDescent="0.25">
      <c r="A1767" s="27">
        <v>1702026</v>
      </c>
      <c r="B1767" s="27" t="s">
        <v>558</v>
      </c>
      <c r="C1767" s="27">
        <v>102</v>
      </c>
      <c r="D1767" s="5" t="str">
        <f>VLOOKUP(C1767,[1]道具配置表!$A:$D,4,FALSE)</f>
        <v>1食物</v>
      </c>
      <c r="E1767" s="27">
        <v>100000</v>
      </c>
      <c r="J1767" s="27">
        <v>1</v>
      </c>
      <c r="L1767" s="72" t="b">
        <v>1</v>
      </c>
    </row>
    <row r="1768" spans="1:29" s="18" customFormat="1" ht="16.5" customHeight="1" x14ac:dyDescent="0.25">
      <c r="A1768" s="27">
        <v>1702102</v>
      </c>
      <c r="B1768" s="27" t="s">
        <v>559</v>
      </c>
      <c r="C1768" s="27">
        <v>6516</v>
      </c>
      <c r="D1768" s="27" t="str">
        <f>VLOOKUP(C1768,[1]道具配置表!$A:$D,4,FALSE)</f>
        <v>奇迹王者之旗</v>
      </c>
      <c r="E1768" s="27">
        <v>1</v>
      </c>
      <c r="J1768" s="27">
        <v>1</v>
      </c>
      <c r="L1768" s="72" t="b">
        <v>1</v>
      </c>
      <c r="U1768" s="19"/>
      <c r="V1768" s="19"/>
      <c r="W1768" s="19"/>
      <c r="X1768" s="19"/>
      <c r="Y1768" s="19"/>
      <c r="Z1768" s="19"/>
      <c r="AA1768" s="19"/>
      <c r="AB1768" s="19"/>
      <c r="AC1768" s="19"/>
    </row>
    <row r="1769" spans="1:29" s="18" customFormat="1" ht="16.5" customHeight="1" x14ac:dyDescent="0.25">
      <c r="A1769" s="27"/>
      <c r="B1769" s="27"/>
      <c r="C1769" s="27">
        <v>25003</v>
      </c>
      <c r="D1769" s="27" t="str">
        <f>VLOOKUP(C1769,[1]道具配置表!$A:$D,4,FALSE)</f>
        <v>驯马典籍</v>
      </c>
      <c r="E1769" s="27">
        <v>15</v>
      </c>
      <c r="J1769" s="27">
        <v>1</v>
      </c>
      <c r="L1769" s="72" t="b">
        <v>1</v>
      </c>
      <c r="U1769" s="19"/>
      <c r="V1769" s="19"/>
      <c r="W1769" s="19"/>
      <c r="X1769" s="19"/>
      <c r="Y1769" s="19"/>
      <c r="Z1769" s="19"/>
      <c r="AA1769" s="19"/>
      <c r="AB1769" s="19"/>
      <c r="AC1769" s="19"/>
    </row>
    <row r="1770" spans="1:29" x14ac:dyDescent="0.25">
      <c r="A1770" s="27">
        <v>1702104</v>
      </c>
      <c r="B1770" s="27" t="s">
        <v>560</v>
      </c>
      <c r="C1770" s="27">
        <v>6516</v>
      </c>
      <c r="D1770" s="27" t="str">
        <f>VLOOKUP(C1770,[1]道具配置表!$A:$D,4,FALSE)</f>
        <v>奇迹王者之旗</v>
      </c>
      <c r="E1770" s="27">
        <v>1</v>
      </c>
      <c r="J1770" s="27">
        <v>1</v>
      </c>
      <c r="L1770" s="72" t="b">
        <v>1</v>
      </c>
    </row>
    <row r="1771" spans="1:29" x14ac:dyDescent="0.25">
      <c r="C1771" s="27">
        <v>25003</v>
      </c>
      <c r="D1771" s="27" t="str">
        <f>VLOOKUP(C1771,[1]道具配置表!$A:$D,4,FALSE)</f>
        <v>驯马典籍</v>
      </c>
      <c r="E1771" s="27">
        <v>15</v>
      </c>
      <c r="J1771" s="27">
        <v>1</v>
      </c>
      <c r="L1771" s="72" t="b">
        <v>1</v>
      </c>
    </row>
    <row r="1772" spans="1:29" x14ac:dyDescent="0.25">
      <c r="A1772" s="27">
        <v>1702106</v>
      </c>
      <c r="B1772" s="27" t="s">
        <v>561</v>
      </c>
      <c r="C1772" s="27">
        <v>6515</v>
      </c>
      <c r="D1772" s="27" t="str">
        <f>VLOOKUP(C1772,[1]道具配置表!$A:$D,4,FALSE)</f>
        <v>奇迹霸主之旗</v>
      </c>
      <c r="E1772" s="27">
        <v>1</v>
      </c>
      <c r="J1772" s="27">
        <v>1</v>
      </c>
      <c r="L1772" s="72" t="b">
        <v>1</v>
      </c>
    </row>
    <row r="1773" spans="1:29" x14ac:dyDescent="0.25">
      <c r="C1773" s="27">
        <v>25003</v>
      </c>
      <c r="D1773" s="27" t="str">
        <f>VLOOKUP(C1773,[1]道具配置表!$A:$D,4,FALSE)</f>
        <v>驯马典籍</v>
      </c>
      <c r="E1773" s="27">
        <v>15</v>
      </c>
      <c r="J1773" s="27">
        <v>1</v>
      </c>
      <c r="L1773" s="72" t="b">
        <v>1</v>
      </c>
    </row>
    <row r="1774" spans="1:29" x14ac:dyDescent="0.25">
      <c r="A1774" s="27">
        <v>1702108</v>
      </c>
      <c r="B1774" s="27" t="s">
        <v>562</v>
      </c>
      <c r="C1774" s="27">
        <v>6515</v>
      </c>
      <c r="D1774" s="27" t="str">
        <f>VLOOKUP(C1774,[1]道具配置表!$A:$D,4,FALSE)</f>
        <v>奇迹霸主之旗</v>
      </c>
      <c r="E1774" s="27">
        <v>1</v>
      </c>
      <c r="J1774" s="27">
        <v>1</v>
      </c>
      <c r="L1774" s="72" t="b">
        <v>1</v>
      </c>
    </row>
    <row r="1775" spans="1:29" s="18" customFormat="1" ht="16.5" customHeight="1" x14ac:dyDescent="0.25">
      <c r="A1775" s="27"/>
      <c r="B1775" s="27"/>
      <c r="C1775" s="27">
        <v>25003</v>
      </c>
      <c r="D1775" s="27" t="str">
        <f>VLOOKUP(C1775,[1]道具配置表!$A:$D,4,FALSE)</f>
        <v>驯马典籍</v>
      </c>
      <c r="E1775" s="27">
        <v>10</v>
      </c>
      <c r="J1775" s="27">
        <v>1</v>
      </c>
      <c r="L1775" s="72" t="b">
        <v>1</v>
      </c>
      <c r="U1775" s="19"/>
      <c r="V1775" s="19"/>
      <c r="W1775" s="19"/>
      <c r="X1775" s="19"/>
      <c r="Y1775" s="19"/>
      <c r="Z1775" s="19"/>
      <c r="AA1775" s="19"/>
      <c r="AB1775" s="19"/>
      <c r="AC1775" s="19"/>
    </row>
    <row r="1776" spans="1:29" x14ac:dyDescent="0.25">
      <c r="A1776" s="27">
        <v>1702110</v>
      </c>
      <c r="B1776" s="27" t="s">
        <v>563</v>
      </c>
      <c r="C1776" s="27">
        <v>6515</v>
      </c>
      <c r="D1776" s="27" t="str">
        <f>VLOOKUP(C1776,[1]道具配置表!$A:$D,4,FALSE)</f>
        <v>奇迹霸主之旗</v>
      </c>
      <c r="E1776" s="27">
        <v>1</v>
      </c>
      <c r="J1776" s="27">
        <v>1</v>
      </c>
      <c r="L1776" s="72" t="b">
        <v>1</v>
      </c>
    </row>
    <row r="1777" spans="1:29" s="18" customFormat="1" ht="16.5" customHeight="1" x14ac:dyDescent="0.25">
      <c r="A1777" s="27"/>
      <c r="B1777" s="27"/>
      <c r="C1777" s="27">
        <v>25003</v>
      </c>
      <c r="D1777" s="27" t="str">
        <f>VLOOKUP(C1777,[1]道具配置表!$A:$D,4,FALSE)</f>
        <v>驯马典籍</v>
      </c>
      <c r="E1777" s="27">
        <v>10</v>
      </c>
      <c r="J1777" s="27">
        <v>1</v>
      </c>
      <c r="L1777" s="72" t="b">
        <v>1</v>
      </c>
      <c r="U1777" s="19"/>
      <c r="V1777" s="19"/>
      <c r="W1777" s="19"/>
      <c r="X1777" s="19"/>
      <c r="Y1777" s="19"/>
      <c r="Z1777" s="19"/>
      <c r="AA1777" s="19"/>
      <c r="AB1777" s="19"/>
      <c r="AC1777" s="19"/>
    </row>
    <row r="1778" spans="1:29" x14ac:dyDescent="0.25">
      <c r="A1778" s="27">
        <v>1702112</v>
      </c>
      <c r="B1778" s="27" t="s">
        <v>564</v>
      </c>
      <c r="C1778" s="27">
        <v>6514</v>
      </c>
      <c r="D1778" s="27" t="str">
        <f>VLOOKUP(C1778,[1]道具配置表!$A:$D,4,FALSE)</f>
        <v>奇迹英杰之旗</v>
      </c>
      <c r="E1778" s="27">
        <v>1</v>
      </c>
      <c r="J1778" s="27">
        <v>1</v>
      </c>
      <c r="L1778" s="72" t="b">
        <v>1</v>
      </c>
    </row>
    <row r="1779" spans="1:29" s="18" customFormat="1" ht="16.5" customHeight="1" x14ac:dyDescent="0.25">
      <c r="A1779" s="27"/>
      <c r="B1779" s="27"/>
      <c r="C1779" s="27">
        <v>25003</v>
      </c>
      <c r="D1779" s="27" t="str">
        <f>VLOOKUP(C1779,[1]道具配置表!$A:$D,4,FALSE)</f>
        <v>驯马典籍</v>
      </c>
      <c r="E1779" s="27">
        <v>10</v>
      </c>
      <c r="J1779" s="27">
        <v>1</v>
      </c>
      <c r="L1779" s="72" t="b">
        <v>1</v>
      </c>
      <c r="U1779" s="19"/>
      <c r="V1779" s="19"/>
      <c r="W1779" s="19"/>
      <c r="X1779" s="19"/>
      <c r="Y1779" s="19"/>
      <c r="Z1779" s="19"/>
      <c r="AA1779" s="19"/>
      <c r="AB1779" s="19"/>
      <c r="AC1779" s="19"/>
    </row>
    <row r="1780" spans="1:29" x14ac:dyDescent="0.25">
      <c r="A1780" s="27">
        <v>1702114</v>
      </c>
      <c r="B1780" s="27" t="s">
        <v>565</v>
      </c>
      <c r="C1780" s="27">
        <v>6515</v>
      </c>
      <c r="D1780" s="27" t="str">
        <f>VLOOKUP(C1780,[1]道具配置表!$A:$D,4,FALSE)</f>
        <v>奇迹霸主之旗</v>
      </c>
      <c r="E1780" s="27">
        <v>1</v>
      </c>
      <c r="J1780" s="27">
        <v>1</v>
      </c>
      <c r="L1780" s="72" t="b">
        <v>1</v>
      </c>
    </row>
    <row r="1781" spans="1:29" x14ac:dyDescent="0.25">
      <c r="C1781" s="27">
        <v>25003</v>
      </c>
      <c r="D1781" s="27" t="str">
        <f>VLOOKUP(C1781,[1]道具配置表!$A:$D,4,FALSE)</f>
        <v>驯马典籍</v>
      </c>
      <c r="E1781" s="27">
        <v>10</v>
      </c>
      <c r="J1781" s="27">
        <v>1</v>
      </c>
      <c r="L1781" s="72" t="b">
        <v>1</v>
      </c>
    </row>
    <row r="1782" spans="1:29" x14ac:dyDescent="0.25">
      <c r="A1782" s="27">
        <v>1702116</v>
      </c>
      <c r="B1782" s="27" t="s">
        <v>566</v>
      </c>
      <c r="C1782" s="27">
        <v>6515</v>
      </c>
      <c r="D1782" s="27" t="str">
        <f>VLOOKUP(C1782,[1]道具配置表!$A:$D,4,FALSE)</f>
        <v>奇迹霸主之旗</v>
      </c>
      <c r="E1782" s="27">
        <v>1</v>
      </c>
      <c r="J1782" s="27">
        <v>1</v>
      </c>
      <c r="L1782" s="72" t="b">
        <v>1</v>
      </c>
    </row>
    <row r="1783" spans="1:29" x14ac:dyDescent="0.25">
      <c r="C1783" s="27">
        <v>25003</v>
      </c>
      <c r="D1783" s="27" t="str">
        <f>VLOOKUP(C1783,[1]道具配置表!$A:$D,4,FALSE)</f>
        <v>驯马典籍</v>
      </c>
      <c r="E1783" s="27">
        <v>10</v>
      </c>
      <c r="J1783" s="27">
        <v>1</v>
      </c>
      <c r="L1783" s="72" t="b">
        <v>1</v>
      </c>
    </row>
    <row r="1784" spans="1:29" x14ac:dyDescent="0.25">
      <c r="A1784" s="27">
        <v>1702118</v>
      </c>
      <c r="B1784" s="27" t="s">
        <v>567</v>
      </c>
      <c r="C1784" s="27">
        <v>6514</v>
      </c>
      <c r="D1784" s="27" t="str">
        <f>VLOOKUP(C1784,[1]道具配置表!$A:$D,4,FALSE)</f>
        <v>奇迹英杰之旗</v>
      </c>
      <c r="E1784" s="27">
        <v>1</v>
      </c>
      <c r="J1784" s="27">
        <v>1</v>
      </c>
      <c r="L1784" s="72" t="b">
        <v>1</v>
      </c>
    </row>
    <row r="1785" spans="1:29" x14ac:dyDescent="0.25">
      <c r="C1785" s="27">
        <v>25003</v>
      </c>
      <c r="D1785" s="27" t="str">
        <f>VLOOKUP(C1785,[1]道具配置表!$A:$D,4,FALSE)</f>
        <v>驯马典籍</v>
      </c>
      <c r="E1785" s="27">
        <v>10</v>
      </c>
      <c r="J1785" s="27">
        <v>1</v>
      </c>
      <c r="L1785" s="72" t="b">
        <v>1</v>
      </c>
    </row>
    <row r="1786" spans="1:29" x14ac:dyDescent="0.25">
      <c r="A1786" s="27">
        <v>1702120</v>
      </c>
      <c r="B1786" s="27" t="s">
        <v>568</v>
      </c>
      <c r="C1786" s="27">
        <v>6514</v>
      </c>
      <c r="D1786" s="27" t="str">
        <f>VLOOKUP(C1786,[1]道具配置表!$A:$D,4,FALSE)</f>
        <v>奇迹英杰之旗</v>
      </c>
      <c r="E1786" s="27">
        <v>1</v>
      </c>
      <c r="J1786" s="27">
        <v>1</v>
      </c>
      <c r="L1786" s="72" t="b">
        <v>1</v>
      </c>
    </row>
    <row r="1787" spans="1:29" x14ac:dyDescent="0.25">
      <c r="A1787" s="27">
        <v>1702201</v>
      </c>
      <c r="B1787" s="27" t="s">
        <v>569</v>
      </c>
      <c r="C1787" s="27">
        <v>6682</v>
      </c>
      <c r="D1787" s="27" t="str">
        <f>VLOOKUP(C1787,[1]道具配置表!$A:$D,4,FALSE)</f>
        <v>1铜币（立即使用，不进背包）</v>
      </c>
      <c r="E1787" s="27">
        <v>15000</v>
      </c>
      <c r="J1787" s="27">
        <v>1</v>
      </c>
      <c r="L1787" s="72" t="b">
        <v>1</v>
      </c>
    </row>
    <row r="1788" spans="1:29" x14ac:dyDescent="0.25">
      <c r="A1788" s="27">
        <v>1702202</v>
      </c>
      <c r="B1788" s="27" t="s">
        <v>570</v>
      </c>
      <c r="C1788" s="27">
        <v>6682</v>
      </c>
      <c r="D1788" s="27" t="str">
        <f>VLOOKUP(C1788,[1]道具配置表!$A:$D,4,FALSE)</f>
        <v>1铜币（立即使用，不进背包）</v>
      </c>
      <c r="E1788" s="27">
        <v>21000</v>
      </c>
      <c r="J1788" s="27">
        <v>1</v>
      </c>
      <c r="L1788" s="72" t="b">
        <v>1</v>
      </c>
    </row>
    <row r="1789" spans="1:29" x14ac:dyDescent="0.25">
      <c r="C1789" s="27">
        <v>6161</v>
      </c>
      <c r="D1789" s="27" t="s">
        <v>1238</v>
      </c>
      <c r="E1789" s="27">
        <v>5</v>
      </c>
      <c r="J1789" s="27">
        <v>1</v>
      </c>
      <c r="L1789" s="72" t="b">
        <v>1</v>
      </c>
    </row>
    <row r="1790" spans="1:29" x14ac:dyDescent="0.25">
      <c r="A1790" s="27">
        <v>1702203</v>
      </c>
      <c r="B1790" s="27" t="s">
        <v>571</v>
      </c>
      <c r="C1790" s="27">
        <v>6682</v>
      </c>
      <c r="D1790" s="27" t="str">
        <f>VLOOKUP(C1790,[1]道具配置表!$A:$D,4,FALSE)</f>
        <v>1铜币（立即使用，不进背包）</v>
      </c>
      <c r="E1790" s="27">
        <v>29000</v>
      </c>
      <c r="J1790" s="27">
        <v>1</v>
      </c>
      <c r="L1790" s="72" t="b">
        <v>1</v>
      </c>
    </row>
    <row r="1791" spans="1:29" x14ac:dyDescent="0.25">
      <c r="C1791" s="52">
        <v>6161</v>
      </c>
      <c r="D1791" s="52" t="s">
        <v>1238</v>
      </c>
      <c r="E1791" s="27">
        <v>5</v>
      </c>
      <c r="J1791" s="27">
        <v>1</v>
      </c>
      <c r="L1791" s="72" t="b">
        <v>1</v>
      </c>
    </row>
    <row r="1792" spans="1:29" x14ac:dyDescent="0.25">
      <c r="A1792" s="27">
        <v>1702204</v>
      </c>
      <c r="B1792" s="27" t="s">
        <v>572</v>
      </c>
      <c r="C1792" s="27">
        <v>6682</v>
      </c>
      <c r="D1792" s="27" t="str">
        <f>VLOOKUP(C1792,[1]道具配置表!$A:$D,4,FALSE)</f>
        <v>1铜币（立即使用，不进背包）</v>
      </c>
      <c r="E1792" s="27">
        <v>41000</v>
      </c>
      <c r="J1792" s="27">
        <v>1</v>
      </c>
      <c r="L1792" s="72" t="b">
        <v>1</v>
      </c>
    </row>
    <row r="1793" spans="1:12" x14ac:dyDescent="0.25">
      <c r="C1793" s="52">
        <v>6161</v>
      </c>
      <c r="D1793" s="52" t="s">
        <v>1238</v>
      </c>
      <c r="E1793" s="27">
        <v>5</v>
      </c>
      <c r="J1793" s="27">
        <v>1</v>
      </c>
      <c r="L1793" s="72" t="b">
        <v>1</v>
      </c>
    </row>
    <row r="1794" spans="1:12" x14ac:dyDescent="0.25">
      <c r="A1794" s="27">
        <v>1702205</v>
      </c>
      <c r="B1794" s="27" t="s">
        <v>573</v>
      </c>
      <c r="C1794" s="27">
        <v>6682</v>
      </c>
      <c r="D1794" s="27" t="str">
        <f>VLOOKUP(C1794,[1]道具配置表!$A:$D,4,FALSE)</f>
        <v>1铜币（立即使用，不进背包）</v>
      </c>
      <c r="E1794" s="27">
        <v>57000</v>
      </c>
      <c r="J1794" s="27">
        <v>1</v>
      </c>
      <c r="L1794" s="72" t="b">
        <v>1</v>
      </c>
    </row>
    <row r="1795" spans="1:12" x14ac:dyDescent="0.25">
      <c r="C1795" s="52">
        <v>6161</v>
      </c>
      <c r="D1795" s="52" t="s">
        <v>1238</v>
      </c>
      <c r="E1795" s="27">
        <v>5</v>
      </c>
      <c r="J1795" s="27">
        <v>1</v>
      </c>
      <c r="L1795" s="72" t="b">
        <v>1</v>
      </c>
    </row>
    <row r="1796" spans="1:12" x14ac:dyDescent="0.25">
      <c r="A1796" s="27">
        <v>1702211</v>
      </c>
      <c r="B1796" s="27" t="s">
        <v>574</v>
      </c>
      <c r="C1796" s="27">
        <v>102</v>
      </c>
      <c r="D1796" s="27" t="str">
        <f>VLOOKUP(C1796,[1]道具配置表!$A:$D,4,FALSE)</f>
        <v>1食物</v>
      </c>
      <c r="E1796" s="27">
        <v>100000</v>
      </c>
      <c r="J1796" s="27">
        <v>1</v>
      </c>
      <c r="L1796" s="72" t="b">
        <v>1</v>
      </c>
    </row>
    <row r="1797" spans="1:12" x14ac:dyDescent="0.25">
      <c r="A1797" s="27">
        <v>1702212</v>
      </c>
      <c r="B1797" s="27" t="s">
        <v>575</v>
      </c>
      <c r="C1797" s="27">
        <v>104</v>
      </c>
      <c r="D1797" s="27" t="str">
        <f>VLOOKUP(C1797,[1]道具配置表!$A:$D,4,FALSE)</f>
        <v>1黄金</v>
      </c>
      <c r="E1797" s="27">
        <v>150000</v>
      </c>
      <c r="J1797" s="27">
        <v>1</v>
      </c>
      <c r="L1797" s="72" t="b">
        <v>1</v>
      </c>
    </row>
    <row r="1798" spans="1:12" x14ac:dyDescent="0.25">
      <c r="A1798" s="27">
        <v>1702213</v>
      </c>
      <c r="B1798" s="27" t="s">
        <v>576</v>
      </c>
      <c r="C1798" s="27">
        <v>103</v>
      </c>
      <c r="D1798" s="27" t="str">
        <f>VLOOKUP(C1798,[1]道具配置表!$A:$D,4,FALSE)</f>
        <v>1石头</v>
      </c>
      <c r="E1798" s="27">
        <v>150000</v>
      </c>
      <c r="J1798" s="27">
        <v>1</v>
      </c>
      <c r="L1798" s="72" t="b">
        <v>1</v>
      </c>
    </row>
    <row r="1799" spans="1:12" x14ac:dyDescent="0.25">
      <c r="A1799" s="27">
        <v>1702214</v>
      </c>
      <c r="B1799" s="27" t="s">
        <v>577</v>
      </c>
      <c r="C1799" s="27">
        <v>101</v>
      </c>
      <c r="D1799" s="27" t="str">
        <f>VLOOKUP(C1799,[1]道具配置表!$A:$D,4,FALSE)</f>
        <v>1木材</v>
      </c>
      <c r="E1799" s="27">
        <v>150000</v>
      </c>
      <c r="J1799" s="27">
        <v>1</v>
      </c>
      <c r="L1799" s="72" t="b">
        <v>1</v>
      </c>
    </row>
    <row r="1800" spans="1:12" x14ac:dyDescent="0.25">
      <c r="A1800" s="27">
        <v>1702215</v>
      </c>
      <c r="B1800" s="27" t="s">
        <v>578</v>
      </c>
      <c r="C1800" s="27">
        <v>102</v>
      </c>
      <c r="D1800" s="27" t="str">
        <f>VLOOKUP(C1800,[1]道具配置表!$A:$D,4,FALSE)</f>
        <v>1食物</v>
      </c>
      <c r="E1800" s="27">
        <v>100000</v>
      </c>
      <c r="J1800" s="27">
        <v>1</v>
      </c>
      <c r="L1800" s="72" t="b">
        <v>1</v>
      </c>
    </row>
    <row r="1801" spans="1:12" x14ac:dyDescent="0.25">
      <c r="A1801" s="27">
        <v>1702216</v>
      </c>
      <c r="B1801" s="27" t="s">
        <v>579</v>
      </c>
      <c r="C1801" s="27">
        <v>102</v>
      </c>
      <c r="D1801" s="27" t="str">
        <f>VLOOKUP(C1801,[1]道具配置表!$A:$D,4,FALSE)</f>
        <v>1食物</v>
      </c>
      <c r="E1801" s="27">
        <f>E1796*2</f>
        <v>200000</v>
      </c>
      <c r="J1801" s="27">
        <v>1</v>
      </c>
      <c r="L1801" s="72" t="b">
        <v>1</v>
      </c>
    </row>
    <row r="1802" spans="1:12" x14ac:dyDescent="0.25">
      <c r="A1802" s="27">
        <v>1702217</v>
      </c>
      <c r="B1802" s="27" t="s">
        <v>580</v>
      </c>
      <c r="C1802" s="27">
        <v>104</v>
      </c>
      <c r="D1802" s="27" t="str">
        <f>VLOOKUP(C1802,[1]道具配置表!$A:$D,4,FALSE)</f>
        <v>1黄金</v>
      </c>
      <c r="E1802" s="27">
        <f>E1797*2</f>
        <v>300000</v>
      </c>
      <c r="J1802" s="27">
        <v>1</v>
      </c>
      <c r="L1802" s="72" t="b">
        <v>1</v>
      </c>
    </row>
    <row r="1803" spans="1:12" x14ac:dyDescent="0.25">
      <c r="A1803" s="27">
        <v>1702218</v>
      </c>
      <c r="B1803" s="27" t="s">
        <v>581</v>
      </c>
      <c r="C1803" s="27">
        <v>103</v>
      </c>
      <c r="D1803" s="27" t="str">
        <f>VLOOKUP(C1803,[1]道具配置表!$A:$D,4,FALSE)</f>
        <v>1石头</v>
      </c>
      <c r="E1803" s="27">
        <f>E1798*2</f>
        <v>300000</v>
      </c>
      <c r="J1803" s="27">
        <v>1</v>
      </c>
      <c r="L1803" s="72" t="b">
        <v>1</v>
      </c>
    </row>
    <row r="1804" spans="1:12" x14ac:dyDescent="0.25">
      <c r="A1804" s="27">
        <v>1702219</v>
      </c>
      <c r="B1804" s="27" t="s">
        <v>582</v>
      </c>
      <c r="C1804" s="27">
        <v>101</v>
      </c>
      <c r="D1804" s="27" t="str">
        <f>VLOOKUP(C1804,[1]道具配置表!$A:$D,4,FALSE)</f>
        <v>1木材</v>
      </c>
      <c r="E1804" s="27">
        <f>E1799*2</f>
        <v>300000</v>
      </c>
      <c r="J1804" s="27">
        <v>1</v>
      </c>
      <c r="L1804" s="72" t="b">
        <v>1</v>
      </c>
    </row>
    <row r="1805" spans="1:12" x14ac:dyDescent="0.25">
      <c r="A1805" s="27">
        <v>1702220</v>
      </c>
      <c r="B1805" s="27" t="s">
        <v>583</v>
      </c>
      <c r="C1805" s="27">
        <v>102</v>
      </c>
      <c r="D1805" s="27" t="str">
        <f>VLOOKUP(C1805,[1]道具配置表!$A:$D,4,FALSE)</f>
        <v>1食物</v>
      </c>
      <c r="E1805" s="27">
        <f>E1800*2</f>
        <v>200000</v>
      </c>
      <c r="J1805" s="27">
        <v>1</v>
      </c>
      <c r="L1805" s="72" t="b">
        <v>1</v>
      </c>
    </row>
    <row r="1806" spans="1:12" x14ac:dyDescent="0.25">
      <c r="A1806" s="27">
        <v>1702221</v>
      </c>
      <c r="B1806" s="27" t="s">
        <v>584</v>
      </c>
      <c r="C1806" s="27">
        <v>102</v>
      </c>
      <c r="D1806" s="27" t="str">
        <f>VLOOKUP(C1806,[1]道具配置表!$A:$D,4,FALSE)</f>
        <v>1食物</v>
      </c>
      <c r="E1806" s="27">
        <v>300000</v>
      </c>
      <c r="J1806" s="27">
        <v>1</v>
      </c>
      <c r="L1806" s="72" t="b">
        <v>1</v>
      </c>
    </row>
    <row r="1807" spans="1:12" x14ac:dyDescent="0.25">
      <c r="A1807" s="27">
        <v>1702222</v>
      </c>
      <c r="B1807" s="27" t="s">
        <v>585</v>
      </c>
      <c r="C1807" s="27">
        <v>104</v>
      </c>
      <c r="D1807" s="27" t="str">
        <f>VLOOKUP(C1807,[1]道具配置表!$A:$D,4,FALSE)</f>
        <v>1黄金</v>
      </c>
      <c r="E1807" s="27">
        <f>E1802*2</f>
        <v>600000</v>
      </c>
      <c r="J1807" s="27">
        <v>1</v>
      </c>
      <c r="L1807" s="72" t="b">
        <v>1</v>
      </c>
    </row>
    <row r="1808" spans="1:12" x14ac:dyDescent="0.25">
      <c r="A1808" s="27">
        <v>1702223</v>
      </c>
      <c r="B1808" s="27" t="s">
        <v>586</v>
      </c>
      <c r="C1808" s="27">
        <v>103</v>
      </c>
      <c r="D1808" s="27" t="str">
        <f>VLOOKUP(C1808,[1]道具配置表!$A:$D,4,FALSE)</f>
        <v>1石头</v>
      </c>
      <c r="E1808" s="27">
        <f>E1803*2</f>
        <v>600000</v>
      </c>
      <c r="J1808" s="27">
        <v>1</v>
      </c>
      <c r="L1808" s="72" t="b">
        <v>1</v>
      </c>
    </row>
    <row r="1809" spans="1:12" x14ac:dyDescent="0.25">
      <c r="A1809" s="27">
        <v>1702224</v>
      </c>
      <c r="B1809" s="27" t="s">
        <v>587</v>
      </c>
      <c r="C1809" s="27">
        <v>101</v>
      </c>
      <c r="D1809" s="27" t="str">
        <f>VLOOKUP(C1809,[1]道具配置表!$A:$D,4,FALSE)</f>
        <v>1木材</v>
      </c>
      <c r="E1809" s="27">
        <f>E1804*2</f>
        <v>600000</v>
      </c>
      <c r="J1809" s="27">
        <v>1</v>
      </c>
      <c r="L1809" s="72" t="b">
        <v>1</v>
      </c>
    </row>
    <row r="1810" spans="1:12" x14ac:dyDescent="0.25">
      <c r="A1810" s="27">
        <v>1702225</v>
      </c>
      <c r="B1810" s="27" t="s">
        <v>588</v>
      </c>
      <c r="C1810" s="27">
        <v>102</v>
      </c>
      <c r="D1810" s="27" t="str">
        <f>VLOOKUP(C1810,[1]道具配置表!$A:$D,4,FALSE)</f>
        <v>1食物</v>
      </c>
      <c r="E1810" s="27">
        <v>300000</v>
      </c>
      <c r="J1810" s="27">
        <v>1</v>
      </c>
      <c r="L1810" s="72" t="b">
        <v>1</v>
      </c>
    </row>
    <row r="1811" spans="1:12" x14ac:dyDescent="0.25">
      <c r="A1811" s="27">
        <v>1702226</v>
      </c>
      <c r="B1811" s="27" t="s">
        <v>589</v>
      </c>
      <c r="C1811" s="27">
        <v>102</v>
      </c>
      <c r="D1811" s="27" t="str">
        <f>VLOOKUP(C1811,[1]道具配置表!$A:$D,4,FALSE)</f>
        <v>1食物</v>
      </c>
      <c r="E1811" s="27">
        <v>400000</v>
      </c>
      <c r="J1811" s="27">
        <v>1</v>
      </c>
      <c r="L1811" s="72" t="b">
        <v>1</v>
      </c>
    </row>
    <row r="1812" spans="1:12" x14ac:dyDescent="0.25">
      <c r="A1812" s="27">
        <v>1702227</v>
      </c>
      <c r="B1812" s="27" t="s">
        <v>590</v>
      </c>
      <c r="C1812" s="27">
        <v>104</v>
      </c>
      <c r="D1812" s="27" t="str">
        <f>VLOOKUP(C1812,[1]道具配置表!$A:$D,4,FALSE)</f>
        <v>1黄金</v>
      </c>
      <c r="E1812" s="27">
        <f>E1802*3</f>
        <v>900000</v>
      </c>
      <c r="J1812" s="27">
        <v>1</v>
      </c>
      <c r="L1812" s="72" t="b">
        <v>1</v>
      </c>
    </row>
    <row r="1813" spans="1:12" x14ac:dyDescent="0.25">
      <c r="A1813" s="27">
        <v>1702228</v>
      </c>
      <c r="B1813" s="27" t="s">
        <v>591</v>
      </c>
      <c r="C1813" s="27">
        <v>103</v>
      </c>
      <c r="D1813" s="27" t="str">
        <f>VLOOKUP(C1813,[1]道具配置表!$A:$D,4,FALSE)</f>
        <v>1石头</v>
      </c>
      <c r="E1813" s="27">
        <f>E1803*3</f>
        <v>900000</v>
      </c>
      <c r="J1813" s="27">
        <v>1</v>
      </c>
      <c r="L1813" s="72" t="b">
        <v>1</v>
      </c>
    </row>
    <row r="1814" spans="1:12" x14ac:dyDescent="0.25">
      <c r="A1814" s="27">
        <v>1702229</v>
      </c>
      <c r="B1814" s="27" t="s">
        <v>592</v>
      </c>
      <c r="C1814" s="27">
        <v>101</v>
      </c>
      <c r="D1814" s="27" t="str">
        <f>VLOOKUP(C1814,[1]道具配置表!$A:$D,4,FALSE)</f>
        <v>1木材</v>
      </c>
      <c r="E1814" s="27">
        <f>E1804*3</f>
        <v>900000</v>
      </c>
      <c r="J1814" s="27">
        <v>1</v>
      </c>
      <c r="L1814" s="72" t="b">
        <v>1</v>
      </c>
    </row>
    <row r="1815" spans="1:12" x14ac:dyDescent="0.25">
      <c r="A1815" s="27">
        <v>1702230</v>
      </c>
      <c r="B1815" s="27" t="s">
        <v>593</v>
      </c>
      <c r="C1815" s="27">
        <v>102</v>
      </c>
      <c r="D1815" s="27" t="str">
        <f>VLOOKUP(C1815,[1]道具配置表!$A:$D,4,FALSE)</f>
        <v>1食物</v>
      </c>
      <c r="E1815" s="27">
        <v>400000</v>
      </c>
      <c r="J1815" s="27">
        <v>1</v>
      </c>
      <c r="L1815" s="72" t="b">
        <v>1</v>
      </c>
    </row>
    <row r="1816" spans="1:12" x14ac:dyDescent="0.25">
      <c r="A1816" s="27">
        <v>1702231</v>
      </c>
      <c r="B1816" s="27" t="s">
        <v>594</v>
      </c>
      <c r="C1816" s="27">
        <v>102</v>
      </c>
      <c r="D1816" s="27" t="str">
        <f>VLOOKUP(C1816,[1]道具配置表!$A:$D,4,FALSE)</f>
        <v>1食物</v>
      </c>
      <c r="E1816" s="27">
        <f>E1806*2</f>
        <v>600000</v>
      </c>
      <c r="J1816" s="27">
        <v>1</v>
      </c>
      <c r="L1816" s="72" t="b">
        <v>1</v>
      </c>
    </row>
    <row r="1817" spans="1:12" x14ac:dyDescent="0.25">
      <c r="A1817" s="27">
        <v>1702232</v>
      </c>
      <c r="B1817" s="27" t="s">
        <v>595</v>
      </c>
      <c r="C1817" s="27">
        <v>104</v>
      </c>
      <c r="D1817" s="27" t="str">
        <f>VLOOKUP(C1817,[1]道具配置表!$A:$D,4,FALSE)</f>
        <v>1黄金</v>
      </c>
      <c r="E1817" s="27">
        <f>E1807*2</f>
        <v>1200000</v>
      </c>
      <c r="J1817" s="27">
        <v>1</v>
      </c>
      <c r="L1817" s="72" t="b">
        <v>1</v>
      </c>
    </row>
    <row r="1818" spans="1:12" x14ac:dyDescent="0.25">
      <c r="A1818" s="27">
        <v>1702233</v>
      </c>
      <c r="B1818" s="27" t="s">
        <v>596</v>
      </c>
      <c r="C1818" s="27">
        <v>103</v>
      </c>
      <c r="D1818" s="27" t="str">
        <f>VLOOKUP(C1818,[1]道具配置表!$A:$D,4,FALSE)</f>
        <v>1石头</v>
      </c>
      <c r="E1818" s="27">
        <f>E1808*2</f>
        <v>1200000</v>
      </c>
      <c r="J1818" s="27">
        <v>1</v>
      </c>
      <c r="L1818" s="72" t="b">
        <v>1</v>
      </c>
    </row>
    <row r="1819" spans="1:12" x14ac:dyDescent="0.25">
      <c r="A1819" s="27">
        <v>1702234</v>
      </c>
      <c r="B1819" s="27" t="s">
        <v>597</v>
      </c>
      <c r="C1819" s="27">
        <v>101</v>
      </c>
      <c r="D1819" s="27" t="str">
        <f>VLOOKUP(C1819,[1]道具配置表!$A:$D,4,FALSE)</f>
        <v>1木材</v>
      </c>
      <c r="E1819" s="27">
        <f>E1809*2</f>
        <v>1200000</v>
      </c>
      <c r="J1819" s="27">
        <v>1</v>
      </c>
      <c r="L1819" s="72" t="b">
        <v>1</v>
      </c>
    </row>
    <row r="1820" spans="1:12" x14ac:dyDescent="0.25">
      <c r="A1820" s="27">
        <v>1702235</v>
      </c>
      <c r="B1820" s="27" t="s">
        <v>598</v>
      </c>
      <c r="C1820" s="27">
        <v>102</v>
      </c>
      <c r="D1820" s="27" t="str">
        <f>VLOOKUP(C1820,[1]道具配置表!$A:$D,4,FALSE)</f>
        <v>1食物</v>
      </c>
      <c r="E1820" s="27">
        <f>E1810*2</f>
        <v>600000</v>
      </c>
      <c r="J1820" s="27">
        <v>1</v>
      </c>
      <c r="L1820" s="72" t="b">
        <v>1</v>
      </c>
    </row>
    <row r="1821" spans="1:12" x14ac:dyDescent="0.25">
      <c r="A1821" s="27">
        <v>1702301</v>
      </c>
      <c r="B1821" s="27" t="s">
        <v>599</v>
      </c>
      <c r="C1821" s="27">
        <v>7003</v>
      </c>
      <c r="D1821" s="27" t="str">
        <f>VLOOKUP(C1821,[1]道具配置表!$A:$D,4,FALSE)</f>
        <v>1银币（立即使用，不进背包）</v>
      </c>
      <c r="E1821" s="27">
        <v>100</v>
      </c>
      <c r="J1821" s="27">
        <v>1</v>
      </c>
      <c r="L1821" s="72" t="b">
        <v>1</v>
      </c>
    </row>
    <row r="1822" spans="1:12" x14ac:dyDescent="0.25">
      <c r="A1822" s="27">
        <v>1702302</v>
      </c>
      <c r="B1822" s="27" t="s">
        <v>600</v>
      </c>
      <c r="C1822" s="27">
        <v>7003</v>
      </c>
      <c r="D1822" s="27" t="str">
        <f>VLOOKUP(C1822,[1]道具配置表!$A:$D,4,FALSE)</f>
        <v>1银币（立即使用，不进背包）</v>
      </c>
      <c r="E1822" s="27">
        <v>100</v>
      </c>
      <c r="J1822" s="27">
        <v>1</v>
      </c>
      <c r="L1822" s="72" t="b">
        <v>1</v>
      </c>
    </row>
    <row r="1823" spans="1:12" x14ac:dyDescent="0.25">
      <c r="A1823" s="27">
        <v>1702303</v>
      </c>
      <c r="B1823" s="27" t="s">
        <v>601</v>
      </c>
      <c r="C1823" s="27">
        <v>7003</v>
      </c>
      <c r="D1823" s="27" t="str">
        <f>VLOOKUP(C1823,[1]道具配置表!$A:$D,4,FALSE)</f>
        <v>1银币（立即使用，不进背包）</v>
      </c>
      <c r="E1823" s="27">
        <v>1000</v>
      </c>
      <c r="J1823" s="27">
        <v>1</v>
      </c>
      <c r="L1823" s="72" t="b">
        <v>1</v>
      </c>
    </row>
    <row r="1824" spans="1:12" x14ac:dyDescent="0.25">
      <c r="A1824" s="27">
        <v>1702304</v>
      </c>
      <c r="B1824" s="27" t="s">
        <v>602</v>
      </c>
      <c r="C1824" s="27">
        <v>7003</v>
      </c>
      <c r="D1824" s="27" t="str">
        <f>VLOOKUP(C1824,[1]道具配置表!$A:$D,4,FALSE)</f>
        <v>1银币（立即使用，不进背包）</v>
      </c>
      <c r="E1824" s="27">
        <v>100</v>
      </c>
      <c r="J1824" s="27">
        <v>1</v>
      </c>
      <c r="L1824" s="72" t="b">
        <v>1</v>
      </c>
    </row>
    <row r="1825" spans="1:12" x14ac:dyDescent="0.25">
      <c r="A1825" s="27">
        <v>1702305</v>
      </c>
      <c r="B1825" s="27" t="s">
        <v>603</v>
      </c>
      <c r="C1825" s="27">
        <v>7003</v>
      </c>
      <c r="D1825" s="27" t="str">
        <f>VLOOKUP(C1825,[1]道具配置表!$A:$D,4,FALSE)</f>
        <v>1银币（立即使用，不进背包）</v>
      </c>
      <c r="E1825" s="27">
        <v>120</v>
      </c>
      <c r="J1825" s="27">
        <v>1</v>
      </c>
      <c r="L1825" s="72" t="b">
        <v>1</v>
      </c>
    </row>
    <row r="1826" spans="1:12" x14ac:dyDescent="0.25">
      <c r="A1826" s="27">
        <v>1702306</v>
      </c>
      <c r="B1826" s="27" t="s">
        <v>604</v>
      </c>
      <c r="C1826" s="27">
        <v>7003</v>
      </c>
      <c r="D1826" s="27" t="str">
        <f>VLOOKUP(C1826,[1]道具配置表!$A:$D,4,FALSE)</f>
        <v>1银币（立即使用，不进背包）</v>
      </c>
      <c r="E1826" s="27">
        <v>120</v>
      </c>
      <c r="J1826" s="27">
        <v>1</v>
      </c>
      <c r="L1826" s="72" t="b">
        <v>1</v>
      </c>
    </row>
    <row r="1827" spans="1:12" x14ac:dyDescent="0.25">
      <c r="A1827" s="27">
        <v>1702307</v>
      </c>
      <c r="B1827" s="27" t="s">
        <v>605</v>
      </c>
      <c r="C1827" s="27">
        <v>7003</v>
      </c>
      <c r="D1827" s="27" t="str">
        <f>VLOOKUP(C1827,[1]道具配置表!$A:$D,4,FALSE)</f>
        <v>1银币（立即使用，不进背包）</v>
      </c>
      <c r="E1827" s="27">
        <v>120</v>
      </c>
      <c r="J1827" s="27">
        <v>1</v>
      </c>
      <c r="L1827" s="72" t="b">
        <v>1</v>
      </c>
    </row>
    <row r="1828" spans="1:12" x14ac:dyDescent="0.25">
      <c r="A1828" s="27">
        <v>1702308</v>
      </c>
      <c r="B1828" s="27" t="s">
        <v>606</v>
      </c>
      <c r="C1828" s="27">
        <v>7003</v>
      </c>
      <c r="D1828" s="27" t="str">
        <f>VLOOKUP(C1828,[1]道具配置表!$A:$D,4,FALSE)</f>
        <v>1银币（立即使用，不进背包）</v>
      </c>
      <c r="E1828" s="27">
        <v>140</v>
      </c>
      <c r="J1828" s="27">
        <v>1</v>
      </c>
      <c r="L1828" s="72" t="b">
        <v>1</v>
      </c>
    </row>
    <row r="1829" spans="1:12" x14ac:dyDescent="0.25">
      <c r="A1829" s="27">
        <v>1702309</v>
      </c>
      <c r="B1829" s="27" t="s">
        <v>607</v>
      </c>
      <c r="C1829" s="27">
        <v>7003</v>
      </c>
      <c r="D1829" s="27" t="str">
        <f>VLOOKUP(C1829,[1]道具配置表!$A:$D,4,FALSE)</f>
        <v>1银币（立即使用，不进背包）</v>
      </c>
      <c r="E1829" s="27">
        <v>140</v>
      </c>
      <c r="J1829" s="27">
        <v>1</v>
      </c>
      <c r="L1829" s="72" t="b">
        <v>1</v>
      </c>
    </row>
    <row r="1830" spans="1:12" x14ac:dyDescent="0.25">
      <c r="A1830" s="27">
        <v>1702310</v>
      </c>
      <c r="B1830" s="27" t="s">
        <v>608</v>
      </c>
      <c r="C1830" s="27">
        <v>7003</v>
      </c>
      <c r="D1830" s="27" t="str">
        <f>VLOOKUP(C1830,[1]道具配置表!$A:$D,4,FALSE)</f>
        <v>1银币（立即使用，不进背包）</v>
      </c>
      <c r="E1830" s="27">
        <v>140</v>
      </c>
      <c r="J1830" s="27">
        <v>1</v>
      </c>
      <c r="L1830" s="72" t="b">
        <v>1</v>
      </c>
    </row>
    <row r="1831" spans="1:12" x14ac:dyDescent="0.25">
      <c r="A1831" s="27">
        <v>1702311</v>
      </c>
      <c r="B1831" s="27" t="s">
        <v>609</v>
      </c>
      <c r="C1831" s="27">
        <v>7003</v>
      </c>
      <c r="D1831" s="27" t="str">
        <f>VLOOKUP(C1831,[1]道具配置表!$A:$D,4,FALSE)</f>
        <v>1银币（立即使用，不进背包）</v>
      </c>
      <c r="E1831" s="27">
        <v>160</v>
      </c>
      <c r="J1831" s="27">
        <v>1</v>
      </c>
      <c r="L1831" s="72" t="b">
        <v>1</v>
      </c>
    </row>
    <row r="1832" spans="1:12" x14ac:dyDescent="0.25">
      <c r="A1832" s="27">
        <v>1702312</v>
      </c>
      <c r="B1832" s="27" t="s">
        <v>610</v>
      </c>
      <c r="C1832" s="27">
        <v>7003</v>
      </c>
      <c r="D1832" s="27" t="str">
        <f>VLOOKUP(C1832,[1]道具配置表!$A:$D,4,FALSE)</f>
        <v>1银币（立即使用，不进背包）</v>
      </c>
      <c r="E1832" s="27">
        <v>160</v>
      </c>
      <c r="J1832" s="27">
        <v>1</v>
      </c>
      <c r="L1832" s="72" t="b">
        <v>1</v>
      </c>
    </row>
    <row r="1833" spans="1:12" x14ac:dyDescent="0.25">
      <c r="A1833" s="27">
        <v>1702313</v>
      </c>
      <c r="B1833" s="27" t="s">
        <v>611</v>
      </c>
      <c r="C1833" s="27">
        <v>7003</v>
      </c>
      <c r="D1833" s="27" t="str">
        <f>VLOOKUP(C1833,[1]道具配置表!$A:$D,4,FALSE)</f>
        <v>1银币（立即使用，不进背包）</v>
      </c>
      <c r="E1833" s="27">
        <v>160</v>
      </c>
      <c r="J1833" s="27">
        <v>1</v>
      </c>
      <c r="L1833" s="72" t="b">
        <v>1</v>
      </c>
    </row>
    <row r="1834" spans="1:12" x14ac:dyDescent="0.25">
      <c r="A1834" s="27">
        <v>1702314</v>
      </c>
      <c r="B1834" s="27" t="s">
        <v>612</v>
      </c>
      <c r="C1834" s="27">
        <v>7003</v>
      </c>
      <c r="D1834" s="27" t="str">
        <f>VLOOKUP(C1834,[1]道具配置表!$A:$D,4,FALSE)</f>
        <v>1银币（立即使用，不进背包）</v>
      </c>
      <c r="E1834" s="27">
        <v>180</v>
      </c>
      <c r="J1834" s="27">
        <v>1</v>
      </c>
      <c r="L1834" s="72" t="b">
        <v>1</v>
      </c>
    </row>
    <row r="1835" spans="1:12" x14ac:dyDescent="0.25">
      <c r="A1835" s="27">
        <v>1702315</v>
      </c>
      <c r="B1835" s="27" t="s">
        <v>613</v>
      </c>
      <c r="C1835" s="27">
        <v>7003</v>
      </c>
      <c r="D1835" s="27" t="str">
        <f>VLOOKUP(C1835,[1]道具配置表!$A:$D,4,FALSE)</f>
        <v>1银币（立即使用，不进背包）</v>
      </c>
      <c r="E1835" s="27">
        <v>180</v>
      </c>
      <c r="J1835" s="27">
        <v>1</v>
      </c>
      <c r="L1835" s="72" t="b">
        <v>1</v>
      </c>
    </row>
    <row r="1836" spans="1:12" x14ac:dyDescent="0.25">
      <c r="A1836" s="27">
        <v>1702316</v>
      </c>
      <c r="B1836" s="27" t="s">
        <v>614</v>
      </c>
      <c r="C1836" s="27">
        <v>7003</v>
      </c>
      <c r="D1836" s="27" t="str">
        <f>VLOOKUP(C1836,[1]道具配置表!$A:$D,4,FALSE)</f>
        <v>1银币（立即使用，不进背包）</v>
      </c>
      <c r="E1836" s="27">
        <v>180</v>
      </c>
      <c r="J1836" s="27">
        <v>1</v>
      </c>
      <c r="L1836" s="72" t="b">
        <v>1</v>
      </c>
    </row>
    <row r="1837" spans="1:12" x14ac:dyDescent="0.25">
      <c r="A1837" s="27">
        <v>1702317</v>
      </c>
      <c r="B1837" s="27" t="s">
        <v>615</v>
      </c>
      <c r="C1837" s="27">
        <v>7003</v>
      </c>
      <c r="D1837" s="27" t="str">
        <f>VLOOKUP(C1837,[1]道具配置表!$A:$D,4,FALSE)</f>
        <v>1银币（立即使用，不进背包）</v>
      </c>
      <c r="E1837" s="27">
        <v>200</v>
      </c>
      <c r="J1837" s="27">
        <v>1</v>
      </c>
      <c r="L1837" s="72" t="b">
        <v>1</v>
      </c>
    </row>
    <row r="1838" spans="1:12" x14ac:dyDescent="0.25">
      <c r="A1838" s="27">
        <v>1702318</v>
      </c>
      <c r="B1838" s="27" t="s">
        <v>616</v>
      </c>
      <c r="C1838" s="27">
        <v>7003</v>
      </c>
      <c r="D1838" s="27" t="str">
        <f>VLOOKUP(C1838,[1]道具配置表!$A:$D,4,FALSE)</f>
        <v>1银币（立即使用，不进背包）</v>
      </c>
      <c r="E1838" s="27">
        <v>200</v>
      </c>
      <c r="J1838" s="27">
        <v>1</v>
      </c>
      <c r="L1838" s="72" t="b">
        <v>1</v>
      </c>
    </row>
    <row r="1839" spans="1:12" x14ac:dyDescent="0.25">
      <c r="A1839" s="27">
        <v>1702319</v>
      </c>
      <c r="B1839" s="27" t="s">
        <v>617</v>
      </c>
      <c r="C1839" s="27">
        <v>7003</v>
      </c>
      <c r="D1839" s="27" t="str">
        <f>VLOOKUP(C1839,[1]道具配置表!$A:$D,4,FALSE)</f>
        <v>1银币（立即使用，不进背包）</v>
      </c>
      <c r="E1839" s="27">
        <v>200</v>
      </c>
      <c r="J1839" s="27">
        <v>1</v>
      </c>
      <c r="L1839" s="72" t="b">
        <v>1</v>
      </c>
    </row>
    <row r="1840" spans="1:12" x14ac:dyDescent="0.25">
      <c r="A1840" s="27">
        <v>1702320</v>
      </c>
      <c r="B1840" s="27" t="s">
        <v>618</v>
      </c>
      <c r="C1840" s="27">
        <v>7003</v>
      </c>
      <c r="D1840" s="27" t="str">
        <f>VLOOKUP(C1840,[1]道具配置表!$A:$D,4,FALSE)</f>
        <v>1银币（立即使用，不进背包）</v>
      </c>
      <c r="E1840" s="27">
        <v>220</v>
      </c>
      <c r="J1840" s="27">
        <v>1</v>
      </c>
      <c r="L1840" s="72" t="b">
        <v>1</v>
      </c>
    </row>
    <row r="1841" spans="1:12" x14ac:dyDescent="0.25">
      <c r="A1841" s="27">
        <v>1702321</v>
      </c>
      <c r="B1841" s="27" t="s">
        <v>619</v>
      </c>
      <c r="C1841" s="27">
        <v>7003</v>
      </c>
      <c r="D1841" s="27" t="str">
        <f>VLOOKUP(C1841,[1]道具配置表!$A:$D,4,FALSE)</f>
        <v>1银币（立即使用，不进背包）</v>
      </c>
      <c r="E1841" s="27">
        <v>220</v>
      </c>
      <c r="J1841" s="27">
        <v>1</v>
      </c>
      <c r="L1841" s="72" t="b">
        <v>1</v>
      </c>
    </row>
    <row r="1842" spans="1:12" x14ac:dyDescent="0.25">
      <c r="A1842" s="27">
        <v>1702322</v>
      </c>
      <c r="B1842" s="27" t="s">
        <v>620</v>
      </c>
      <c r="C1842" s="27">
        <v>7003</v>
      </c>
      <c r="D1842" s="27" t="str">
        <f>VLOOKUP(C1842,[1]道具配置表!$A:$D,4,FALSE)</f>
        <v>1银币（立即使用，不进背包）</v>
      </c>
      <c r="E1842" s="27">
        <v>220</v>
      </c>
      <c r="J1842" s="27">
        <v>1</v>
      </c>
      <c r="L1842" s="72" t="b">
        <v>1</v>
      </c>
    </row>
    <row r="1843" spans="1:12" x14ac:dyDescent="0.25">
      <c r="A1843" s="27">
        <v>1702323</v>
      </c>
      <c r="B1843" s="27" t="s">
        <v>621</v>
      </c>
      <c r="C1843" s="27">
        <v>7003</v>
      </c>
      <c r="D1843" s="27" t="str">
        <f>VLOOKUP(C1843,[1]道具配置表!$A:$D,4,FALSE)</f>
        <v>1银币（立即使用，不进背包）</v>
      </c>
      <c r="E1843" s="27">
        <v>240</v>
      </c>
      <c r="J1843" s="27">
        <v>1</v>
      </c>
      <c r="L1843" s="72" t="b">
        <v>1</v>
      </c>
    </row>
    <row r="1844" spans="1:12" x14ac:dyDescent="0.25">
      <c r="A1844" s="27">
        <v>1702324</v>
      </c>
      <c r="B1844" s="27" t="s">
        <v>622</v>
      </c>
      <c r="C1844" s="27">
        <v>7003</v>
      </c>
      <c r="D1844" s="27" t="str">
        <f>VLOOKUP(C1844,[1]道具配置表!$A:$D,4,FALSE)</f>
        <v>1银币（立即使用，不进背包）</v>
      </c>
      <c r="E1844" s="27">
        <v>240</v>
      </c>
      <c r="J1844" s="27">
        <v>1</v>
      </c>
      <c r="L1844" s="72" t="b">
        <v>1</v>
      </c>
    </row>
    <row r="1845" spans="1:12" x14ac:dyDescent="0.25">
      <c r="A1845" s="27">
        <v>1702325</v>
      </c>
      <c r="B1845" s="27" t="s">
        <v>623</v>
      </c>
      <c r="C1845" s="27">
        <v>7003</v>
      </c>
      <c r="D1845" s="27" t="str">
        <f>VLOOKUP(C1845,[1]道具配置表!$A:$D,4,FALSE)</f>
        <v>1银币（立即使用，不进背包）</v>
      </c>
      <c r="E1845" s="27">
        <v>240</v>
      </c>
      <c r="J1845" s="27">
        <v>1</v>
      </c>
      <c r="L1845" s="72" t="b">
        <v>1</v>
      </c>
    </row>
    <row r="1846" spans="1:12" x14ac:dyDescent="0.25">
      <c r="A1846" s="27">
        <v>1702401</v>
      </c>
      <c r="B1846" s="27" t="s">
        <v>624</v>
      </c>
      <c r="C1846" s="27">
        <v>7003</v>
      </c>
      <c r="D1846" s="27" t="str">
        <f>VLOOKUP(C1846,[1]道具配置表!$A:$D,4,FALSE)</f>
        <v>1银币（立即使用，不进背包）</v>
      </c>
      <c r="E1846" s="27">
        <v>300</v>
      </c>
      <c r="J1846" s="27">
        <v>1</v>
      </c>
      <c r="L1846" s="72" t="b">
        <v>1</v>
      </c>
    </row>
    <row r="1847" spans="1:12" x14ac:dyDescent="0.25">
      <c r="A1847" s="27">
        <v>1702402</v>
      </c>
      <c r="B1847" s="27" t="s">
        <v>625</v>
      </c>
      <c r="C1847" s="27">
        <v>102</v>
      </c>
      <c r="D1847" s="27" t="str">
        <f>VLOOKUP(C1847,[1]道具配置表!$A:$D,4,FALSE)</f>
        <v>1食物</v>
      </c>
      <c r="E1847" s="27">
        <v>10000</v>
      </c>
      <c r="J1847" s="27">
        <v>1</v>
      </c>
      <c r="L1847" s="72" t="b">
        <v>1</v>
      </c>
    </row>
    <row r="1848" spans="1:12" x14ac:dyDescent="0.25">
      <c r="A1848" s="27">
        <v>1702403</v>
      </c>
      <c r="B1848" s="27" t="s">
        <v>626</v>
      </c>
      <c r="C1848" s="27">
        <v>7003</v>
      </c>
      <c r="D1848" s="27" t="str">
        <f>VLOOKUP(C1848,[1]道具配置表!$A:$D,4,FALSE)</f>
        <v>1银币（立即使用，不进背包）</v>
      </c>
      <c r="E1848" s="27">
        <v>50</v>
      </c>
      <c r="J1848" s="27">
        <v>1</v>
      </c>
      <c r="L1848" s="72" t="b">
        <v>1</v>
      </c>
    </row>
    <row r="1849" spans="1:12" x14ac:dyDescent="0.25">
      <c r="A1849" s="27">
        <v>1702404</v>
      </c>
      <c r="B1849" s="27" t="s">
        <v>627</v>
      </c>
      <c r="C1849" s="27">
        <v>6682</v>
      </c>
      <c r="D1849" s="27" t="str">
        <f>VLOOKUP(C1849,[1]道具配置表!$A:$D,4,FALSE)</f>
        <v>1铜币（立即使用，不进背包）</v>
      </c>
      <c r="E1849" s="27">
        <v>5000</v>
      </c>
      <c r="J1849" s="27">
        <v>1</v>
      </c>
      <c r="L1849" s="72" t="b">
        <v>1</v>
      </c>
    </row>
    <row r="1850" spans="1:12" x14ac:dyDescent="0.25">
      <c r="A1850" s="27">
        <v>1702405</v>
      </c>
      <c r="B1850" s="27" t="s">
        <v>628</v>
      </c>
      <c r="C1850" s="27">
        <v>102</v>
      </c>
      <c r="D1850" s="27" t="str">
        <f>VLOOKUP(C1850,[1]道具配置表!$A:$D,4,FALSE)</f>
        <v>1食物</v>
      </c>
      <c r="E1850" s="27">
        <v>13000</v>
      </c>
      <c r="J1850" s="27">
        <v>1</v>
      </c>
      <c r="L1850" s="72" t="b">
        <v>1</v>
      </c>
    </row>
    <row r="1851" spans="1:12" x14ac:dyDescent="0.25">
      <c r="A1851" s="27">
        <v>1702406</v>
      </c>
      <c r="B1851" s="27" t="s">
        <v>629</v>
      </c>
      <c r="C1851" s="27">
        <v>7003</v>
      </c>
      <c r="D1851" s="27" t="str">
        <f>VLOOKUP(C1851,[1]道具配置表!$A:$D,4,FALSE)</f>
        <v>1银币（立即使用，不进背包）</v>
      </c>
      <c r="E1851" s="27">
        <v>50</v>
      </c>
      <c r="J1851" s="27">
        <v>1</v>
      </c>
      <c r="L1851" s="72" t="b">
        <v>1</v>
      </c>
    </row>
    <row r="1852" spans="1:12" x14ac:dyDescent="0.25">
      <c r="A1852" s="27">
        <v>1702407</v>
      </c>
      <c r="B1852" s="27" t="s">
        <v>630</v>
      </c>
      <c r="C1852" s="27">
        <v>6682</v>
      </c>
      <c r="D1852" s="27" t="str">
        <f>VLOOKUP(C1852,[1]道具配置表!$A:$D,4,FALSE)</f>
        <v>1铜币（立即使用，不进背包）</v>
      </c>
      <c r="E1852" s="27">
        <v>6000</v>
      </c>
      <c r="J1852" s="27">
        <v>1</v>
      </c>
      <c r="L1852" s="72" t="b">
        <v>1</v>
      </c>
    </row>
    <row r="1853" spans="1:12" x14ac:dyDescent="0.25">
      <c r="A1853" s="27">
        <v>1702408</v>
      </c>
      <c r="B1853" s="27" t="s">
        <v>631</v>
      </c>
      <c r="C1853" s="27">
        <v>102</v>
      </c>
      <c r="D1853" s="27" t="str">
        <f>VLOOKUP(C1853,[1]道具配置表!$A:$D,4,FALSE)</f>
        <v>1食物</v>
      </c>
      <c r="E1853" s="27">
        <v>16000</v>
      </c>
      <c r="J1853" s="27">
        <v>1</v>
      </c>
      <c r="L1853" s="72" t="b">
        <v>1</v>
      </c>
    </row>
    <row r="1854" spans="1:12" x14ac:dyDescent="0.25">
      <c r="A1854" s="27">
        <v>1702409</v>
      </c>
      <c r="B1854" s="27" t="s">
        <v>632</v>
      </c>
      <c r="C1854" s="27">
        <v>7003</v>
      </c>
      <c r="D1854" s="27" t="str">
        <f>VLOOKUP(C1854,[1]道具配置表!$A:$D,4,FALSE)</f>
        <v>1银币（立即使用，不进背包）</v>
      </c>
      <c r="E1854" s="27">
        <v>50</v>
      </c>
      <c r="J1854" s="27">
        <v>1</v>
      </c>
      <c r="L1854" s="72" t="b">
        <v>1</v>
      </c>
    </row>
    <row r="1855" spans="1:12" x14ac:dyDescent="0.25">
      <c r="A1855" s="27">
        <v>1702410</v>
      </c>
      <c r="B1855" s="27" t="s">
        <v>633</v>
      </c>
      <c r="C1855" s="27">
        <v>6682</v>
      </c>
      <c r="D1855" s="27" t="str">
        <f>VLOOKUP(C1855,[1]道具配置表!$A:$D,4,FALSE)</f>
        <v>1铜币（立即使用，不进背包）</v>
      </c>
      <c r="E1855" s="27">
        <v>7000</v>
      </c>
      <c r="J1855" s="27">
        <v>1</v>
      </c>
      <c r="L1855" s="72" t="b">
        <v>1</v>
      </c>
    </row>
    <row r="1856" spans="1:12" x14ac:dyDescent="0.25">
      <c r="A1856" s="27">
        <v>1702411</v>
      </c>
      <c r="B1856" s="27" t="s">
        <v>634</v>
      </c>
      <c r="C1856" s="27">
        <v>102</v>
      </c>
      <c r="D1856" s="27" t="str">
        <f>VLOOKUP(C1856,[1]道具配置表!$A:$D,4,FALSE)</f>
        <v>1食物</v>
      </c>
      <c r="E1856" s="27">
        <v>19000</v>
      </c>
      <c r="J1856" s="27">
        <v>1</v>
      </c>
      <c r="L1856" s="72" t="b">
        <v>1</v>
      </c>
    </row>
    <row r="1857" spans="1:12" x14ac:dyDescent="0.25">
      <c r="A1857" s="27">
        <v>1702412</v>
      </c>
      <c r="B1857" s="27" t="s">
        <v>635</v>
      </c>
      <c r="C1857" s="27">
        <v>7003</v>
      </c>
      <c r="D1857" s="27" t="str">
        <f>VLOOKUP(C1857,[1]道具配置表!$A:$D,4,FALSE)</f>
        <v>1银币（立即使用，不进背包）</v>
      </c>
      <c r="E1857" s="27">
        <v>50</v>
      </c>
      <c r="J1857" s="27">
        <v>1</v>
      </c>
      <c r="L1857" s="72" t="b">
        <v>1</v>
      </c>
    </row>
    <row r="1858" spans="1:12" x14ac:dyDescent="0.25">
      <c r="A1858" s="27">
        <v>1702413</v>
      </c>
      <c r="B1858" s="27" t="s">
        <v>636</v>
      </c>
      <c r="C1858" s="27">
        <v>6682</v>
      </c>
      <c r="D1858" s="27" t="str">
        <f>VLOOKUP(C1858,[1]道具配置表!$A:$D,4,FALSE)</f>
        <v>1铜币（立即使用，不进背包）</v>
      </c>
      <c r="E1858" s="27">
        <v>8000</v>
      </c>
      <c r="J1858" s="27">
        <v>1</v>
      </c>
      <c r="L1858" s="72" t="b">
        <v>1</v>
      </c>
    </row>
    <row r="1859" spans="1:12" x14ac:dyDescent="0.25">
      <c r="A1859" s="27">
        <v>1702414</v>
      </c>
      <c r="B1859" s="27" t="s">
        <v>637</v>
      </c>
      <c r="C1859" s="27">
        <v>102</v>
      </c>
      <c r="D1859" s="27" t="str">
        <f>VLOOKUP(C1859,[1]道具配置表!$A:$D,4,FALSE)</f>
        <v>1食物</v>
      </c>
      <c r="E1859" s="27">
        <v>22000</v>
      </c>
      <c r="J1859" s="27">
        <v>1</v>
      </c>
      <c r="L1859" s="72" t="b">
        <v>1</v>
      </c>
    </row>
    <row r="1860" spans="1:12" x14ac:dyDescent="0.25">
      <c r="A1860" s="27">
        <v>1702415</v>
      </c>
      <c r="B1860" s="27" t="s">
        <v>638</v>
      </c>
      <c r="C1860" s="27">
        <v>7003</v>
      </c>
      <c r="D1860" s="27" t="str">
        <f>VLOOKUP(C1860,[1]道具配置表!$A:$D,4,FALSE)</f>
        <v>1银币（立即使用，不进背包）</v>
      </c>
      <c r="E1860" s="27">
        <v>50</v>
      </c>
      <c r="J1860" s="27">
        <v>1</v>
      </c>
      <c r="L1860" s="72" t="b">
        <v>1</v>
      </c>
    </row>
    <row r="1861" spans="1:12" x14ac:dyDescent="0.25">
      <c r="A1861" s="27">
        <v>1702416</v>
      </c>
      <c r="B1861" s="27" t="s">
        <v>639</v>
      </c>
      <c r="C1861" s="27">
        <v>6682</v>
      </c>
      <c r="D1861" s="27" t="str">
        <f>VLOOKUP(C1861,[1]道具配置表!$A:$D,4,FALSE)</f>
        <v>1铜币（立即使用，不进背包）</v>
      </c>
      <c r="E1861" s="27">
        <v>9000</v>
      </c>
      <c r="J1861" s="27">
        <v>1</v>
      </c>
      <c r="L1861" s="72" t="b">
        <v>1</v>
      </c>
    </row>
    <row r="1862" spans="1:12" x14ac:dyDescent="0.25">
      <c r="A1862" s="27">
        <v>1702417</v>
      </c>
      <c r="B1862" s="27" t="s">
        <v>640</v>
      </c>
      <c r="C1862" s="27">
        <v>102</v>
      </c>
      <c r="D1862" s="27" t="str">
        <f>VLOOKUP(C1862,[1]道具配置表!$A:$D,4,FALSE)</f>
        <v>1食物</v>
      </c>
      <c r="E1862" s="27">
        <v>25000</v>
      </c>
      <c r="J1862" s="27">
        <v>1</v>
      </c>
      <c r="L1862" s="72" t="b">
        <v>1</v>
      </c>
    </row>
    <row r="1863" spans="1:12" x14ac:dyDescent="0.25">
      <c r="A1863" s="27">
        <v>1702418</v>
      </c>
      <c r="B1863" s="27" t="s">
        <v>641</v>
      </c>
      <c r="C1863" s="27">
        <v>7003</v>
      </c>
      <c r="D1863" s="27" t="str">
        <f>VLOOKUP(C1863,[1]道具配置表!$A:$D,4,FALSE)</f>
        <v>1银币（立即使用，不进背包）</v>
      </c>
      <c r="E1863" s="27">
        <v>50</v>
      </c>
      <c r="J1863" s="27">
        <v>1</v>
      </c>
      <c r="L1863" s="72" t="b">
        <v>1</v>
      </c>
    </row>
    <row r="1864" spans="1:12" x14ac:dyDescent="0.25">
      <c r="A1864" s="27">
        <v>1702419</v>
      </c>
      <c r="B1864" s="27" t="s">
        <v>642</v>
      </c>
      <c r="C1864" s="27">
        <v>6682</v>
      </c>
      <c r="D1864" s="27" t="str">
        <f>VLOOKUP(C1864,[1]道具配置表!$A:$D,4,FALSE)</f>
        <v>1铜币（立即使用，不进背包）</v>
      </c>
      <c r="E1864" s="27">
        <v>10000</v>
      </c>
      <c r="J1864" s="27">
        <v>1</v>
      </c>
      <c r="L1864" s="72" t="b">
        <v>1</v>
      </c>
    </row>
    <row r="1865" spans="1:12" x14ac:dyDescent="0.25">
      <c r="A1865" s="27">
        <v>1702420</v>
      </c>
      <c r="B1865" s="27" t="s">
        <v>643</v>
      </c>
      <c r="C1865" s="27">
        <v>102</v>
      </c>
      <c r="D1865" s="27" t="str">
        <f>VLOOKUP(C1865,[1]道具配置表!$A:$D,4,FALSE)</f>
        <v>1食物</v>
      </c>
      <c r="E1865" s="27">
        <v>28000</v>
      </c>
      <c r="J1865" s="27">
        <v>1</v>
      </c>
      <c r="L1865" s="72" t="b">
        <v>1</v>
      </c>
    </row>
    <row r="1866" spans="1:12" x14ac:dyDescent="0.25">
      <c r="A1866" s="27">
        <v>1702421</v>
      </c>
      <c r="B1866" s="27" t="s">
        <v>644</v>
      </c>
      <c r="C1866" s="27">
        <v>7003</v>
      </c>
      <c r="D1866" s="27" t="str">
        <f>VLOOKUP(C1866,[1]道具配置表!$A:$D,4,FALSE)</f>
        <v>1银币（立即使用，不进背包）</v>
      </c>
      <c r="E1866" s="27">
        <v>50</v>
      </c>
      <c r="J1866" s="27">
        <v>1</v>
      </c>
      <c r="L1866" s="72" t="b">
        <v>1</v>
      </c>
    </row>
    <row r="1867" spans="1:12" x14ac:dyDescent="0.25">
      <c r="A1867" s="27">
        <v>1702422</v>
      </c>
      <c r="B1867" s="27" t="s">
        <v>645</v>
      </c>
      <c r="C1867" s="27">
        <v>7003</v>
      </c>
      <c r="D1867" s="27" t="str">
        <f>VLOOKUP(C1867,[1]道具配置表!$A:$D,4,FALSE)</f>
        <v>1银币（立即使用，不进背包）</v>
      </c>
      <c r="E1867" s="27">
        <v>100</v>
      </c>
      <c r="J1867" s="27">
        <v>1</v>
      </c>
      <c r="L1867" s="72" t="b">
        <v>1</v>
      </c>
    </row>
    <row r="1868" spans="1:12" x14ac:dyDescent="0.25">
      <c r="A1868" s="27">
        <v>1702423</v>
      </c>
      <c r="B1868" s="27" t="s">
        <v>646</v>
      </c>
      <c r="C1868" s="27">
        <v>102</v>
      </c>
      <c r="D1868" s="27" t="str">
        <f>VLOOKUP(C1868,[1]道具配置表!$A:$D,4,FALSE)</f>
        <v>1食物</v>
      </c>
      <c r="E1868" s="27">
        <v>31000</v>
      </c>
      <c r="J1868" s="27">
        <v>1</v>
      </c>
      <c r="L1868" s="72" t="b">
        <v>1</v>
      </c>
    </row>
    <row r="1869" spans="1:12" x14ac:dyDescent="0.25">
      <c r="A1869" s="27">
        <v>1702424</v>
      </c>
      <c r="B1869" s="27" t="s">
        <v>647</v>
      </c>
      <c r="C1869" s="27">
        <v>7003</v>
      </c>
      <c r="D1869" s="27" t="str">
        <f>VLOOKUP(C1869,[1]道具配置表!$A:$D,4,FALSE)</f>
        <v>1银币（立即使用，不进背包）</v>
      </c>
      <c r="E1869" s="27">
        <v>50</v>
      </c>
      <c r="J1869" s="27">
        <v>1</v>
      </c>
      <c r="L1869" s="72" t="b">
        <v>1</v>
      </c>
    </row>
    <row r="1870" spans="1:12" x14ac:dyDescent="0.25">
      <c r="A1870" s="27">
        <v>1702425</v>
      </c>
      <c r="B1870" s="27" t="s">
        <v>648</v>
      </c>
      <c r="C1870" s="27">
        <v>6682</v>
      </c>
      <c r="D1870" s="27" t="str">
        <f>VLOOKUP(C1870,[1]道具配置表!$A:$D,4,FALSE)</f>
        <v>1铜币（立即使用，不进背包）</v>
      </c>
      <c r="E1870" s="27">
        <v>12000</v>
      </c>
      <c r="J1870" s="27">
        <v>1</v>
      </c>
      <c r="L1870" s="72" t="b">
        <v>1</v>
      </c>
    </row>
    <row r="1871" spans="1:12" x14ac:dyDescent="0.25">
      <c r="A1871" s="27">
        <v>1702426</v>
      </c>
      <c r="B1871" s="27" t="s">
        <v>649</v>
      </c>
      <c r="C1871" s="27">
        <v>102</v>
      </c>
      <c r="D1871" s="27" t="str">
        <f>VLOOKUP(C1871,[1]道具配置表!$A:$D,4,FALSE)</f>
        <v>1食物</v>
      </c>
      <c r="E1871" s="27">
        <v>34000</v>
      </c>
      <c r="J1871" s="27">
        <v>1</v>
      </c>
      <c r="L1871" s="72" t="b">
        <v>1</v>
      </c>
    </row>
    <row r="1872" spans="1:12" x14ac:dyDescent="0.25">
      <c r="A1872" s="27">
        <v>1702427</v>
      </c>
      <c r="B1872" s="27" t="s">
        <v>650</v>
      </c>
      <c r="C1872" s="27">
        <v>7003</v>
      </c>
      <c r="D1872" s="27" t="str">
        <f>VLOOKUP(C1872,[1]道具配置表!$A:$D,4,FALSE)</f>
        <v>1银币（立即使用，不进背包）</v>
      </c>
      <c r="E1872" s="27">
        <v>50</v>
      </c>
      <c r="J1872" s="27">
        <v>1</v>
      </c>
      <c r="L1872" s="72" t="b">
        <v>1</v>
      </c>
    </row>
    <row r="1873" spans="1:12" x14ac:dyDescent="0.25">
      <c r="A1873" s="27">
        <v>1702428</v>
      </c>
      <c r="B1873" s="27" t="s">
        <v>651</v>
      </c>
      <c r="C1873" s="27">
        <v>6682</v>
      </c>
      <c r="D1873" s="27" t="str">
        <f>VLOOKUP(C1873,[1]道具配置表!$A:$D,4,FALSE)</f>
        <v>1铜币（立即使用，不进背包）</v>
      </c>
      <c r="E1873" s="27">
        <v>13000</v>
      </c>
      <c r="J1873" s="27">
        <v>1</v>
      </c>
      <c r="L1873" s="72" t="b">
        <v>1</v>
      </c>
    </row>
    <row r="1874" spans="1:12" x14ac:dyDescent="0.25">
      <c r="A1874" s="27">
        <v>1702429</v>
      </c>
      <c r="B1874" s="27" t="s">
        <v>652</v>
      </c>
      <c r="C1874" s="27">
        <v>102</v>
      </c>
      <c r="D1874" s="27" t="str">
        <f>VLOOKUP(C1874,[1]道具配置表!$A:$D,4,FALSE)</f>
        <v>1食物</v>
      </c>
      <c r="E1874" s="27">
        <v>37000</v>
      </c>
      <c r="J1874" s="27">
        <v>1</v>
      </c>
      <c r="L1874" s="72" t="b">
        <v>1</v>
      </c>
    </row>
    <row r="1875" spans="1:12" x14ac:dyDescent="0.25">
      <c r="A1875" s="27">
        <v>1702430</v>
      </c>
      <c r="B1875" s="27" t="s">
        <v>653</v>
      </c>
      <c r="C1875" s="27">
        <v>7003</v>
      </c>
      <c r="D1875" s="27" t="str">
        <f>VLOOKUP(C1875,[1]道具配置表!$A:$D,4,FALSE)</f>
        <v>1银币（立即使用，不进背包）</v>
      </c>
      <c r="E1875" s="27">
        <v>50</v>
      </c>
      <c r="J1875" s="27">
        <v>1</v>
      </c>
      <c r="L1875" s="72" t="b">
        <v>1</v>
      </c>
    </row>
    <row r="1876" spans="1:12" x14ac:dyDescent="0.25">
      <c r="A1876" s="27">
        <v>1702431</v>
      </c>
      <c r="B1876" s="27" t="s">
        <v>654</v>
      </c>
      <c r="C1876" s="27">
        <v>6682</v>
      </c>
      <c r="D1876" s="27" t="str">
        <f>VLOOKUP(C1876,[1]道具配置表!$A:$D,4,FALSE)</f>
        <v>1铜币（立即使用，不进背包）</v>
      </c>
      <c r="E1876" s="27">
        <v>14000</v>
      </c>
      <c r="J1876" s="27">
        <v>1</v>
      </c>
      <c r="L1876" s="72" t="b">
        <v>1</v>
      </c>
    </row>
    <row r="1877" spans="1:12" x14ac:dyDescent="0.25">
      <c r="A1877" s="27">
        <v>1702432</v>
      </c>
      <c r="B1877" s="27" t="s">
        <v>655</v>
      </c>
      <c r="C1877" s="27">
        <v>102</v>
      </c>
      <c r="D1877" s="27" t="str">
        <f>VLOOKUP(C1877,[1]道具配置表!$A:$D,4,FALSE)</f>
        <v>1食物</v>
      </c>
      <c r="E1877" s="27">
        <v>40000</v>
      </c>
      <c r="J1877" s="27">
        <v>1</v>
      </c>
      <c r="L1877" s="72" t="b">
        <v>1</v>
      </c>
    </row>
    <row r="1878" spans="1:12" x14ac:dyDescent="0.25">
      <c r="A1878" s="27">
        <v>1702433</v>
      </c>
      <c r="B1878" s="27" t="s">
        <v>656</v>
      </c>
      <c r="C1878" s="27">
        <v>7003</v>
      </c>
      <c r="D1878" s="27" t="str">
        <f>VLOOKUP(C1878,[1]道具配置表!$A:$D,4,FALSE)</f>
        <v>1银币（立即使用，不进背包）</v>
      </c>
      <c r="E1878" s="27">
        <v>50</v>
      </c>
      <c r="J1878" s="27">
        <v>1</v>
      </c>
      <c r="L1878" s="72" t="b">
        <v>1</v>
      </c>
    </row>
    <row r="1879" spans="1:12" x14ac:dyDescent="0.25">
      <c r="A1879" s="27">
        <v>1702434</v>
      </c>
      <c r="B1879" s="27" t="s">
        <v>657</v>
      </c>
      <c r="C1879" s="27">
        <v>6682</v>
      </c>
      <c r="D1879" s="27" t="str">
        <f>VLOOKUP(C1879,[1]道具配置表!$A:$D,4,FALSE)</f>
        <v>1铜币（立即使用，不进背包）</v>
      </c>
      <c r="E1879" s="27">
        <v>15000</v>
      </c>
      <c r="J1879" s="27">
        <v>1</v>
      </c>
      <c r="L1879" s="72" t="b">
        <v>1</v>
      </c>
    </row>
    <row r="1880" spans="1:12" x14ac:dyDescent="0.25">
      <c r="A1880" s="27">
        <v>1702435</v>
      </c>
      <c r="B1880" s="27" t="s">
        <v>658</v>
      </c>
      <c r="C1880" s="27">
        <v>102</v>
      </c>
      <c r="D1880" s="27" t="str">
        <f>VLOOKUP(C1880,[1]道具配置表!$A:$D,4,FALSE)</f>
        <v>1食物</v>
      </c>
      <c r="E1880" s="27">
        <v>43000</v>
      </c>
      <c r="J1880" s="27">
        <v>1</v>
      </c>
      <c r="L1880" s="72" t="b">
        <v>1</v>
      </c>
    </row>
    <row r="1881" spans="1:12" x14ac:dyDescent="0.25">
      <c r="A1881" s="27">
        <v>1702436</v>
      </c>
      <c r="B1881" s="27" t="s">
        <v>659</v>
      </c>
      <c r="C1881" s="27">
        <v>7003</v>
      </c>
      <c r="D1881" s="27" t="str">
        <f>VLOOKUP(C1881,[1]道具配置表!$A:$D,4,FALSE)</f>
        <v>1银币（立即使用，不进背包）</v>
      </c>
      <c r="E1881" s="27">
        <v>50</v>
      </c>
      <c r="J1881" s="27">
        <v>1</v>
      </c>
      <c r="L1881" s="72" t="b">
        <v>1</v>
      </c>
    </row>
    <row r="1882" spans="1:12" x14ac:dyDescent="0.25">
      <c r="A1882" s="27">
        <v>1702437</v>
      </c>
      <c r="B1882" s="27" t="s">
        <v>660</v>
      </c>
      <c r="C1882" s="27">
        <v>7003</v>
      </c>
      <c r="D1882" s="27" t="str">
        <f>VLOOKUP(C1882,[1]道具配置表!$A:$D,4,FALSE)</f>
        <v>1银币（立即使用，不进背包）</v>
      </c>
      <c r="E1882" s="27">
        <v>200</v>
      </c>
      <c r="J1882" s="27">
        <v>1</v>
      </c>
      <c r="L1882" s="72" t="b">
        <v>1</v>
      </c>
    </row>
    <row r="1883" spans="1:12" x14ac:dyDescent="0.25">
      <c r="A1883" s="27">
        <v>1702438</v>
      </c>
      <c r="B1883" s="27" t="s">
        <v>661</v>
      </c>
      <c r="C1883" s="27">
        <v>102</v>
      </c>
      <c r="D1883" s="27" t="str">
        <f>VLOOKUP(C1883,[1]道具配置表!$A:$D,4,FALSE)</f>
        <v>1食物</v>
      </c>
      <c r="E1883" s="27">
        <v>46000</v>
      </c>
      <c r="J1883" s="27">
        <v>1</v>
      </c>
      <c r="L1883" s="72" t="b">
        <v>1</v>
      </c>
    </row>
    <row r="1884" spans="1:12" x14ac:dyDescent="0.25">
      <c r="A1884" s="27">
        <v>1702439</v>
      </c>
      <c r="B1884" s="27" t="s">
        <v>662</v>
      </c>
      <c r="C1884" s="27">
        <v>7003</v>
      </c>
      <c r="D1884" s="27" t="str">
        <f>VLOOKUP(C1884,[1]道具配置表!$A:$D,4,FALSE)</f>
        <v>1银币（立即使用，不进背包）</v>
      </c>
      <c r="E1884" s="27">
        <v>50</v>
      </c>
      <c r="J1884" s="27">
        <v>1</v>
      </c>
      <c r="L1884" s="72" t="b">
        <v>1</v>
      </c>
    </row>
    <row r="1885" spans="1:12" x14ac:dyDescent="0.25">
      <c r="A1885" s="27">
        <v>1702440</v>
      </c>
      <c r="B1885" s="27" t="s">
        <v>663</v>
      </c>
      <c r="C1885" s="27">
        <v>6682</v>
      </c>
      <c r="D1885" s="27" t="str">
        <f>VLOOKUP(C1885,[1]道具配置表!$A:$D,4,FALSE)</f>
        <v>1铜币（立即使用，不进背包）</v>
      </c>
      <c r="E1885" s="27">
        <v>20000</v>
      </c>
      <c r="J1885" s="27">
        <v>1</v>
      </c>
      <c r="L1885" s="72" t="b">
        <v>1</v>
      </c>
    </row>
    <row r="1886" spans="1:12" x14ac:dyDescent="0.25">
      <c r="A1886" s="27">
        <v>1702441</v>
      </c>
      <c r="B1886" s="27" t="s">
        <v>664</v>
      </c>
      <c r="C1886" s="27">
        <v>102</v>
      </c>
      <c r="D1886" s="27" t="str">
        <f>VLOOKUP(C1886,[1]道具配置表!$A:$D,4,FALSE)</f>
        <v>1食物</v>
      </c>
      <c r="E1886" s="27">
        <v>49000</v>
      </c>
      <c r="J1886" s="27">
        <v>1</v>
      </c>
      <c r="L1886" s="72" t="b">
        <v>1</v>
      </c>
    </row>
    <row r="1887" spans="1:12" x14ac:dyDescent="0.25">
      <c r="A1887" s="27">
        <v>1702442</v>
      </c>
      <c r="B1887" s="27" t="s">
        <v>665</v>
      </c>
      <c r="C1887" s="27">
        <v>7003</v>
      </c>
      <c r="D1887" s="27" t="str">
        <f>VLOOKUP(C1887,[1]道具配置表!$A:$D,4,FALSE)</f>
        <v>1银币（立即使用，不进背包）</v>
      </c>
      <c r="E1887" s="27">
        <v>50</v>
      </c>
      <c r="J1887" s="27">
        <v>1</v>
      </c>
      <c r="L1887" s="72" t="b">
        <v>1</v>
      </c>
    </row>
    <row r="1888" spans="1:12" x14ac:dyDescent="0.25">
      <c r="A1888" s="27">
        <v>1702501</v>
      </c>
      <c r="B1888" s="27" t="s">
        <v>666</v>
      </c>
      <c r="C1888" s="27">
        <v>7003</v>
      </c>
      <c r="D1888" s="27" t="str">
        <f>VLOOKUP(C1888,[1]道具配置表!$A:$D,4,FALSE)</f>
        <v>1银币（立即使用，不进背包）</v>
      </c>
      <c r="E1888" s="27">
        <v>18</v>
      </c>
      <c r="J1888" s="27">
        <v>1</v>
      </c>
      <c r="L1888" s="72" t="b">
        <v>1</v>
      </c>
    </row>
    <row r="1889" spans="1:12" x14ac:dyDescent="0.25">
      <c r="A1889" s="27">
        <v>1702502</v>
      </c>
      <c r="B1889" s="27" t="s">
        <v>667</v>
      </c>
      <c r="C1889" s="27">
        <v>102</v>
      </c>
      <c r="D1889" s="27" t="str">
        <f>VLOOKUP(C1889,[1]道具配置表!$A:$D,4,FALSE)</f>
        <v>1食物</v>
      </c>
      <c r="E1889" s="27">
        <v>5000</v>
      </c>
      <c r="J1889" s="27">
        <v>1</v>
      </c>
      <c r="L1889" s="72" t="b">
        <v>1</v>
      </c>
    </row>
    <row r="1890" spans="1:12" x14ac:dyDescent="0.25">
      <c r="A1890" s="27">
        <v>1702601</v>
      </c>
      <c r="B1890" s="27" t="s">
        <v>668</v>
      </c>
      <c r="C1890" s="27">
        <v>1025</v>
      </c>
      <c r="D1890" s="27" t="str">
        <f>VLOOKUP(C1890,[1]道具配置表!$A:$D,4,FALSE)</f>
        <v>穆桂英</v>
      </c>
      <c r="E1890" s="27">
        <v>1</v>
      </c>
      <c r="J1890" s="27">
        <v>1</v>
      </c>
      <c r="L1890" s="72" t="b">
        <v>1</v>
      </c>
    </row>
    <row r="1891" spans="1:12" x14ac:dyDescent="0.25">
      <c r="A1891" s="27">
        <v>1702602</v>
      </c>
      <c r="B1891" s="27" t="s">
        <v>668</v>
      </c>
      <c r="C1891" s="27">
        <v>1036</v>
      </c>
      <c r="D1891" s="27" t="str">
        <f>VLOOKUP(C1891,[1]道具配置表!$A:$D,4,FALSE)</f>
        <v>安德莉娅</v>
      </c>
      <c r="E1891" s="27">
        <v>1</v>
      </c>
      <c r="J1891" s="27">
        <v>1</v>
      </c>
      <c r="L1891" s="72" t="b">
        <v>1</v>
      </c>
    </row>
    <row r="1892" spans="1:12" x14ac:dyDescent="0.25">
      <c r="A1892" s="27">
        <v>1702900</v>
      </c>
      <c r="B1892" s="27" t="s">
        <v>669</v>
      </c>
      <c r="C1892" s="22">
        <v>7010</v>
      </c>
      <c r="D1892" s="27" t="str">
        <f>VLOOKUP(C1892,[1]道具配置表!$A:$D,4,FALSE)</f>
        <v>军演币</v>
      </c>
      <c r="E1892" s="27">
        <v>100</v>
      </c>
      <c r="J1892" s="27">
        <v>1</v>
      </c>
      <c r="L1892" s="72" t="b">
        <v>1</v>
      </c>
    </row>
    <row r="1893" spans="1:12" x14ac:dyDescent="0.25">
      <c r="A1893" s="27">
        <v>1702901</v>
      </c>
      <c r="B1893" s="27" t="s">
        <v>670</v>
      </c>
      <c r="C1893" s="22">
        <v>7010</v>
      </c>
      <c r="D1893" s="27" t="str">
        <f>VLOOKUP(C1893,[1]道具配置表!$A:$D,4,FALSE)</f>
        <v>军演币</v>
      </c>
      <c r="E1893" s="27">
        <v>10</v>
      </c>
      <c r="J1893" s="27">
        <v>1</v>
      </c>
      <c r="L1893" s="72" t="b">
        <v>1</v>
      </c>
    </row>
    <row r="1894" spans="1:12" x14ac:dyDescent="0.25">
      <c r="A1894" s="27">
        <v>1702902</v>
      </c>
      <c r="B1894" s="27" t="s">
        <v>671</v>
      </c>
      <c r="C1894" s="22">
        <v>7010</v>
      </c>
      <c r="D1894" s="27" t="str">
        <f>VLOOKUP(C1894,[1]道具配置表!$A:$D,4,FALSE)</f>
        <v>军演币</v>
      </c>
      <c r="E1894" s="27">
        <v>11</v>
      </c>
      <c r="J1894" s="27">
        <v>1</v>
      </c>
      <c r="L1894" s="72" t="b">
        <v>1</v>
      </c>
    </row>
    <row r="1895" spans="1:12" x14ac:dyDescent="0.25">
      <c r="A1895" s="27">
        <v>1702903</v>
      </c>
      <c r="B1895" s="27" t="s">
        <v>671</v>
      </c>
      <c r="C1895" s="22">
        <v>7010</v>
      </c>
      <c r="D1895" s="27" t="str">
        <f>VLOOKUP(C1895,[1]道具配置表!$A:$D,4,FALSE)</f>
        <v>军演币</v>
      </c>
      <c r="E1895" s="27">
        <v>12</v>
      </c>
      <c r="J1895" s="27">
        <v>1</v>
      </c>
      <c r="L1895" s="72" t="b">
        <v>1</v>
      </c>
    </row>
    <row r="1896" spans="1:12" x14ac:dyDescent="0.25">
      <c r="A1896" s="27">
        <v>1702904</v>
      </c>
      <c r="B1896" s="27" t="s">
        <v>671</v>
      </c>
      <c r="C1896" s="22">
        <v>7010</v>
      </c>
      <c r="D1896" s="27" t="str">
        <f>VLOOKUP(C1896,[1]道具配置表!$A:$D,4,FALSE)</f>
        <v>军演币</v>
      </c>
      <c r="E1896" s="27">
        <v>13</v>
      </c>
      <c r="J1896" s="27">
        <v>1</v>
      </c>
      <c r="L1896" s="72" t="b">
        <v>1</v>
      </c>
    </row>
    <row r="1897" spans="1:12" x14ac:dyDescent="0.25">
      <c r="A1897" s="27">
        <v>1702905</v>
      </c>
      <c r="B1897" s="27" t="s">
        <v>671</v>
      </c>
      <c r="C1897" s="22">
        <v>7010</v>
      </c>
      <c r="D1897" s="27" t="str">
        <f>VLOOKUP(C1897,[1]道具配置表!$A:$D,4,FALSE)</f>
        <v>军演币</v>
      </c>
      <c r="E1897" s="27">
        <v>14</v>
      </c>
      <c r="J1897" s="27">
        <v>1</v>
      </c>
      <c r="L1897" s="72" t="b">
        <v>1</v>
      </c>
    </row>
    <row r="1898" spans="1:12" x14ac:dyDescent="0.25">
      <c r="A1898" s="27">
        <v>1702906</v>
      </c>
      <c r="B1898" s="27" t="s">
        <v>671</v>
      </c>
      <c r="C1898" s="22">
        <v>7010</v>
      </c>
      <c r="D1898" s="27" t="str">
        <f>VLOOKUP(C1898,[1]道具配置表!$A:$D,4,FALSE)</f>
        <v>军演币</v>
      </c>
      <c r="E1898" s="27">
        <v>18</v>
      </c>
      <c r="J1898" s="27">
        <v>1</v>
      </c>
      <c r="L1898" s="72" t="b">
        <v>1</v>
      </c>
    </row>
    <row r="1899" spans="1:12" x14ac:dyDescent="0.25">
      <c r="A1899" s="27">
        <v>1702907</v>
      </c>
      <c r="B1899" s="27" t="s">
        <v>671</v>
      </c>
      <c r="C1899" s="22">
        <v>7010</v>
      </c>
      <c r="D1899" s="27" t="str">
        <f>VLOOKUP(C1899,[1]道具配置表!$A:$D,4,FALSE)</f>
        <v>军演币</v>
      </c>
      <c r="E1899" s="27">
        <v>24</v>
      </c>
      <c r="J1899" s="27">
        <v>1</v>
      </c>
      <c r="L1899" s="72" t="b">
        <v>1</v>
      </c>
    </row>
    <row r="1900" spans="1:12" x14ac:dyDescent="0.25">
      <c r="A1900" s="27">
        <v>1702908</v>
      </c>
      <c r="B1900" s="27" t="s">
        <v>671</v>
      </c>
      <c r="C1900" s="22">
        <v>7010</v>
      </c>
      <c r="D1900" s="27" t="str">
        <f>VLOOKUP(C1900,[1]道具配置表!$A:$D,4,FALSE)</f>
        <v>军演币</v>
      </c>
      <c r="E1900" s="27">
        <v>30</v>
      </c>
      <c r="J1900" s="27">
        <v>1</v>
      </c>
      <c r="L1900" s="72" t="b">
        <v>1</v>
      </c>
    </row>
    <row r="1901" spans="1:12" x14ac:dyDescent="0.25">
      <c r="A1901" s="27">
        <v>1702909</v>
      </c>
      <c r="B1901" s="27" t="s">
        <v>671</v>
      </c>
      <c r="C1901" s="22">
        <v>7010</v>
      </c>
      <c r="D1901" s="27" t="str">
        <f>VLOOKUP(C1901,[1]道具配置表!$A:$D,4,FALSE)</f>
        <v>军演币</v>
      </c>
      <c r="E1901" s="27">
        <v>30</v>
      </c>
      <c r="J1901" s="27">
        <v>1</v>
      </c>
      <c r="L1901" s="72" t="b">
        <v>1</v>
      </c>
    </row>
    <row r="1902" spans="1:12" x14ac:dyDescent="0.25">
      <c r="A1902" s="27">
        <v>1702910</v>
      </c>
      <c r="B1902" s="27" t="s">
        <v>671</v>
      </c>
      <c r="C1902" s="22">
        <v>7010</v>
      </c>
      <c r="D1902" s="27" t="str">
        <f>VLOOKUP(C1902,[1]道具配置表!$A:$D,4,FALSE)</f>
        <v>军演币</v>
      </c>
      <c r="E1902" s="27">
        <v>30</v>
      </c>
      <c r="J1902" s="27">
        <v>1</v>
      </c>
      <c r="L1902" s="72" t="b">
        <v>1</v>
      </c>
    </row>
    <row r="1903" spans="1:12" x14ac:dyDescent="0.25">
      <c r="A1903" s="27">
        <v>1702920</v>
      </c>
      <c r="B1903" s="27" t="s">
        <v>672</v>
      </c>
      <c r="C1903" s="22">
        <v>102</v>
      </c>
      <c r="D1903" s="27" t="str">
        <f>VLOOKUP(C1903,[1]道具配置表!$A:$D,4,FALSE)</f>
        <v>1食物</v>
      </c>
      <c r="E1903" s="27">
        <v>5000</v>
      </c>
      <c r="J1903" s="27">
        <v>1</v>
      </c>
      <c r="L1903" s="72" t="b">
        <v>1</v>
      </c>
    </row>
    <row r="1904" spans="1:12" x14ac:dyDescent="0.25">
      <c r="A1904" s="27">
        <v>1703001</v>
      </c>
      <c r="B1904" s="27" t="str">
        <f>"爬塔"&amp;RIGHT(A1904+10,3)</f>
        <v>爬塔011</v>
      </c>
      <c r="C1904" s="27">
        <v>102</v>
      </c>
      <c r="D1904" s="27" t="str">
        <f>VLOOKUP(C1904,[1]道具配置表!$A:$D,4,FALSE)</f>
        <v>1食物</v>
      </c>
      <c r="E1904" s="27">
        <v>500</v>
      </c>
      <c r="J1904" s="27">
        <v>1</v>
      </c>
      <c r="L1904" s="72" t="b">
        <v>1</v>
      </c>
    </row>
    <row r="1905" spans="1:12" x14ac:dyDescent="0.25">
      <c r="C1905" s="27">
        <v>101</v>
      </c>
      <c r="D1905" s="27" t="str">
        <f>VLOOKUP(C1905,[1]道具配置表!$A:$D,4,FALSE)</f>
        <v>1木材</v>
      </c>
      <c r="E1905" s="27">
        <v>500</v>
      </c>
      <c r="J1905" s="27">
        <v>1</v>
      </c>
      <c r="L1905" s="72" t="b">
        <v>1</v>
      </c>
    </row>
    <row r="1906" spans="1:12" x14ac:dyDescent="0.25">
      <c r="C1906" s="27">
        <v>103</v>
      </c>
      <c r="D1906" s="27" t="str">
        <f>VLOOKUP(C1906,[1]道具配置表!$A:$D,4,FALSE)</f>
        <v>1石头</v>
      </c>
      <c r="E1906" s="27">
        <v>500</v>
      </c>
      <c r="J1906" s="27">
        <v>1</v>
      </c>
      <c r="L1906" s="72" t="b">
        <v>1</v>
      </c>
    </row>
    <row r="1907" spans="1:12" x14ac:dyDescent="0.25">
      <c r="C1907" s="27">
        <v>104</v>
      </c>
      <c r="D1907" s="27" t="str">
        <f>VLOOKUP(C1907,[1]道具配置表!$A:$D,4,FALSE)</f>
        <v>1黄金</v>
      </c>
      <c r="E1907" s="27">
        <v>500</v>
      </c>
      <c r="J1907" s="27">
        <v>1</v>
      </c>
      <c r="L1907" s="72" t="b">
        <v>1</v>
      </c>
    </row>
    <row r="1908" spans="1:12" x14ac:dyDescent="0.25">
      <c r="A1908" s="27">
        <v>1703006</v>
      </c>
      <c r="B1908" s="27" t="str">
        <f>"爬塔"&amp;RIGHT(A1908+10,3)</f>
        <v>爬塔016</v>
      </c>
      <c r="C1908" s="27">
        <v>25001</v>
      </c>
      <c r="D1908" s="27" t="str">
        <f>VLOOKUP(C1908,[1]道具配置表!$A:$D,4,FALSE)</f>
        <v>战马粮草</v>
      </c>
      <c r="E1908" s="27">
        <v>10</v>
      </c>
      <c r="J1908" s="27">
        <v>1</v>
      </c>
      <c r="L1908" s="72" t="b">
        <v>1</v>
      </c>
    </row>
    <row r="1909" spans="1:12" x14ac:dyDescent="0.25">
      <c r="C1909" s="27">
        <v>102</v>
      </c>
      <c r="D1909" s="27" t="str">
        <f>VLOOKUP(C1909,[1]道具配置表!$A:$D,4,FALSE)</f>
        <v>1食物</v>
      </c>
      <c r="E1909" s="27">
        <v>1000</v>
      </c>
      <c r="J1909" s="27">
        <v>1</v>
      </c>
      <c r="L1909" s="72" t="b">
        <v>1</v>
      </c>
    </row>
    <row r="1910" spans="1:12" x14ac:dyDescent="0.25">
      <c r="C1910" s="27">
        <v>101</v>
      </c>
      <c r="D1910" s="27" t="str">
        <f>VLOOKUP(C1910,[1]道具配置表!$A:$D,4,FALSE)</f>
        <v>1木材</v>
      </c>
      <c r="E1910" s="27">
        <v>1000</v>
      </c>
      <c r="J1910" s="27">
        <v>1</v>
      </c>
      <c r="L1910" s="72" t="b">
        <v>1</v>
      </c>
    </row>
    <row r="1911" spans="1:12" x14ac:dyDescent="0.25">
      <c r="C1911" s="27">
        <v>103</v>
      </c>
      <c r="D1911" s="27" t="str">
        <f>VLOOKUP(C1911,[1]道具配置表!$A:$D,4,FALSE)</f>
        <v>1石头</v>
      </c>
      <c r="E1911" s="27">
        <v>1000</v>
      </c>
      <c r="J1911" s="27">
        <v>1</v>
      </c>
      <c r="L1911" s="72" t="b">
        <v>1</v>
      </c>
    </row>
    <row r="1912" spans="1:12" x14ac:dyDescent="0.25">
      <c r="C1912" s="27">
        <v>104</v>
      </c>
      <c r="D1912" s="27" t="str">
        <f>VLOOKUP(C1912,[1]道具配置表!$A:$D,4,FALSE)</f>
        <v>1黄金</v>
      </c>
      <c r="E1912" s="27">
        <v>1000</v>
      </c>
      <c r="J1912" s="27">
        <v>1</v>
      </c>
      <c r="L1912" s="72" t="b">
        <v>1</v>
      </c>
    </row>
    <row r="1913" spans="1:12" x14ac:dyDescent="0.25">
      <c r="A1913" s="27">
        <v>1703011</v>
      </c>
      <c r="B1913" s="27" t="str">
        <f>"爬塔"&amp;RIGHT(A1913+10,3)</f>
        <v>爬塔021</v>
      </c>
      <c r="C1913" s="27">
        <v>102</v>
      </c>
      <c r="D1913" s="27" t="str">
        <f>VLOOKUP(C1913,[1]道具配置表!$A:$D,4,FALSE)</f>
        <v>1食物</v>
      </c>
      <c r="E1913" s="27">
        <v>540</v>
      </c>
      <c r="J1913" s="27">
        <v>1</v>
      </c>
      <c r="L1913" s="72" t="b">
        <v>1</v>
      </c>
    </row>
    <row r="1914" spans="1:12" x14ac:dyDescent="0.25">
      <c r="C1914" s="27">
        <v>101</v>
      </c>
      <c r="D1914" s="27" t="str">
        <f>VLOOKUP(C1914,[1]道具配置表!$A:$D,4,FALSE)</f>
        <v>1木材</v>
      </c>
      <c r="E1914" s="27">
        <v>540</v>
      </c>
      <c r="J1914" s="27">
        <v>1</v>
      </c>
      <c r="L1914" s="72" t="b">
        <v>1</v>
      </c>
    </row>
    <row r="1915" spans="1:12" x14ac:dyDescent="0.25">
      <c r="C1915" s="27">
        <v>103</v>
      </c>
      <c r="D1915" s="27" t="str">
        <f>VLOOKUP(C1915,[1]道具配置表!$A:$D,4,FALSE)</f>
        <v>1石头</v>
      </c>
      <c r="E1915" s="27">
        <v>540</v>
      </c>
      <c r="J1915" s="27">
        <v>1</v>
      </c>
      <c r="L1915" s="72" t="b">
        <v>1</v>
      </c>
    </row>
    <row r="1916" spans="1:12" x14ac:dyDescent="0.25">
      <c r="C1916" s="27">
        <v>104</v>
      </c>
      <c r="D1916" s="27" t="str">
        <f>VLOOKUP(C1916,[1]道具配置表!$A:$D,4,FALSE)</f>
        <v>1黄金</v>
      </c>
      <c r="E1916" s="27">
        <v>540</v>
      </c>
      <c r="J1916" s="27">
        <v>1</v>
      </c>
      <c r="L1916" s="72" t="b">
        <v>1</v>
      </c>
    </row>
    <row r="1917" spans="1:12" x14ac:dyDescent="0.25">
      <c r="A1917" s="27">
        <v>1703016</v>
      </c>
      <c r="B1917" s="27" t="str">
        <f>"爬塔"&amp;RIGHT(A1917+10,3)</f>
        <v>爬塔026</v>
      </c>
      <c r="C1917" s="27">
        <v>25001</v>
      </c>
      <c r="D1917" s="27" t="str">
        <f>VLOOKUP(C1917,[1]道具配置表!$A:$D,4,FALSE)</f>
        <v>战马粮草</v>
      </c>
      <c r="E1917" s="27">
        <v>14</v>
      </c>
      <c r="J1917" s="27">
        <v>1</v>
      </c>
      <c r="L1917" s="72" t="b">
        <v>1</v>
      </c>
    </row>
    <row r="1918" spans="1:12" x14ac:dyDescent="0.25">
      <c r="C1918" s="27">
        <v>102</v>
      </c>
      <c r="D1918" s="27" t="str">
        <f>VLOOKUP(C1918,[1]道具配置表!$A:$D,4,FALSE)</f>
        <v>1食物</v>
      </c>
      <c r="E1918" s="27">
        <v>1080</v>
      </c>
      <c r="J1918" s="27">
        <v>1</v>
      </c>
      <c r="L1918" s="72" t="b">
        <v>1</v>
      </c>
    </row>
    <row r="1919" spans="1:12" x14ac:dyDescent="0.25">
      <c r="C1919" s="27">
        <v>101</v>
      </c>
      <c r="D1919" s="27" t="str">
        <f>VLOOKUP(C1919,[1]道具配置表!$A:$D,4,FALSE)</f>
        <v>1木材</v>
      </c>
      <c r="E1919" s="27">
        <v>1080</v>
      </c>
      <c r="J1919" s="27">
        <v>1</v>
      </c>
      <c r="L1919" s="72" t="b">
        <v>1</v>
      </c>
    </row>
    <row r="1920" spans="1:12" x14ac:dyDescent="0.25">
      <c r="C1920" s="27">
        <v>103</v>
      </c>
      <c r="D1920" s="27" t="str">
        <f>VLOOKUP(C1920,[1]道具配置表!$A:$D,4,FALSE)</f>
        <v>1石头</v>
      </c>
      <c r="E1920" s="27">
        <v>1080</v>
      </c>
      <c r="J1920" s="27">
        <v>1</v>
      </c>
      <c r="L1920" s="72" t="b">
        <v>1</v>
      </c>
    </row>
    <row r="1921" spans="1:12" x14ac:dyDescent="0.25">
      <c r="C1921" s="27">
        <v>104</v>
      </c>
      <c r="D1921" s="27" t="str">
        <f>VLOOKUP(C1921,[1]道具配置表!$A:$D,4,FALSE)</f>
        <v>1黄金</v>
      </c>
      <c r="E1921" s="27">
        <v>1080</v>
      </c>
      <c r="J1921" s="27">
        <v>1</v>
      </c>
      <c r="L1921" s="72" t="b">
        <v>1</v>
      </c>
    </row>
    <row r="1922" spans="1:12" x14ac:dyDescent="0.25">
      <c r="A1922" s="27">
        <v>1703021</v>
      </c>
      <c r="B1922" s="27" t="str">
        <f>"爬塔"&amp;RIGHT(A1922+10,3)</f>
        <v>爬塔031</v>
      </c>
      <c r="C1922" s="27">
        <v>102</v>
      </c>
      <c r="D1922" s="27" t="str">
        <f>VLOOKUP(C1922,[1]道具配置表!$A:$D,4,FALSE)</f>
        <v>1食物</v>
      </c>
      <c r="E1922" s="27">
        <v>580</v>
      </c>
      <c r="J1922" s="27">
        <v>1</v>
      </c>
      <c r="L1922" s="72" t="b">
        <v>1</v>
      </c>
    </row>
    <row r="1923" spans="1:12" x14ac:dyDescent="0.25">
      <c r="C1923" s="27">
        <v>101</v>
      </c>
      <c r="D1923" s="27" t="str">
        <f>VLOOKUP(C1923,[1]道具配置表!$A:$D,4,FALSE)</f>
        <v>1木材</v>
      </c>
      <c r="E1923" s="27">
        <v>580</v>
      </c>
      <c r="J1923" s="27">
        <v>1</v>
      </c>
      <c r="L1923" s="72" t="b">
        <v>1</v>
      </c>
    </row>
    <row r="1924" spans="1:12" x14ac:dyDescent="0.25">
      <c r="C1924" s="27">
        <v>103</v>
      </c>
      <c r="D1924" s="27" t="str">
        <f>VLOOKUP(C1924,[1]道具配置表!$A:$D,4,FALSE)</f>
        <v>1石头</v>
      </c>
      <c r="E1924" s="27">
        <v>580</v>
      </c>
      <c r="J1924" s="27">
        <v>1</v>
      </c>
      <c r="L1924" s="72" t="b">
        <v>1</v>
      </c>
    </row>
    <row r="1925" spans="1:12" x14ac:dyDescent="0.25">
      <c r="C1925" s="27">
        <v>104</v>
      </c>
      <c r="D1925" s="27" t="str">
        <f>VLOOKUP(C1925,[1]道具配置表!$A:$D,4,FALSE)</f>
        <v>1黄金</v>
      </c>
      <c r="E1925" s="27">
        <v>580</v>
      </c>
      <c r="J1925" s="27">
        <v>1</v>
      </c>
      <c r="L1925" s="72" t="b">
        <v>1</v>
      </c>
    </row>
    <row r="1926" spans="1:12" x14ac:dyDescent="0.25">
      <c r="A1926" s="27">
        <v>1703026</v>
      </c>
      <c r="B1926" s="27" t="str">
        <f>"爬塔"&amp;RIGHT(A1926+10,3)</f>
        <v>爬塔036</v>
      </c>
      <c r="C1926" s="27">
        <v>25001</v>
      </c>
      <c r="D1926" s="27" t="str">
        <f>VLOOKUP(C1926,[1]道具配置表!$A:$D,4,FALSE)</f>
        <v>战马粮草</v>
      </c>
      <c r="E1926" s="27">
        <v>18</v>
      </c>
      <c r="J1926" s="27">
        <v>1</v>
      </c>
      <c r="L1926" s="72" t="b">
        <v>1</v>
      </c>
    </row>
    <row r="1927" spans="1:12" x14ac:dyDescent="0.25">
      <c r="C1927" s="27">
        <v>102</v>
      </c>
      <c r="D1927" s="27" t="str">
        <f>VLOOKUP(C1927,[1]道具配置表!$A:$D,4,FALSE)</f>
        <v>1食物</v>
      </c>
      <c r="E1927" s="27">
        <v>1160</v>
      </c>
      <c r="J1927" s="27">
        <v>1</v>
      </c>
      <c r="L1927" s="72" t="b">
        <v>1</v>
      </c>
    </row>
    <row r="1928" spans="1:12" x14ac:dyDescent="0.25">
      <c r="C1928" s="27">
        <v>101</v>
      </c>
      <c r="D1928" s="27" t="str">
        <f>VLOOKUP(C1928,[1]道具配置表!$A:$D,4,FALSE)</f>
        <v>1木材</v>
      </c>
      <c r="E1928" s="27">
        <v>1160</v>
      </c>
      <c r="J1928" s="27">
        <v>1</v>
      </c>
      <c r="L1928" s="72" t="b">
        <v>1</v>
      </c>
    </row>
    <row r="1929" spans="1:12" x14ac:dyDescent="0.25">
      <c r="C1929" s="27">
        <v>103</v>
      </c>
      <c r="D1929" s="27" t="str">
        <f>VLOOKUP(C1929,[1]道具配置表!$A:$D,4,FALSE)</f>
        <v>1石头</v>
      </c>
      <c r="E1929" s="27">
        <v>1160</v>
      </c>
      <c r="J1929" s="27">
        <v>1</v>
      </c>
      <c r="L1929" s="72" t="b">
        <v>1</v>
      </c>
    </row>
    <row r="1930" spans="1:12" x14ac:dyDescent="0.25">
      <c r="C1930" s="27">
        <v>104</v>
      </c>
      <c r="D1930" s="27" t="str">
        <f>VLOOKUP(C1930,[1]道具配置表!$A:$D,4,FALSE)</f>
        <v>1黄金</v>
      </c>
      <c r="E1930" s="27">
        <v>1160</v>
      </c>
      <c r="J1930" s="27">
        <v>1</v>
      </c>
      <c r="L1930" s="72" t="b">
        <v>1</v>
      </c>
    </row>
    <row r="1931" spans="1:12" x14ac:dyDescent="0.25">
      <c r="A1931" s="27">
        <v>1703031</v>
      </c>
      <c r="B1931" s="27" t="str">
        <f>"爬塔"&amp;RIGHT(A1931+10,3)</f>
        <v>爬塔041</v>
      </c>
      <c r="C1931" s="27">
        <v>102</v>
      </c>
      <c r="D1931" s="27" t="str">
        <f>VLOOKUP(C1931,[1]道具配置表!$A:$D,4,FALSE)</f>
        <v>1食物</v>
      </c>
      <c r="E1931" s="27">
        <v>620</v>
      </c>
      <c r="J1931" s="27">
        <v>1</v>
      </c>
      <c r="L1931" s="72" t="b">
        <v>1</v>
      </c>
    </row>
    <row r="1932" spans="1:12" x14ac:dyDescent="0.25">
      <c r="C1932" s="27">
        <v>101</v>
      </c>
      <c r="D1932" s="27" t="str">
        <f>VLOOKUP(C1932,[1]道具配置表!$A:$D,4,FALSE)</f>
        <v>1木材</v>
      </c>
      <c r="E1932" s="27">
        <v>620</v>
      </c>
      <c r="J1932" s="27">
        <v>1</v>
      </c>
      <c r="L1932" s="72" t="b">
        <v>1</v>
      </c>
    </row>
    <row r="1933" spans="1:12" x14ac:dyDescent="0.25">
      <c r="C1933" s="27">
        <v>103</v>
      </c>
      <c r="D1933" s="27" t="str">
        <f>VLOOKUP(C1933,[1]道具配置表!$A:$D,4,FALSE)</f>
        <v>1石头</v>
      </c>
      <c r="E1933" s="27">
        <v>620</v>
      </c>
      <c r="J1933" s="27">
        <v>1</v>
      </c>
      <c r="L1933" s="72" t="b">
        <v>1</v>
      </c>
    </row>
    <row r="1934" spans="1:12" x14ac:dyDescent="0.25">
      <c r="C1934" s="27">
        <v>104</v>
      </c>
      <c r="D1934" s="27" t="str">
        <f>VLOOKUP(C1934,[1]道具配置表!$A:$D,4,FALSE)</f>
        <v>1黄金</v>
      </c>
      <c r="E1934" s="27">
        <v>620</v>
      </c>
      <c r="J1934" s="27">
        <v>1</v>
      </c>
      <c r="L1934" s="72" t="b">
        <v>1</v>
      </c>
    </row>
    <row r="1935" spans="1:12" x14ac:dyDescent="0.25">
      <c r="A1935" s="27">
        <v>1703036</v>
      </c>
      <c r="B1935" s="27" t="str">
        <f>"爬塔"&amp;RIGHT(A1935+10,3)</f>
        <v>爬塔046</v>
      </c>
      <c r="C1935" s="27">
        <v>25001</v>
      </c>
      <c r="D1935" s="27" t="str">
        <f>VLOOKUP(C1935,[1]道具配置表!$A:$D,4,FALSE)</f>
        <v>战马粮草</v>
      </c>
      <c r="E1935" s="27">
        <v>22</v>
      </c>
      <c r="J1935" s="27">
        <v>1</v>
      </c>
      <c r="L1935" s="72" t="b">
        <v>1</v>
      </c>
    </row>
    <row r="1936" spans="1:12" x14ac:dyDescent="0.25">
      <c r="C1936" s="27">
        <v>102</v>
      </c>
      <c r="D1936" s="27" t="str">
        <f>VLOOKUP(C1936,[1]道具配置表!$A:$D,4,FALSE)</f>
        <v>1食物</v>
      </c>
      <c r="E1936" s="27">
        <v>1240</v>
      </c>
      <c r="J1936" s="27">
        <v>1</v>
      </c>
      <c r="L1936" s="72" t="b">
        <v>1</v>
      </c>
    </row>
    <row r="1937" spans="1:12" x14ac:dyDescent="0.25">
      <c r="C1937" s="27">
        <v>101</v>
      </c>
      <c r="D1937" s="27" t="str">
        <f>VLOOKUP(C1937,[1]道具配置表!$A:$D,4,FALSE)</f>
        <v>1木材</v>
      </c>
      <c r="E1937" s="27">
        <v>1240</v>
      </c>
      <c r="J1937" s="27">
        <v>1</v>
      </c>
      <c r="L1937" s="72" t="b">
        <v>1</v>
      </c>
    </row>
    <row r="1938" spans="1:12" x14ac:dyDescent="0.25">
      <c r="C1938" s="27">
        <v>103</v>
      </c>
      <c r="D1938" s="27" t="str">
        <f>VLOOKUP(C1938,[1]道具配置表!$A:$D,4,FALSE)</f>
        <v>1石头</v>
      </c>
      <c r="E1938" s="27">
        <v>1240</v>
      </c>
      <c r="J1938" s="27">
        <v>1</v>
      </c>
      <c r="L1938" s="72" t="b">
        <v>1</v>
      </c>
    </row>
    <row r="1939" spans="1:12" x14ac:dyDescent="0.25">
      <c r="C1939" s="27">
        <v>104</v>
      </c>
      <c r="D1939" s="27" t="str">
        <f>VLOOKUP(C1939,[1]道具配置表!$A:$D,4,FALSE)</f>
        <v>1黄金</v>
      </c>
      <c r="E1939" s="27">
        <v>1240</v>
      </c>
      <c r="J1939" s="27">
        <v>1</v>
      </c>
      <c r="L1939" s="72" t="b">
        <v>1</v>
      </c>
    </row>
    <row r="1940" spans="1:12" x14ac:dyDescent="0.25">
      <c r="A1940" s="27">
        <v>1703041</v>
      </c>
      <c r="B1940" s="27" t="str">
        <f>"爬塔"&amp;RIGHT(A1940+10,3)</f>
        <v>爬塔051</v>
      </c>
      <c r="C1940" s="27">
        <v>102</v>
      </c>
      <c r="D1940" s="27" t="str">
        <f>VLOOKUP(C1940,[1]道具配置表!$A:$D,4,FALSE)</f>
        <v>1食物</v>
      </c>
      <c r="E1940" s="27">
        <v>660</v>
      </c>
      <c r="J1940" s="27">
        <v>1</v>
      </c>
      <c r="L1940" s="72" t="b">
        <v>1</v>
      </c>
    </row>
    <row r="1941" spans="1:12" x14ac:dyDescent="0.25">
      <c r="C1941" s="27">
        <v>101</v>
      </c>
      <c r="D1941" s="27" t="str">
        <f>VLOOKUP(C1941,[1]道具配置表!$A:$D,4,FALSE)</f>
        <v>1木材</v>
      </c>
      <c r="E1941" s="27">
        <v>660</v>
      </c>
      <c r="J1941" s="27">
        <v>1</v>
      </c>
      <c r="L1941" s="72" t="b">
        <v>1</v>
      </c>
    </row>
    <row r="1942" spans="1:12" x14ac:dyDescent="0.25">
      <c r="C1942" s="27">
        <v>103</v>
      </c>
      <c r="D1942" s="27" t="str">
        <f>VLOOKUP(C1942,[1]道具配置表!$A:$D,4,FALSE)</f>
        <v>1石头</v>
      </c>
      <c r="E1942" s="27">
        <v>660</v>
      </c>
      <c r="J1942" s="27">
        <v>1</v>
      </c>
      <c r="L1942" s="72" t="b">
        <v>1</v>
      </c>
    </row>
    <row r="1943" spans="1:12" x14ac:dyDescent="0.25">
      <c r="C1943" s="27">
        <v>104</v>
      </c>
      <c r="D1943" s="27" t="str">
        <f>VLOOKUP(C1943,[1]道具配置表!$A:$D,4,FALSE)</f>
        <v>1黄金</v>
      </c>
      <c r="E1943" s="27">
        <v>660</v>
      </c>
      <c r="J1943" s="27">
        <v>1</v>
      </c>
      <c r="L1943" s="72" t="b">
        <v>1</v>
      </c>
    </row>
    <row r="1944" spans="1:12" x14ac:dyDescent="0.25">
      <c r="A1944" s="27">
        <v>1703046</v>
      </c>
      <c r="B1944" s="27" t="str">
        <f>"爬塔"&amp;RIGHT(A1944+10,3)</f>
        <v>爬塔056</v>
      </c>
      <c r="C1944" s="27">
        <v>25001</v>
      </c>
      <c r="D1944" s="27" t="str">
        <f>VLOOKUP(C1944,[1]道具配置表!$A:$D,4,FALSE)</f>
        <v>战马粮草</v>
      </c>
      <c r="E1944" s="27">
        <v>26</v>
      </c>
      <c r="J1944" s="27">
        <v>1</v>
      </c>
      <c r="L1944" s="72" t="b">
        <v>1</v>
      </c>
    </row>
    <row r="1945" spans="1:12" x14ac:dyDescent="0.25">
      <c r="C1945" s="27">
        <v>102</v>
      </c>
      <c r="D1945" s="27" t="str">
        <f>VLOOKUP(C1945,[1]道具配置表!$A:$D,4,FALSE)</f>
        <v>1食物</v>
      </c>
      <c r="E1945" s="27">
        <v>1320</v>
      </c>
      <c r="J1945" s="27">
        <v>1</v>
      </c>
      <c r="L1945" s="72" t="b">
        <v>1</v>
      </c>
    </row>
    <row r="1946" spans="1:12" x14ac:dyDescent="0.25">
      <c r="C1946" s="27">
        <v>101</v>
      </c>
      <c r="D1946" s="27" t="str">
        <f>VLOOKUP(C1946,[1]道具配置表!$A:$D,4,FALSE)</f>
        <v>1木材</v>
      </c>
      <c r="E1946" s="27">
        <v>1320</v>
      </c>
      <c r="J1946" s="27">
        <v>1</v>
      </c>
      <c r="L1946" s="72" t="b">
        <v>1</v>
      </c>
    </row>
    <row r="1947" spans="1:12" x14ac:dyDescent="0.25">
      <c r="C1947" s="27">
        <v>103</v>
      </c>
      <c r="D1947" s="27" t="str">
        <f>VLOOKUP(C1947,[1]道具配置表!$A:$D,4,FALSE)</f>
        <v>1石头</v>
      </c>
      <c r="E1947" s="27">
        <v>1320</v>
      </c>
      <c r="J1947" s="27">
        <v>1</v>
      </c>
      <c r="L1947" s="72" t="b">
        <v>1</v>
      </c>
    </row>
    <row r="1948" spans="1:12" x14ac:dyDescent="0.25">
      <c r="C1948" s="27">
        <v>104</v>
      </c>
      <c r="D1948" s="27" t="str">
        <f>VLOOKUP(C1948,[1]道具配置表!$A:$D,4,FALSE)</f>
        <v>1黄金</v>
      </c>
      <c r="E1948" s="27">
        <v>1320</v>
      </c>
      <c r="J1948" s="27">
        <v>1</v>
      </c>
      <c r="L1948" s="72" t="b">
        <v>1</v>
      </c>
    </row>
    <row r="1949" spans="1:12" x14ac:dyDescent="0.25">
      <c r="A1949" s="27">
        <v>1703051</v>
      </c>
      <c r="B1949" s="27" t="str">
        <f>"爬塔"&amp;RIGHT(A1949+10,3)</f>
        <v>爬塔061</v>
      </c>
      <c r="C1949" s="27">
        <v>102</v>
      </c>
      <c r="D1949" s="27" t="str">
        <f>VLOOKUP(C1949,[1]道具配置表!$A:$D,4,FALSE)</f>
        <v>1食物</v>
      </c>
      <c r="E1949" s="27">
        <v>700</v>
      </c>
      <c r="J1949" s="27">
        <v>1</v>
      </c>
      <c r="L1949" s="72" t="b">
        <v>1</v>
      </c>
    </row>
    <row r="1950" spans="1:12" x14ac:dyDescent="0.25">
      <c r="C1950" s="27">
        <v>101</v>
      </c>
      <c r="D1950" s="27" t="str">
        <f>VLOOKUP(C1950,[1]道具配置表!$A:$D,4,FALSE)</f>
        <v>1木材</v>
      </c>
      <c r="E1950" s="27">
        <v>700</v>
      </c>
      <c r="J1950" s="27">
        <v>1</v>
      </c>
      <c r="L1950" s="72" t="b">
        <v>1</v>
      </c>
    </row>
    <row r="1951" spans="1:12" x14ac:dyDescent="0.25">
      <c r="C1951" s="27">
        <v>103</v>
      </c>
      <c r="D1951" s="27" t="str">
        <f>VLOOKUP(C1951,[1]道具配置表!$A:$D,4,FALSE)</f>
        <v>1石头</v>
      </c>
      <c r="E1951" s="27">
        <v>700</v>
      </c>
      <c r="J1951" s="27">
        <v>1</v>
      </c>
      <c r="L1951" s="72" t="b">
        <v>1</v>
      </c>
    </row>
    <row r="1952" spans="1:12" x14ac:dyDescent="0.25">
      <c r="C1952" s="27">
        <v>104</v>
      </c>
      <c r="D1952" s="27" t="str">
        <f>VLOOKUP(C1952,[1]道具配置表!$A:$D,4,FALSE)</f>
        <v>1黄金</v>
      </c>
      <c r="E1952" s="27">
        <v>700</v>
      </c>
      <c r="J1952" s="27">
        <v>1</v>
      </c>
      <c r="L1952" s="72" t="b">
        <v>1</v>
      </c>
    </row>
    <row r="1953" spans="1:12" x14ac:dyDescent="0.25">
      <c r="A1953" s="27">
        <v>1703056</v>
      </c>
      <c r="B1953" s="27" t="str">
        <f>"爬塔"&amp;RIGHT(A1953+10,3)</f>
        <v>爬塔066</v>
      </c>
      <c r="C1953" s="27">
        <v>25001</v>
      </c>
      <c r="D1953" s="27" t="str">
        <f>VLOOKUP(C1953,[1]道具配置表!$A:$D,4,FALSE)</f>
        <v>战马粮草</v>
      </c>
      <c r="E1953" s="27">
        <v>30</v>
      </c>
      <c r="J1953" s="27">
        <v>1</v>
      </c>
      <c r="L1953" s="72" t="b">
        <v>1</v>
      </c>
    </row>
    <row r="1954" spans="1:12" x14ac:dyDescent="0.25">
      <c r="C1954" s="27">
        <v>102</v>
      </c>
      <c r="D1954" s="27" t="str">
        <f>VLOOKUP(C1954,[1]道具配置表!$A:$D,4,FALSE)</f>
        <v>1食物</v>
      </c>
      <c r="E1954" s="27">
        <v>1400</v>
      </c>
      <c r="J1954" s="27">
        <v>1</v>
      </c>
      <c r="L1954" s="72" t="b">
        <v>1</v>
      </c>
    </row>
    <row r="1955" spans="1:12" x14ac:dyDescent="0.25">
      <c r="C1955" s="27">
        <v>101</v>
      </c>
      <c r="D1955" s="27" t="str">
        <f>VLOOKUP(C1955,[1]道具配置表!$A:$D,4,FALSE)</f>
        <v>1木材</v>
      </c>
      <c r="E1955" s="27">
        <v>1400</v>
      </c>
      <c r="J1955" s="27">
        <v>1</v>
      </c>
      <c r="L1955" s="72" t="b">
        <v>1</v>
      </c>
    </row>
    <row r="1956" spans="1:12" x14ac:dyDescent="0.25">
      <c r="C1956" s="27">
        <v>103</v>
      </c>
      <c r="D1956" s="27" t="str">
        <f>VLOOKUP(C1956,[1]道具配置表!$A:$D,4,FALSE)</f>
        <v>1石头</v>
      </c>
      <c r="E1956" s="27">
        <v>1400</v>
      </c>
      <c r="J1956" s="27">
        <v>1</v>
      </c>
      <c r="L1956" s="72" t="b">
        <v>1</v>
      </c>
    </row>
    <row r="1957" spans="1:12" x14ac:dyDescent="0.25">
      <c r="C1957" s="27">
        <v>104</v>
      </c>
      <c r="D1957" s="27" t="str">
        <f>VLOOKUP(C1957,[1]道具配置表!$A:$D,4,FALSE)</f>
        <v>1黄金</v>
      </c>
      <c r="E1957" s="27">
        <v>1400</v>
      </c>
      <c r="J1957" s="27">
        <v>1</v>
      </c>
      <c r="L1957" s="72" t="b">
        <v>1</v>
      </c>
    </row>
    <row r="1958" spans="1:12" x14ac:dyDescent="0.25">
      <c r="A1958" s="27">
        <v>1703061</v>
      </c>
      <c r="B1958" s="27" t="str">
        <f>"爬塔"&amp;RIGHT(A1958+10,3)</f>
        <v>爬塔071</v>
      </c>
      <c r="C1958" s="27">
        <v>102</v>
      </c>
      <c r="D1958" s="27" t="str">
        <f>VLOOKUP(C1958,[1]道具配置表!$A:$D,4,FALSE)</f>
        <v>1食物</v>
      </c>
      <c r="E1958" s="27">
        <v>740</v>
      </c>
      <c r="J1958" s="27">
        <v>1</v>
      </c>
      <c r="L1958" s="72" t="b">
        <v>1</v>
      </c>
    </row>
    <row r="1959" spans="1:12" x14ac:dyDescent="0.25">
      <c r="C1959" s="27">
        <v>101</v>
      </c>
      <c r="D1959" s="27" t="str">
        <f>VLOOKUP(C1959,[1]道具配置表!$A:$D,4,FALSE)</f>
        <v>1木材</v>
      </c>
      <c r="E1959" s="27">
        <v>740</v>
      </c>
      <c r="J1959" s="27">
        <v>1</v>
      </c>
      <c r="L1959" s="72" t="b">
        <v>1</v>
      </c>
    </row>
    <row r="1960" spans="1:12" x14ac:dyDescent="0.25">
      <c r="C1960" s="27">
        <v>103</v>
      </c>
      <c r="D1960" s="27" t="str">
        <f>VLOOKUP(C1960,[1]道具配置表!$A:$D,4,FALSE)</f>
        <v>1石头</v>
      </c>
      <c r="E1960" s="27">
        <v>740</v>
      </c>
      <c r="J1960" s="27">
        <v>1</v>
      </c>
      <c r="L1960" s="72" t="b">
        <v>1</v>
      </c>
    </row>
    <row r="1961" spans="1:12" x14ac:dyDescent="0.25">
      <c r="C1961" s="27">
        <v>104</v>
      </c>
      <c r="D1961" s="27" t="str">
        <f>VLOOKUP(C1961,[1]道具配置表!$A:$D,4,FALSE)</f>
        <v>1黄金</v>
      </c>
      <c r="E1961" s="27">
        <v>740</v>
      </c>
      <c r="J1961" s="27">
        <v>1</v>
      </c>
      <c r="L1961" s="72" t="b">
        <v>1</v>
      </c>
    </row>
    <row r="1962" spans="1:12" x14ac:dyDescent="0.25">
      <c r="A1962" s="27">
        <v>1703066</v>
      </c>
      <c r="B1962" s="27" t="str">
        <f>"爬塔"&amp;RIGHT(A1962+10,3)</f>
        <v>爬塔076</v>
      </c>
      <c r="C1962" s="27">
        <v>25001</v>
      </c>
      <c r="D1962" s="27" t="str">
        <f>VLOOKUP(C1962,[1]道具配置表!$A:$D,4,FALSE)</f>
        <v>战马粮草</v>
      </c>
      <c r="E1962" s="27">
        <v>34</v>
      </c>
      <c r="J1962" s="27">
        <v>1</v>
      </c>
      <c r="L1962" s="72" t="b">
        <v>1</v>
      </c>
    </row>
    <row r="1963" spans="1:12" x14ac:dyDescent="0.25">
      <c r="C1963" s="27">
        <v>102</v>
      </c>
      <c r="D1963" s="27" t="str">
        <f>VLOOKUP(C1963,[1]道具配置表!$A:$D,4,FALSE)</f>
        <v>1食物</v>
      </c>
      <c r="E1963" s="27">
        <v>1480</v>
      </c>
      <c r="J1963" s="27">
        <v>1</v>
      </c>
      <c r="L1963" s="72" t="b">
        <v>1</v>
      </c>
    </row>
    <row r="1964" spans="1:12" x14ac:dyDescent="0.25">
      <c r="C1964" s="27">
        <v>101</v>
      </c>
      <c r="D1964" s="27" t="str">
        <f>VLOOKUP(C1964,[1]道具配置表!$A:$D,4,FALSE)</f>
        <v>1木材</v>
      </c>
      <c r="E1964" s="27">
        <v>1480</v>
      </c>
      <c r="J1964" s="27">
        <v>1</v>
      </c>
      <c r="L1964" s="72" t="b">
        <v>1</v>
      </c>
    </row>
    <row r="1965" spans="1:12" x14ac:dyDescent="0.25">
      <c r="C1965" s="27">
        <v>103</v>
      </c>
      <c r="D1965" s="27" t="str">
        <f>VLOOKUP(C1965,[1]道具配置表!$A:$D,4,FALSE)</f>
        <v>1石头</v>
      </c>
      <c r="E1965" s="27">
        <v>1480</v>
      </c>
      <c r="J1965" s="27">
        <v>1</v>
      </c>
      <c r="L1965" s="72" t="b">
        <v>1</v>
      </c>
    </row>
    <row r="1966" spans="1:12" x14ac:dyDescent="0.25">
      <c r="C1966" s="27">
        <v>104</v>
      </c>
      <c r="D1966" s="27" t="str">
        <f>VLOOKUP(C1966,[1]道具配置表!$A:$D,4,FALSE)</f>
        <v>1黄金</v>
      </c>
      <c r="E1966" s="27">
        <v>1480</v>
      </c>
      <c r="J1966" s="27">
        <v>1</v>
      </c>
      <c r="L1966" s="72" t="b">
        <v>1</v>
      </c>
    </row>
    <row r="1967" spans="1:12" x14ac:dyDescent="0.25">
      <c r="A1967" s="27">
        <v>1703071</v>
      </c>
      <c r="B1967" s="27" t="str">
        <f>"爬塔"&amp;RIGHT(A1967+10,3)</f>
        <v>爬塔081</v>
      </c>
      <c r="C1967" s="27">
        <v>102</v>
      </c>
      <c r="D1967" s="27" t="str">
        <f>VLOOKUP(C1967,[1]道具配置表!$A:$D,4,FALSE)</f>
        <v>1食物</v>
      </c>
      <c r="E1967" s="27">
        <v>780</v>
      </c>
      <c r="J1967" s="27">
        <v>1</v>
      </c>
      <c r="L1967" s="72" t="b">
        <v>1</v>
      </c>
    </row>
    <row r="1968" spans="1:12" x14ac:dyDescent="0.25">
      <c r="C1968" s="27">
        <v>101</v>
      </c>
      <c r="D1968" s="27" t="str">
        <f>VLOOKUP(C1968,[1]道具配置表!$A:$D,4,FALSE)</f>
        <v>1木材</v>
      </c>
      <c r="E1968" s="27">
        <v>780</v>
      </c>
      <c r="J1968" s="27">
        <v>1</v>
      </c>
      <c r="L1968" s="72" t="b">
        <v>1</v>
      </c>
    </row>
    <row r="1969" spans="1:12" x14ac:dyDescent="0.25">
      <c r="C1969" s="27">
        <v>103</v>
      </c>
      <c r="D1969" s="27" t="str">
        <f>VLOOKUP(C1969,[1]道具配置表!$A:$D,4,FALSE)</f>
        <v>1石头</v>
      </c>
      <c r="E1969" s="27">
        <v>780</v>
      </c>
      <c r="J1969" s="27">
        <v>1</v>
      </c>
      <c r="L1969" s="72" t="b">
        <v>1</v>
      </c>
    </row>
    <row r="1970" spans="1:12" x14ac:dyDescent="0.25">
      <c r="C1970" s="27">
        <v>104</v>
      </c>
      <c r="D1970" s="27" t="str">
        <f>VLOOKUP(C1970,[1]道具配置表!$A:$D,4,FALSE)</f>
        <v>1黄金</v>
      </c>
      <c r="E1970" s="27">
        <v>780</v>
      </c>
      <c r="J1970" s="27">
        <v>1</v>
      </c>
      <c r="L1970" s="72" t="b">
        <v>1</v>
      </c>
    </row>
    <row r="1971" spans="1:12" x14ac:dyDescent="0.25">
      <c r="A1971" s="27">
        <v>1703076</v>
      </c>
      <c r="B1971" s="27" t="str">
        <f>"爬塔"&amp;RIGHT(A1971+10,3)</f>
        <v>爬塔086</v>
      </c>
      <c r="C1971" s="27">
        <v>25001</v>
      </c>
      <c r="D1971" s="27" t="str">
        <f>VLOOKUP(C1971,[1]道具配置表!$A:$D,4,FALSE)</f>
        <v>战马粮草</v>
      </c>
      <c r="E1971" s="27">
        <v>38</v>
      </c>
      <c r="J1971" s="27">
        <v>1</v>
      </c>
      <c r="L1971" s="72" t="b">
        <v>1</v>
      </c>
    </row>
    <row r="1972" spans="1:12" x14ac:dyDescent="0.25">
      <c r="C1972" s="27">
        <v>102</v>
      </c>
      <c r="D1972" s="27" t="str">
        <f>VLOOKUP(C1972,[1]道具配置表!$A:$D,4,FALSE)</f>
        <v>1食物</v>
      </c>
      <c r="E1972" s="27">
        <v>1560</v>
      </c>
      <c r="J1972" s="27">
        <v>1</v>
      </c>
      <c r="L1972" s="72" t="b">
        <v>1</v>
      </c>
    </row>
    <row r="1973" spans="1:12" x14ac:dyDescent="0.25">
      <c r="C1973" s="27">
        <v>101</v>
      </c>
      <c r="D1973" s="27" t="str">
        <f>VLOOKUP(C1973,[1]道具配置表!$A:$D,4,FALSE)</f>
        <v>1木材</v>
      </c>
      <c r="E1973" s="27">
        <v>1560</v>
      </c>
      <c r="J1973" s="27">
        <v>1</v>
      </c>
      <c r="L1973" s="72" t="b">
        <v>1</v>
      </c>
    </row>
    <row r="1974" spans="1:12" x14ac:dyDescent="0.25">
      <c r="C1974" s="27">
        <v>103</v>
      </c>
      <c r="D1974" s="27" t="str">
        <f>VLOOKUP(C1974,[1]道具配置表!$A:$D,4,FALSE)</f>
        <v>1石头</v>
      </c>
      <c r="E1974" s="27">
        <v>1560</v>
      </c>
      <c r="J1974" s="27">
        <v>1</v>
      </c>
      <c r="L1974" s="72" t="b">
        <v>1</v>
      </c>
    </row>
    <row r="1975" spans="1:12" x14ac:dyDescent="0.25">
      <c r="C1975" s="27">
        <v>104</v>
      </c>
      <c r="D1975" s="27" t="str">
        <f>VLOOKUP(C1975,[1]道具配置表!$A:$D,4,FALSE)</f>
        <v>1黄金</v>
      </c>
      <c r="E1975" s="27">
        <v>1560</v>
      </c>
      <c r="J1975" s="27">
        <v>1</v>
      </c>
      <c r="L1975" s="72" t="b">
        <v>1</v>
      </c>
    </row>
    <row r="1976" spans="1:12" x14ac:dyDescent="0.25">
      <c r="A1976" s="27">
        <v>1703081</v>
      </c>
      <c r="B1976" s="27" t="str">
        <f>"爬塔"&amp;RIGHT(A1976+10,3)</f>
        <v>爬塔091</v>
      </c>
      <c r="C1976" s="27">
        <v>102</v>
      </c>
      <c r="D1976" s="27" t="str">
        <f>VLOOKUP(C1976,[1]道具配置表!$A:$D,4,FALSE)</f>
        <v>1食物</v>
      </c>
      <c r="E1976" s="27">
        <v>820</v>
      </c>
      <c r="J1976" s="27">
        <v>1</v>
      </c>
      <c r="L1976" s="72" t="b">
        <v>1</v>
      </c>
    </row>
    <row r="1977" spans="1:12" x14ac:dyDescent="0.25">
      <c r="C1977" s="27">
        <v>101</v>
      </c>
      <c r="D1977" s="27" t="str">
        <f>VLOOKUP(C1977,[1]道具配置表!$A:$D,4,FALSE)</f>
        <v>1木材</v>
      </c>
      <c r="E1977" s="27">
        <v>820</v>
      </c>
      <c r="J1977" s="27">
        <v>1</v>
      </c>
      <c r="L1977" s="72" t="b">
        <v>1</v>
      </c>
    </row>
    <row r="1978" spans="1:12" x14ac:dyDescent="0.25">
      <c r="C1978" s="27">
        <v>103</v>
      </c>
      <c r="D1978" s="27" t="str">
        <f>VLOOKUP(C1978,[1]道具配置表!$A:$D,4,FALSE)</f>
        <v>1石头</v>
      </c>
      <c r="E1978" s="27">
        <v>820</v>
      </c>
      <c r="J1978" s="27">
        <v>1</v>
      </c>
      <c r="L1978" s="72" t="b">
        <v>1</v>
      </c>
    </row>
    <row r="1979" spans="1:12" x14ac:dyDescent="0.25">
      <c r="C1979" s="27">
        <v>104</v>
      </c>
      <c r="D1979" s="27" t="str">
        <f>VLOOKUP(C1979,[1]道具配置表!$A:$D,4,FALSE)</f>
        <v>1黄金</v>
      </c>
      <c r="E1979" s="27">
        <v>820</v>
      </c>
      <c r="J1979" s="27">
        <v>1</v>
      </c>
      <c r="L1979" s="72" t="b">
        <v>1</v>
      </c>
    </row>
    <row r="1980" spans="1:12" x14ac:dyDescent="0.25">
      <c r="A1980" s="27">
        <v>1703086</v>
      </c>
      <c r="B1980" s="27" t="str">
        <f>"爬塔"&amp;RIGHT(A1980+10,3)</f>
        <v>爬塔096</v>
      </c>
      <c r="C1980" s="27">
        <v>25001</v>
      </c>
      <c r="D1980" s="27" t="str">
        <f>VLOOKUP(C1980,[1]道具配置表!$A:$D,4,FALSE)</f>
        <v>战马粮草</v>
      </c>
      <c r="E1980" s="27">
        <v>42</v>
      </c>
      <c r="J1980" s="27">
        <v>1</v>
      </c>
      <c r="L1980" s="72" t="b">
        <v>1</v>
      </c>
    </row>
    <row r="1981" spans="1:12" x14ac:dyDescent="0.25">
      <c r="C1981" s="27">
        <v>102</v>
      </c>
      <c r="D1981" s="27" t="str">
        <f>VLOOKUP(C1981,[1]道具配置表!$A:$D,4,FALSE)</f>
        <v>1食物</v>
      </c>
      <c r="E1981" s="27">
        <v>1640</v>
      </c>
      <c r="J1981" s="27">
        <v>1</v>
      </c>
      <c r="L1981" s="72" t="b">
        <v>1</v>
      </c>
    </row>
    <row r="1982" spans="1:12" x14ac:dyDescent="0.25">
      <c r="C1982" s="27">
        <v>101</v>
      </c>
      <c r="D1982" s="27" t="str">
        <f>VLOOKUP(C1982,[1]道具配置表!$A:$D,4,FALSE)</f>
        <v>1木材</v>
      </c>
      <c r="E1982" s="27">
        <v>1640</v>
      </c>
      <c r="J1982" s="27">
        <v>1</v>
      </c>
      <c r="L1982" s="72" t="b">
        <v>1</v>
      </c>
    </row>
    <row r="1983" spans="1:12" x14ac:dyDescent="0.25">
      <c r="C1983" s="27">
        <v>103</v>
      </c>
      <c r="D1983" s="27" t="str">
        <f>VLOOKUP(C1983,[1]道具配置表!$A:$D,4,FALSE)</f>
        <v>1石头</v>
      </c>
      <c r="E1983" s="27">
        <v>1640</v>
      </c>
      <c r="J1983" s="27">
        <v>1</v>
      </c>
      <c r="L1983" s="72" t="b">
        <v>1</v>
      </c>
    </row>
    <row r="1984" spans="1:12" x14ac:dyDescent="0.25">
      <c r="C1984" s="27">
        <v>104</v>
      </c>
      <c r="D1984" s="27" t="str">
        <f>VLOOKUP(C1984,[1]道具配置表!$A:$D,4,FALSE)</f>
        <v>1黄金</v>
      </c>
      <c r="E1984" s="27">
        <v>1640</v>
      </c>
      <c r="J1984" s="27">
        <v>1</v>
      </c>
      <c r="L1984" s="72" t="b">
        <v>1</v>
      </c>
    </row>
    <row r="1985" spans="1:12" x14ac:dyDescent="0.25">
      <c r="A1985" s="27">
        <v>1703091</v>
      </c>
      <c r="B1985" s="27" t="str">
        <f>"爬塔"&amp;RIGHT(A1985+10,3)</f>
        <v>爬塔101</v>
      </c>
      <c r="C1985" s="27">
        <v>102</v>
      </c>
      <c r="D1985" s="27" t="str">
        <f>VLOOKUP(C1985,[1]道具配置表!$A:$D,4,FALSE)</f>
        <v>1食物</v>
      </c>
      <c r="E1985" s="27">
        <v>860</v>
      </c>
      <c r="J1985" s="27">
        <v>1</v>
      </c>
      <c r="L1985" s="72" t="b">
        <v>1</v>
      </c>
    </row>
    <row r="1986" spans="1:12" x14ac:dyDescent="0.25">
      <c r="C1986" s="27">
        <v>101</v>
      </c>
      <c r="D1986" s="27" t="str">
        <f>VLOOKUP(C1986,[1]道具配置表!$A:$D,4,FALSE)</f>
        <v>1木材</v>
      </c>
      <c r="E1986" s="27">
        <v>860</v>
      </c>
      <c r="J1986" s="27">
        <v>1</v>
      </c>
      <c r="L1986" s="72" t="b">
        <v>1</v>
      </c>
    </row>
    <row r="1987" spans="1:12" x14ac:dyDescent="0.25">
      <c r="C1987" s="27">
        <v>103</v>
      </c>
      <c r="D1987" s="27" t="str">
        <f>VLOOKUP(C1987,[1]道具配置表!$A:$D,4,FALSE)</f>
        <v>1石头</v>
      </c>
      <c r="E1987" s="27">
        <v>860</v>
      </c>
      <c r="J1987" s="27">
        <v>1</v>
      </c>
      <c r="L1987" s="72" t="b">
        <v>1</v>
      </c>
    </row>
    <row r="1988" spans="1:12" x14ac:dyDescent="0.25">
      <c r="C1988" s="27">
        <v>104</v>
      </c>
      <c r="D1988" s="27" t="str">
        <f>VLOOKUP(C1988,[1]道具配置表!$A:$D,4,FALSE)</f>
        <v>1黄金</v>
      </c>
      <c r="E1988" s="27">
        <v>860</v>
      </c>
      <c r="J1988" s="27">
        <v>1</v>
      </c>
      <c r="L1988" s="72" t="b">
        <v>1</v>
      </c>
    </row>
    <row r="1989" spans="1:12" x14ac:dyDescent="0.25">
      <c r="A1989" s="27">
        <v>1703096</v>
      </c>
      <c r="B1989" s="27" t="str">
        <f>"爬塔"&amp;RIGHT(A1989+10,3)</f>
        <v>爬塔106</v>
      </c>
      <c r="C1989" s="27">
        <v>25001</v>
      </c>
      <c r="D1989" s="27" t="str">
        <f>VLOOKUP(C1989,[1]道具配置表!$A:$D,4,FALSE)</f>
        <v>战马粮草</v>
      </c>
      <c r="E1989" s="27">
        <v>46</v>
      </c>
      <c r="J1989" s="27">
        <v>1</v>
      </c>
      <c r="L1989" s="72" t="b">
        <v>1</v>
      </c>
    </row>
    <row r="1990" spans="1:12" x14ac:dyDescent="0.25">
      <c r="C1990" s="27">
        <v>102</v>
      </c>
      <c r="D1990" s="27" t="str">
        <f>VLOOKUP(C1990,[1]道具配置表!$A:$D,4,FALSE)</f>
        <v>1食物</v>
      </c>
      <c r="E1990" s="27">
        <v>1720</v>
      </c>
      <c r="J1990" s="27">
        <v>1</v>
      </c>
      <c r="L1990" s="72" t="b">
        <v>1</v>
      </c>
    </row>
    <row r="1991" spans="1:12" x14ac:dyDescent="0.25">
      <c r="C1991" s="27">
        <v>101</v>
      </c>
      <c r="D1991" s="27" t="str">
        <f>VLOOKUP(C1991,[1]道具配置表!$A:$D,4,FALSE)</f>
        <v>1木材</v>
      </c>
      <c r="E1991" s="27">
        <v>1720</v>
      </c>
      <c r="J1991" s="27">
        <v>1</v>
      </c>
      <c r="L1991" s="72" t="b">
        <v>1</v>
      </c>
    </row>
    <row r="1992" spans="1:12" x14ac:dyDescent="0.25">
      <c r="C1992" s="27">
        <v>103</v>
      </c>
      <c r="D1992" s="27" t="str">
        <f>VLOOKUP(C1992,[1]道具配置表!$A:$D,4,FALSE)</f>
        <v>1石头</v>
      </c>
      <c r="E1992" s="27">
        <v>1720</v>
      </c>
      <c r="J1992" s="27">
        <v>1</v>
      </c>
      <c r="L1992" s="72" t="b">
        <v>1</v>
      </c>
    </row>
    <row r="1993" spans="1:12" x14ac:dyDescent="0.25">
      <c r="C1993" s="27">
        <v>104</v>
      </c>
      <c r="D1993" s="27" t="str">
        <f>VLOOKUP(C1993,[1]道具配置表!$A:$D,4,FALSE)</f>
        <v>1黄金</v>
      </c>
      <c r="E1993" s="27">
        <v>1720</v>
      </c>
      <c r="J1993" s="27">
        <v>1</v>
      </c>
      <c r="L1993" s="72" t="b">
        <v>1</v>
      </c>
    </row>
    <row r="1994" spans="1:12" x14ac:dyDescent="0.25">
      <c r="A1994" s="27">
        <v>1703101</v>
      </c>
      <c r="B1994" s="27" t="str">
        <f>"爬塔"&amp;RIGHT(A1994+10,3)</f>
        <v>爬塔111</v>
      </c>
      <c r="C1994" s="27">
        <v>102</v>
      </c>
      <c r="D1994" s="27" t="str">
        <f>VLOOKUP(C1994,[1]道具配置表!$A:$D,4,FALSE)</f>
        <v>1食物</v>
      </c>
      <c r="E1994" s="27">
        <v>900</v>
      </c>
      <c r="J1994" s="27">
        <v>1</v>
      </c>
      <c r="L1994" s="72" t="b">
        <v>1</v>
      </c>
    </row>
    <row r="1995" spans="1:12" x14ac:dyDescent="0.25">
      <c r="C1995" s="27">
        <v>101</v>
      </c>
      <c r="D1995" s="27" t="str">
        <f>VLOOKUP(C1995,[1]道具配置表!$A:$D,4,FALSE)</f>
        <v>1木材</v>
      </c>
      <c r="E1995" s="27">
        <v>900</v>
      </c>
      <c r="J1995" s="27">
        <v>1</v>
      </c>
      <c r="L1995" s="72" t="b">
        <v>1</v>
      </c>
    </row>
    <row r="1996" spans="1:12" x14ac:dyDescent="0.25">
      <c r="C1996" s="27">
        <v>103</v>
      </c>
      <c r="D1996" s="27" t="str">
        <f>VLOOKUP(C1996,[1]道具配置表!$A:$D,4,FALSE)</f>
        <v>1石头</v>
      </c>
      <c r="E1996" s="27">
        <v>900</v>
      </c>
      <c r="J1996" s="27">
        <v>1</v>
      </c>
      <c r="L1996" s="72" t="b">
        <v>1</v>
      </c>
    </row>
    <row r="1997" spans="1:12" x14ac:dyDescent="0.25">
      <c r="C1997" s="27">
        <v>104</v>
      </c>
      <c r="D1997" s="27" t="str">
        <f>VLOOKUP(C1997,[1]道具配置表!$A:$D,4,FALSE)</f>
        <v>1黄金</v>
      </c>
      <c r="E1997" s="27">
        <v>900</v>
      </c>
      <c r="J1997" s="27">
        <v>1</v>
      </c>
      <c r="L1997" s="72" t="b">
        <v>1</v>
      </c>
    </row>
    <row r="1998" spans="1:12" x14ac:dyDescent="0.25">
      <c r="A1998" s="27">
        <v>1703106</v>
      </c>
      <c r="B1998" s="27" t="str">
        <f>"爬塔"&amp;RIGHT(A1998+10,3)</f>
        <v>爬塔116</v>
      </c>
      <c r="C1998" s="27">
        <v>25001</v>
      </c>
      <c r="D1998" s="27" t="str">
        <f>VLOOKUP(C1998,[1]道具配置表!$A:$D,4,FALSE)</f>
        <v>战马粮草</v>
      </c>
      <c r="E1998" s="27">
        <v>50</v>
      </c>
      <c r="J1998" s="27">
        <v>1</v>
      </c>
      <c r="L1998" s="72" t="b">
        <v>1</v>
      </c>
    </row>
    <row r="1999" spans="1:12" x14ac:dyDescent="0.25">
      <c r="C1999" s="27">
        <v>102</v>
      </c>
      <c r="D1999" s="27" t="str">
        <f>VLOOKUP(C1999,[1]道具配置表!$A:$D,4,FALSE)</f>
        <v>1食物</v>
      </c>
      <c r="E1999" s="27">
        <v>1800</v>
      </c>
      <c r="J1999" s="27">
        <v>1</v>
      </c>
      <c r="L1999" s="72" t="b">
        <v>1</v>
      </c>
    </row>
    <row r="2000" spans="1:12" x14ac:dyDescent="0.25">
      <c r="C2000" s="27">
        <v>101</v>
      </c>
      <c r="D2000" s="27" t="str">
        <f>VLOOKUP(C2000,[1]道具配置表!$A:$D,4,FALSE)</f>
        <v>1木材</v>
      </c>
      <c r="E2000" s="27">
        <v>1800</v>
      </c>
      <c r="J2000" s="27">
        <v>1</v>
      </c>
      <c r="L2000" s="72" t="b">
        <v>1</v>
      </c>
    </row>
    <row r="2001" spans="1:12" x14ac:dyDescent="0.25">
      <c r="C2001" s="27">
        <v>103</v>
      </c>
      <c r="D2001" s="27" t="str">
        <f>VLOOKUP(C2001,[1]道具配置表!$A:$D,4,FALSE)</f>
        <v>1石头</v>
      </c>
      <c r="E2001" s="27">
        <v>1800</v>
      </c>
      <c r="J2001" s="27">
        <v>1</v>
      </c>
      <c r="L2001" s="72" t="b">
        <v>1</v>
      </c>
    </row>
    <row r="2002" spans="1:12" x14ac:dyDescent="0.25">
      <c r="C2002" s="27">
        <v>104</v>
      </c>
      <c r="D2002" s="27" t="str">
        <f>VLOOKUP(C2002,[1]道具配置表!$A:$D,4,FALSE)</f>
        <v>1黄金</v>
      </c>
      <c r="E2002" s="27">
        <v>1800</v>
      </c>
      <c r="J2002" s="27">
        <v>1</v>
      </c>
      <c r="L2002" s="72" t="b">
        <v>1</v>
      </c>
    </row>
    <row r="2003" spans="1:12" x14ac:dyDescent="0.25">
      <c r="A2003" s="27">
        <v>1703111</v>
      </c>
      <c r="B2003" s="27" t="str">
        <f>"爬塔"&amp;RIGHT(A2003+10,3)</f>
        <v>爬塔121</v>
      </c>
      <c r="C2003" s="27">
        <v>102</v>
      </c>
      <c r="D2003" s="27" t="str">
        <f>VLOOKUP(C2003,[1]道具配置表!$A:$D,4,FALSE)</f>
        <v>1食物</v>
      </c>
      <c r="E2003" s="27">
        <v>940</v>
      </c>
      <c r="J2003" s="27">
        <v>1</v>
      </c>
      <c r="L2003" s="72" t="b">
        <v>1</v>
      </c>
    </row>
    <row r="2004" spans="1:12" x14ac:dyDescent="0.25">
      <c r="C2004" s="27">
        <v>101</v>
      </c>
      <c r="D2004" s="27" t="str">
        <f>VLOOKUP(C2004,[1]道具配置表!$A:$D,4,FALSE)</f>
        <v>1木材</v>
      </c>
      <c r="E2004" s="27">
        <v>940</v>
      </c>
      <c r="J2004" s="27">
        <v>1</v>
      </c>
      <c r="L2004" s="72" t="b">
        <v>1</v>
      </c>
    </row>
    <row r="2005" spans="1:12" x14ac:dyDescent="0.25">
      <c r="C2005" s="27">
        <v>103</v>
      </c>
      <c r="D2005" s="27" t="str">
        <f>VLOOKUP(C2005,[1]道具配置表!$A:$D,4,FALSE)</f>
        <v>1石头</v>
      </c>
      <c r="E2005" s="27">
        <v>940</v>
      </c>
      <c r="J2005" s="27">
        <v>1</v>
      </c>
      <c r="L2005" s="72" t="b">
        <v>1</v>
      </c>
    </row>
    <row r="2006" spans="1:12" x14ac:dyDescent="0.25">
      <c r="C2006" s="27">
        <v>104</v>
      </c>
      <c r="D2006" s="27" t="str">
        <f>VLOOKUP(C2006,[1]道具配置表!$A:$D,4,FALSE)</f>
        <v>1黄金</v>
      </c>
      <c r="E2006" s="27">
        <v>940</v>
      </c>
      <c r="J2006" s="27">
        <v>1</v>
      </c>
      <c r="L2006" s="72" t="b">
        <v>1</v>
      </c>
    </row>
    <row r="2007" spans="1:12" x14ac:dyDescent="0.25">
      <c r="A2007" s="27">
        <v>1703116</v>
      </c>
      <c r="B2007" s="27" t="str">
        <f>"爬塔"&amp;RIGHT(A2007+10,3)</f>
        <v>爬塔126</v>
      </c>
      <c r="C2007" s="27">
        <v>25001</v>
      </c>
      <c r="D2007" s="27" t="str">
        <f>VLOOKUP(C2007,[1]道具配置表!$A:$D,4,FALSE)</f>
        <v>战马粮草</v>
      </c>
      <c r="E2007" s="27">
        <v>54</v>
      </c>
      <c r="J2007" s="27">
        <v>1</v>
      </c>
      <c r="L2007" s="72" t="b">
        <v>1</v>
      </c>
    </row>
    <row r="2008" spans="1:12" x14ac:dyDescent="0.25">
      <c r="C2008" s="27">
        <v>102</v>
      </c>
      <c r="D2008" s="27" t="str">
        <f>VLOOKUP(C2008,[1]道具配置表!$A:$D,4,FALSE)</f>
        <v>1食物</v>
      </c>
      <c r="E2008" s="27">
        <v>1880</v>
      </c>
      <c r="J2008" s="27">
        <v>1</v>
      </c>
      <c r="L2008" s="72" t="b">
        <v>1</v>
      </c>
    </row>
    <row r="2009" spans="1:12" x14ac:dyDescent="0.25">
      <c r="C2009" s="27">
        <v>101</v>
      </c>
      <c r="D2009" s="27" t="str">
        <f>VLOOKUP(C2009,[1]道具配置表!$A:$D,4,FALSE)</f>
        <v>1木材</v>
      </c>
      <c r="E2009" s="27">
        <v>1880</v>
      </c>
      <c r="J2009" s="27">
        <v>1</v>
      </c>
      <c r="L2009" s="72" t="b">
        <v>1</v>
      </c>
    </row>
    <row r="2010" spans="1:12" x14ac:dyDescent="0.25">
      <c r="C2010" s="27">
        <v>103</v>
      </c>
      <c r="D2010" s="27" t="str">
        <f>VLOOKUP(C2010,[1]道具配置表!$A:$D,4,FALSE)</f>
        <v>1石头</v>
      </c>
      <c r="E2010" s="27">
        <v>1880</v>
      </c>
      <c r="J2010" s="27">
        <v>1</v>
      </c>
      <c r="L2010" s="72" t="b">
        <v>1</v>
      </c>
    </row>
    <row r="2011" spans="1:12" x14ac:dyDescent="0.25">
      <c r="C2011" s="27">
        <v>104</v>
      </c>
      <c r="D2011" s="27" t="str">
        <f>VLOOKUP(C2011,[1]道具配置表!$A:$D,4,FALSE)</f>
        <v>1黄金</v>
      </c>
      <c r="E2011" s="27">
        <v>1880</v>
      </c>
      <c r="J2011" s="27">
        <v>1</v>
      </c>
      <c r="L2011" s="72" t="b">
        <v>1</v>
      </c>
    </row>
    <row r="2012" spans="1:12" x14ac:dyDescent="0.25">
      <c r="A2012" s="27">
        <v>1703121</v>
      </c>
      <c r="B2012" s="27" t="str">
        <f>"爬塔"&amp;RIGHT(A2012+10,3)</f>
        <v>爬塔131</v>
      </c>
      <c r="C2012" s="27">
        <v>102</v>
      </c>
      <c r="D2012" s="27" t="str">
        <f>VLOOKUP(C2012,[1]道具配置表!$A:$D,4,FALSE)</f>
        <v>1食物</v>
      </c>
      <c r="E2012" s="27">
        <v>980</v>
      </c>
      <c r="J2012" s="27">
        <v>1</v>
      </c>
      <c r="L2012" s="72" t="b">
        <v>1</v>
      </c>
    </row>
    <row r="2013" spans="1:12" x14ac:dyDescent="0.25">
      <c r="C2013" s="27">
        <v>101</v>
      </c>
      <c r="D2013" s="27" t="str">
        <f>VLOOKUP(C2013,[1]道具配置表!$A:$D,4,FALSE)</f>
        <v>1木材</v>
      </c>
      <c r="E2013" s="27">
        <v>980</v>
      </c>
      <c r="J2013" s="27">
        <v>1</v>
      </c>
      <c r="L2013" s="72" t="b">
        <v>1</v>
      </c>
    </row>
    <row r="2014" spans="1:12" x14ac:dyDescent="0.25">
      <c r="C2014" s="27">
        <v>103</v>
      </c>
      <c r="D2014" s="27" t="str">
        <f>VLOOKUP(C2014,[1]道具配置表!$A:$D,4,FALSE)</f>
        <v>1石头</v>
      </c>
      <c r="E2014" s="27">
        <v>980</v>
      </c>
      <c r="J2014" s="27">
        <v>1</v>
      </c>
      <c r="L2014" s="72" t="b">
        <v>1</v>
      </c>
    </row>
    <row r="2015" spans="1:12" x14ac:dyDescent="0.25">
      <c r="C2015" s="27">
        <v>104</v>
      </c>
      <c r="D2015" s="27" t="str">
        <f>VLOOKUP(C2015,[1]道具配置表!$A:$D,4,FALSE)</f>
        <v>1黄金</v>
      </c>
      <c r="E2015" s="27">
        <v>980</v>
      </c>
      <c r="J2015" s="27">
        <v>1</v>
      </c>
      <c r="L2015" s="72" t="b">
        <v>1</v>
      </c>
    </row>
    <row r="2016" spans="1:12" x14ac:dyDescent="0.25">
      <c r="A2016" s="27">
        <v>1703126</v>
      </c>
      <c r="B2016" s="27" t="str">
        <f>"爬塔"&amp;RIGHT(A2016+10,3)</f>
        <v>爬塔136</v>
      </c>
      <c r="C2016" s="27">
        <v>25001</v>
      </c>
      <c r="D2016" s="27" t="str">
        <f>VLOOKUP(C2016,[1]道具配置表!$A:$D,4,FALSE)</f>
        <v>战马粮草</v>
      </c>
      <c r="E2016" s="27">
        <v>58</v>
      </c>
      <c r="J2016" s="27">
        <v>1</v>
      </c>
      <c r="L2016" s="72" t="b">
        <v>1</v>
      </c>
    </row>
    <row r="2017" spans="1:12" x14ac:dyDescent="0.25">
      <c r="C2017" s="27">
        <v>102</v>
      </c>
      <c r="D2017" s="27" t="str">
        <f>VLOOKUP(C2017,[1]道具配置表!$A:$D,4,FALSE)</f>
        <v>1食物</v>
      </c>
      <c r="E2017" s="27">
        <v>1960</v>
      </c>
      <c r="J2017" s="27">
        <v>1</v>
      </c>
      <c r="L2017" s="72" t="b">
        <v>1</v>
      </c>
    </row>
    <row r="2018" spans="1:12" x14ac:dyDescent="0.25">
      <c r="C2018" s="27">
        <v>101</v>
      </c>
      <c r="D2018" s="27" t="str">
        <f>VLOOKUP(C2018,[1]道具配置表!$A:$D,4,FALSE)</f>
        <v>1木材</v>
      </c>
      <c r="E2018" s="27">
        <v>1960</v>
      </c>
      <c r="J2018" s="27">
        <v>1</v>
      </c>
      <c r="L2018" s="72" t="b">
        <v>1</v>
      </c>
    </row>
    <row r="2019" spans="1:12" x14ac:dyDescent="0.25">
      <c r="C2019" s="27">
        <v>103</v>
      </c>
      <c r="D2019" s="27" t="str">
        <f>VLOOKUP(C2019,[1]道具配置表!$A:$D,4,FALSE)</f>
        <v>1石头</v>
      </c>
      <c r="E2019" s="27">
        <v>1960</v>
      </c>
      <c r="J2019" s="27">
        <v>1</v>
      </c>
      <c r="L2019" s="72" t="b">
        <v>1</v>
      </c>
    </row>
    <row r="2020" spans="1:12" x14ac:dyDescent="0.25">
      <c r="C2020" s="27">
        <v>104</v>
      </c>
      <c r="D2020" s="27" t="str">
        <f>VLOOKUP(C2020,[1]道具配置表!$A:$D,4,FALSE)</f>
        <v>1黄金</v>
      </c>
      <c r="E2020" s="27">
        <v>1960</v>
      </c>
      <c r="J2020" s="27">
        <v>1</v>
      </c>
      <c r="L2020" s="72" t="b">
        <v>1</v>
      </c>
    </row>
    <row r="2021" spans="1:12" x14ac:dyDescent="0.25">
      <c r="A2021" s="27">
        <v>1703131</v>
      </c>
      <c r="B2021" s="27" t="str">
        <f>"爬塔"&amp;RIGHT(A2021+10,3)</f>
        <v>爬塔141</v>
      </c>
      <c r="C2021" s="27">
        <v>102</v>
      </c>
      <c r="D2021" s="27" t="str">
        <f>VLOOKUP(C2021,[1]道具配置表!$A:$D,4,FALSE)</f>
        <v>1食物</v>
      </c>
      <c r="E2021" s="27">
        <v>1020</v>
      </c>
      <c r="J2021" s="27">
        <v>1</v>
      </c>
      <c r="L2021" s="72" t="b">
        <v>1</v>
      </c>
    </row>
    <row r="2022" spans="1:12" x14ac:dyDescent="0.25">
      <c r="C2022" s="27">
        <v>101</v>
      </c>
      <c r="D2022" s="27" t="str">
        <f>VLOOKUP(C2022,[1]道具配置表!$A:$D,4,FALSE)</f>
        <v>1木材</v>
      </c>
      <c r="E2022" s="27">
        <v>1020</v>
      </c>
      <c r="J2022" s="27">
        <v>1</v>
      </c>
      <c r="L2022" s="72" t="b">
        <v>1</v>
      </c>
    </row>
    <row r="2023" spans="1:12" x14ac:dyDescent="0.25">
      <c r="C2023" s="27">
        <v>103</v>
      </c>
      <c r="D2023" s="27" t="str">
        <f>VLOOKUP(C2023,[1]道具配置表!$A:$D,4,FALSE)</f>
        <v>1石头</v>
      </c>
      <c r="E2023" s="27">
        <v>1020</v>
      </c>
      <c r="J2023" s="27">
        <v>1</v>
      </c>
      <c r="L2023" s="72" t="b">
        <v>1</v>
      </c>
    </row>
    <row r="2024" spans="1:12" x14ac:dyDescent="0.25">
      <c r="C2024" s="27">
        <v>104</v>
      </c>
      <c r="D2024" s="27" t="str">
        <f>VLOOKUP(C2024,[1]道具配置表!$A:$D,4,FALSE)</f>
        <v>1黄金</v>
      </c>
      <c r="E2024" s="27">
        <v>1020</v>
      </c>
      <c r="J2024" s="27">
        <v>1</v>
      </c>
      <c r="L2024" s="72" t="b">
        <v>1</v>
      </c>
    </row>
    <row r="2025" spans="1:12" x14ac:dyDescent="0.25">
      <c r="A2025" s="27">
        <v>1703136</v>
      </c>
      <c r="B2025" s="27" t="str">
        <f>"爬塔"&amp;RIGHT(A2025+10,3)</f>
        <v>爬塔146</v>
      </c>
      <c r="C2025" s="27">
        <v>25001</v>
      </c>
      <c r="D2025" s="27" t="str">
        <f>VLOOKUP(C2025,[1]道具配置表!$A:$D,4,FALSE)</f>
        <v>战马粮草</v>
      </c>
      <c r="E2025" s="27">
        <v>62</v>
      </c>
      <c r="J2025" s="27">
        <v>1</v>
      </c>
      <c r="L2025" s="72" t="b">
        <v>1</v>
      </c>
    </row>
    <row r="2026" spans="1:12" x14ac:dyDescent="0.25">
      <c r="C2026" s="27">
        <v>102</v>
      </c>
      <c r="D2026" s="27" t="str">
        <f>VLOOKUP(C2026,[1]道具配置表!$A:$D,4,FALSE)</f>
        <v>1食物</v>
      </c>
      <c r="E2026" s="27">
        <v>2040</v>
      </c>
      <c r="J2026" s="27">
        <v>1</v>
      </c>
      <c r="L2026" s="72" t="b">
        <v>1</v>
      </c>
    </row>
    <row r="2027" spans="1:12" x14ac:dyDescent="0.25">
      <c r="C2027" s="27">
        <v>101</v>
      </c>
      <c r="D2027" s="27" t="str">
        <f>VLOOKUP(C2027,[1]道具配置表!$A:$D,4,FALSE)</f>
        <v>1木材</v>
      </c>
      <c r="E2027" s="27">
        <v>2040</v>
      </c>
      <c r="J2027" s="27">
        <v>1</v>
      </c>
      <c r="L2027" s="72" t="b">
        <v>1</v>
      </c>
    </row>
    <row r="2028" spans="1:12" x14ac:dyDescent="0.25">
      <c r="C2028" s="27">
        <v>103</v>
      </c>
      <c r="D2028" s="27" t="str">
        <f>VLOOKUP(C2028,[1]道具配置表!$A:$D,4,FALSE)</f>
        <v>1石头</v>
      </c>
      <c r="E2028" s="27">
        <v>2040</v>
      </c>
      <c r="J2028" s="27">
        <v>1</v>
      </c>
      <c r="L2028" s="72" t="b">
        <v>1</v>
      </c>
    </row>
    <row r="2029" spans="1:12" x14ac:dyDescent="0.25">
      <c r="C2029" s="27">
        <v>104</v>
      </c>
      <c r="D2029" s="27" t="str">
        <f>VLOOKUP(C2029,[1]道具配置表!$A:$D,4,FALSE)</f>
        <v>1黄金</v>
      </c>
      <c r="E2029" s="27">
        <v>2040</v>
      </c>
      <c r="J2029" s="27">
        <v>1</v>
      </c>
      <c r="L2029" s="72" t="b">
        <v>1</v>
      </c>
    </row>
    <row r="2030" spans="1:12" x14ac:dyDescent="0.25">
      <c r="A2030" s="27">
        <v>1703141</v>
      </c>
      <c r="B2030" s="27" t="str">
        <f>"爬塔"&amp;RIGHT(A2030+10,3)</f>
        <v>爬塔151</v>
      </c>
      <c r="C2030" s="27">
        <v>102</v>
      </c>
      <c r="D2030" s="27" t="str">
        <f>VLOOKUP(C2030,[1]道具配置表!$A:$D,4,FALSE)</f>
        <v>1食物</v>
      </c>
      <c r="E2030" s="27">
        <v>1060</v>
      </c>
      <c r="J2030" s="27">
        <v>1</v>
      </c>
      <c r="L2030" s="72" t="b">
        <v>1</v>
      </c>
    </row>
    <row r="2031" spans="1:12" x14ac:dyDescent="0.25">
      <c r="C2031" s="27">
        <v>101</v>
      </c>
      <c r="D2031" s="27" t="str">
        <f>VLOOKUP(C2031,[1]道具配置表!$A:$D,4,FALSE)</f>
        <v>1木材</v>
      </c>
      <c r="E2031" s="27">
        <v>1060</v>
      </c>
      <c r="J2031" s="27">
        <v>1</v>
      </c>
      <c r="L2031" s="72" t="b">
        <v>1</v>
      </c>
    </row>
    <row r="2032" spans="1:12" x14ac:dyDescent="0.25">
      <c r="C2032" s="27">
        <v>103</v>
      </c>
      <c r="D2032" s="27" t="str">
        <f>VLOOKUP(C2032,[1]道具配置表!$A:$D,4,FALSE)</f>
        <v>1石头</v>
      </c>
      <c r="E2032" s="27">
        <v>1060</v>
      </c>
      <c r="J2032" s="27">
        <v>1</v>
      </c>
      <c r="L2032" s="72" t="b">
        <v>1</v>
      </c>
    </row>
    <row r="2033" spans="1:12" x14ac:dyDescent="0.25">
      <c r="C2033" s="27">
        <v>104</v>
      </c>
      <c r="D2033" s="27" t="str">
        <f>VLOOKUP(C2033,[1]道具配置表!$A:$D,4,FALSE)</f>
        <v>1黄金</v>
      </c>
      <c r="E2033" s="27">
        <v>1060</v>
      </c>
      <c r="J2033" s="27">
        <v>1</v>
      </c>
      <c r="L2033" s="72" t="b">
        <v>1</v>
      </c>
    </row>
    <row r="2034" spans="1:12" x14ac:dyDescent="0.25">
      <c r="A2034" s="27">
        <v>1703146</v>
      </c>
      <c r="B2034" s="27" t="str">
        <f>"爬塔"&amp;RIGHT(A2034+10,3)</f>
        <v>爬塔156</v>
      </c>
      <c r="C2034" s="27">
        <v>25001</v>
      </c>
      <c r="D2034" s="27" t="str">
        <f>VLOOKUP(C2034,[1]道具配置表!$A:$D,4,FALSE)</f>
        <v>战马粮草</v>
      </c>
      <c r="E2034" s="27">
        <v>66</v>
      </c>
      <c r="J2034" s="27">
        <v>1</v>
      </c>
      <c r="L2034" s="72" t="b">
        <v>1</v>
      </c>
    </row>
    <row r="2035" spans="1:12" x14ac:dyDescent="0.25">
      <c r="C2035" s="27">
        <v>102</v>
      </c>
      <c r="D2035" s="27" t="str">
        <f>VLOOKUP(C2035,[1]道具配置表!$A:$D,4,FALSE)</f>
        <v>1食物</v>
      </c>
      <c r="E2035" s="27">
        <v>2120</v>
      </c>
      <c r="J2035" s="27">
        <v>1</v>
      </c>
      <c r="L2035" s="72" t="b">
        <v>1</v>
      </c>
    </row>
    <row r="2036" spans="1:12" x14ac:dyDescent="0.25">
      <c r="C2036" s="27">
        <v>101</v>
      </c>
      <c r="D2036" s="27" t="str">
        <f>VLOOKUP(C2036,[1]道具配置表!$A:$D,4,FALSE)</f>
        <v>1木材</v>
      </c>
      <c r="E2036" s="27">
        <v>2120</v>
      </c>
      <c r="J2036" s="27">
        <v>1</v>
      </c>
      <c r="L2036" s="72" t="b">
        <v>1</v>
      </c>
    </row>
    <row r="2037" spans="1:12" x14ac:dyDescent="0.25">
      <c r="C2037" s="27">
        <v>103</v>
      </c>
      <c r="D2037" s="27" t="str">
        <f>VLOOKUP(C2037,[1]道具配置表!$A:$D,4,FALSE)</f>
        <v>1石头</v>
      </c>
      <c r="E2037" s="27">
        <v>2120</v>
      </c>
      <c r="J2037" s="27">
        <v>1</v>
      </c>
      <c r="L2037" s="72" t="b">
        <v>1</v>
      </c>
    </row>
    <row r="2038" spans="1:12" x14ac:dyDescent="0.25">
      <c r="C2038" s="27">
        <v>104</v>
      </c>
      <c r="D2038" s="27" t="str">
        <f>VLOOKUP(C2038,[1]道具配置表!$A:$D,4,FALSE)</f>
        <v>1黄金</v>
      </c>
      <c r="E2038" s="27">
        <v>2120</v>
      </c>
      <c r="J2038" s="27">
        <v>1</v>
      </c>
      <c r="L2038" s="72" t="b">
        <v>1</v>
      </c>
    </row>
    <row r="2039" spans="1:12" x14ac:dyDescent="0.25">
      <c r="A2039" s="27">
        <v>1703151</v>
      </c>
      <c r="B2039" s="27" t="str">
        <f>"爬塔"&amp;RIGHT(A2039+10,3)</f>
        <v>爬塔161</v>
      </c>
      <c r="C2039" s="27">
        <v>102</v>
      </c>
      <c r="D2039" s="27" t="str">
        <f>VLOOKUP(C2039,[1]道具配置表!$A:$D,4,FALSE)</f>
        <v>1食物</v>
      </c>
      <c r="E2039" s="27">
        <v>1100</v>
      </c>
      <c r="J2039" s="27">
        <v>1</v>
      </c>
      <c r="L2039" s="72" t="b">
        <v>1</v>
      </c>
    </row>
    <row r="2040" spans="1:12" x14ac:dyDescent="0.25">
      <c r="C2040" s="27">
        <v>101</v>
      </c>
      <c r="D2040" s="27" t="str">
        <f>VLOOKUP(C2040,[1]道具配置表!$A:$D,4,FALSE)</f>
        <v>1木材</v>
      </c>
      <c r="E2040" s="27">
        <v>1100</v>
      </c>
      <c r="J2040" s="27">
        <v>1</v>
      </c>
      <c r="L2040" s="72" t="b">
        <v>1</v>
      </c>
    </row>
    <row r="2041" spans="1:12" x14ac:dyDescent="0.25">
      <c r="C2041" s="27">
        <v>103</v>
      </c>
      <c r="D2041" s="27" t="str">
        <f>VLOOKUP(C2041,[1]道具配置表!$A:$D,4,FALSE)</f>
        <v>1石头</v>
      </c>
      <c r="E2041" s="27">
        <v>1100</v>
      </c>
      <c r="J2041" s="27">
        <v>1</v>
      </c>
      <c r="L2041" s="72" t="b">
        <v>1</v>
      </c>
    </row>
    <row r="2042" spans="1:12" x14ac:dyDescent="0.25">
      <c r="C2042" s="27">
        <v>104</v>
      </c>
      <c r="D2042" s="27" t="str">
        <f>VLOOKUP(C2042,[1]道具配置表!$A:$D,4,FALSE)</f>
        <v>1黄金</v>
      </c>
      <c r="E2042" s="27">
        <v>1100</v>
      </c>
      <c r="J2042" s="27">
        <v>1</v>
      </c>
      <c r="L2042" s="72" t="b">
        <v>1</v>
      </c>
    </row>
    <row r="2043" spans="1:12" x14ac:dyDescent="0.25">
      <c r="A2043" s="27">
        <v>1703156</v>
      </c>
      <c r="B2043" s="27" t="str">
        <f>"爬塔"&amp;RIGHT(A2043+10,3)</f>
        <v>爬塔166</v>
      </c>
      <c r="C2043" s="27">
        <v>25001</v>
      </c>
      <c r="D2043" s="27" t="str">
        <f>VLOOKUP(C2043,[1]道具配置表!$A:$D,4,FALSE)</f>
        <v>战马粮草</v>
      </c>
      <c r="E2043" s="27">
        <v>70</v>
      </c>
      <c r="J2043" s="27">
        <v>1</v>
      </c>
      <c r="L2043" s="72" t="b">
        <v>1</v>
      </c>
    </row>
    <row r="2044" spans="1:12" x14ac:dyDescent="0.25">
      <c r="C2044" s="27">
        <v>102</v>
      </c>
      <c r="D2044" s="27" t="str">
        <f>VLOOKUP(C2044,[1]道具配置表!$A:$D,4,FALSE)</f>
        <v>1食物</v>
      </c>
      <c r="E2044" s="27">
        <v>2200</v>
      </c>
      <c r="J2044" s="27">
        <v>1</v>
      </c>
      <c r="L2044" s="72" t="b">
        <v>1</v>
      </c>
    </row>
    <row r="2045" spans="1:12" x14ac:dyDescent="0.25">
      <c r="C2045" s="27">
        <v>101</v>
      </c>
      <c r="D2045" s="27" t="str">
        <f>VLOOKUP(C2045,[1]道具配置表!$A:$D,4,FALSE)</f>
        <v>1木材</v>
      </c>
      <c r="E2045" s="27">
        <v>2200</v>
      </c>
      <c r="J2045" s="27">
        <v>1</v>
      </c>
      <c r="L2045" s="72" t="b">
        <v>1</v>
      </c>
    </row>
    <row r="2046" spans="1:12" x14ac:dyDescent="0.25">
      <c r="C2046" s="27">
        <v>103</v>
      </c>
      <c r="D2046" s="27" t="str">
        <f>VLOOKUP(C2046,[1]道具配置表!$A:$D,4,FALSE)</f>
        <v>1石头</v>
      </c>
      <c r="E2046" s="27">
        <v>2200</v>
      </c>
      <c r="J2046" s="27">
        <v>1</v>
      </c>
      <c r="L2046" s="72" t="b">
        <v>1</v>
      </c>
    </row>
    <row r="2047" spans="1:12" x14ac:dyDescent="0.25">
      <c r="C2047" s="27">
        <v>104</v>
      </c>
      <c r="D2047" s="27" t="str">
        <f>VLOOKUP(C2047,[1]道具配置表!$A:$D,4,FALSE)</f>
        <v>1黄金</v>
      </c>
      <c r="E2047" s="27">
        <v>2200</v>
      </c>
      <c r="J2047" s="27">
        <v>1</v>
      </c>
      <c r="L2047" s="72" t="b">
        <v>1</v>
      </c>
    </row>
    <row r="2048" spans="1:12" x14ac:dyDescent="0.25">
      <c r="A2048" s="27">
        <v>1703161</v>
      </c>
      <c r="B2048" s="27" t="str">
        <f>"爬塔"&amp;RIGHT(A2048+10,3)</f>
        <v>爬塔171</v>
      </c>
      <c r="C2048" s="27">
        <v>102</v>
      </c>
      <c r="D2048" s="27" t="str">
        <f>VLOOKUP(C2048,[1]道具配置表!$A:$D,4,FALSE)</f>
        <v>1食物</v>
      </c>
      <c r="E2048" s="27">
        <v>1140</v>
      </c>
      <c r="J2048" s="27">
        <v>1</v>
      </c>
      <c r="L2048" s="72" t="b">
        <v>1</v>
      </c>
    </row>
    <row r="2049" spans="1:12" x14ac:dyDescent="0.25">
      <c r="C2049" s="27">
        <v>101</v>
      </c>
      <c r="D2049" s="27" t="str">
        <f>VLOOKUP(C2049,[1]道具配置表!$A:$D,4,FALSE)</f>
        <v>1木材</v>
      </c>
      <c r="E2049" s="27">
        <v>1140</v>
      </c>
      <c r="J2049" s="27">
        <v>1</v>
      </c>
      <c r="L2049" s="72" t="b">
        <v>1</v>
      </c>
    </row>
    <row r="2050" spans="1:12" x14ac:dyDescent="0.25">
      <c r="C2050" s="27">
        <v>103</v>
      </c>
      <c r="D2050" s="27" t="str">
        <f>VLOOKUP(C2050,[1]道具配置表!$A:$D,4,FALSE)</f>
        <v>1石头</v>
      </c>
      <c r="E2050" s="27">
        <v>1140</v>
      </c>
      <c r="J2050" s="27">
        <v>1</v>
      </c>
      <c r="L2050" s="72" t="b">
        <v>1</v>
      </c>
    </row>
    <row r="2051" spans="1:12" x14ac:dyDescent="0.25">
      <c r="C2051" s="27">
        <v>104</v>
      </c>
      <c r="D2051" s="27" t="str">
        <f>VLOOKUP(C2051,[1]道具配置表!$A:$D,4,FALSE)</f>
        <v>1黄金</v>
      </c>
      <c r="E2051" s="27">
        <v>1140</v>
      </c>
      <c r="J2051" s="27">
        <v>1</v>
      </c>
      <c r="L2051" s="72" t="b">
        <v>1</v>
      </c>
    </row>
    <row r="2052" spans="1:12" x14ac:dyDescent="0.25">
      <c r="A2052" s="27">
        <v>1703166</v>
      </c>
      <c r="B2052" s="27" t="str">
        <f>"爬塔"&amp;RIGHT(A2052+10,3)</f>
        <v>爬塔176</v>
      </c>
      <c r="C2052" s="27">
        <v>25001</v>
      </c>
      <c r="D2052" s="27" t="str">
        <f>VLOOKUP(C2052,[1]道具配置表!$A:$D,4,FALSE)</f>
        <v>战马粮草</v>
      </c>
      <c r="E2052" s="27">
        <v>74</v>
      </c>
      <c r="J2052" s="27">
        <v>1</v>
      </c>
      <c r="L2052" s="72" t="b">
        <v>1</v>
      </c>
    </row>
    <row r="2053" spans="1:12" x14ac:dyDescent="0.25">
      <c r="C2053" s="27">
        <v>102</v>
      </c>
      <c r="D2053" s="27" t="str">
        <f>VLOOKUP(C2053,[1]道具配置表!$A:$D,4,FALSE)</f>
        <v>1食物</v>
      </c>
      <c r="E2053" s="27">
        <v>2280</v>
      </c>
      <c r="J2053" s="27">
        <v>1</v>
      </c>
      <c r="L2053" s="72" t="b">
        <v>1</v>
      </c>
    </row>
    <row r="2054" spans="1:12" x14ac:dyDescent="0.25">
      <c r="C2054" s="27">
        <v>101</v>
      </c>
      <c r="D2054" s="27" t="str">
        <f>VLOOKUP(C2054,[1]道具配置表!$A:$D,4,FALSE)</f>
        <v>1木材</v>
      </c>
      <c r="E2054" s="27">
        <v>2280</v>
      </c>
      <c r="J2054" s="27">
        <v>1</v>
      </c>
      <c r="L2054" s="72" t="b">
        <v>1</v>
      </c>
    </row>
    <row r="2055" spans="1:12" x14ac:dyDescent="0.25">
      <c r="C2055" s="27">
        <v>103</v>
      </c>
      <c r="D2055" s="27" t="str">
        <f>VLOOKUP(C2055,[1]道具配置表!$A:$D,4,FALSE)</f>
        <v>1石头</v>
      </c>
      <c r="E2055" s="27">
        <v>2280</v>
      </c>
      <c r="J2055" s="27">
        <v>1</v>
      </c>
      <c r="L2055" s="72" t="b">
        <v>1</v>
      </c>
    </row>
    <row r="2056" spans="1:12" x14ac:dyDescent="0.25">
      <c r="C2056" s="27">
        <v>104</v>
      </c>
      <c r="D2056" s="27" t="str">
        <f>VLOOKUP(C2056,[1]道具配置表!$A:$D,4,FALSE)</f>
        <v>1黄金</v>
      </c>
      <c r="E2056" s="27">
        <v>2280</v>
      </c>
      <c r="J2056" s="27">
        <v>1</v>
      </c>
      <c r="L2056" s="72" t="b">
        <v>1</v>
      </c>
    </row>
    <row r="2057" spans="1:12" x14ac:dyDescent="0.25">
      <c r="A2057" s="27">
        <v>1703171</v>
      </c>
      <c r="B2057" s="27" t="str">
        <f>"爬塔"&amp;RIGHT(A2057+10,3)</f>
        <v>爬塔181</v>
      </c>
      <c r="C2057" s="27">
        <v>102</v>
      </c>
      <c r="D2057" s="27" t="str">
        <f>VLOOKUP(C2057,[1]道具配置表!$A:$D,4,FALSE)</f>
        <v>1食物</v>
      </c>
      <c r="E2057" s="27">
        <v>1180</v>
      </c>
      <c r="J2057" s="27">
        <v>1</v>
      </c>
      <c r="L2057" s="72" t="b">
        <v>1</v>
      </c>
    </row>
    <row r="2058" spans="1:12" x14ac:dyDescent="0.25">
      <c r="C2058" s="27">
        <v>101</v>
      </c>
      <c r="D2058" s="27" t="str">
        <f>VLOOKUP(C2058,[1]道具配置表!$A:$D,4,FALSE)</f>
        <v>1木材</v>
      </c>
      <c r="E2058" s="27">
        <v>1180</v>
      </c>
      <c r="J2058" s="27">
        <v>1</v>
      </c>
      <c r="L2058" s="72" t="b">
        <v>1</v>
      </c>
    </row>
    <row r="2059" spans="1:12" x14ac:dyDescent="0.25">
      <c r="C2059" s="27">
        <v>103</v>
      </c>
      <c r="D2059" s="27" t="str">
        <f>VLOOKUP(C2059,[1]道具配置表!$A:$D,4,FALSE)</f>
        <v>1石头</v>
      </c>
      <c r="E2059" s="27">
        <v>1180</v>
      </c>
      <c r="J2059" s="27">
        <v>1</v>
      </c>
      <c r="L2059" s="72" t="b">
        <v>1</v>
      </c>
    </row>
    <row r="2060" spans="1:12" x14ac:dyDescent="0.25">
      <c r="C2060" s="27">
        <v>104</v>
      </c>
      <c r="D2060" s="27" t="str">
        <f>VLOOKUP(C2060,[1]道具配置表!$A:$D,4,FALSE)</f>
        <v>1黄金</v>
      </c>
      <c r="E2060" s="27">
        <v>1180</v>
      </c>
      <c r="J2060" s="27">
        <v>1</v>
      </c>
      <c r="L2060" s="72" t="b">
        <v>1</v>
      </c>
    </row>
    <row r="2061" spans="1:12" x14ac:dyDescent="0.25">
      <c r="A2061" s="27">
        <v>1703176</v>
      </c>
      <c r="B2061" s="27" t="str">
        <f>"爬塔"&amp;RIGHT(A2061+10,3)</f>
        <v>爬塔186</v>
      </c>
      <c r="C2061" s="27">
        <v>25001</v>
      </c>
      <c r="D2061" s="27" t="str">
        <f>VLOOKUP(C2061,[1]道具配置表!$A:$D,4,FALSE)</f>
        <v>战马粮草</v>
      </c>
      <c r="E2061" s="27">
        <v>78</v>
      </c>
      <c r="J2061" s="27">
        <v>1</v>
      </c>
      <c r="L2061" s="72" t="b">
        <v>1</v>
      </c>
    </row>
    <row r="2062" spans="1:12" x14ac:dyDescent="0.25">
      <c r="C2062" s="27">
        <v>102</v>
      </c>
      <c r="D2062" s="27" t="str">
        <f>VLOOKUP(C2062,[1]道具配置表!$A:$D,4,FALSE)</f>
        <v>1食物</v>
      </c>
      <c r="E2062" s="27">
        <v>2360</v>
      </c>
      <c r="J2062" s="27">
        <v>1</v>
      </c>
      <c r="L2062" s="72" t="b">
        <v>1</v>
      </c>
    </row>
    <row r="2063" spans="1:12" x14ac:dyDescent="0.25">
      <c r="C2063" s="27">
        <v>101</v>
      </c>
      <c r="D2063" s="27" t="str">
        <f>VLOOKUP(C2063,[1]道具配置表!$A:$D,4,FALSE)</f>
        <v>1木材</v>
      </c>
      <c r="E2063" s="27">
        <v>2360</v>
      </c>
      <c r="J2063" s="27">
        <v>1</v>
      </c>
      <c r="L2063" s="72" t="b">
        <v>1</v>
      </c>
    </row>
    <row r="2064" spans="1:12" x14ac:dyDescent="0.25">
      <c r="C2064" s="27">
        <v>103</v>
      </c>
      <c r="D2064" s="27" t="str">
        <f>VLOOKUP(C2064,[1]道具配置表!$A:$D,4,FALSE)</f>
        <v>1石头</v>
      </c>
      <c r="E2064" s="27">
        <v>2360</v>
      </c>
      <c r="J2064" s="27">
        <v>1</v>
      </c>
      <c r="L2064" s="72" t="b">
        <v>1</v>
      </c>
    </row>
    <row r="2065" spans="1:12" x14ac:dyDescent="0.25">
      <c r="C2065" s="27">
        <v>104</v>
      </c>
      <c r="D2065" s="27" t="str">
        <f>VLOOKUP(C2065,[1]道具配置表!$A:$D,4,FALSE)</f>
        <v>1黄金</v>
      </c>
      <c r="E2065" s="27">
        <v>2360</v>
      </c>
      <c r="J2065" s="27">
        <v>1</v>
      </c>
      <c r="L2065" s="72" t="b">
        <v>1</v>
      </c>
    </row>
    <row r="2066" spans="1:12" x14ac:dyDescent="0.25">
      <c r="A2066" s="27">
        <v>1703181</v>
      </c>
      <c r="B2066" s="27" t="str">
        <f>"爬塔"&amp;RIGHT(A2066+10,3)</f>
        <v>爬塔191</v>
      </c>
      <c r="C2066" s="27">
        <v>102</v>
      </c>
      <c r="D2066" s="27" t="str">
        <f>VLOOKUP(C2066,[1]道具配置表!$A:$D,4,FALSE)</f>
        <v>1食物</v>
      </c>
      <c r="E2066" s="27">
        <v>1220</v>
      </c>
      <c r="J2066" s="27">
        <v>1</v>
      </c>
      <c r="L2066" s="72" t="b">
        <v>1</v>
      </c>
    </row>
    <row r="2067" spans="1:12" x14ac:dyDescent="0.25">
      <c r="C2067" s="27">
        <v>101</v>
      </c>
      <c r="D2067" s="27" t="str">
        <f>VLOOKUP(C2067,[1]道具配置表!$A:$D,4,FALSE)</f>
        <v>1木材</v>
      </c>
      <c r="E2067" s="27">
        <v>1220</v>
      </c>
      <c r="J2067" s="27">
        <v>1</v>
      </c>
      <c r="L2067" s="72" t="b">
        <v>1</v>
      </c>
    </row>
    <row r="2068" spans="1:12" x14ac:dyDescent="0.25">
      <c r="C2068" s="27">
        <v>103</v>
      </c>
      <c r="D2068" s="27" t="str">
        <f>VLOOKUP(C2068,[1]道具配置表!$A:$D,4,FALSE)</f>
        <v>1石头</v>
      </c>
      <c r="E2068" s="27">
        <v>1220</v>
      </c>
      <c r="J2068" s="27">
        <v>1</v>
      </c>
      <c r="L2068" s="72" t="b">
        <v>1</v>
      </c>
    </row>
    <row r="2069" spans="1:12" x14ac:dyDescent="0.25">
      <c r="C2069" s="27">
        <v>104</v>
      </c>
      <c r="D2069" s="27" t="str">
        <f>VLOOKUP(C2069,[1]道具配置表!$A:$D,4,FALSE)</f>
        <v>1黄金</v>
      </c>
      <c r="E2069" s="27">
        <v>1220</v>
      </c>
      <c r="J2069" s="27">
        <v>1</v>
      </c>
      <c r="L2069" s="72" t="b">
        <v>1</v>
      </c>
    </row>
    <row r="2070" spans="1:12" x14ac:dyDescent="0.25">
      <c r="A2070" s="27">
        <v>1703186</v>
      </c>
      <c r="B2070" s="27" t="str">
        <f>"爬塔"&amp;RIGHT(A2070+10,3)</f>
        <v>爬塔196</v>
      </c>
      <c r="C2070" s="27">
        <v>25001</v>
      </c>
      <c r="D2070" s="27" t="str">
        <f>VLOOKUP(C2070,[1]道具配置表!$A:$D,4,FALSE)</f>
        <v>战马粮草</v>
      </c>
      <c r="E2070" s="27">
        <v>82</v>
      </c>
      <c r="J2070" s="27">
        <v>1</v>
      </c>
      <c r="L2070" s="72" t="b">
        <v>1</v>
      </c>
    </row>
    <row r="2071" spans="1:12" x14ac:dyDescent="0.25">
      <c r="C2071" s="27">
        <v>102</v>
      </c>
      <c r="D2071" s="27" t="str">
        <f>VLOOKUP(C2071,[1]道具配置表!$A:$D,4,FALSE)</f>
        <v>1食物</v>
      </c>
      <c r="E2071" s="27">
        <v>2440</v>
      </c>
      <c r="J2071" s="27">
        <v>1</v>
      </c>
      <c r="L2071" s="72" t="b">
        <v>1</v>
      </c>
    </row>
    <row r="2072" spans="1:12" x14ac:dyDescent="0.25">
      <c r="C2072" s="27">
        <v>101</v>
      </c>
      <c r="D2072" s="27" t="str">
        <f>VLOOKUP(C2072,[1]道具配置表!$A:$D,4,FALSE)</f>
        <v>1木材</v>
      </c>
      <c r="E2072" s="27">
        <v>2440</v>
      </c>
      <c r="J2072" s="27">
        <v>1</v>
      </c>
      <c r="L2072" s="72" t="b">
        <v>1</v>
      </c>
    </row>
    <row r="2073" spans="1:12" x14ac:dyDescent="0.25">
      <c r="C2073" s="27">
        <v>103</v>
      </c>
      <c r="D2073" s="27" t="str">
        <f>VLOOKUP(C2073,[1]道具配置表!$A:$D,4,FALSE)</f>
        <v>1石头</v>
      </c>
      <c r="E2073" s="27">
        <v>2440</v>
      </c>
      <c r="J2073" s="27">
        <v>1</v>
      </c>
      <c r="L2073" s="72" t="b">
        <v>1</v>
      </c>
    </row>
    <row r="2074" spans="1:12" x14ac:dyDescent="0.25">
      <c r="C2074" s="27">
        <v>104</v>
      </c>
      <c r="D2074" s="27" t="str">
        <f>VLOOKUP(C2074,[1]道具配置表!$A:$D,4,FALSE)</f>
        <v>1黄金</v>
      </c>
      <c r="E2074" s="27">
        <v>2440</v>
      </c>
      <c r="J2074" s="27">
        <v>1</v>
      </c>
      <c r="L2074" s="72" t="b">
        <v>1</v>
      </c>
    </row>
    <row r="2075" spans="1:12" x14ac:dyDescent="0.25">
      <c r="A2075" s="27">
        <v>1703191</v>
      </c>
      <c r="B2075" s="27" t="str">
        <f>"爬塔"&amp;RIGHT(A2075+10,3)</f>
        <v>爬塔201</v>
      </c>
      <c r="C2075" s="27">
        <v>102</v>
      </c>
      <c r="D2075" s="27" t="str">
        <f>VLOOKUP(C2075,[1]道具配置表!$A:$D,4,FALSE)</f>
        <v>1食物</v>
      </c>
      <c r="E2075" s="27">
        <v>1260</v>
      </c>
      <c r="J2075" s="27">
        <v>1</v>
      </c>
      <c r="L2075" s="72" t="b">
        <v>1</v>
      </c>
    </row>
    <row r="2076" spans="1:12" x14ac:dyDescent="0.25">
      <c r="C2076" s="27">
        <v>101</v>
      </c>
      <c r="D2076" s="27" t="str">
        <f>VLOOKUP(C2076,[1]道具配置表!$A:$D,4,FALSE)</f>
        <v>1木材</v>
      </c>
      <c r="E2076" s="27">
        <v>1260</v>
      </c>
      <c r="J2076" s="27">
        <v>1</v>
      </c>
      <c r="L2076" s="72" t="b">
        <v>1</v>
      </c>
    </row>
    <row r="2077" spans="1:12" x14ac:dyDescent="0.25">
      <c r="C2077" s="27">
        <v>103</v>
      </c>
      <c r="D2077" s="27" t="str">
        <f>VLOOKUP(C2077,[1]道具配置表!$A:$D,4,FALSE)</f>
        <v>1石头</v>
      </c>
      <c r="E2077" s="27">
        <v>1260</v>
      </c>
      <c r="J2077" s="27">
        <v>1</v>
      </c>
      <c r="L2077" s="72" t="b">
        <v>1</v>
      </c>
    </row>
    <row r="2078" spans="1:12" x14ac:dyDescent="0.25">
      <c r="C2078" s="27">
        <v>104</v>
      </c>
      <c r="D2078" s="27" t="str">
        <f>VLOOKUP(C2078,[1]道具配置表!$A:$D,4,FALSE)</f>
        <v>1黄金</v>
      </c>
      <c r="E2078" s="27">
        <v>1260</v>
      </c>
      <c r="J2078" s="27">
        <v>1</v>
      </c>
      <c r="L2078" s="72" t="b">
        <v>1</v>
      </c>
    </row>
    <row r="2079" spans="1:12" x14ac:dyDescent="0.25">
      <c r="A2079" s="27">
        <v>1703196</v>
      </c>
      <c r="B2079" s="27" t="str">
        <f>"爬塔"&amp;RIGHT(A2079+10,3)</f>
        <v>爬塔206</v>
      </c>
      <c r="C2079" s="27">
        <v>25001</v>
      </c>
      <c r="D2079" s="27" t="str">
        <f>VLOOKUP(C2079,[1]道具配置表!$A:$D,4,FALSE)</f>
        <v>战马粮草</v>
      </c>
      <c r="E2079" s="27">
        <v>86</v>
      </c>
      <c r="J2079" s="27">
        <v>1</v>
      </c>
      <c r="L2079" s="72" t="b">
        <v>1</v>
      </c>
    </row>
    <row r="2080" spans="1:12" x14ac:dyDescent="0.25">
      <c r="C2080" s="27">
        <v>102</v>
      </c>
      <c r="D2080" s="27" t="str">
        <f>VLOOKUP(C2080,[1]道具配置表!$A:$D,4,FALSE)</f>
        <v>1食物</v>
      </c>
      <c r="E2080" s="27">
        <v>2520</v>
      </c>
      <c r="J2080" s="27">
        <v>1</v>
      </c>
      <c r="L2080" s="72" t="b">
        <v>1</v>
      </c>
    </row>
    <row r="2081" spans="1:12" x14ac:dyDescent="0.25">
      <c r="C2081" s="27">
        <v>101</v>
      </c>
      <c r="D2081" s="27" t="str">
        <f>VLOOKUP(C2081,[1]道具配置表!$A:$D,4,FALSE)</f>
        <v>1木材</v>
      </c>
      <c r="E2081" s="27">
        <v>2520</v>
      </c>
      <c r="J2081" s="27">
        <v>1</v>
      </c>
      <c r="L2081" s="72" t="b">
        <v>1</v>
      </c>
    </row>
    <row r="2082" spans="1:12" x14ac:dyDescent="0.25">
      <c r="C2082" s="27">
        <v>103</v>
      </c>
      <c r="D2082" s="27" t="str">
        <f>VLOOKUP(C2082,[1]道具配置表!$A:$D,4,FALSE)</f>
        <v>1石头</v>
      </c>
      <c r="E2082" s="27">
        <v>2520</v>
      </c>
      <c r="J2082" s="27">
        <v>1</v>
      </c>
      <c r="L2082" s="72" t="b">
        <v>1</v>
      </c>
    </row>
    <row r="2083" spans="1:12" x14ac:dyDescent="0.25">
      <c r="C2083" s="27">
        <v>104</v>
      </c>
      <c r="D2083" s="27" t="str">
        <f>VLOOKUP(C2083,[1]道具配置表!$A:$D,4,FALSE)</f>
        <v>1黄金</v>
      </c>
      <c r="E2083" s="27">
        <v>2520</v>
      </c>
      <c r="J2083" s="27">
        <v>1</v>
      </c>
      <c r="L2083" s="72" t="b">
        <v>1</v>
      </c>
    </row>
    <row r="2084" spans="1:12" x14ac:dyDescent="0.25">
      <c r="A2084" s="27">
        <v>1703201</v>
      </c>
      <c r="B2084" s="27" t="str">
        <f>"爬塔"&amp;RIGHT(A2084+10,3)</f>
        <v>爬塔211</v>
      </c>
      <c r="C2084" s="27">
        <v>102</v>
      </c>
      <c r="D2084" s="27" t="str">
        <f>VLOOKUP(C2084,[1]道具配置表!$A:$D,4,FALSE)</f>
        <v>1食物</v>
      </c>
      <c r="E2084" s="27">
        <v>1300</v>
      </c>
      <c r="J2084" s="27">
        <v>1</v>
      </c>
      <c r="L2084" s="72" t="b">
        <v>1</v>
      </c>
    </row>
    <row r="2085" spans="1:12" x14ac:dyDescent="0.25">
      <c r="C2085" s="27">
        <v>101</v>
      </c>
      <c r="D2085" s="27" t="str">
        <f>VLOOKUP(C2085,[1]道具配置表!$A:$D,4,FALSE)</f>
        <v>1木材</v>
      </c>
      <c r="E2085" s="27">
        <v>1300</v>
      </c>
      <c r="J2085" s="27">
        <v>1</v>
      </c>
      <c r="L2085" s="72" t="b">
        <v>1</v>
      </c>
    </row>
    <row r="2086" spans="1:12" x14ac:dyDescent="0.25">
      <c r="C2086" s="27">
        <v>103</v>
      </c>
      <c r="D2086" s="27" t="str">
        <f>VLOOKUP(C2086,[1]道具配置表!$A:$D,4,FALSE)</f>
        <v>1石头</v>
      </c>
      <c r="E2086" s="27">
        <v>1300</v>
      </c>
      <c r="J2086" s="27">
        <v>1</v>
      </c>
      <c r="L2086" s="72" t="b">
        <v>1</v>
      </c>
    </row>
    <row r="2087" spans="1:12" x14ac:dyDescent="0.25">
      <c r="C2087" s="27">
        <v>104</v>
      </c>
      <c r="D2087" s="27" t="str">
        <f>VLOOKUP(C2087,[1]道具配置表!$A:$D,4,FALSE)</f>
        <v>1黄金</v>
      </c>
      <c r="E2087" s="27">
        <v>1300</v>
      </c>
      <c r="J2087" s="27">
        <v>1</v>
      </c>
      <c r="L2087" s="72" t="b">
        <v>1</v>
      </c>
    </row>
    <row r="2088" spans="1:12" x14ac:dyDescent="0.25">
      <c r="A2088" s="27">
        <v>1703206</v>
      </c>
      <c r="B2088" s="27" t="str">
        <f>"爬塔"&amp;RIGHT(A2088+10,3)</f>
        <v>爬塔216</v>
      </c>
      <c r="C2088" s="27">
        <v>25001</v>
      </c>
      <c r="D2088" s="27" t="str">
        <f>VLOOKUP(C2088,[1]道具配置表!$A:$D,4,FALSE)</f>
        <v>战马粮草</v>
      </c>
      <c r="E2088" s="27">
        <v>90</v>
      </c>
      <c r="J2088" s="27">
        <v>1</v>
      </c>
      <c r="L2088" s="72" t="b">
        <v>1</v>
      </c>
    </row>
    <row r="2089" spans="1:12" x14ac:dyDescent="0.25">
      <c r="C2089" s="27">
        <v>102</v>
      </c>
      <c r="D2089" s="27" t="str">
        <f>VLOOKUP(C2089,[1]道具配置表!$A:$D,4,FALSE)</f>
        <v>1食物</v>
      </c>
      <c r="E2089" s="27">
        <v>2600</v>
      </c>
      <c r="J2089" s="27">
        <v>1</v>
      </c>
      <c r="L2089" s="72" t="b">
        <v>1</v>
      </c>
    </row>
    <row r="2090" spans="1:12" x14ac:dyDescent="0.25">
      <c r="C2090" s="27">
        <v>101</v>
      </c>
      <c r="D2090" s="27" t="str">
        <f>VLOOKUP(C2090,[1]道具配置表!$A:$D,4,FALSE)</f>
        <v>1木材</v>
      </c>
      <c r="E2090" s="27">
        <v>2600</v>
      </c>
      <c r="J2090" s="27">
        <v>1</v>
      </c>
      <c r="L2090" s="72" t="b">
        <v>1</v>
      </c>
    </row>
    <row r="2091" spans="1:12" x14ac:dyDescent="0.25">
      <c r="C2091" s="27">
        <v>103</v>
      </c>
      <c r="D2091" s="27" t="str">
        <f>VLOOKUP(C2091,[1]道具配置表!$A:$D,4,FALSE)</f>
        <v>1石头</v>
      </c>
      <c r="E2091" s="27">
        <v>2600</v>
      </c>
      <c r="J2091" s="27">
        <v>1</v>
      </c>
      <c r="L2091" s="72" t="b">
        <v>1</v>
      </c>
    </row>
    <row r="2092" spans="1:12" x14ac:dyDescent="0.25">
      <c r="C2092" s="27">
        <v>104</v>
      </c>
      <c r="D2092" s="27" t="str">
        <f>VLOOKUP(C2092,[1]道具配置表!$A:$D,4,FALSE)</f>
        <v>1黄金</v>
      </c>
      <c r="E2092" s="27">
        <v>2600</v>
      </c>
      <c r="J2092" s="27">
        <v>1</v>
      </c>
      <c r="L2092" s="72" t="b">
        <v>1</v>
      </c>
    </row>
    <row r="2093" spans="1:12" x14ac:dyDescent="0.25">
      <c r="A2093" s="27">
        <v>1703211</v>
      </c>
      <c r="B2093" s="27" t="str">
        <f>"爬塔"&amp;RIGHT(A2093+10,3)</f>
        <v>爬塔221</v>
      </c>
      <c r="C2093" s="27">
        <v>102</v>
      </c>
      <c r="D2093" s="27" t="str">
        <f>VLOOKUP(C2093,[1]道具配置表!$A:$D,4,FALSE)</f>
        <v>1食物</v>
      </c>
      <c r="E2093" s="27">
        <v>1340</v>
      </c>
      <c r="J2093" s="27">
        <v>1</v>
      </c>
      <c r="L2093" s="72" t="b">
        <v>1</v>
      </c>
    </row>
    <row r="2094" spans="1:12" x14ac:dyDescent="0.25">
      <c r="C2094" s="27">
        <v>101</v>
      </c>
      <c r="D2094" s="27" t="str">
        <f>VLOOKUP(C2094,[1]道具配置表!$A:$D,4,FALSE)</f>
        <v>1木材</v>
      </c>
      <c r="E2094" s="27">
        <v>1340</v>
      </c>
      <c r="J2094" s="27">
        <v>1</v>
      </c>
      <c r="L2094" s="72" t="b">
        <v>1</v>
      </c>
    </row>
    <row r="2095" spans="1:12" x14ac:dyDescent="0.25">
      <c r="C2095" s="27">
        <v>103</v>
      </c>
      <c r="D2095" s="27" t="str">
        <f>VLOOKUP(C2095,[1]道具配置表!$A:$D,4,FALSE)</f>
        <v>1石头</v>
      </c>
      <c r="E2095" s="27">
        <v>1340</v>
      </c>
      <c r="J2095" s="27">
        <v>1</v>
      </c>
      <c r="L2095" s="72" t="b">
        <v>1</v>
      </c>
    </row>
    <row r="2096" spans="1:12" x14ac:dyDescent="0.25">
      <c r="C2096" s="27">
        <v>104</v>
      </c>
      <c r="D2096" s="27" t="str">
        <f>VLOOKUP(C2096,[1]道具配置表!$A:$D,4,FALSE)</f>
        <v>1黄金</v>
      </c>
      <c r="E2096" s="27">
        <v>1340</v>
      </c>
      <c r="J2096" s="27">
        <v>1</v>
      </c>
      <c r="L2096" s="72" t="b">
        <v>1</v>
      </c>
    </row>
    <row r="2097" spans="1:12" x14ac:dyDescent="0.25">
      <c r="A2097" s="27">
        <v>1703216</v>
      </c>
      <c r="B2097" s="27" t="str">
        <f>"爬塔"&amp;RIGHT(A2097+10,3)</f>
        <v>爬塔226</v>
      </c>
      <c r="C2097" s="27">
        <v>25001</v>
      </c>
      <c r="D2097" s="27" t="str">
        <f>VLOOKUP(C2097,[1]道具配置表!$A:$D,4,FALSE)</f>
        <v>战马粮草</v>
      </c>
      <c r="E2097" s="27">
        <v>94</v>
      </c>
      <c r="J2097" s="27">
        <v>1</v>
      </c>
      <c r="L2097" s="72" t="b">
        <v>1</v>
      </c>
    </row>
    <row r="2098" spans="1:12" x14ac:dyDescent="0.25">
      <c r="C2098" s="27">
        <v>102</v>
      </c>
      <c r="D2098" s="27" t="str">
        <f>VLOOKUP(C2098,[1]道具配置表!$A:$D,4,FALSE)</f>
        <v>1食物</v>
      </c>
      <c r="E2098" s="27">
        <v>2680</v>
      </c>
      <c r="J2098" s="27">
        <v>1</v>
      </c>
      <c r="L2098" s="72" t="b">
        <v>1</v>
      </c>
    </row>
    <row r="2099" spans="1:12" x14ac:dyDescent="0.25">
      <c r="C2099" s="27">
        <v>101</v>
      </c>
      <c r="D2099" s="27" t="str">
        <f>VLOOKUP(C2099,[1]道具配置表!$A:$D,4,FALSE)</f>
        <v>1木材</v>
      </c>
      <c r="E2099" s="27">
        <v>2680</v>
      </c>
      <c r="J2099" s="27">
        <v>1</v>
      </c>
      <c r="L2099" s="72" t="b">
        <v>1</v>
      </c>
    </row>
    <row r="2100" spans="1:12" x14ac:dyDescent="0.25">
      <c r="C2100" s="27">
        <v>103</v>
      </c>
      <c r="D2100" s="27" t="str">
        <f>VLOOKUP(C2100,[1]道具配置表!$A:$D,4,FALSE)</f>
        <v>1石头</v>
      </c>
      <c r="E2100" s="27">
        <v>2680</v>
      </c>
      <c r="J2100" s="27">
        <v>1</v>
      </c>
      <c r="L2100" s="72" t="b">
        <v>1</v>
      </c>
    </row>
    <row r="2101" spans="1:12" x14ac:dyDescent="0.25">
      <c r="C2101" s="27">
        <v>104</v>
      </c>
      <c r="D2101" s="27" t="str">
        <f>VLOOKUP(C2101,[1]道具配置表!$A:$D,4,FALSE)</f>
        <v>1黄金</v>
      </c>
      <c r="E2101" s="27">
        <v>2680</v>
      </c>
      <c r="J2101" s="27">
        <v>1</v>
      </c>
      <c r="L2101" s="72" t="b">
        <v>1</v>
      </c>
    </row>
    <row r="2102" spans="1:12" x14ac:dyDescent="0.25">
      <c r="A2102" s="27">
        <v>1703221</v>
      </c>
      <c r="B2102" s="27" t="str">
        <f>"爬塔"&amp;RIGHT(A2102+10,3)</f>
        <v>爬塔231</v>
      </c>
      <c r="C2102" s="27">
        <v>102</v>
      </c>
      <c r="D2102" s="27" t="str">
        <f>VLOOKUP(C2102,[1]道具配置表!$A:$D,4,FALSE)</f>
        <v>1食物</v>
      </c>
      <c r="E2102" s="27">
        <v>1380</v>
      </c>
      <c r="J2102" s="27">
        <v>1</v>
      </c>
      <c r="L2102" s="72" t="b">
        <v>1</v>
      </c>
    </row>
    <row r="2103" spans="1:12" x14ac:dyDescent="0.25">
      <c r="C2103" s="27">
        <v>101</v>
      </c>
      <c r="D2103" s="27" t="str">
        <f>VLOOKUP(C2103,[1]道具配置表!$A:$D,4,FALSE)</f>
        <v>1木材</v>
      </c>
      <c r="E2103" s="27">
        <v>1380</v>
      </c>
      <c r="J2103" s="27">
        <v>1</v>
      </c>
      <c r="L2103" s="72" t="b">
        <v>1</v>
      </c>
    </row>
    <row r="2104" spans="1:12" x14ac:dyDescent="0.25">
      <c r="C2104" s="27">
        <v>103</v>
      </c>
      <c r="D2104" s="27" t="str">
        <f>VLOOKUP(C2104,[1]道具配置表!$A:$D,4,FALSE)</f>
        <v>1石头</v>
      </c>
      <c r="E2104" s="27">
        <v>1380</v>
      </c>
      <c r="J2104" s="27">
        <v>1</v>
      </c>
      <c r="L2104" s="72" t="b">
        <v>1</v>
      </c>
    </row>
    <row r="2105" spans="1:12" x14ac:dyDescent="0.25">
      <c r="C2105" s="27">
        <v>104</v>
      </c>
      <c r="D2105" s="27" t="str">
        <f>VLOOKUP(C2105,[1]道具配置表!$A:$D,4,FALSE)</f>
        <v>1黄金</v>
      </c>
      <c r="E2105" s="27">
        <v>1380</v>
      </c>
      <c r="J2105" s="27">
        <v>1</v>
      </c>
      <c r="L2105" s="72" t="b">
        <v>1</v>
      </c>
    </row>
    <row r="2106" spans="1:12" x14ac:dyDescent="0.25">
      <c r="A2106" s="27">
        <v>1703226</v>
      </c>
      <c r="B2106" s="27" t="str">
        <f>"爬塔"&amp;RIGHT(A2106+10,3)</f>
        <v>爬塔236</v>
      </c>
      <c r="C2106" s="27">
        <v>25001</v>
      </c>
      <c r="D2106" s="27" t="str">
        <f>VLOOKUP(C2106,[1]道具配置表!$A:$D,4,FALSE)</f>
        <v>战马粮草</v>
      </c>
      <c r="E2106" s="27">
        <v>98</v>
      </c>
      <c r="J2106" s="27">
        <v>1</v>
      </c>
      <c r="L2106" s="72" t="b">
        <v>1</v>
      </c>
    </row>
    <row r="2107" spans="1:12" x14ac:dyDescent="0.25">
      <c r="C2107" s="27">
        <v>102</v>
      </c>
      <c r="D2107" s="27" t="str">
        <f>VLOOKUP(C2107,[1]道具配置表!$A:$D,4,FALSE)</f>
        <v>1食物</v>
      </c>
      <c r="E2107" s="27">
        <v>2760</v>
      </c>
      <c r="J2107" s="27">
        <v>1</v>
      </c>
      <c r="L2107" s="72" t="b">
        <v>1</v>
      </c>
    </row>
    <row r="2108" spans="1:12" x14ac:dyDescent="0.25">
      <c r="C2108" s="27">
        <v>101</v>
      </c>
      <c r="D2108" s="27" t="str">
        <f>VLOOKUP(C2108,[1]道具配置表!$A:$D,4,FALSE)</f>
        <v>1木材</v>
      </c>
      <c r="E2108" s="27">
        <v>2760</v>
      </c>
      <c r="J2108" s="27">
        <v>1</v>
      </c>
      <c r="L2108" s="72" t="b">
        <v>1</v>
      </c>
    </row>
    <row r="2109" spans="1:12" x14ac:dyDescent="0.25">
      <c r="C2109" s="27">
        <v>103</v>
      </c>
      <c r="D2109" s="27" t="str">
        <f>VLOOKUP(C2109,[1]道具配置表!$A:$D,4,FALSE)</f>
        <v>1石头</v>
      </c>
      <c r="E2109" s="27">
        <v>2760</v>
      </c>
      <c r="J2109" s="27">
        <v>1</v>
      </c>
      <c r="L2109" s="72" t="b">
        <v>1</v>
      </c>
    </row>
    <row r="2110" spans="1:12" x14ac:dyDescent="0.25">
      <c r="C2110" s="27">
        <v>104</v>
      </c>
      <c r="D2110" s="27" t="str">
        <f>VLOOKUP(C2110,[1]道具配置表!$A:$D,4,FALSE)</f>
        <v>1黄金</v>
      </c>
      <c r="E2110" s="27">
        <v>2760</v>
      </c>
      <c r="J2110" s="27">
        <v>1</v>
      </c>
      <c r="L2110" s="72" t="b">
        <v>1</v>
      </c>
    </row>
    <row r="2111" spans="1:12" x14ac:dyDescent="0.25">
      <c r="A2111" s="27">
        <v>1703231</v>
      </c>
      <c r="B2111" s="27" t="str">
        <f>"爬塔"&amp;RIGHT(A2111+10,3)</f>
        <v>爬塔241</v>
      </c>
      <c r="C2111" s="27">
        <v>102</v>
      </c>
      <c r="D2111" s="27" t="str">
        <f>VLOOKUP(C2111,[1]道具配置表!$A:$D,4,FALSE)</f>
        <v>1食物</v>
      </c>
      <c r="E2111" s="27">
        <v>1420</v>
      </c>
      <c r="J2111" s="27">
        <v>1</v>
      </c>
      <c r="L2111" s="72" t="b">
        <v>1</v>
      </c>
    </row>
    <row r="2112" spans="1:12" x14ac:dyDescent="0.25">
      <c r="C2112" s="27">
        <v>101</v>
      </c>
      <c r="D2112" s="27" t="str">
        <f>VLOOKUP(C2112,[1]道具配置表!$A:$D,4,FALSE)</f>
        <v>1木材</v>
      </c>
      <c r="E2112" s="27">
        <v>1420</v>
      </c>
      <c r="J2112" s="27">
        <v>1</v>
      </c>
      <c r="L2112" s="72" t="b">
        <v>1</v>
      </c>
    </row>
    <row r="2113" spans="1:12" x14ac:dyDescent="0.25">
      <c r="C2113" s="27">
        <v>103</v>
      </c>
      <c r="D2113" s="27" t="str">
        <f>VLOOKUP(C2113,[1]道具配置表!$A:$D,4,FALSE)</f>
        <v>1石头</v>
      </c>
      <c r="E2113" s="27">
        <v>1420</v>
      </c>
      <c r="J2113" s="27">
        <v>1</v>
      </c>
      <c r="L2113" s="72" t="b">
        <v>1</v>
      </c>
    </row>
    <row r="2114" spans="1:12" x14ac:dyDescent="0.25">
      <c r="C2114" s="27">
        <v>104</v>
      </c>
      <c r="D2114" s="27" t="str">
        <f>VLOOKUP(C2114,[1]道具配置表!$A:$D,4,FALSE)</f>
        <v>1黄金</v>
      </c>
      <c r="E2114" s="27">
        <v>1420</v>
      </c>
      <c r="J2114" s="27">
        <v>1</v>
      </c>
      <c r="L2114" s="72" t="b">
        <v>1</v>
      </c>
    </row>
    <row r="2115" spans="1:12" x14ac:dyDescent="0.25">
      <c r="A2115" s="27">
        <v>1703236</v>
      </c>
      <c r="B2115" s="27" t="str">
        <f>"爬塔"&amp;RIGHT(A2115+10,3)</f>
        <v>爬塔246</v>
      </c>
      <c r="C2115" s="27">
        <v>25001</v>
      </c>
      <c r="D2115" s="27" t="str">
        <f>VLOOKUP(C2115,[1]道具配置表!$A:$D,4,FALSE)</f>
        <v>战马粮草</v>
      </c>
      <c r="E2115" s="27">
        <v>102</v>
      </c>
      <c r="J2115" s="27">
        <v>1</v>
      </c>
      <c r="L2115" s="72" t="b">
        <v>1</v>
      </c>
    </row>
    <row r="2116" spans="1:12" x14ac:dyDescent="0.25">
      <c r="C2116" s="27">
        <v>102</v>
      </c>
      <c r="D2116" s="27" t="str">
        <f>VLOOKUP(C2116,[1]道具配置表!$A:$D,4,FALSE)</f>
        <v>1食物</v>
      </c>
      <c r="E2116" s="27">
        <v>2840</v>
      </c>
      <c r="J2116" s="27">
        <v>1</v>
      </c>
      <c r="L2116" s="72" t="b">
        <v>1</v>
      </c>
    </row>
    <row r="2117" spans="1:12" x14ac:dyDescent="0.25">
      <c r="C2117" s="27">
        <v>101</v>
      </c>
      <c r="D2117" s="27" t="str">
        <f>VLOOKUP(C2117,[1]道具配置表!$A:$D,4,FALSE)</f>
        <v>1木材</v>
      </c>
      <c r="E2117" s="27">
        <v>2840</v>
      </c>
      <c r="J2117" s="27">
        <v>1</v>
      </c>
      <c r="L2117" s="72" t="b">
        <v>1</v>
      </c>
    </row>
    <row r="2118" spans="1:12" x14ac:dyDescent="0.25">
      <c r="C2118" s="27">
        <v>103</v>
      </c>
      <c r="D2118" s="27" t="str">
        <f>VLOOKUP(C2118,[1]道具配置表!$A:$D,4,FALSE)</f>
        <v>1石头</v>
      </c>
      <c r="E2118" s="27">
        <v>2840</v>
      </c>
      <c r="J2118" s="27">
        <v>1</v>
      </c>
      <c r="L2118" s="72" t="b">
        <v>1</v>
      </c>
    </row>
    <row r="2119" spans="1:12" x14ac:dyDescent="0.25">
      <c r="C2119" s="27">
        <v>104</v>
      </c>
      <c r="D2119" s="27" t="str">
        <f>VLOOKUP(C2119,[1]道具配置表!$A:$D,4,FALSE)</f>
        <v>1黄金</v>
      </c>
      <c r="E2119" s="27">
        <v>2840</v>
      </c>
      <c r="J2119" s="27">
        <v>1</v>
      </c>
      <c r="L2119" s="72" t="b">
        <v>1</v>
      </c>
    </row>
    <row r="2120" spans="1:12" x14ac:dyDescent="0.25">
      <c r="A2120" s="27">
        <v>1703241</v>
      </c>
      <c r="B2120" s="27" t="str">
        <f>"爬塔"&amp;RIGHT(A2120+10,3)</f>
        <v>爬塔251</v>
      </c>
      <c r="C2120" s="27">
        <v>102</v>
      </c>
      <c r="D2120" s="27" t="str">
        <f>VLOOKUP(C2120,[1]道具配置表!$A:$D,4,FALSE)</f>
        <v>1食物</v>
      </c>
      <c r="E2120" s="27">
        <v>1460</v>
      </c>
      <c r="J2120" s="27">
        <v>1</v>
      </c>
      <c r="L2120" s="72" t="b">
        <v>1</v>
      </c>
    </row>
    <row r="2121" spans="1:12" x14ac:dyDescent="0.25">
      <c r="C2121" s="27">
        <v>101</v>
      </c>
      <c r="D2121" s="27" t="str">
        <f>VLOOKUP(C2121,[1]道具配置表!$A:$D,4,FALSE)</f>
        <v>1木材</v>
      </c>
      <c r="E2121" s="27">
        <v>1460</v>
      </c>
      <c r="J2121" s="27">
        <v>1</v>
      </c>
      <c r="L2121" s="72" t="b">
        <v>1</v>
      </c>
    </row>
    <row r="2122" spans="1:12" x14ac:dyDescent="0.25">
      <c r="C2122" s="27">
        <v>103</v>
      </c>
      <c r="D2122" s="27" t="str">
        <f>VLOOKUP(C2122,[1]道具配置表!$A:$D,4,FALSE)</f>
        <v>1石头</v>
      </c>
      <c r="E2122" s="27">
        <v>1460</v>
      </c>
      <c r="J2122" s="27">
        <v>1</v>
      </c>
      <c r="L2122" s="72" t="b">
        <v>1</v>
      </c>
    </row>
    <row r="2123" spans="1:12" x14ac:dyDescent="0.25">
      <c r="C2123" s="27">
        <v>104</v>
      </c>
      <c r="D2123" s="27" t="str">
        <f>VLOOKUP(C2123,[1]道具配置表!$A:$D,4,FALSE)</f>
        <v>1黄金</v>
      </c>
      <c r="E2123" s="27">
        <v>1460</v>
      </c>
      <c r="J2123" s="27">
        <v>1</v>
      </c>
      <c r="L2123" s="72" t="b">
        <v>1</v>
      </c>
    </row>
    <row r="2124" spans="1:12" x14ac:dyDescent="0.25">
      <c r="A2124" s="27">
        <v>1703246</v>
      </c>
      <c r="B2124" s="27" t="str">
        <f>"爬塔"&amp;RIGHT(A2124+10,3)</f>
        <v>爬塔256</v>
      </c>
      <c r="C2124" s="27">
        <v>25001</v>
      </c>
      <c r="D2124" s="27" t="str">
        <f>VLOOKUP(C2124,[1]道具配置表!$A:$D,4,FALSE)</f>
        <v>战马粮草</v>
      </c>
      <c r="E2124" s="27">
        <v>106</v>
      </c>
      <c r="J2124" s="27">
        <v>1</v>
      </c>
      <c r="L2124" s="72" t="b">
        <v>1</v>
      </c>
    </row>
    <row r="2125" spans="1:12" x14ac:dyDescent="0.25">
      <c r="C2125" s="27">
        <v>102</v>
      </c>
      <c r="D2125" s="27" t="str">
        <f>VLOOKUP(C2125,[1]道具配置表!$A:$D,4,FALSE)</f>
        <v>1食物</v>
      </c>
      <c r="E2125" s="27">
        <v>2920</v>
      </c>
      <c r="J2125" s="27">
        <v>1</v>
      </c>
      <c r="L2125" s="72" t="b">
        <v>1</v>
      </c>
    </row>
    <row r="2126" spans="1:12" x14ac:dyDescent="0.25">
      <c r="C2126" s="27">
        <v>101</v>
      </c>
      <c r="D2126" s="27" t="str">
        <f>VLOOKUP(C2126,[1]道具配置表!$A:$D,4,FALSE)</f>
        <v>1木材</v>
      </c>
      <c r="E2126" s="27">
        <v>2920</v>
      </c>
      <c r="J2126" s="27">
        <v>1</v>
      </c>
      <c r="L2126" s="72" t="b">
        <v>1</v>
      </c>
    </row>
    <row r="2127" spans="1:12" x14ac:dyDescent="0.25">
      <c r="C2127" s="27">
        <v>103</v>
      </c>
      <c r="D2127" s="27" t="str">
        <f>VLOOKUP(C2127,[1]道具配置表!$A:$D,4,FALSE)</f>
        <v>1石头</v>
      </c>
      <c r="E2127" s="27">
        <v>2920</v>
      </c>
      <c r="J2127" s="27">
        <v>1</v>
      </c>
      <c r="L2127" s="72" t="b">
        <v>1</v>
      </c>
    </row>
    <row r="2128" spans="1:12" x14ac:dyDescent="0.25">
      <c r="C2128" s="27">
        <v>104</v>
      </c>
      <c r="D2128" s="27" t="str">
        <f>VLOOKUP(C2128,[1]道具配置表!$A:$D,4,FALSE)</f>
        <v>1黄金</v>
      </c>
      <c r="E2128" s="27">
        <v>2920</v>
      </c>
      <c r="J2128" s="27">
        <v>1</v>
      </c>
      <c r="L2128" s="72" t="b">
        <v>1</v>
      </c>
    </row>
    <row r="2129" spans="1:12" x14ac:dyDescent="0.25">
      <c r="A2129" s="27">
        <v>1703251</v>
      </c>
      <c r="B2129" s="27" t="str">
        <f>"爬塔"&amp;RIGHT(A2129+10,3)</f>
        <v>爬塔261</v>
      </c>
      <c r="C2129" s="27">
        <v>102</v>
      </c>
      <c r="D2129" s="27" t="str">
        <f>VLOOKUP(C2129,[1]道具配置表!$A:$D,4,FALSE)</f>
        <v>1食物</v>
      </c>
      <c r="E2129" s="27">
        <v>1500</v>
      </c>
      <c r="J2129" s="27">
        <v>1</v>
      </c>
      <c r="L2129" s="72" t="b">
        <v>1</v>
      </c>
    </row>
    <row r="2130" spans="1:12" x14ac:dyDescent="0.25">
      <c r="C2130" s="27">
        <v>101</v>
      </c>
      <c r="D2130" s="27" t="str">
        <f>VLOOKUP(C2130,[1]道具配置表!$A:$D,4,FALSE)</f>
        <v>1木材</v>
      </c>
      <c r="E2130" s="27">
        <v>1500</v>
      </c>
      <c r="J2130" s="27">
        <v>1</v>
      </c>
      <c r="L2130" s="72" t="b">
        <v>1</v>
      </c>
    </row>
    <row r="2131" spans="1:12" x14ac:dyDescent="0.25">
      <c r="C2131" s="27">
        <v>103</v>
      </c>
      <c r="D2131" s="27" t="str">
        <f>VLOOKUP(C2131,[1]道具配置表!$A:$D,4,FALSE)</f>
        <v>1石头</v>
      </c>
      <c r="E2131" s="27">
        <v>1500</v>
      </c>
      <c r="J2131" s="27">
        <v>1</v>
      </c>
      <c r="L2131" s="72" t="b">
        <v>1</v>
      </c>
    </row>
    <row r="2132" spans="1:12" x14ac:dyDescent="0.25">
      <c r="C2132" s="27">
        <v>104</v>
      </c>
      <c r="D2132" s="27" t="str">
        <f>VLOOKUP(C2132,[1]道具配置表!$A:$D,4,FALSE)</f>
        <v>1黄金</v>
      </c>
      <c r="E2132" s="27">
        <v>1500</v>
      </c>
      <c r="J2132" s="27">
        <v>1</v>
      </c>
      <c r="L2132" s="72" t="b">
        <v>1</v>
      </c>
    </row>
    <row r="2133" spans="1:12" x14ac:dyDescent="0.25">
      <c r="A2133" s="27">
        <v>1703256</v>
      </c>
      <c r="B2133" s="27" t="str">
        <f>"爬塔"&amp;RIGHT(A2133+10,3)</f>
        <v>爬塔266</v>
      </c>
      <c r="C2133" s="27">
        <v>25001</v>
      </c>
      <c r="D2133" s="27" t="str">
        <f>VLOOKUP(C2133,[1]道具配置表!$A:$D,4,FALSE)</f>
        <v>战马粮草</v>
      </c>
      <c r="E2133" s="27">
        <v>110</v>
      </c>
      <c r="J2133" s="27">
        <v>1</v>
      </c>
      <c r="L2133" s="72" t="b">
        <v>1</v>
      </c>
    </row>
    <row r="2134" spans="1:12" x14ac:dyDescent="0.25">
      <c r="C2134" s="27">
        <v>102</v>
      </c>
      <c r="D2134" s="27" t="str">
        <f>VLOOKUP(C2134,[1]道具配置表!$A:$D,4,FALSE)</f>
        <v>1食物</v>
      </c>
      <c r="E2134" s="27">
        <v>3000</v>
      </c>
      <c r="J2134" s="27">
        <v>1</v>
      </c>
      <c r="L2134" s="72" t="b">
        <v>1</v>
      </c>
    </row>
    <row r="2135" spans="1:12" x14ac:dyDescent="0.25">
      <c r="C2135" s="27">
        <v>101</v>
      </c>
      <c r="D2135" s="27" t="str">
        <f>VLOOKUP(C2135,[1]道具配置表!$A:$D,4,FALSE)</f>
        <v>1木材</v>
      </c>
      <c r="E2135" s="27">
        <v>3000</v>
      </c>
      <c r="J2135" s="27">
        <v>1</v>
      </c>
      <c r="L2135" s="72" t="b">
        <v>1</v>
      </c>
    </row>
    <row r="2136" spans="1:12" x14ac:dyDescent="0.25">
      <c r="C2136" s="27">
        <v>103</v>
      </c>
      <c r="D2136" s="27" t="str">
        <f>VLOOKUP(C2136,[1]道具配置表!$A:$D,4,FALSE)</f>
        <v>1石头</v>
      </c>
      <c r="E2136" s="27">
        <v>3000</v>
      </c>
      <c r="J2136" s="27">
        <v>1</v>
      </c>
      <c r="L2136" s="72" t="b">
        <v>1</v>
      </c>
    </row>
    <row r="2137" spans="1:12" x14ac:dyDescent="0.25">
      <c r="C2137" s="27">
        <v>104</v>
      </c>
      <c r="D2137" s="27" t="str">
        <f>VLOOKUP(C2137,[1]道具配置表!$A:$D,4,FALSE)</f>
        <v>1黄金</v>
      </c>
      <c r="E2137" s="27">
        <v>3000</v>
      </c>
      <c r="J2137" s="27">
        <v>1</v>
      </c>
      <c r="L2137" s="72" t="b">
        <v>1</v>
      </c>
    </row>
    <row r="2138" spans="1:12" x14ac:dyDescent="0.25">
      <c r="A2138" s="27">
        <v>1703261</v>
      </c>
      <c r="B2138" s="27" t="str">
        <f>"爬塔"&amp;RIGHT(A2138+10,3)</f>
        <v>爬塔271</v>
      </c>
      <c r="C2138" s="27">
        <v>102</v>
      </c>
      <c r="D2138" s="27" t="str">
        <f>VLOOKUP(C2138,[1]道具配置表!$A:$D,4,FALSE)</f>
        <v>1食物</v>
      </c>
      <c r="E2138" s="27">
        <v>1540</v>
      </c>
      <c r="J2138" s="27">
        <v>1</v>
      </c>
      <c r="L2138" s="72" t="b">
        <v>1</v>
      </c>
    </row>
    <row r="2139" spans="1:12" x14ac:dyDescent="0.25">
      <c r="C2139" s="27">
        <v>101</v>
      </c>
      <c r="D2139" s="27" t="str">
        <f>VLOOKUP(C2139,[1]道具配置表!$A:$D,4,FALSE)</f>
        <v>1木材</v>
      </c>
      <c r="E2139" s="27">
        <v>1540</v>
      </c>
      <c r="J2139" s="27">
        <v>1</v>
      </c>
      <c r="L2139" s="72" t="b">
        <v>1</v>
      </c>
    </row>
    <row r="2140" spans="1:12" x14ac:dyDescent="0.25">
      <c r="C2140" s="27">
        <v>103</v>
      </c>
      <c r="D2140" s="27" t="str">
        <f>VLOOKUP(C2140,[1]道具配置表!$A:$D,4,FALSE)</f>
        <v>1石头</v>
      </c>
      <c r="E2140" s="27">
        <v>1540</v>
      </c>
      <c r="J2140" s="27">
        <v>1</v>
      </c>
      <c r="L2140" s="72" t="b">
        <v>1</v>
      </c>
    </row>
    <row r="2141" spans="1:12" x14ac:dyDescent="0.25">
      <c r="C2141" s="27">
        <v>104</v>
      </c>
      <c r="D2141" s="27" t="str">
        <f>VLOOKUP(C2141,[1]道具配置表!$A:$D,4,FALSE)</f>
        <v>1黄金</v>
      </c>
      <c r="E2141" s="27">
        <v>1540</v>
      </c>
      <c r="J2141" s="27">
        <v>1</v>
      </c>
      <c r="L2141" s="72" t="b">
        <v>1</v>
      </c>
    </row>
    <row r="2142" spans="1:12" x14ac:dyDescent="0.25">
      <c r="A2142" s="27">
        <v>1703266</v>
      </c>
      <c r="B2142" s="27" t="str">
        <f>"爬塔"&amp;RIGHT(A2142+10,3)</f>
        <v>爬塔276</v>
      </c>
      <c r="C2142" s="27">
        <v>25001</v>
      </c>
      <c r="D2142" s="27" t="str">
        <f>VLOOKUP(C2142,[1]道具配置表!$A:$D,4,FALSE)</f>
        <v>战马粮草</v>
      </c>
      <c r="E2142" s="27">
        <v>114</v>
      </c>
      <c r="J2142" s="27">
        <v>1</v>
      </c>
      <c r="L2142" s="72" t="b">
        <v>1</v>
      </c>
    </row>
    <row r="2143" spans="1:12" x14ac:dyDescent="0.25">
      <c r="C2143" s="27">
        <v>102</v>
      </c>
      <c r="D2143" s="27" t="str">
        <f>VLOOKUP(C2143,[1]道具配置表!$A:$D,4,FALSE)</f>
        <v>1食物</v>
      </c>
      <c r="E2143" s="27">
        <v>3080</v>
      </c>
      <c r="J2143" s="27">
        <v>1</v>
      </c>
      <c r="L2143" s="72" t="b">
        <v>1</v>
      </c>
    </row>
    <row r="2144" spans="1:12" x14ac:dyDescent="0.25">
      <c r="C2144" s="27">
        <v>101</v>
      </c>
      <c r="D2144" s="27" t="str">
        <f>VLOOKUP(C2144,[1]道具配置表!$A:$D,4,FALSE)</f>
        <v>1木材</v>
      </c>
      <c r="E2144" s="27">
        <v>3080</v>
      </c>
      <c r="J2144" s="27">
        <v>1</v>
      </c>
      <c r="L2144" s="72" t="b">
        <v>1</v>
      </c>
    </row>
    <row r="2145" spans="1:12" x14ac:dyDescent="0.25">
      <c r="C2145" s="27">
        <v>103</v>
      </c>
      <c r="D2145" s="27" t="str">
        <f>VLOOKUP(C2145,[1]道具配置表!$A:$D,4,FALSE)</f>
        <v>1石头</v>
      </c>
      <c r="E2145" s="27">
        <v>3080</v>
      </c>
      <c r="J2145" s="27">
        <v>1</v>
      </c>
      <c r="L2145" s="72" t="b">
        <v>1</v>
      </c>
    </row>
    <row r="2146" spans="1:12" x14ac:dyDescent="0.25">
      <c r="C2146" s="27">
        <v>104</v>
      </c>
      <c r="D2146" s="27" t="str">
        <f>VLOOKUP(C2146,[1]道具配置表!$A:$D,4,FALSE)</f>
        <v>1黄金</v>
      </c>
      <c r="E2146" s="27">
        <v>3080</v>
      </c>
      <c r="J2146" s="27">
        <v>1</v>
      </c>
      <c r="L2146" s="72" t="b">
        <v>1</v>
      </c>
    </row>
    <row r="2147" spans="1:12" x14ac:dyDescent="0.25">
      <c r="A2147" s="27">
        <v>1703271</v>
      </c>
      <c r="B2147" s="27" t="str">
        <f>"爬塔"&amp;RIGHT(A2147+10,3)</f>
        <v>爬塔281</v>
      </c>
      <c r="C2147" s="27">
        <v>102</v>
      </c>
      <c r="D2147" s="27" t="str">
        <f>VLOOKUP(C2147,[1]道具配置表!$A:$D,4,FALSE)</f>
        <v>1食物</v>
      </c>
      <c r="E2147" s="27">
        <v>1580</v>
      </c>
      <c r="J2147" s="27">
        <v>1</v>
      </c>
      <c r="L2147" s="72" t="b">
        <v>1</v>
      </c>
    </row>
    <row r="2148" spans="1:12" x14ac:dyDescent="0.25">
      <c r="C2148" s="27">
        <v>101</v>
      </c>
      <c r="D2148" s="27" t="str">
        <f>VLOOKUP(C2148,[1]道具配置表!$A:$D,4,FALSE)</f>
        <v>1木材</v>
      </c>
      <c r="E2148" s="27">
        <v>1580</v>
      </c>
      <c r="J2148" s="27">
        <v>1</v>
      </c>
      <c r="L2148" s="72" t="b">
        <v>1</v>
      </c>
    </row>
    <row r="2149" spans="1:12" x14ac:dyDescent="0.25">
      <c r="C2149" s="27">
        <v>103</v>
      </c>
      <c r="D2149" s="27" t="str">
        <f>VLOOKUP(C2149,[1]道具配置表!$A:$D,4,FALSE)</f>
        <v>1石头</v>
      </c>
      <c r="E2149" s="27">
        <v>1580</v>
      </c>
      <c r="J2149" s="27">
        <v>1</v>
      </c>
      <c r="L2149" s="72" t="b">
        <v>1</v>
      </c>
    </row>
    <row r="2150" spans="1:12" x14ac:dyDescent="0.25">
      <c r="C2150" s="27">
        <v>104</v>
      </c>
      <c r="D2150" s="27" t="str">
        <f>VLOOKUP(C2150,[1]道具配置表!$A:$D,4,FALSE)</f>
        <v>1黄金</v>
      </c>
      <c r="E2150" s="27">
        <v>1580</v>
      </c>
      <c r="J2150" s="27">
        <v>1</v>
      </c>
      <c r="L2150" s="72" t="b">
        <v>1</v>
      </c>
    </row>
    <row r="2151" spans="1:12" x14ac:dyDescent="0.25">
      <c r="A2151" s="27">
        <v>1703276</v>
      </c>
      <c r="B2151" s="27" t="str">
        <f>"爬塔"&amp;RIGHT(A2151+10,3)</f>
        <v>爬塔286</v>
      </c>
      <c r="C2151" s="27">
        <v>25001</v>
      </c>
      <c r="D2151" s="27" t="str">
        <f>VLOOKUP(C2151,[1]道具配置表!$A:$D,4,FALSE)</f>
        <v>战马粮草</v>
      </c>
      <c r="E2151" s="27">
        <v>118</v>
      </c>
      <c r="J2151" s="27">
        <v>1</v>
      </c>
      <c r="L2151" s="72" t="b">
        <v>1</v>
      </c>
    </row>
    <row r="2152" spans="1:12" x14ac:dyDescent="0.25">
      <c r="C2152" s="27">
        <v>102</v>
      </c>
      <c r="D2152" s="27" t="str">
        <f>VLOOKUP(C2152,[1]道具配置表!$A:$D,4,FALSE)</f>
        <v>1食物</v>
      </c>
      <c r="E2152" s="27">
        <v>3160</v>
      </c>
      <c r="J2152" s="27">
        <v>1</v>
      </c>
      <c r="L2152" s="72" t="b">
        <v>1</v>
      </c>
    </row>
    <row r="2153" spans="1:12" x14ac:dyDescent="0.25">
      <c r="C2153" s="27">
        <v>101</v>
      </c>
      <c r="D2153" s="27" t="str">
        <f>VLOOKUP(C2153,[1]道具配置表!$A:$D,4,FALSE)</f>
        <v>1木材</v>
      </c>
      <c r="E2153" s="27">
        <v>3160</v>
      </c>
      <c r="J2153" s="27">
        <v>1</v>
      </c>
      <c r="L2153" s="72" t="b">
        <v>1</v>
      </c>
    </row>
    <row r="2154" spans="1:12" x14ac:dyDescent="0.25">
      <c r="C2154" s="27">
        <v>103</v>
      </c>
      <c r="D2154" s="27" t="str">
        <f>VLOOKUP(C2154,[1]道具配置表!$A:$D,4,FALSE)</f>
        <v>1石头</v>
      </c>
      <c r="E2154" s="27">
        <v>3160</v>
      </c>
      <c r="J2154" s="27">
        <v>1</v>
      </c>
      <c r="L2154" s="72" t="b">
        <v>1</v>
      </c>
    </row>
    <row r="2155" spans="1:12" x14ac:dyDescent="0.25">
      <c r="C2155" s="27">
        <v>104</v>
      </c>
      <c r="D2155" s="27" t="str">
        <f>VLOOKUP(C2155,[1]道具配置表!$A:$D,4,FALSE)</f>
        <v>1黄金</v>
      </c>
      <c r="E2155" s="27">
        <v>3160</v>
      </c>
      <c r="J2155" s="27">
        <v>1</v>
      </c>
      <c r="L2155" s="72" t="b">
        <v>1</v>
      </c>
    </row>
    <row r="2156" spans="1:12" x14ac:dyDescent="0.25">
      <c r="A2156" s="27">
        <v>1703281</v>
      </c>
      <c r="B2156" s="27" t="str">
        <f>"爬塔"&amp;RIGHT(A2156+10,3)</f>
        <v>爬塔291</v>
      </c>
      <c r="C2156" s="27">
        <v>102</v>
      </c>
      <c r="D2156" s="27" t="str">
        <f>VLOOKUP(C2156,[1]道具配置表!$A:$D,4,FALSE)</f>
        <v>1食物</v>
      </c>
      <c r="E2156" s="27">
        <v>1620</v>
      </c>
      <c r="J2156" s="27">
        <v>1</v>
      </c>
      <c r="L2156" s="72" t="b">
        <v>1</v>
      </c>
    </row>
    <row r="2157" spans="1:12" x14ac:dyDescent="0.25">
      <c r="C2157" s="27">
        <v>101</v>
      </c>
      <c r="D2157" s="27" t="str">
        <f>VLOOKUP(C2157,[1]道具配置表!$A:$D,4,FALSE)</f>
        <v>1木材</v>
      </c>
      <c r="E2157" s="27">
        <v>1620</v>
      </c>
      <c r="J2157" s="27">
        <v>1</v>
      </c>
      <c r="L2157" s="72" t="b">
        <v>1</v>
      </c>
    </row>
    <row r="2158" spans="1:12" x14ac:dyDescent="0.25">
      <c r="C2158" s="27">
        <v>103</v>
      </c>
      <c r="D2158" s="27" t="str">
        <f>VLOOKUP(C2158,[1]道具配置表!$A:$D,4,FALSE)</f>
        <v>1石头</v>
      </c>
      <c r="E2158" s="27">
        <v>1620</v>
      </c>
      <c r="J2158" s="27">
        <v>1</v>
      </c>
      <c r="L2158" s="72" t="b">
        <v>1</v>
      </c>
    </row>
    <row r="2159" spans="1:12" x14ac:dyDescent="0.25">
      <c r="C2159" s="27">
        <v>104</v>
      </c>
      <c r="D2159" s="27" t="str">
        <f>VLOOKUP(C2159,[1]道具配置表!$A:$D,4,FALSE)</f>
        <v>1黄金</v>
      </c>
      <c r="E2159" s="27">
        <v>1620</v>
      </c>
      <c r="J2159" s="27">
        <v>1</v>
      </c>
      <c r="L2159" s="72" t="b">
        <v>1</v>
      </c>
    </row>
    <row r="2160" spans="1:12" x14ac:dyDescent="0.25">
      <c r="A2160" s="27">
        <v>1703286</v>
      </c>
      <c r="B2160" s="27" t="str">
        <f>"爬塔"&amp;RIGHT(A2160+10,3)</f>
        <v>爬塔296</v>
      </c>
      <c r="C2160" s="27">
        <v>25001</v>
      </c>
      <c r="D2160" s="27" t="str">
        <f>VLOOKUP(C2160,[1]道具配置表!$A:$D,4,FALSE)</f>
        <v>战马粮草</v>
      </c>
      <c r="E2160" s="27">
        <v>122</v>
      </c>
      <c r="J2160" s="27">
        <v>1</v>
      </c>
      <c r="L2160" s="72" t="b">
        <v>1</v>
      </c>
    </row>
    <row r="2161" spans="1:12" x14ac:dyDescent="0.25">
      <c r="C2161" s="27">
        <v>102</v>
      </c>
      <c r="D2161" s="27" t="str">
        <f>VLOOKUP(C2161,[1]道具配置表!$A:$D,4,FALSE)</f>
        <v>1食物</v>
      </c>
      <c r="E2161" s="27">
        <v>3240</v>
      </c>
      <c r="J2161" s="27">
        <v>1</v>
      </c>
      <c r="L2161" s="72" t="b">
        <v>1</v>
      </c>
    </row>
    <row r="2162" spans="1:12" x14ac:dyDescent="0.25">
      <c r="C2162" s="27">
        <v>101</v>
      </c>
      <c r="D2162" s="27" t="str">
        <f>VLOOKUP(C2162,[1]道具配置表!$A:$D,4,FALSE)</f>
        <v>1木材</v>
      </c>
      <c r="E2162" s="27">
        <v>3240</v>
      </c>
      <c r="J2162" s="27">
        <v>1</v>
      </c>
      <c r="L2162" s="72" t="b">
        <v>1</v>
      </c>
    </row>
    <row r="2163" spans="1:12" x14ac:dyDescent="0.25">
      <c r="C2163" s="27">
        <v>103</v>
      </c>
      <c r="D2163" s="27" t="str">
        <f>VLOOKUP(C2163,[1]道具配置表!$A:$D,4,FALSE)</f>
        <v>1石头</v>
      </c>
      <c r="E2163" s="27">
        <v>3240</v>
      </c>
      <c r="J2163" s="27">
        <v>1</v>
      </c>
      <c r="L2163" s="72" t="b">
        <v>1</v>
      </c>
    </row>
    <row r="2164" spans="1:12" x14ac:dyDescent="0.25">
      <c r="C2164" s="27">
        <v>104</v>
      </c>
      <c r="D2164" s="27" t="str">
        <f>VLOOKUP(C2164,[1]道具配置表!$A:$D,4,FALSE)</f>
        <v>1黄金</v>
      </c>
      <c r="E2164" s="27">
        <v>3240</v>
      </c>
      <c r="J2164" s="27">
        <v>1</v>
      </c>
      <c r="L2164" s="72" t="b">
        <v>1</v>
      </c>
    </row>
    <row r="2165" spans="1:12" x14ac:dyDescent="0.25">
      <c r="A2165" s="27">
        <v>1703291</v>
      </c>
      <c r="B2165" s="27" t="str">
        <f>"爬塔"&amp;RIGHT(A2165+10,3)</f>
        <v>爬塔301</v>
      </c>
      <c r="C2165" s="27">
        <v>102</v>
      </c>
      <c r="D2165" s="27" t="str">
        <f>VLOOKUP(C2165,[1]道具配置表!$A:$D,4,FALSE)</f>
        <v>1食物</v>
      </c>
      <c r="E2165" s="27">
        <v>1660</v>
      </c>
      <c r="J2165" s="27">
        <v>1</v>
      </c>
      <c r="L2165" s="72" t="b">
        <v>1</v>
      </c>
    </row>
    <row r="2166" spans="1:12" x14ac:dyDescent="0.25">
      <c r="C2166" s="27">
        <v>101</v>
      </c>
      <c r="D2166" s="27" t="str">
        <f>VLOOKUP(C2166,[1]道具配置表!$A:$D,4,FALSE)</f>
        <v>1木材</v>
      </c>
      <c r="E2166" s="27">
        <v>1660</v>
      </c>
      <c r="J2166" s="27">
        <v>1</v>
      </c>
      <c r="L2166" s="72" t="b">
        <v>1</v>
      </c>
    </row>
    <row r="2167" spans="1:12" x14ac:dyDescent="0.25">
      <c r="C2167" s="27">
        <v>103</v>
      </c>
      <c r="D2167" s="27" t="str">
        <f>VLOOKUP(C2167,[1]道具配置表!$A:$D,4,FALSE)</f>
        <v>1石头</v>
      </c>
      <c r="E2167" s="27">
        <v>1660</v>
      </c>
      <c r="J2167" s="27">
        <v>1</v>
      </c>
      <c r="L2167" s="72" t="b">
        <v>1</v>
      </c>
    </row>
    <row r="2168" spans="1:12" x14ac:dyDescent="0.25">
      <c r="C2168" s="27">
        <v>104</v>
      </c>
      <c r="D2168" s="27" t="str">
        <f>VLOOKUP(C2168,[1]道具配置表!$A:$D,4,FALSE)</f>
        <v>1黄金</v>
      </c>
      <c r="E2168" s="27">
        <v>1660</v>
      </c>
      <c r="J2168" s="27">
        <v>1</v>
      </c>
      <c r="L2168" s="72" t="b">
        <v>1</v>
      </c>
    </row>
    <row r="2169" spans="1:12" x14ac:dyDescent="0.25">
      <c r="A2169" s="27">
        <v>1703296</v>
      </c>
      <c r="B2169" s="27" t="str">
        <f>"爬塔"&amp;RIGHT(A2169+10,3)</f>
        <v>爬塔306</v>
      </c>
      <c r="C2169" s="27">
        <v>25001</v>
      </c>
      <c r="D2169" s="27" t="str">
        <f>VLOOKUP(C2169,[1]道具配置表!$A:$D,4,FALSE)</f>
        <v>战马粮草</v>
      </c>
      <c r="E2169" s="27">
        <v>126</v>
      </c>
      <c r="J2169" s="27">
        <v>1</v>
      </c>
      <c r="L2169" s="72" t="b">
        <v>1</v>
      </c>
    </row>
    <row r="2170" spans="1:12" x14ac:dyDescent="0.25">
      <c r="C2170" s="27">
        <v>102</v>
      </c>
      <c r="D2170" s="27" t="str">
        <f>VLOOKUP(C2170,[1]道具配置表!$A:$D,4,FALSE)</f>
        <v>1食物</v>
      </c>
      <c r="E2170" s="27">
        <v>3320</v>
      </c>
      <c r="J2170" s="27">
        <v>1</v>
      </c>
      <c r="L2170" s="72" t="b">
        <v>1</v>
      </c>
    </row>
    <row r="2171" spans="1:12" x14ac:dyDescent="0.25">
      <c r="C2171" s="27">
        <v>101</v>
      </c>
      <c r="D2171" s="27" t="str">
        <f>VLOOKUP(C2171,[1]道具配置表!$A:$D,4,FALSE)</f>
        <v>1木材</v>
      </c>
      <c r="E2171" s="27">
        <v>3320</v>
      </c>
      <c r="J2171" s="27">
        <v>1</v>
      </c>
      <c r="L2171" s="72" t="b">
        <v>1</v>
      </c>
    </row>
    <row r="2172" spans="1:12" x14ac:dyDescent="0.25">
      <c r="C2172" s="27">
        <v>103</v>
      </c>
      <c r="D2172" s="27" t="str">
        <f>VLOOKUP(C2172,[1]道具配置表!$A:$D,4,FALSE)</f>
        <v>1石头</v>
      </c>
      <c r="E2172" s="27">
        <v>3320</v>
      </c>
      <c r="J2172" s="27">
        <v>1</v>
      </c>
      <c r="L2172" s="72" t="b">
        <v>1</v>
      </c>
    </row>
    <row r="2173" spans="1:12" x14ac:dyDescent="0.25">
      <c r="C2173" s="27">
        <v>104</v>
      </c>
      <c r="D2173" s="27" t="str">
        <f>VLOOKUP(C2173,[1]道具配置表!$A:$D,4,FALSE)</f>
        <v>1黄金</v>
      </c>
      <c r="E2173" s="27">
        <v>3320</v>
      </c>
      <c r="J2173" s="27">
        <v>1</v>
      </c>
      <c r="L2173" s="72" t="b">
        <v>1</v>
      </c>
    </row>
    <row r="2174" spans="1:12" x14ac:dyDescent="0.25">
      <c r="A2174" s="27">
        <v>1703301</v>
      </c>
      <c r="B2174" s="27" t="str">
        <f>"爬塔"&amp;RIGHT(A2174+10,3)</f>
        <v>爬塔311</v>
      </c>
      <c r="C2174" s="27">
        <v>102</v>
      </c>
      <c r="D2174" s="27" t="str">
        <f>VLOOKUP(C2174,[1]道具配置表!$A:$D,4,FALSE)</f>
        <v>1食物</v>
      </c>
      <c r="E2174" s="27">
        <v>1700</v>
      </c>
      <c r="J2174" s="27">
        <v>1</v>
      </c>
      <c r="L2174" s="72" t="b">
        <v>1</v>
      </c>
    </row>
    <row r="2175" spans="1:12" x14ac:dyDescent="0.25">
      <c r="C2175" s="27">
        <v>101</v>
      </c>
      <c r="D2175" s="27" t="str">
        <f>VLOOKUP(C2175,[1]道具配置表!$A:$D,4,FALSE)</f>
        <v>1木材</v>
      </c>
      <c r="E2175" s="27">
        <v>1700</v>
      </c>
      <c r="J2175" s="27">
        <v>1</v>
      </c>
      <c r="L2175" s="72" t="b">
        <v>1</v>
      </c>
    </row>
    <row r="2176" spans="1:12" x14ac:dyDescent="0.25">
      <c r="C2176" s="27">
        <v>103</v>
      </c>
      <c r="D2176" s="27" t="str">
        <f>VLOOKUP(C2176,[1]道具配置表!$A:$D,4,FALSE)</f>
        <v>1石头</v>
      </c>
      <c r="E2176" s="27">
        <v>1700</v>
      </c>
      <c r="J2176" s="27">
        <v>1</v>
      </c>
      <c r="L2176" s="72" t="b">
        <v>1</v>
      </c>
    </row>
    <row r="2177" spans="1:12" x14ac:dyDescent="0.25">
      <c r="C2177" s="27">
        <v>104</v>
      </c>
      <c r="D2177" s="27" t="str">
        <f>VLOOKUP(C2177,[1]道具配置表!$A:$D,4,FALSE)</f>
        <v>1黄金</v>
      </c>
      <c r="E2177" s="27">
        <v>1700</v>
      </c>
      <c r="J2177" s="27">
        <v>1</v>
      </c>
      <c r="L2177" s="72" t="b">
        <v>1</v>
      </c>
    </row>
    <row r="2178" spans="1:12" x14ac:dyDescent="0.25">
      <c r="A2178" s="27">
        <v>1703306</v>
      </c>
      <c r="B2178" s="27" t="str">
        <f>"爬塔"&amp;RIGHT(A2178+10,3)</f>
        <v>爬塔316</v>
      </c>
      <c r="C2178" s="27">
        <v>25001</v>
      </c>
      <c r="D2178" s="27" t="str">
        <f>VLOOKUP(C2178,[1]道具配置表!$A:$D,4,FALSE)</f>
        <v>战马粮草</v>
      </c>
      <c r="E2178" s="27">
        <v>130</v>
      </c>
      <c r="J2178" s="27">
        <v>1</v>
      </c>
      <c r="L2178" s="72" t="b">
        <v>1</v>
      </c>
    </row>
    <row r="2179" spans="1:12" x14ac:dyDescent="0.25">
      <c r="C2179" s="27">
        <v>102</v>
      </c>
      <c r="D2179" s="27" t="str">
        <f>VLOOKUP(C2179,[1]道具配置表!$A:$D,4,FALSE)</f>
        <v>1食物</v>
      </c>
      <c r="E2179" s="27">
        <v>3400</v>
      </c>
      <c r="J2179" s="27">
        <v>1</v>
      </c>
      <c r="L2179" s="72" t="b">
        <v>1</v>
      </c>
    </row>
    <row r="2180" spans="1:12" x14ac:dyDescent="0.25">
      <c r="C2180" s="27">
        <v>101</v>
      </c>
      <c r="D2180" s="27" t="str">
        <f>VLOOKUP(C2180,[1]道具配置表!$A:$D,4,FALSE)</f>
        <v>1木材</v>
      </c>
      <c r="E2180" s="27">
        <v>3400</v>
      </c>
      <c r="J2180" s="27">
        <v>1</v>
      </c>
      <c r="L2180" s="72" t="b">
        <v>1</v>
      </c>
    </row>
    <row r="2181" spans="1:12" x14ac:dyDescent="0.25">
      <c r="C2181" s="27">
        <v>103</v>
      </c>
      <c r="D2181" s="27" t="str">
        <f>VLOOKUP(C2181,[1]道具配置表!$A:$D,4,FALSE)</f>
        <v>1石头</v>
      </c>
      <c r="E2181" s="27">
        <v>3400</v>
      </c>
      <c r="J2181" s="27">
        <v>1</v>
      </c>
      <c r="L2181" s="72" t="b">
        <v>1</v>
      </c>
    </row>
    <row r="2182" spans="1:12" x14ac:dyDescent="0.25">
      <c r="C2182" s="27">
        <v>104</v>
      </c>
      <c r="D2182" s="27" t="str">
        <f>VLOOKUP(C2182,[1]道具配置表!$A:$D,4,FALSE)</f>
        <v>1黄金</v>
      </c>
      <c r="E2182" s="27">
        <v>3400</v>
      </c>
      <c r="J2182" s="27">
        <v>1</v>
      </c>
      <c r="L2182" s="72" t="b">
        <v>1</v>
      </c>
    </row>
    <row r="2183" spans="1:12" x14ac:dyDescent="0.25">
      <c r="A2183" s="27">
        <v>1703311</v>
      </c>
      <c r="B2183" s="27" t="str">
        <f>"爬塔"&amp;RIGHT(A2183+10,3)</f>
        <v>爬塔321</v>
      </c>
      <c r="C2183" s="27">
        <v>102</v>
      </c>
      <c r="D2183" s="27" t="str">
        <f>VLOOKUP(C2183,[1]道具配置表!$A:$D,4,FALSE)</f>
        <v>1食物</v>
      </c>
      <c r="E2183" s="27">
        <v>1740</v>
      </c>
      <c r="J2183" s="27">
        <v>1</v>
      </c>
      <c r="L2183" s="72" t="b">
        <v>1</v>
      </c>
    </row>
    <row r="2184" spans="1:12" x14ac:dyDescent="0.25">
      <c r="C2184" s="27">
        <v>101</v>
      </c>
      <c r="D2184" s="27" t="str">
        <f>VLOOKUP(C2184,[1]道具配置表!$A:$D,4,FALSE)</f>
        <v>1木材</v>
      </c>
      <c r="E2184" s="27">
        <v>1740</v>
      </c>
      <c r="J2184" s="27">
        <v>1</v>
      </c>
      <c r="L2184" s="72" t="b">
        <v>1</v>
      </c>
    </row>
    <row r="2185" spans="1:12" x14ac:dyDescent="0.25">
      <c r="C2185" s="27">
        <v>103</v>
      </c>
      <c r="D2185" s="27" t="str">
        <f>VLOOKUP(C2185,[1]道具配置表!$A:$D,4,FALSE)</f>
        <v>1石头</v>
      </c>
      <c r="E2185" s="27">
        <v>1740</v>
      </c>
      <c r="J2185" s="27">
        <v>1</v>
      </c>
      <c r="L2185" s="72" t="b">
        <v>1</v>
      </c>
    </row>
    <row r="2186" spans="1:12" x14ac:dyDescent="0.25">
      <c r="C2186" s="27">
        <v>104</v>
      </c>
      <c r="D2186" s="27" t="str">
        <f>VLOOKUP(C2186,[1]道具配置表!$A:$D,4,FALSE)</f>
        <v>1黄金</v>
      </c>
      <c r="E2186" s="27">
        <v>1740</v>
      </c>
      <c r="J2186" s="27">
        <v>1</v>
      </c>
      <c r="L2186" s="72" t="b">
        <v>1</v>
      </c>
    </row>
    <row r="2187" spans="1:12" x14ac:dyDescent="0.25">
      <c r="A2187" s="27">
        <v>1703316</v>
      </c>
      <c r="B2187" s="27" t="str">
        <f>"爬塔"&amp;RIGHT(A2187+10,3)</f>
        <v>爬塔326</v>
      </c>
      <c r="C2187" s="27">
        <v>25001</v>
      </c>
      <c r="D2187" s="27" t="str">
        <f>VLOOKUP(C2187,[1]道具配置表!$A:$D,4,FALSE)</f>
        <v>战马粮草</v>
      </c>
      <c r="E2187" s="27">
        <v>134</v>
      </c>
      <c r="J2187" s="27">
        <v>1</v>
      </c>
      <c r="L2187" s="72" t="b">
        <v>1</v>
      </c>
    </row>
    <row r="2188" spans="1:12" x14ac:dyDescent="0.25">
      <c r="C2188" s="27">
        <v>102</v>
      </c>
      <c r="D2188" s="27" t="str">
        <f>VLOOKUP(C2188,[1]道具配置表!$A:$D,4,FALSE)</f>
        <v>1食物</v>
      </c>
      <c r="E2188" s="27">
        <v>3480</v>
      </c>
      <c r="J2188" s="27">
        <v>1</v>
      </c>
      <c r="L2188" s="72" t="b">
        <v>1</v>
      </c>
    </row>
    <row r="2189" spans="1:12" x14ac:dyDescent="0.25">
      <c r="C2189" s="27">
        <v>101</v>
      </c>
      <c r="D2189" s="27" t="str">
        <f>VLOOKUP(C2189,[1]道具配置表!$A:$D,4,FALSE)</f>
        <v>1木材</v>
      </c>
      <c r="E2189" s="27">
        <v>3480</v>
      </c>
      <c r="J2189" s="27">
        <v>1</v>
      </c>
      <c r="L2189" s="72" t="b">
        <v>1</v>
      </c>
    </row>
    <row r="2190" spans="1:12" x14ac:dyDescent="0.25">
      <c r="C2190" s="27">
        <v>103</v>
      </c>
      <c r="D2190" s="27" t="str">
        <f>VLOOKUP(C2190,[1]道具配置表!$A:$D,4,FALSE)</f>
        <v>1石头</v>
      </c>
      <c r="E2190" s="27">
        <v>3480</v>
      </c>
      <c r="J2190" s="27">
        <v>1</v>
      </c>
      <c r="L2190" s="72" t="b">
        <v>1</v>
      </c>
    </row>
    <row r="2191" spans="1:12" x14ac:dyDescent="0.25">
      <c r="C2191" s="27">
        <v>104</v>
      </c>
      <c r="D2191" s="27" t="str">
        <f>VLOOKUP(C2191,[1]道具配置表!$A:$D,4,FALSE)</f>
        <v>1黄金</v>
      </c>
      <c r="E2191" s="27">
        <v>3480</v>
      </c>
      <c r="J2191" s="27">
        <v>1</v>
      </c>
      <c r="L2191" s="72" t="b">
        <v>1</v>
      </c>
    </row>
    <row r="2192" spans="1:12" x14ac:dyDescent="0.25">
      <c r="A2192" s="27">
        <v>1703321</v>
      </c>
      <c r="B2192" s="27" t="str">
        <f>"爬塔"&amp;RIGHT(A2192+10,3)</f>
        <v>爬塔331</v>
      </c>
      <c r="C2192" s="27">
        <v>102</v>
      </c>
      <c r="D2192" s="27" t="str">
        <f>VLOOKUP(C2192,[1]道具配置表!$A:$D,4,FALSE)</f>
        <v>1食物</v>
      </c>
      <c r="E2192" s="27">
        <v>1780</v>
      </c>
      <c r="J2192" s="27">
        <v>1</v>
      </c>
      <c r="L2192" s="72" t="b">
        <v>1</v>
      </c>
    </row>
    <row r="2193" spans="1:12" x14ac:dyDescent="0.25">
      <c r="C2193" s="27">
        <v>101</v>
      </c>
      <c r="D2193" s="27" t="str">
        <f>VLOOKUP(C2193,[1]道具配置表!$A:$D,4,FALSE)</f>
        <v>1木材</v>
      </c>
      <c r="E2193" s="27">
        <v>1780</v>
      </c>
      <c r="J2193" s="27">
        <v>1</v>
      </c>
      <c r="L2193" s="72" t="b">
        <v>1</v>
      </c>
    </row>
    <row r="2194" spans="1:12" x14ac:dyDescent="0.25">
      <c r="C2194" s="27">
        <v>103</v>
      </c>
      <c r="D2194" s="27" t="str">
        <f>VLOOKUP(C2194,[1]道具配置表!$A:$D,4,FALSE)</f>
        <v>1石头</v>
      </c>
      <c r="E2194" s="27">
        <v>1780</v>
      </c>
      <c r="J2194" s="27">
        <v>1</v>
      </c>
      <c r="L2194" s="72" t="b">
        <v>1</v>
      </c>
    </row>
    <row r="2195" spans="1:12" x14ac:dyDescent="0.25">
      <c r="C2195" s="27">
        <v>104</v>
      </c>
      <c r="D2195" s="27" t="str">
        <f>VLOOKUP(C2195,[1]道具配置表!$A:$D,4,FALSE)</f>
        <v>1黄金</v>
      </c>
      <c r="E2195" s="27">
        <v>1780</v>
      </c>
      <c r="J2195" s="27">
        <v>1</v>
      </c>
      <c r="L2195" s="72" t="b">
        <v>1</v>
      </c>
    </row>
    <row r="2196" spans="1:12" x14ac:dyDescent="0.25">
      <c r="A2196" s="27">
        <v>1703326</v>
      </c>
      <c r="B2196" s="27" t="str">
        <f>"爬塔"&amp;RIGHT(A2196+10,3)</f>
        <v>爬塔336</v>
      </c>
      <c r="C2196" s="27">
        <v>25001</v>
      </c>
      <c r="D2196" s="27" t="str">
        <f>VLOOKUP(C2196,[1]道具配置表!$A:$D,4,FALSE)</f>
        <v>战马粮草</v>
      </c>
      <c r="E2196" s="27">
        <v>138</v>
      </c>
      <c r="J2196" s="27">
        <v>1</v>
      </c>
      <c r="L2196" s="72" t="b">
        <v>1</v>
      </c>
    </row>
    <row r="2197" spans="1:12" x14ac:dyDescent="0.25">
      <c r="C2197" s="27">
        <v>102</v>
      </c>
      <c r="D2197" s="27" t="str">
        <f>VLOOKUP(C2197,[1]道具配置表!$A:$D,4,FALSE)</f>
        <v>1食物</v>
      </c>
      <c r="E2197" s="27">
        <v>3560</v>
      </c>
      <c r="J2197" s="27">
        <v>1</v>
      </c>
      <c r="L2197" s="72" t="b">
        <v>1</v>
      </c>
    </row>
    <row r="2198" spans="1:12" x14ac:dyDescent="0.25">
      <c r="C2198" s="27">
        <v>101</v>
      </c>
      <c r="D2198" s="27" t="str">
        <f>VLOOKUP(C2198,[1]道具配置表!$A:$D,4,FALSE)</f>
        <v>1木材</v>
      </c>
      <c r="E2198" s="27">
        <v>3560</v>
      </c>
      <c r="J2198" s="27">
        <v>1</v>
      </c>
      <c r="L2198" s="72" t="b">
        <v>1</v>
      </c>
    </row>
    <row r="2199" spans="1:12" x14ac:dyDescent="0.25">
      <c r="C2199" s="27">
        <v>103</v>
      </c>
      <c r="D2199" s="27" t="str">
        <f>VLOOKUP(C2199,[1]道具配置表!$A:$D,4,FALSE)</f>
        <v>1石头</v>
      </c>
      <c r="E2199" s="27">
        <v>3560</v>
      </c>
      <c r="J2199" s="27">
        <v>1</v>
      </c>
      <c r="L2199" s="72" t="b">
        <v>1</v>
      </c>
    </row>
    <row r="2200" spans="1:12" x14ac:dyDescent="0.25">
      <c r="C2200" s="27">
        <v>104</v>
      </c>
      <c r="D2200" s="27" t="str">
        <f>VLOOKUP(C2200,[1]道具配置表!$A:$D,4,FALSE)</f>
        <v>1黄金</v>
      </c>
      <c r="E2200" s="27">
        <v>3560</v>
      </c>
      <c r="J2200" s="27">
        <v>1</v>
      </c>
      <c r="L2200" s="72" t="b">
        <v>1</v>
      </c>
    </row>
    <row r="2201" spans="1:12" x14ac:dyDescent="0.25">
      <c r="A2201" s="27">
        <v>1703331</v>
      </c>
      <c r="B2201" s="27" t="str">
        <f>"爬塔"&amp;RIGHT(A2201+10,3)</f>
        <v>爬塔341</v>
      </c>
      <c r="C2201" s="27">
        <v>102</v>
      </c>
      <c r="D2201" s="27" t="str">
        <f>VLOOKUP(C2201,[1]道具配置表!$A:$D,4,FALSE)</f>
        <v>1食物</v>
      </c>
      <c r="E2201" s="27">
        <v>1820</v>
      </c>
      <c r="J2201" s="27">
        <v>1</v>
      </c>
      <c r="L2201" s="72" t="b">
        <v>1</v>
      </c>
    </row>
    <row r="2202" spans="1:12" x14ac:dyDescent="0.25">
      <c r="C2202" s="27">
        <v>101</v>
      </c>
      <c r="D2202" s="27" t="str">
        <f>VLOOKUP(C2202,[1]道具配置表!$A:$D,4,FALSE)</f>
        <v>1木材</v>
      </c>
      <c r="E2202" s="27">
        <v>1820</v>
      </c>
      <c r="J2202" s="27">
        <v>1</v>
      </c>
      <c r="L2202" s="72" t="b">
        <v>1</v>
      </c>
    </row>
    <row r="2203" spans="1:12" x14ac:dyDescent="0.25">
      <c r="C2203" s="27">
        <v>103</v>
      </c>
      <c r="D2203" s="27" t="str">
        <f>VLOOKUP(C2203,[1]道具配置表!$A:$D,4,FALSE)</f>
        <v>1石头</v>
      </c>
      <c r="E2203" s="27">
        <v>1820</v>
      </c>
      <c r="J2203" s="27">
        <v>1</v>
      </c>
      <c r="L2203" s="72" t="b">
        <v>1</v>
      </c>
    </row>
    <row r="2204" spans="1:12" x14ac:dyDescent="0.25">
      <c r="C2204" s="27">
        <v>104</v>
      </c>
      <c r="D2204" s="27" t="str">
        <f>VLOOKUP(C2204,[1]道具配置表!$A:$D,4,FALSE)</f>
        <v>1黄金</v>
      </c>
      <c r="E2204" s="27">
        <v>1820</v>
      </c>
      <c r="J2204" s="27">
        <v>1</v>
      </c>
      <c r="L2204" s="72" t="b">
        <v>1</v>
      </c>
    </row>
    <row r="2205" spans="1:12" x14ac:dyDescent="0.25">
      <c r="A2205" s="27">
        <v>1703336</v>
      </c>
      <c r="B2205" s="27" t="str">
        <f>"爬塔"&amp;RIGHT(A2205+10,3)</f>
        <v>爬塔346</v>
      </c>
      <c r="C2205" s="27">
        <v>25001</v>
      </c>
      <c r="D2205" s="27" t="str">
        <f>VLOOKUP(C2205,[1]道具配置表!$A:$D,4,FALSE)</f>
        <v>战马粮草</v>
      </c>
      <c r="E2205" s="27">
        <v>142</v>
      </c>
      <c r="J2205" s="27">
        <v>1</v>
      </c>
      <c r="L2205" s="72" t="b">
        <v>1</v>
      </c>
    </row>
    <row r="2206" spans="1:12" x14ac:dyDescent="0.25">
      <c r="C2206" s="27">
        <v>102</v>
      </c>
      <c r="D2206" s="27" t="str">
        <f>VLOOKUP(C2206,[1]道具配置表!$A:$D,4,FALSE)</f>
        <v>1食物</v>
      </c>
      <c r="E2206" s="27">
        <v>3640</v>
      </c>
      <c r="J2206" s="27">
        <v>1</v>
      </c>
      <c r="L2206" s="72" t="b">
        <v>1</v>
      </c>
    </row>
    <row r="2207" spans="1:12" x14ac:dyDescent="0.25">
      <c r="C2207" s="27">
        <v>101</v>
      </c>
      <c r="D2207" s="27" t="str">
        <f>VLOOKUP(C2207,[1]道具配置表!$A:$D,4,FALSE)</f>
        <v>1木材</v>
      </c>
      <c r="E2207" s="27">
        <v>3640</v>
      </c>
      <c r="J2207" s="27">
        <v>1</v>
      </c>
      <c r="L2207" s="72" t="b">
        <v>1</v>
      </c>
    </row>
    <row r="2208" spans="1:12" x14ac:dyDescent="0.25">
      <c r="C2208" s="27">
        <v>103</v>
      </c>
      <c r="D2208" s="27" t="str">
        <f>VLOOKUP(C2208,[1]道具配置表!$A:$D,4,FALSE)</f>
        <v>1石头</v>
      </c>
      <c r="E2208" s="27">
        <v>3640</v>
      </c>
      <c r="J2208" s="27">
        <v>1</v>
      </c>
      <c r="L2208" s="72" t="b">
        <v>1</v>
      </c>
    </row>
    <row r="2209" spans="1:12" x14ac:dyDescent="0.25">
      <c r="C2209" s="27">
        <v>104</v>
      </c>
      <c r="D2209" s="27" t="str">
        <f>VLOOKUP(C2209,[1]道具配置表!$A:$D,4,FALSE)</f>
        <v>1黄金</v>
      </c>
      <c r="E2209" s="27">
        <v>3640</v>
      </c>
      <c r="J2209" s="27">
        <v>1</v>
      </c>
      <c r="L2209" s="72" t="b">
        <v>1</v>
      </c>
    </row>
    <row r="2210" spans="1:12" x14ac:dyDescent="0.25">
      <c r="A2210" s="27">
        <v>1703341</v>
      </c>
      <c r="B2210" s="27" t="str">
        <f>"爬塔"&amp;RIGHT(A2210+10,3)</f>
        <v>爬塔351</v>
      </c>
      <c r="C2210" s="27">
        <v>102</v>
      </c>
      <c r="D2210" s="27" t="str">
        <f>VLOOKUP(C2210,[1]道具配置表!$A:$D,4,FALSE)</f>
        <v>1食物</v>
      </c>
      <c r="E2210" s="27">
        <v>1860</v>
      </c>
      <c r="J2210" s="27">
        <v>1</v>
      </c>
      <c r="L2210" s="72" t="b">
        <v>1</v>
      </c>
    </row>
    <row r="2211" spans="1:12" x14ac:dyDescent="0.25">
      <c r="C2211" s="27">
        <v>101</v>
      </c>
      <c r="D2211" s="27" t="str">
        <f>VLOOKUP(C2211,[1]道具配置表!$A:$D,4,FALSE)</f>
        <v>1木材</v>
      </c>
      <c r="E2211" s="27">
        <v>1860</v>
      </c>
      <c r="J2211" s="27">
        <v>1</v>
      </c>
      <c r="L2211" s="72" t="b">
        <v>1</v>
      </c>
    </row>
    <row r="2212" spans="1:12" x14ac:dyDescent="0.25">
      <c r="C2212" s="27">
        <v>103</v>
      </c>
      <c r="D2212" s="27" t="str">
        <f>VLOOKUP(C2212,[1]道具配置表!$A:$D,4,FALSE)</f>
        <v>1石头</v>
      </c>
      <c r="E2212" s="27">
        <v>1860</v>
      </c>
      <c r="J2212" s="27">
        <v>1</v>
      </c>
      <c r="L2212" s="72" t="b">
        <v>1</v>
      </c>
    </row>
    <row r="2213" spans="1:12" x14ac:dyDescent="0.25">
      <c r="C2213" s="27">
        <v>104</v>
      </c>
      <c r="D2213" s="27" t="str">
        <f>VLOOKUP(C2213,[1]道具配置表!$A:$D,4,FALSE)</f>
        <v>1黄金</v>
      </c>
      <c r="E2213" s="27">
        <v>1860</v>
      </c>
      <c r="J2213" s="27">
        <v>1</v>
      </c>
      <c r="L2213" s="72" t="b">
        <v>1</v>
      </c>
    </row>
    <row r="2214" spans="1:12" x14ac:dyDescent="0.25">
      <c r="A2214" s="27">
        <v>1703346</v>
      </c>
      <c r="B2214" s="27" t="str">
        <f>"爬塔"&amp;RIGHT(A2214+10,3)</f>
        <v>爬塔356</v>
      </c>
      <c r="C2214" s="27">
        <v>25001</v>
      </c>
      <c r="D2214" s="27" t="str">
        <f>VLOOKUP(C2214,[1]道具配置表!$A:$D,4,FALSE)</f>
        <v>战马粮草</v>
      </c>
      <c r="E2214" s="27">
        <v>146</v>
      </c>
      <c r="J2214" s="27">
        <v>1</v>
      </c>
      <c r="L2214" s="72" t="b">
        <v>1</v>
      </c>
    </row>
    <row r="2215" spans="1:12" x14ac:dyDescent="0.25">
      <c r="C2215" s="27">
        <v>102</v>
      </c>
      <c r="D2215" s="27" t="str">
        <f>VLOOKUP(C2215,[1]道具配置表!$A:$D,4,FALSE)</f>
        <v>1食物</v>
      </c>
      <c r="E2215" s="27">
        <v>3720</v>
      </c>
      <c r="J2215" s="27">
        <v>1</v>
      </c>
      <c r="L2215" s="72" t="b">
        <v>1</v>
      </c>
    </row>
    <row r="2216" spans="1:12" x14ac:dyDescent="0.25">
      <c r="C2216" s="27">
        <v>101</v>
      </c>
      <c r="D2216" s="27" t="str">
        <f>VLOOKUP(C2216,[1]道具配置表!$A:$D,4,FALSE)</f>
        <v>1木材</v>
      </c>
      <c r="E2216" s="27">
        <v>3720</v>
      </c>
      <c r="J2216" s="27">
        <v>1</v>
      </c>
      <c r="L2216" s="72" t="b">
        <v>1</v>
      </c>
    </row>
    <row r="2217" spans="1:12" x14ac:dyDescent="0.25">
      <c r="C2217" s="27">
        <v>103</v>
      </c>
      <c r="D2217" s="27" t="str">
        <f>VLOOKUP(C2217,[1]道具配置表!$A:$D,4,FALSE)</f>
        <v>1石头</v>
      </c>
      <c r="E2217" s="27">
        <v>3720</v>
      </c>
      <c r="J2217" s="27">
        <v>1</v>
      </c>
      <c r="L2217" s="72" t="b">
        <v>1</v>
      </c>
    </row>
    <row r="2218" spans="1:12" x14ac:dyDescent="0.25">
      <c r="C2218" s="27">
        <v>104</v>
      </c>
      <c r="D2218" s="27" t="str">
        <f>VLOOKUP(C2218,[1]道具配置表!$A:$D,4,FALSE)</f>
        <v>1黄金</v>
      </c>
      <c r="E2218" s="27">
        <v>3720</v>
      </c>
      <c r="J2218" s="27">
        <v>1</v>
      </c>
      <c r="L2218" s="72" t="b">
        <v>1</v>
      </c>
    </row>
    <row r="2219" spans="1:12" x14ac:dyDescent="0.25">
      <c r="A2219" s="27">
        <v>1703351</v>
      </c>
      <c r="B2219" s="27" t="str">
        <f>"爬塔"&amp;RIGHT(A2219+10,3)</f>
        <v>爬塔361</v>
      </c>
      <c r="C2219" s="27">
        <v>102</v>
      </c>
      <c r="D2219" s="27" t="str">
        <f>VLOOKUP(C2219,[1]道具配置表!$A:$D,4,FALSE)</f>
        <v>1食物</v>
      </c>
      <c r="E2219" s="27">
        <v>1900</v>
      </c>
      <c r="J2219" s="27">
        <v>1</v>
      </c>
      <c r="L2219" s="72" t="b">
        <v>1</v>
      </c>
    </row>
    <row r="2220" spans="1:12" x14ac:dyDescent="0.25">
      <c r="C2220" s="27">
        <v>101</v>
      </c>
      <c r="D2220" s="27" t="str">
        <f>VLOOKUP(C2220,[1]道具配置表!$A:$D,4,FALSE)</f>
        <v>1木材</v>
      </c>
      <c r="E2220" s="27">
        <v>1900</v>
      </c>
      <c r="J2220" s="27">
        <v>1</v>
      </c>
      <c r="L2220" s="72" t="b">
        <v>1</v>
      </c>
    </row>
    <row r="2221" spans="1:12" x14ac:dyDescent="0.25">
      <c r="C2221" s="27">
        <v>103</v>
      </c>
      <c r="D2221" s="27" t="str">
        <f>VLOOKUP(C2221,[1]道具配置表!$A:$D,4,FALSE)</f>
        <v>1石头</v>
      </c>
      <c r="E2221" s="27">
        <v>1900</v>
      </c>
      <c r="J2221" s="27">
        <v>1</v>
      </c>
      <c r="L2221" s="72" t="b">
        <v>1</v>
      </c>
    </row>
    <row r="2222" spans="1:12" x14ac:dyDescent="0.25">
      <c r="C2222" s="27">
        <v>104</v>
      </c>
      <c r="D2222" s="27" t="str">
        <f>VLOOKUP(C2222,[1]道具配置表!$A:$D,4,FALSE)</f>
        <v>1黄金</v>
      </c>
      <c r="E2222" s="27">
        <v>1900</v>
      </c>
      <c r="J2222" s="27">
        <v>1</v>
      </c>
      <c r="L2222" s="72" t="b">
        <v>1</v>
      </c>
    </row>
    <row r="2223" spans="1:12" x14ac:dyDescent="0.25">
      <c r="A2223" s="27">
        <v>1703356</v>
      </c>
      <c r="B2223" s="27" t="str">
        <f>"爬塔"&amp;RIGHT(A2223+10,3)</f>
        <v>爬塔366</v>
      </c>
      <c r="C2223" s="27">
        <v>25001</v>
      </c>
      <c r="D2223" s="27" t="str">
        <f>VLOOKUP(C2223,[1]道具配置表!$A:$D,4,FALSE)</f>
        <v>战马粮草</v>
      </c>
      <c r="E2223" s="27">
        <v>150</v>
      </c>
      <c r="J2223" s="27">
        <v>1</v>
      </c>
      <c r="L2223" s="72" t="b">
        <v>1</v>
      </c>
    </row>
    <row r="2224" spans="1:12" x14ac:dyDescent="0.25">
      <c r="C2224" s="27">
        <v>102</v>
      </c>
      <c r="D2224" s="27" t="str">
        <f>VLOOKUP(C2224,[1]道具配置表!$A:$D,4,FALSE)</f>
        <v>1食物</v>
      </c>
      <c r="E2224" s="27">
        <v>3800</v>
      </c>
      <c r="J2224" s="27">
        <v>1</v>
      </c>
      <c r="L2224" s="72" t="b">
        <v>1</v>
      </c>
    </row>
    <row r="2225" spans="1:12" x14ac:dyDescent="0.25">
      <c r="C2225" s="27">
        <v>101</v>
      </c>
      <c r="D2225" s="27" t="str">
        <f>VLOOKUP(C2225,[1]道具配置表!$A:$D,4,FALSE)</f>
        <v>1木材</v>
      </c>
      <c r="E2225" s="27">
        <v>3800</v>
      </c>
      <c r="J2225" s="27">
        <v>1</v>
      </c>
      <c r="L2225" s="72" t="b">
        <v>1</v>
      </c>
    </row>
    <row r="2226" spans="1:12" x14ac:dyDescent="0.25">
      <c r="C2226" s="27">
        <v>103</v>
      </c>
      <c r="D2226" s="27" t="str">
        <f>VLOOKUP(C2226,[1]道具配置表!$A:$D,4,FALSE)</f>
        <v>1石头</v>
      </c>
      <c r="E2226" s="27">
        <v>3800</v>
      </c>
      <c r="J2226" s="27">
        <v>1</v>
      </c>
      <c r="L2226" s="72" t="b">
        <v>1</v>
      </c>
    </row>
    <row r="2227" spans="1:12" x14ac:dyDescent="0.25">
      <c r="C2227" s="27">
        <v>104</v>
      </c>
      <c r="D2227" s="27" t="str">
        <f>VLOOKUP(C2227,[1]道具配置表!$A:$D,4,FALSE)</f>
        <v>1黄金</v>
      </c>
      <c r="E2227" s="27">
        <v>3800</v>
      </c>
      <c r="J2227" s="27">
        <v>1</v>
      </c>
      <c r="L2227" s="72" t="b">
        <v>1</v>
      </c>
    </row>
    <row r="2228" spans="1:12" x14ac:dyDescent="0.25">
      <c r="A2228" s="27">
        <v>1703361</v>
      </c>
      <c r="B2228" s="27" t="str">
        <f>"爬塔"&amp;RIGHT(A2228+10,3)</f>
        <v>爬塔371</v>
      </c>
      <c r="C2228" s="27">
        <v>102</v>
      </c>
      <c r="D2228" s="27" t="str">
        <f>VLOOKUP(C2228,[1]道具配置表!$A:$D,4,FALSE)</f>
        <v>1食物</v>
      </c>
      <c r="E2228" s="27">
        <v>1940</v>
      </c>
      <c r="J2228" s="27">
        <v>1</v>
      </c>
      <c r="L2228" s="72" t="b">
        <v>1</v>
      </c>
    </row>
    <row r="2229" spans="1:12" x14ac:dyDescent="0.25">
      <c r="C2229" s="27">
        <v>101</v>
      </c>
      <c r="D2229" s="27" t="str">
        <f>VLOOKUP(C2229,[1]道具配置表!$A:$D,4,FALSE)</f>
        <v>1木材</v>
      </c>
      <c r="E2229" s="27">
        <v>1940</v>
      </c>
      <c r="J2229" s="27">
        <v>1</v>
      </c>
      <c r="L2229" s="72" t="b">
        <v>1</v>
      </c>
    </row>
    <row r="2230" spans="1:12" x14ac:dyDescent="0.25">
      <c r="C2230" s="27">
        <v>103</v>
      </c>
      <c r="D2230" s="27" t="str">
        <f>VLOOKUP(C2230,[1]道具配置表!$A:$D,4,FALSE)</f>
        <v>1石头</v>
      </c>
      <c r="E2230" s="27">
        <v>1940</v>
      </c>
      <c r="J2230" s="27">
        <v>1</v>
      </c>
      <c r="L2230" s="72" t="b">
        <v>1</v>
      </c>
    </row>
    <row r="2231" spans="1:12" x14ac:dyDescent="0.25">
      <c r="C2231" s="27">
        <v>104</v>
      </c>
      <c r="D2231" s="27" t="str">
        <f>VLOOKUP(C2231,[1]道具配置表!$A:$D,4,FALSE)</f>
        <v>1黄金</v>
      </c>
      <c r="E2231" s="27">
        <v>1940</v>
      </c>
      <c r="J2231" s="27">
        <v>1</v>
      </c>
      <c r="L2231" s="72" t="b">
        <v>1</v>
      </c>
    </row>
    <row r="2232" spans="1:12" x14ac:dyDescent="0.25">
      <c r="A2232" s="27">
        <v>1703366</v>
      </c>
      <c r="B2232" s="27" t="str">
        <f>"爬塔"&amp;RIGHT(A2232+10,3)</f>
        <v>爬塔376</v>
      </c>
      <c r="C2232" s="27">
        <v>25001</v>
      </c>
      <c r="D2232" s="27" t="str">
        <f>VLOOKUP(C2232,[1]道具配置表!$A:$D,4,FALSE)</f>
        <v>战马粮草</v>
      </c>
      <c r="E2232" s="27">
        <v>154</v>
      </c>
      <c r="J2232" s="27">
        <v>1</v>
      </c>
      <c r="L2232" s="72" t="b">
        <v>1</v>
      </c>
    </row>
    <row r="2233" spans="1:12" x14ac:dyDescent="0.25">
      <c r="C2233" s="27">
        <v>102</v>
      </c>
      <c r="D2233" s="27" t="str">
        <f>VLOOKUP(C2233,[1]道具配置表!$A:$D,4,FALSE)</f>
        <v>1食物</v>
      </c>
      <c r="E2233" s="27">
        <v>3880</v>
      </c>
      <c r="J2233" s="27">
        <v>1</v>
      </c>
      <c r="L2233" s="72" t="b">
        <v>1</v>
      </c>
    </row>
    <row r="2234" spans="1:12" x14ac:dyDescent="0.25">
      <c r="C2234" s="27">
        <v>101</v>
      </c>
      <c r="D2234" s="27" t="str">
        <f>VLOOKUP(C2234,[1]道具配置表!$A:$D,4,FALSE)</f>
        <v>1木材</v>
      </c>
      <c r="E2234" s="27">
        <v>3880</v>
      </c>
      <c r="J2234" s="27">
        <v>1</v>
      </c>
      <c r="L2234" s="72" t="b">
        <v>1</v>
      </c>
    </row>
    <row r="2235" spans="1:12" x14ac:dyDescent="0.25">
      <c r="C2235" s="27">
        <v>103</v>
      </c>
      <c r="D2235" s="27" t="str">
        <f>VLOOKUP(C2235,[1]道具配置表!$A:$D,4,FALSE)</f>
        <v>1石头</v>
      </c>
      <c r="E2235" s="27">
        <v>3880</v>
      </c>
      <c r="J2235" s="27">
        <v>1</v>
      </c>
      <c r="L2235" s="72" t="b">
        <v>1</v>
      </c>
    </row>
    <row r="2236" spans="1:12" x14ac:dyDescent="0.25">
      <c r="C2236" s="27">
        <v>104</v>
      </c>
      <c r="D2236" s="27" t="str">
        <f>VLOOKUP(C2236,[1]道具配置表!$A:$D,4,FALSE)</f>
        <v>1黄金</v>
      </c>
      <c r="E2236" s="27">
        <v>3880</v>
      </c>
      <c r="J2236" s="27">
        <v>1</v>
      </c>
      <c r="L2236" s="72" t="b">
        <v>1</v>
      </c>
    </row>
    <row r="2237" spans="1:12" x14ac:dyDescent="0.25">
      <c r="A2237" s="27">
        <v>1703371</v>
      </c>
      <c r="B2237" s="27" t="str">
        <f>"爬塔"&amp;RIGHT(A2237+10,3)</f>
        <v>爬塔381</v>
      </c>
      <c r="C2237" s="27">
        <v>102</v>
      </c>
      <c r="D2237" s="27" t="str">
        <f>VLOOKUP(C2237,[1]道具配置表!$A:$D,4,FALSE)</f>
        <v>1食物</v>
      </c>
      <c r="E2237" s="27">
        <v>1980</v>
      </c>
      <c r="J2237" s="27">
        <v>1</v>
      </c>
      <c r="L2237" s="72" t="b">
        <v>1</v>
      </c>
    </row>
    <row r="2238" spans="1:12" x14ac:dyDescent="0.25">
      <c r="C2238" s="27">
        <v>101</v>
      </c>
      <c r="D2238" s="27" t="str">
        <f>VLOOKUP(C2238,[1]道具配置表!$A:$D,4,FALSE)</f>
        <v>1木材</v>
      </c>
      <c r="E2238" s="27">
        <v>1980</v>
      </c>
      <c r="J2238" s="27">
        <v>1</v>
      </c>
      <c r="L2238" s="72" t="b">
        <v>1</v>
      </c>
    </row>
    <row r="2239" spans="1:12" x14ac:dyDescent="0.25">
      <c r="C2239" s="27">
        <v>103</v>
      </c>
      <c r="D2239" s="27" t="str">
        <f>VLOOKUP(C2239,[1]道具配置表!$A:$D,4,FALSE)</f>
        <v>1石头</v>
      </c>
      <c r="E2239" s="27">
        <v>1980</v>
      </c>
      <c r="J2239" s="27">
        <v>1</v>
      </c>
      <c r="L2239" s="72" t="b">
        <v>1</v>
      </c>
    </row>
    <row r="2240" spans="1:12" x14ac:dyDescent="0.25">
      <c r="C2240" s="27">
        <v>104</v>
      </c>
      <c r="D2240" s="27" t="str">
        <f>VLOOKUP(C2240,[1]道具配置表!$A:$D,4,FALSE)</f>
        <v>1黄金</v>
      </c>
      <c r="E2240" s="27">
        <v>1980</v>
      </c>
      <c r="J2240" s="27">
        <v>1</v>
      </c>
      <c r="L2240" s="72" t="b">
        <v>1</v>
      </c>
    </row>
    <row r="2241" spans="1:12" x14ac:dyDescent="0.25">
      <c r="A2241" s="27">
        <v>1703376</v>
      </c>
      <c r="B2241" s="27" t="str">
        <f>"爬塔"&amp;RIGHT(A2241+10,3)</f>
        <v>爬塔386</v>
      </c>
      <c r="C2241" s="27">
        <v>25001</v>
      </c>
      <c r="D2241" s="27" t="str">
        <f>VLOOKUP(C2241,[1]道具配置表!$A:$D,4,FALSE)</f>
        <v>战马粮草</v>
      </c>
      <c r="E2241" s="27">
        <v>158</v>
      </c>
      <c r="J2241" s="27">
        <v>1</v>
      </c>
      <c r="L2241" s="72" t="b">
        <v>1</v>
      </c>
    </row>
    <row r="2242" spans="1:12" x14ac:dyDescent="0.25">
      <c r="C2242" s="27">
        <v>102</v>
      </c>
      <c r="D2242" s="27" t="str">
        <f>VLOOKUP(C2242,[1]道具配置表!$A:$D,4,FALSE)</f>
        <v>1食物</v>
      </c>
      <c r="E2242" s="27">
        <v>3960</v>
      </c>
      <c r="J2242" s="27">
        <v>1</v>
      </c>
      <c r="L2242" s="72" t="b">
        <v>1</v>
      </c>
    </row>
    <row r="2243" spans="1:12" x14ac:dyDescent="0.25">
      <c r="C2243" s="27">
        <v>101</v>
      </c>
      <c r="D2243" s="27" t="str">
        <f>VLOOKUP(C2243,[1]道具配置表!$A:$D,4,FALSE)</f>
        <v>1木材</v>
      </c>
      <c r="E2243" s="27">
        <v>3960</v>
      </c>
      <c r="J2243" s="27">
        <v>1</v>
      </c>
      <c r="L2243" s="72" t="b">
        <v>1</v>
      </c>
    </row>
    <row r="2244" spans="1:12" x14ac:dyDescent="0.25">
      <c r="C2244" s="27">
        <v>103</v>
      </c>
      <c r="D2244" s="27" t="str">
        <f>VLOOKUP(C2244,[1]道具配置表!$A:$D,4,FALSE)</f>
        <v>1石头</v>
      </c>
      <c r="E2244" s="27">
        <v>3960</v>
      </c>
      <c r="J2244" s="27">
        <v>1</v>
      </c>
      <c r="L2244" s="72" t="b">
        <v>1</v>
      </c>
    </row>
    <row r="2245" spans="1:12" x14ac:dyDescent="0.25">
      <c r="C2245" s="27">
        <v>104</v>
      </c>
      <c r="D2245" s="27" t="str">
        <f>VLOOKUP(C2245,[1]道具配置表!$A:$D,4,FALSE)</f>
        <v>1黄金</v>
      </c>
      <c r="E2245" s="27">
        <v>3960</v>
      </c>
      <c r="J2245" s="27">
        <v>1</v>
      </c>
      <c r="L2245" s="72" t="b">
        <v>1</v>
      </c>
    </row>
    <row r="2246" spans="1:12" x14ac:dyDescent="0.25">
      <c r="A2246" s="27">
        <v>1703381</v>
      </c>
      <c r="B2246" s="27" t="str">
        <f>"爬塔"&amp;RIGHT(A2246+10,3)</f>
        <v>爬塔391</v>
      </c>
      <c r="C2246" s="27">
        <v>102</v>
      </c>
      <c r="D2246" s="27" t="str">
        <f>VLOOKUP(C2246,[1]道具配置表!$A:$D,4,FALSE)</f>
        <v>1食物</v>
      </c>
      <c r="E2246" s="27">
        <v>2020</v>
      </c>
      <c r="J2246" s="27">
        <v>1</v>
      </c>
      <c r="L2246" s="72" t="b">
        <v>1</v>
      </c>
    </row>
    <row r="2247" spans="1:12" x14ac:dyDescent="0.25">
      <c r="C2247" s="27">
        <v>101</v>
      </c>
      <c r="D2247" s="27" t="str">
        <f>VLOOKUP(C2247,[1]道具配置表!$A:$D,4,FALSE)</f>
        <v>1木材</v>
      </c>
      <c r="E2247" s="27">
        <v>2020</v>
      </c>
      <c r="J2247" s="27">
        <v>1</v>
      </c>
      <c r="L2247" s="72" t="b">
        <v>1</v>
      </c>
    </row>
    <row r="2248" spans="1:12" x14ac:dyDescent="0.25">
      <c r="C2248" s="27">
        <v>103</v>
      </c>
      <c r="D2248" s="27" t="str">
        <f>VLOOKUP(C2248,[1]道具配置表!$A:$D,4,FALSE)</f>
        <v>1石头</v>
      </c>
      <c r="E2248" s="27">
        <v>2020</v>
      </c>
      <c r="J2248" s="27">
        <v>1</v>
      </c>
      <c r="L2248" s="72" t="b">
        <v>1</v>
      </c>
    </row>
    <row r="2249" spans="1:12" x14ac:dyDescent="0.25">
      <c r="C2249" s="27">
        <v>104</v>
      </c>
      <c r="D2249" s="27" t="str">
        <f>VLOOKUP(C2249,[1]道具配置表!$A:$D,4,FALSE)</f>
        <v>1黄金</v>
      </c>
      <c r="E2249" s="27">
        <v>2020</v>
      </c>
      <c r="J2249" s="27">
        <v>1</v>
      </c>
      <c r="L2249" s="72" t="b">
        <v>1</v>
      </c>
    </row>
    <row r="2250" spans="1:12" x14ac:dyDescent="0.25">
      <c r="A2250" s="27">
        <v>1703386</v>
      </c>
      <c r="B2250" s="27" t="str">
        <f>"爬塔"&amp;RIGHT(A2250+10,3)</f>
        <v>爬塔396</v>
      </c>
      <c r="C2250" s="27">
        <v>25001</v>
      </c>
      <c r="D2250" s="27" t="str">
        <f>VLOOKUP(C2250,[1]道具配置表!$A:$D,4,FALSE)</f>
        <v>战马粮草</v>
      </c>
      <c r="E2250" s="27">
        <v>162</v>
      </c>
      <c r="J2250" s="27">
        <v>1</v>
      </c>
      <c r="L2250" s="72" t="b">
        <v>1</v>
      </c>
    </row>
    <row r="2251" spans="1:12" x14ac:dyDescent="0.25">
      <c r="C2251" s="27">
        <v>102</v>
      </c>
      <c r="D2251" s="27" t="str">
        <f>VLOOKUP(C2251,[1]道具配置表!$A:$D,4,FALSE)</f>
        <v>1食物</v>
      </c>
      <c r="E2251" s="27">
        <v>4040</v>
      </c>
      <c r="J2251" s="27">
        <v>1</v>
      </c>
      <c r="L2251" s="72" t="b">
        <v>1</v>
      </c>
    </row>
    <row r="2252" spans="1:12" x14ac:dyDescent="0.25">
      <c r="C2252" s="27">
        <v>101</v>
      </c>
      <c r="D2252" s="27" t="str">
        <f>VLOOKUP(C2252,[1]道具配置表!$A:$D,4,FALSE)</f>
        <v>1木材</v>
      </c>
      <c r="E2252" s="27">
        <v>4040</v>
      </c>
      <c r="J2252" s="27">
        <v>1</v>
      </c>
      <c r="L2252" s="72" t="b">
        <v>1</v>
      </c>
    </row>
    <row r="2253" spans="1:12" x14ac:dyDescent="0.25">
      <c r="C2253" s="27">
        <v>103</v>
      </c>
      <c r="D2253" s="27" t="str">
        <f>VLOOKUP(C2253,[1]道具配置表!$A:$D,4,FALSE)</f>
        <v>1石头</v>
      </c>
      <c r="E2253" s="27">
        <v>4040</v>
      </c>
      <c r="J2253" s="27">
        <v>1</v>
      </c>
      <c r="L2253" s="72" t="b">
        <v>1</v>
      </c>
    </row>
    <row r="2254" spans="1:12" x14ac:dyDescent="0.25">
      <c r="C2254" s="27">
        <v>104</v>
      </c>
      <c r="D2254" s="27" t="str">
        <f>VLOOKUP(C2254,[1]道具配置表!$A:$D,4,FALSE)</f>
        <v>1黄金</v>
      </c>
      <c r="E2254" s="27">
        <v>4040</v>
      </c>
      <c r="J2254" s="27">
        <v>1</v>
      </c>
      <c r="L2254" s="72" t="b">
        <v>1</v>
      </c>
    </row>
    <row r="2255" spans="1:12" x14ac:dyDescent="0.25">
      <c r="A2255" s="27">
        <v>1703391</v>
      </c>
      <c r="B2255" s="27" t="str">
        <f>"爬塔"&amp;RIGHT(A2255+10,3)</f>
        <v>爬塔401</v>
      </c>
      <c r="C2255" s="27">
        <v>102</v>
      </c>
      <c r="D2255" s="27" t="str">
        <f>VLOOKUP(C2255,[1]道具配置表!$A:$D,4,FALSE)</f>
        <v>1食物</v>
      </c>
      <c r="E2255" s="27">
        <v>2060</v>
      </c>
      <c r="J2255" s="27">
        <v>1</v>
      </c>
      <c r="L2255" s="72" t="b">
        <v>1</v>
      </c>
    </row>
    <row r="2256" spans="1:12" x14ac:dyDescent="0.25">
      <c r="C2256" s="27">
        <v>101</v>
      </c>
      <c r="D2256" s="27" t="str">
        <f>VLOOKUP(C2256,[1]道具配置表!$A:$D,4,FALSE)</f>
        <v>1木材</v>
      </c>
      <c r="E2256" s="27">
        <v>2060</v>
      </c>
      <c r="J2256" s="27">
        <v>1</v>
      </c>
      <c r="L2256" s="72" t="b">
        <v>1</v>
      </c>
    </row>
    <row r="2257" spans="1:12" x14ac:dyDescent="0.25">
      <c r="C2257" s="27">
        <v>103</v>
      </c>
      <c r="D2257" s="27" t="str">
        <f>VLOOKUP(C2257,[1]道具配置表!$A:$D,4,FALSE)</f>
        <v>1石头</v>
      </c>
      <c r="E2257" s="27">
        <v>2060</v>
      </c>
      <c r="J2257" s="27">
        <v>1</v>
      </c>
      <c r="L2257" s="72" t="b">
        <v>1</v>
      </c>
    </row>
    <row r="2258" spans="1:12" x14ac:dyDescent="0.25">
      <c r="C2258" s="27">
        <v>104</v>
      </c>
      <c r="D2258" s="27" t="str">
        <f>VLOOKUP(C2258,[1]道具配置表!$A:$D,4,FALSE)</f>
        <v>1黄金</v>
      </c>
      <c r="E2258" s="27">
        <v>2060</v>
      </c>
      <c r="J2258" s="27">
        <v>1</v>
      </c>
      <c r="L2258" s="72" t="b">
        <v>1</v>
      </c>
    </row>
    <row r="2259" spans="1:12" x14ac:dyDescent="0.25">
      <c r="A2259" s="27">
        <v>1703396</v>
      </c>
      <c r="B2259" s="27" t="str">
        <f>"爬塔"&amp;RIGHT(A2259+10,3)</f>
        <v>爬塔406</v>
      </c>
      <c r="C2259" s="27">
        <v>25001</v>
      </c>
      <c r="D2259" s="27" t="str">
        <f>VLOOKUP(C2259,[1]道具配置表!$A:$D,4,FALSE)</f>
        <v>战马粮草</v>
      </c>
      <c r="E2259" s="27">
        <v>166</v>
      </c>
      <c r="J2259" s="27">
        <v>1</v>
      </c>
      <c r="L2259" s="72" t="b">
        <v>1</v>
      </c>
    </row>
    <row r="2260" spans="1:12" x14ac:dyDescent="0.25">
      <c r="C2260" s="27">
        <v>102</v>
      </c>
      <c r="D2260" s="27" t="str">
        <f>VLOOKUP(C2260,[1]道具配置表!$A:$D,4,FALSE)</f>
        <v>1食物</v>
      </c>
      <c r="E2260" s="27">
        <v>4120</v>
      </c>
      <c r="J2260" s="27">
        <v>1</v>
      </c>
      <c r="L2260" s="72" t="b">
        <v>1</v>
      </c>
    </row>
    <row r="2261" spans="1:12" x14ac:dyDescent="0.25">
      <c r="C2261" s="27">
        <v>101</v>
      </c>
      <c r="D2261" s="27" t="str">
        <f>VLOOKUP(C2261,[1]道具配置表!$A:$D,4,FALSE)</f>
        <v>1木材</v>
      </c>
      <c r="E2261" s="27">
        <v>4120</v>
      </c>
      <c r="J2261" s="27">
        <v>1</v>
      </c>
      <c r="L2261" s="72" t="b">
        <v>1</v>
      </c>
    </row>
    <row r="2262" spans="1:12" x14ac:dyDescent="0.25">
      <c r="C2262" s="27">
        <v>103</v>
      </c>
      <c r="D2262" s="27" t="str">
        <f>VLOOKUP(C2262,[1]道具配置表!$A:$D,4,FALSE)</f>
        <v>1石头</v>
      </c>
      <c r="E2262" s="27">
        <v>4120</v>
      </c>
      <c r="J2262" s="27">
        <v>1</v>
      </c>
      <c r="L2262" s="72" t="b">
        <v>1</v>
      </c>
    </row>
    <row r="2263" spans="1:12" x14ac:dyDescent="0.25">
      <c r="C2263" s="27">
        <v>104</v>
      </c>
      <c r="D2263" s="27" t="str">
        <f>VLOOKUP(C2263,[1]道具配置表!$A:$D,4,FALSE)</f>
        <v>1黄金</v>
      </c>
      <c r="E2263" s="27">
        <v>4120</v>
      </c>
      <c r="J2263" s="27">
        <v>1</v>
      </c>
      <c r="L2263" s="72" t="b">
        <v>1</v>
      </c>
    </row>
    <row r="2264" spans="1:12" x14ac:dyDescent="0.25">
      <c r="A2264" s="27">
        <v>1703401</v>
      </c>
      <c r="B2264" s="27" t="str">
        <f>"爬塔"&amp;RIGHT(A2264+10,3)</f>
        <v>爬塔411</v>
      </c>
      <c r="C2264" s="27">
        <v>102</v>
      </c>
      <c r="D2264" s="27" t="str">
        <f>VLOOKUP(C2264,[1]道具配置表!$A:$D,4,FALSE)</f>
        <v>1食物</v>
      </c>
      <c r="E2264" s="27">
        <v>2100</v>
      </c>
      <c r="J2264" s="27">
        <v>1</v>
      </c>
      <c r="L2264" s="72" t="b">
        <v>1</v>
      </c>
    </row>
    <row r="2265" spans="1:12" x14ac:dyDescent="0.25">
      <c r="C2265" s="27">
        <v>101</v>
      </c>
      <c r="D2265" s="27" t="str">
        <f>VLOOKUP(C2265,[1]道具配置表!$A:$D,4,FALSE)</f>
        <v>1木材</v>
      </c>
      <c r="E2265" s="27">
        <v>2100</v>
      </c>
      <c r="J2265" s="27">
        <v>1</v>
      </c>
      <c r="L2265" s="72" t="b">
        <v>1</v>
      </c>
    </row>
    <row r="2266" spans="1:12" x14ac:dyDescent="0.25">
      <c r="C2266" s="27">
        <v>103</v>
      </c>
      <c r="D2266" s="27" t="str">
        <f>VLOOKUP(C2266,[1]道具配置表!$A:$D,4,FALSE)</f>
        <v>1石头</v>
      </c>
      <c r="E2266" s="27">
        <v>2100</v>
      </c>
      <c r="J2266" s="27">
        <v>1</v>
      </c>
      <c r="L2266" s="72" t="b">
        <v>1</v>
      </c>
    </row>
    <row r="2267" spans="1:12" x14ac:dyDescent="0.25">
      <c r="C2267" s="27">
        <v>104</v>
      </c>
      <c r="D2267" s="27" t="str">
        <f>VLOOKUP(C2267,[1]道具配置表!$A:$D,4,FALSE)</f>
        <v>1黄金</v>
      </c>
      <c r="E2267" s="27">
        <v>2100</v>
      </c>
      <c r="J2267" s="27">
        <v>1</v>
      </c>
      <c r="L2267" s="72" t="b">
        <v>1</v>
      </c>
    </row>
    <row r="2268" spans="1:12" x14ac:dyDescent="0.25">
      <c r="A2268" s="27">
        <v>1703406</v>
      </c>
      <c r="B2268" s="27" t="str">
        <f>"爬塔"&amp;RIGHT(A2268+10,3)</f>
        <v>爬塔416</v>
      </c>
      <c r="C2268" s="27">
        <v>25001</v>
      </c>
      <c r="D2268" s="27" t="str">
        <f>VLOOKUP(C2268,[1]道具配置表!$A:$D,4,FALSE)</f>
        <v>战马粮草</v>
      </c>
      <c r="E2268" s="27">
        <v>170</v>
      </c>
      <c r="J2268" s="27">
        <v>1</v>
      </c>
      <c r="L2268" s="72" t="b">
        <v>1</v>
      </c>
    </row>
    <row r="2269" spans="1:12" x14ac:dyDescent="0.25">
      <c r="C2269" s="27">
        <v>102</v>
      </c>
      <c r="D2269" s="27" t="str">
        <f>VLOOKUP(C2269,[1]道具配置表!$A:$D,4,FALSE)</f>
        <v>1食物</v>
      </c>
      <c r="E2269" s="27">
        <v>4200</v>
      </c>
      <c r="J2269" s="27">
        <v>1</v>
      </c>
      <c r="L2269" s="72" t="b">
        <v>1</v>
      </c>
    </row>
    <row r="2270" spans="1:12" x14ac:dyDescent="0.25">
      <c r="C2270" s="27">
        <v>101</v>
      </c>
      <c r="D2270" s="27" t="str">
        <f>VLOOKUP(C2270,[1]道具配置表!$A:$D,4,FALSE)</f>
        <v>1木材</v>
      </c>
      <c r="E2270" s="27">
        <v>4200</v>
      </c>
      <c r="J2270" s="27">
        <v>1</v>
      </c>
      <c r="L2270" s="72" t="b">
        <v>1</v>
      </c>
    </row>
    <row r="2271" spans="1:12" x14ac:dyDescent="0.25">
      <c r="C2271" s="27">
        <v>103</v>
      </c>
      <c r="D2271" s="27" t="str">
        <f>VLOOKUP(C2271,[1]道具配置表!$A:$D,4,FALSE)</f>
        <v>1石头</v>
      </c>
      <c r="E2271" s="27">
        <v>4200</v>
      </c>
      <c r="J2271" s="27">
        <v>1</v>
      </c>
      <c r="L2271" s="72" t="b">
        <v>1</v>
      </c>
    </row>
    <row r="2272" spans="1:12" x14ac:dyDescent="0.25">
      <c r="C2272" s="27">
        <v>104</v>
      </c>
      <c r="D2272" s="27" t="str">
        <f>VLOOKUP(C2272,[1]道具配置表!$A:$D,4,FALSE)</f>
        <v>1黄金</v>
      </c>
      <c r="E2272" s="27">
        <v>4200</v>
      </c>
      <c r="J2272" s="27">
        <v>1</v>
      </c>
      <c r="L2272" s="72" t="b">
        <v>1</v>
      </c>
    </row>
    <row r="2273" spans="1:12" x14ac:dyDescent="0.25">
      <c r="A2273" s="27">
        <v>1703411</v>
      </c>
      <c r="B2273" s="27" t="str">
        <f>"爬塔"&amp;RIGHT(A2273+10,3)</f>
        <v>爬塔421</v>
      </c>
      <c r="C2273" s="27">
        <v>102</v>
      </c>
      <c r="D2273" s="27" t="str">
        <f>VLOOKUP(C2273,[1]道具配置表!$A:$D,4,FALSE)</f>
        <v>1食物</v>
      </c>
      <c r="E2273" s="27">
        <v>2140</v>
      </c>
      <c r="J2273" s="27">
        <v>1</v>
      </c>
      <c r="L2273" s="72" t="b">
        <v>1</v>
      </c>
    </row>
    <row r="2274" spans="1:12" x14ac:dyDescent="0.25">
      <c r="C2274" s="27">
        <v>101</v>
      </c>
      <c r="D2274" s="27" t="str">
        <f>VLOOKUP(C2274,[1]道具配置表!$A:$D,4,FALSE)</f>
        <v>1木材</v>
      </c>
      <c r="E2274" s="27">
        <v>2140</v>
      </c>
      <c r="J2274" s="27">
        <v>1</v>
      </c>
      <c r="L2274" s="72" t="b">
        <v>1</v>
      </c>
    </row>
    <row r="2275" spans="1:12" x14ac:dyDescent="0.25">
      <c r="C2275" s="27">
        <v>103</v>
      </c>
      <c r="D2275" s="27" t="str">
        <f>VLOOKUP(C2275,[1]道具配置表!$A:$D,4,FALSE)</f>
        <v>1石头</v>
      </c>
      <c r="E2275" s="27">
        <v>2140</v>
      </c>
      <c r="J2275" s="27">
        <v>1</v>
      </c>
      <c r="L2275" s="72" t="b">
        <v>1</v>
      </c>
    </row>
    <row r="2276" spans="1:12" x14ac:dyDescent="0.25">
      <c r="C2276" s="27">
        <v>104</v>
      </c>
      <c r="D2276" s="27" t="str">
        <f>VLOOKUP(C2276,[1]道具配置表!$A:$D,4,FALSE)</f>
        <v>1黄金</v>
      </c>
      <c r="E2276" s="27">
        <v>2140</v>
      </c>
      <c r="J2276" s="27">
        <v>1</v>
      </c>
      <c r="L2276" s="72" t="b">
        <v>1</v>
      </c>
    </row>
    <row r="2277" spans="1:12" x14ac:dyDescent="0.25">
      <c r="A2277" s="27">
        <v>1703416</v>
      </c>
      <c r="B2277" s="27" t="str">
        <f>"爬塔"&amp;RIGHT(A2277+10,3)</f>
        <v>爬塔426</v>
      </c>
      <c r="C2277" s="27">
        <v>25001</v>
      </c>
      <c r="D2277" s="27" t="str">
        <f>VLOOKUP(C2277,[1]道具配置表!$A:$D,4,FALSE)</f>
        <v>战马粮草</v>
      </c>
      <c r="E2277" s="27">
        <v>174</v>
      </c>
      <c r="J2277" s="27">
        <v>1</v>
      </c>
      <c r="L2277" s="72" t="b">
        <v>1</v>
      </c>
    </row>
    <row r="2278" spans="1:12" x14ac:dyDescent="0.25">
      <c r="C2278" s="27">
        <v>102</v>
      </c>
      <c r="D2278" s="27" t="str">
        <f>VLOOKUP(C2278,[1]道具配置表!$A:$D,4,FALSE)</f>
        <v>1食物</v>
      </c>
      <c r="E2278" s="27">
        <v>4280</v>
      </c>
      <c r="J2278" s="27">
        <v>1</v>
      </c>
      <c r="L2278" s="72" t="b">
        <v>1</v>
      </c>
    </row>
    <row r="2279" spans="1:12" x14ac:dyDescent="0.25">
      <c r="C2279" s="27">
        <v>101</v>
      </c>
      <c r="D2279" s="27" t="str">
        <f>VLOOKUP(C2279,[1]道具配置表!$A:$D,4,FALSE)</f>
        <v>1木材</v>
      </c>
      <c r="E2279" s="27">
        <v>4280</v>
      </c>
      <c r="J2279" s="27">
        <v>1</v>
      </c>
      <c r="L2279" s="72" t="b">
        <v>1</v>
      </c>
    </row>
    <row r="2280" spans="1:12" x14ac:dyDescent="0.25">
      <c r="C2280" s="27">
        <v>103</v>
      </c>
      <c r="D2280" s="27" t="str">
        <f>VLOOKUP(C2280,[1]道具配置表!$A:$D,4,FALSE)</f>
        <v>1石头</v>
      </c>
      <c r="E2280" s="27">
        <v>4280</v>
      </c>
      <c r="J2280" s="27">
        <v>1</v>
      </c>
      <c r="L2280" s="72" t="b">
        <v>1</v>
      </c>
    </row>
    <row r="2281" spans="1:12" x14ac:dyDescent="0.25">
      <c r="C2281" s="27">
        <v>104</v>
      </c>
      <c r="D2281" s="27" t="str">
        <f>VLOOKUP(C2281,[1]道具配置表!$A:$D,4,FALSE)</f>
        <v>1黄金</v>
      </c>
      <c r="E2281" s="27">
        <v>4280</v>
      </c>
      <c r="J2281" s="27">
        <v>1</v>
      </c>
      <c r="L2281" s="72" t="b">
        <v>1</v>
      </c>
    </row>
    <row r="2282" spans="1:12" x14ac:dyDescent="0.25">
      <c r="A2282" s="27">
        <v>1703421</v>
      </c>
      <c r="B2282" s="27" t="str">
        <f>"爬塔"&amp;RIGHT(A2282+10,3)</f>
        <v>爬塔431</v>
      </c>
      <c r="C2282" s="27">
        <v>102</v>
      </c>
      <c r="D2282" s="27" t="str">
        <f>VLOOKUP(C2282,[1]道具配置表!$A:$D,4,FALSE)</f>
        <v>1食物</v>
      </c>
      <c r="E2282" s="27">
        <v>2180</v>
      </c>
      <c r="J2282" s="27">
        <v>1</v>
      </c>
      <c r="L2282" s="72" t="b">
        <v>1</v>
      </c>
    </row>
    <row r="2283" spans="1:12" x14ac:dyDescent="0.25">
      <c r="C2283" s="27">
        <v>101</v>
      </c>
      <c r="D2283" s="27" t="str">
        <f>VLOOKUP(C2283,[1]道具配置表!$A:$D,4,FALSE)</f>
        <v>1木材</v>
      </c>
      <c r="E2283" s="27">
        <v>2180</v>
      </c>
      <c r="J2283" s="27">
        <v>1</v>
      </c>
      <c r="L2283" s="72" t="b">
        <v>1</v>
      </c>
    </row>
    <row r="2284" spans="1:12" x14ac:dyDescent="0.25">
      <c r="C2284" s="27">
        <v>103</v>
      </c>
      <c r="D2284" s="27" t="str">
        <f>VLOOKUP(C2284,[1]道具配置表!$A:$D,4,FALSE)</f>
        <v>1石头</v>
      </c>
      <c r="E2284" s="27">
        <v>2180</v>
      </c>
      <c r="J2284" s="27">
        <v>1</v>
      </c>
      <c r="L2284" s="72" t="b">
        <v>1</v>
      </c>
    </row>
    <row r="2285" spans="1:12" x14ac:dyDescent="0.25">
      <c r="C2285" s="27">
        <v>104</v>
      </c>
      <c r="D2285" s="27" t="str">
        <f>VLOOKUP(C2285,[1]道具配置表!$A:$D,4,FALSE)</f>
        <v>1黄金</v>
      </c>
      <c r="E2285" s="27">
        <v>2180</v>
      </c>
      <c r="J2285" s="27">
        <v>1</v>
      </c>
      <c r="L2285" s="72" t="b">
        <v>1</v>
      </c>
    </row>
    <row r="2286" spans="1:12" x14ac:dyDescent="0.25">
      <c r="A2286" s="27">
        <v>1703426</v>
      </c>
      <c r="B2286" s="27" t="str">
        <f>"爬塔"&amp;RIGHT(A2286+10,3)</f>
        <v>爬塔436</v>
      </c>
      <c r="C2286" s="27">
        <v>25001</v>
      </c>
      <c r="D2286" s="27" t="str">
        <f>VLOOKUP(C2286,[1]道具配置表!$A:$D,4,FALSE)</f>
        <v>战马粮草</v>
      </c>
      <c r="E2286" s="27">
        <v>178</v>
      </c>
      <c r="J2286" s="27">
        <v>1</v>
      </c>
      <c r="L2286" s="72" t="b">
        <v>1</v>
      </c>
    </row>
    <row r="2287" spans="1:12" x14ac:dyDescent="0.25">
      <c r="C2287" s="27">
        <v>102</v>
      </c>
      <c r="D2287" s="27" t="str">
        <f>VLOOKUP(C2287,[1]道具配置表!$A:$D,4,FALSE)</f>
        <v>1食物</v>
      </c>
      <c r="E2287" s="27">
        <v>4360</v>
      </c>
      <c r="J2287" s="27">
        <v>1</v>
      </c>
      <c r="L2287" s="72" t="b">
        <v>1</v>
      </c>
    </row>
    <row r="2288" spans="1:12" x14ac:dyDescent="0.25">
      <c r="C2288" s="27">
        <v>101</v>
      </c>
      <c r="D2288" s="27" t="str">
        <f>VLOOKUP(C2288,[1]道具配置表!$A:$D,4,FALSE)</f>
        <v>1木材</v>
      </c>
      <c r="E2288" s="27">
        <v>4360</v>
      </c>
      <c r="J2288" s="27">
        <v>1</v>
      </c>
      <c r="L2288" s="72" t="b">
        <v>1</v>
      </c>
    </row>
    <row r="2289" spans="1:12" x14ac:dyDescent="0.25">
      <c r="C2289" s="27">
        <v>103</v>
      </c>
      <c r="D2289" s="27" t="str">
        <f>VLOOKUP(C2289,[1]道具配置表!$A:$D,4,FALSE)</f>
        <v>1石头</v>
      </c>
      <c r="E2289" s="27">
        <v>4360</v>
      </c>
      <c r="J2289" s="27">
        <v>1</v>
      </c>
      <c r="L2289" s="72" t="b">
        <v>1</v>
      </c>
    </row>
    <row r="2290" spans="1:12" x14ac:dyDescent="0.25">
      <c r="C2290" s="27">
        <v>104</v>
      </c>
      <c r="D2290" s="27" t="str">
        <f>VLOOKUP(C2290,[1]道具配置表!$A:$D,4,FALSE)</f>
        <v>1黄金</v>
      </c>
      <c r="E2290" s="27">
        <v>4360</v>
      </c>
      <c r="J2290" s="27">
        <v>1</v>
      </c>
      <c r="L2290" s="72" t="b">
        <v>1</v>
      </c>
    </row>
    <row r="2291" spans="1:12" x14ac:dyDescent="0.25">
      <c r="A2291" s="27">
        <v>1703431</v>
      </c>
      <c r="B2291" s="27" t="str">
        <f>"爬塔"&amp;RIGHT(A2291+10,3)</f>
        <v>爬塔441</v>
      </c>
      <c r="C2291" s="27">
        <v>102</v>
      </c>
      <c r="D2291" s="27" t="str">
        <f>VLOOKUP(C2291,[1]道具配置表!$A:$D,4,FALSE)</f>
        <v>1食物</v>
      </c>
      <c r="E2291" s="27">
        <v>2220</v>
      </c>
      <c r="J2291" s="27">
        <v>1</v>
      </c>
      <c r="L2291" s="72" t="b">
        <v>1</v>
      </c>
    </row>
    <row r="2292" spans="1:12" x14ac:dyDescent="0.25">
      <c r="C2292" s="27">
        <v>101</v>
      </c>
      <c r="D2292" s="27" t="str">
        <f>VLOOKUP(C2292,[1]道具配置表!$A:$D,4,FALSE)</f>
        <v>1木材</v>
      </c>
      <c r="E2292" s="27">
        <v>2220</v>
      </c>
      <c r="J2292" s="27">
        <v>1</v>
      </c>
      <c r="L2292" s="72" t="b">
        <v>1</v>
      </c>
    </row>
    <row r="2293" spans="1:12" x14ac:dyDescent="0.25">
      <c r="C2293" s="27">
        <v>103</v>
      </c>
      <c r="D2293" s="27" t="str">
        <f>VLOOKUP(C2293,[1]道具配置表!$A:$D,4,FALSE)</f>
        <v>1石头</v>
      </c>
      <c r="E2293" s="27">
        <v>2220</v>
      </c>
      <c r="J2293" s="27">
        <v>1</v>
      </c>
      <c r="L2293" s="72" t="b">
        <v>1</v>
      </c>
    </row>
    <row r="2294" spans="1:12" x14ac:dyDescent="0.25">
      <c r="C2294" s="27">
        <v>104</v>
      </c>
      <c r="D2294" s="27" t="str">
        <f>VLOOKUP(C2294,[1]道具配置表!$A:$D,4,FALSE)</f>
        <v>1黄金</v>
      </c>
      <c r="E2294" s="27">
        <v>2220</v>
      </c>
      <c r="J2294" s="27">
        <v>1</v>
      </c>
      <c r="L2294" s="72" t="b">
        <v>1</v>
      </c>
    </row>
    <row r="2295" spans="1:12" x14ac:dyDescent="0.25">
      <c r="A2295" s="27">
        <v>1703436</v>
      </c>
      <c r="B2295" s="27" t="str">
        <f>"爬塔"&amp;RIGHT(A2295+10,3)</f>
        <v>爬塔446</v>
      </c>
      <c r="C2295" s="27">
        <v>25001</v>
      </c>
      <c r="D2295" s="27" t="str">
        <f>VLOOKUP(C2295,[1]道具配置表!$A:$D,4,FALSE)</f>
        <v>战马粮草</v>
      </c>
      <c r="E2295" s="27">
        <v>182</v>
      </c>
      <c r="J2295" s="27">
        <v>1</v>
      </c>
      <c r="L2295" s="72" t="b">
        <v>1</v>
      </c>
    </row>
    <row r="2296" spans="1:12" x14ac:dyDescent="0.25">
      <c r="C2296" s="27">
        <v>102</v>
      </c>
      <c r="D2296" s="27" t="str">
        <f>VLOOKUP(C2296,[1]道具配置表!$A:$D,4,FALSE)</f>
        <v>1食物</v>
      </c>
      <c r="E2296" s="27">
        <v>4440</v>
      </c>
      <c r="J2296" s="27">
        <v>1</v>
      </c>
      <c r="L2296" s="72" t="b">
        <v>1</v>
      </c>
    </row>
    <row r="2297" spans="1:12" x14ac:dyDescent="0.25">
      <c r="C2297" s="27">
        <v>101</v>
      </c>
      <c r="D2297" s="27" t="str">
        <f>VLOOKUP(C2297,[1]道具配置表!$A:$D,4,FALSE)</f>
        <v>1木材</v>
      </c>
      <c r="E2297" s="27">
        <v>4440</v>
      </c>
      <c r="J2297" s="27">
        <v>1</v>
      </c>
      <c r="L2297" s="72" t="b">
        <v>1</v>
      </c>
    </row>
    <row r="2298" spans="1:12" x14ac:dyDescent="0.25">
      <c r="C2298" s="27">
        <v>103</v>
      </c>
      <c r="D2298" s="27" t="str">
        <f>VLOOKUP(C2298,[1]道具配置表!$A:$D,4,FALSE)</f>
        <v>1石头</v>
      </c>
      <c r="E2298" s="27">
        <v>4440</v>
      </c>
      <c r="J2298" s="27">
        <v>1</v>
      </c>
      <c r="L2298" s="72" t="b">
        <v>1</v>
      </c>
    </row>
    <row r="2299" spans="1:12" x14ac:dyDescent="0.25">
      <c r="C2299" s="27">
        <v>104</v>
      </c>
      <c r="D2299" s="27" t="str">
        <f>VLOOKUP(C2299,[1]道具配置表!$A:$D,4,FALSE)</f>
        <v>1黄金</v>
      </c>
      <c r="E2299" s="27">
        <v>4440</v>
      </c>
      <c r="J2299" s="27">
        <v>1</v>
      </c>
      <c r="L2299" s="72" t="b">
        <v>1</v>
      </c>
    </row>
    <row r="2300" spans="1:12" x14ac:dyDescent="0.25">
      <c r="A2300" s="27">
        <v>1703441</v>
      </c>
      <c r="B2300" s="27" t="str">
        <f>"爬塔"&amp;RIGHT(A2300+10,3)</f>
        <v>爬塔451</v>
      </c>
      <c r="C2300" s="27">
        <v>102</v>
      </c>
      <c r="D2300" s="27" t="str">
        <f>VLOOKUP(C2300,[1]道具配置表!$A:$D,4,FALSE)</f>
        <v>1食物</v>
      </c>
      <c r="E2300" s="27">
        <v>2260</v>
      </c>
      <c r="J2300" s="27">
        <v>1</v>
      </c>
      <c r="L2300" s="72" t="b">
        <v>1</v>
      </c>
    </row>
    <row r="2301" spans="1:12" x14ac:dyDescent="0.25">
      <c r="C2301" s="27">
        <v>101</v>
      </c>
      <c r="D2301" s="27" t="str">
        <f>VLOOKUP(C2301,[1]道具配置表!$A:$D,4,FALSE)</f>
        <v>1木材</v>
      </c>
      <c r="E2301" s="27">
        <v>2260</v>
      </c>
      <c r="J2301" s="27">
        <v>1</v>
      </c>
      <c r="L2301" s="72" t="b">
        <v>1</v>
      </c>
    </row>
    <row r="2302" spans="1:12" x14ac:dyDescent="0.25">
      <c r="C2302" s="27">
        <v>103</v>
      </c>
      <c r="D2302" s="27" t="str">
        <f>VLOOKUP(C2302,[1]道具配置表!$A:$D,4,FALSE)</f>
        <v>1石头</v>
      </c>
      <c r="E2302" s="27">
        <v>2260</v>
      </c>
      <c r="J2302" s="27">
        <v>1</v>
      </c>
      <c r="L2302" s="72" t="b">
        <v>1</v>
      </c>
    </row>
    <row r="2303" spans="1:12" x14ac:dyDescent="0.25">
      <c r="C2303" s="27">
        <v>104</v>
      </c>
      <c r="D2303" s="27" t="str">
        <f>VLOOKUP(C2303,[1]道具配置表!$A:$D,4,FALSE)</f>
        <v>1黄金</v>
      </c>
      <c r="E2303" s="27">
        <v>2260</v>
      </c>
      <c r="J2303" s="27">
        <v>1</v>
      </c>
      <c r="L2303" s="72" t="b">
        <v>1</v>
      </c>
    </row>
    <row r="2304" spans="1:12" x14ac:dyDescent="0.25">
      <c r="A2304" s="27">
        <v>1703446</v>
      </c>
      <c r="B2304" s="27" t="str">
        <f>"爬塔"&amp;RIGHT(A2304+10,3)</f>
        <v>爬塔456</v>
      </c>
      <c r="C2304" s="27">
        <v>25001</v>
      </c>
      <c r="D2304" s="27" t="str">
        <f>VLOOKUP(C2304,[1]道具配置表!$A:$D,4,FALSE)</f>
        <v>战马粮草</v>
      </c>
      <c r="E2304" s="27">
        <v>186</v>
      </c>
      <c r="J2304" s="27">
        <v>1</v>
      </c>
      <c r="L2304" s="72" t="b">
        <v>1</v>
      </c>
    </row>
    <row r="2305" spans="1:12" x14ac:dyDescent="0.25">
      <c r="C2305" s="27">
        <v>102</v>
      </c>
      <c r="D2305" s="27" t="str">
        <f>VLOOKUP(C2305,[1]道具配置表!$A:$D,4,FALSE)</f>
        <v>1食物</v>
      </c>
      <c r="E2305" s="27">
        <v>4520</v>
      </c>
      <c r="J2305" s="27">
        <v>1</v>
      </c>
      <c r="L2305" s="72" t="b">
        <v>1</v>
      </c>
    </row>
    <row r="2306" spans="1:12" x14ac:dyDescent="0.25">
      <c r="C2306" s="27">
        <v>101</v>
      </c>
      <c r="D2306" s="27" t="str">
        <f>VLOOKUP(C2306,[1]道具配置表!$A:$D,4,FALSE)</f>
        <v>1木材</v>
      </c>
      <c r="E2306" s="27">
        <v>4520</v>
      </c>
      <c r="J2306" s="27">
        <v>1</v>
      </c>
      <c r="L2306" s="72" t="b">
        <v>1</v>
      </c>
    </row>
    <row r="2307" spans="1:12" x14ac:dyDescent="0.25">
      <c r="C2307" s="27">
        <v>103</v>
      </c>
      <c r="D2307" s="27" t="str">
        <f>VLOOKUP(C2307,[1]道具配置表!$A:$D,4,FALSE)</f>
        <v>1石头</v>
      </c>
      <c r="E2307" s="27">
        <v>4520</v>
      </c>
      <c r="J2307" s="27">
        <v>1</v>
      </c>
      <c r="L2307" s="72" t="b">
        <v>1</v>
      </c>
    </row>
    <row r="2308" spans="1:12" x14ac:dyDescent="0.25">
      <c r="C2308" s="27">
        <v>104</v>
      </c>
      <c r="D2308" s="27" t="str">
        <f>VLOOKUP(C2308,[1]道具配置表!$A:$D,4,FALSE)</f>
        <v>1黄金</v>
      </c>
      <c r="E2308" s="27">
        <v>4520</v>
      </c>
      <c r="J2308" s="27">
        <v>1</v>
      </c>
      <c r="L2308" s="72" t="b">
        <v>1</v>
      </c>
    </row>
    <row r="2309" spans="1:12" x14ac:dyDescent="0.25">
      <c r="A2309" s="27">
        <v>1703451</v>
      </c>
      <c r="B2309" s="27" t="str">
        <f>"爬塔"&amp;RIGHT(A2309+10,3)</f>
        <v>爬塔461</v>
      </c>
      <c r="C2309" s="27">
        <v>102</v>
      </c>
      <c r="D2309" s="27" t="str">
        <f>VLOOKUP(C2309,[1]道具配置表!$A:$D,4,FALSE)</f>
        <v>1食物</v>
      </c>
      <c r="E2309" s="27">
        <v>2300</v>
      </c>
      <c r="J2309" s="27">
        <v>1</v>
      </c>
      <c r="L2309" s="72" t="b">
        <v>1</v>
      </c>
    </row>
    <row r="2310" spans="1:12" x14ac:dyDescent="0.25">
      <c r="C2310" s="27">
        <v>101</v>
      </c>
      <c r="D2310" s="27" t="str">
        <f>VLOOKUP(C2310,[1]道具配置表!$A:$D,4,FALSE)</f>
        <v>1木材</v>
      </c>
      <c r="E2310" s="27">
        <v>2300</v>
      </c>
      <c r="J2310" s="27">
        <v>1</v>
      </c>
      <c r="L2310" s="72" t="b">
        <v>1</v>
      </c>
    </row>
    <row r="2311" spans="1:12" x14ac:dyDescent="0.25">
      <c r="C2311" s="27">
        <v>103</v>
      </c>
      <c r="D2311" s="27" t="str">
        <f>VLOOKUP(C2311,[1]道具配置表!$A:$D,4,FALSE)</f>
        <v>1石头</v>
      </c>
      <c r="E2311" s="27">
        <v>2300</v>
      </c>
      <c r="J2311" s="27">
        <v>1</v>
      </c>
      <c r="L2311" s="72" t="b">
        <v>1</v>
      </c>
    </row>
    <row r="2312" spans="1:12" x14ac:dyDescent="0.25">
      <c r="C2312" s="27">
        <v>104</v>
      </c>
      <c r="D2312" s="27" t="str">
        <f>VLOOKUP(C2312,[1]道具配置表!$A:$D,4,FALSE)</f>
        <v>1黄金</v>
      </c>
      <c r="E2312" s="27">
        <v>2300</v>
      </c>
      <c r="J2312" s="27">
        <v>1</v>
      </c>
      <c r="L2312" s="72" t="b">
        <v>1</v>
      </c>
    </row>
    <row r="2313" spans="1:12" x14ac:dyDescent="0.25">
      <c r="A2313" s="27">
        <v>1703456</v>
      </c>
      <c r="B2313" s="27" t="str">
        <f>"爬塔"&amp;RIGHT(A2313+10,3)</f>
        <v>爬塔466</v>
      </c>
      <c r="C2313" s="27">
        <v>25001</v>
      </c>
      <c r="D2313" s="27" t="str">
        <f>VLOOKUP(C2313,[1]道具配置表!$A:$D,4,FALSE)</f>
        <v>战马粮草</v>
      </c>
      <c r="E2313" s="27">
        <v>190</v>
      </c>
      <c r="J2313" s="27">
        <v>1</v>
      </c>
      <c r="L2313" s="72" t="b">
        <v>1</v>
      </c>
    </row>
    <row r="2314" spans="1:12" x14ac:dyDescent="0.25">
      <c r="C2314" s="27">
        <v>102</v>
      </c>
      <c r="D2314" s="27" t="str">
        <f>VLOOKUP(C2314,[1]道具配置表!$A:$D,4,FALSE)</f>
        <v>1食物</v>
      </c>
      <c r="E2314" s="27">
        <v>4600</v>
      </c>
      <c r="J2314" s="27">
        <v>1</v>
      </c>
      <c r="L2314" s="72" t="b">
        <v>1</v>
      </c>
    </row>
    <row r="2315" spans="1:12" x14ac:dyDescent="0.25">
      <c r="C2315" s="27">
        <v>101</v>
      </c>
      <c r="D2315" s="27" t="str">
        <f>VLOOKUP(C2315,[1]道具配置表!$A:$D,4,FALSE)</f>
        <v>1木材</v>
      </c>
      <c r="E2315" s="27">
        <v>4600</v>
      </c>
      <c r="J2315" s="27">
        <v>1</v>
      </c>
      <c r="L2315" s="72" t="b">
        <v>1</v>
      </c>
    </row>
    <row r="2316" spans="1:12" x14ac:dyDescent="0.25">
      <c r="C2316" s="27">
        <v>103</v>
      </c>
      <c r="D2316" s="27" t="str">
        <f>VLOOKUP(C2316,[1]道具配置表!$A:$D,4,FALSE)</f>
        <v>1石头</v>
      </c>
      <c r="E2316" s="27">
        <v>4600</v>
      </c>
      <c r="J2316" s="27">
        <v>1</v>
      </c>
      <c r="L2316" s="72" t="b">
        <v>1</v>
      </c>
    </row>
    <row r="2317" spans="1:12" x14ac:dyDescent="0.25">
      <c r="C2317" s="27">
        <v>104</v>
      </c>
      <c r="D2317" s="27" t="str">
        <f>VLOOKUP(C2317,[1]道具配置表!$A:$D,4,FALSE)</f>
        <v>1黄金</v>
      </c>
      <c r="E2317" s="27">
        <v>4600</v>
      </c>
      <c r="J2317" s="27">
        <v>1</v>
      </c>
      <c r="L2317" s="72" t="b">
        <v>1</v>
      </c>
    </row>
    <row r="2318" spans="1:12" x14ac:dyDescent="0.25">
      <c r="A2318" s="27">
        <v>1703461</v>
      </c>
      <c r="B2318" s="27" t="str">
        <f>"爬塔"&amp;RIGHT(A2318+10,3)</f>
        <v>爬塔471</v>
      </c>
      <c r="C2318" s="27">
        <v>102</v>
      </c>
      <c r="D2318" s="27" t="str">
        <f>VLOOKUP(C2318,[1]道具配置表!$A:$D,4,FALSE)</f>
        <v>1食物</v>
      </c>
      <c r="E2318" s="27">
        <v>2340</v>
      </c>
      <c r="J2318" s="27">
        <v>1</v>
      </c>
      <c r="L2318" s="72" t="b">
        <v>1</v>
      </c>
    </row>
    <row r="2319" spans="1:12" x14ac:dyDescent="0.25">
      <c r="C2319" s="27">
        <v>101</v>
      </c>
      <c r="D2319" s="27" t="str">
        <f>VLOOKUP(C2319,[1]道具配置表!$A:$D,4,FALSE)</f>
        <v>1木材</v>
      </c>
      <c r="E2319" s="27">
        <v>2340</v>
      </c>
      <c r="J2319" s="27">
        <v>1</v>
      </c>
      <c r="L2319" s="72" t="b">
        <v>1</v>
      </c>
    </row>
    <row r="2320" spans="1:12" x14ac:dyDescent="0.25">
      <c r="C2320" s="27">
        <v>103</v>
      </c>
      <c r="D2320" s="27" t="str">
        <f>VLOOKUP(C2320,[1]道具配置表!$A:$D,4,FALSE)</f>
        <v>1石头</v>
      </c>
      <c r="E2320" s="27">
        <v>2340</v>
      </c>
      <c r="J2320" s="27">
        <v>1</v>
      </c>
      <c r="L2320" s="72" t="b">
        <v>1</v>
      </c>
    </row>
    <row r="2321" spans="1:12" x14ac:dyDescent="0.25">
      <c r="C2321" s="27">
        <v>104</v>
      </c>
      <c r="D2321" s="27" t="str">
        <f>VLOOKUP(C2321,[1]道具配置表!$A:$D,4,FALSE)</f>
        <v>1黄金</v>
      </c>
      <c r="E2321" s="27">
        <v>2340</v>
      </c>
      <c r="J2321" s="27">
        <v>1</v>
      </c>
      <c r="L2321" s="72" t="b">
        <v>1</v>
      </c>
    </row>
    <row r="2322" spans="1:12" x14ac:dyDescent="0.25">
      <c r="A2322" s="27">
        <v>1703466</v>
      </c>
      <c r="B2322" s="27" t="str">
        <f>"爬塔"&amp;RIGHT(A2322+10,3)</f>
        <v>爬塔476</v>
      </c>
      <c r="C2322" s="27">
        <v>25001</v>
      </c>
      <c r="D2322" s="27" t="str">
        <f>VLOOKUP(C2322,[1]道具配置表!$A:$D,4,FALSE)</f>
        <v>战马粮草</v>
      </c>
      <c r="E2322" s="27">
        <v>194</v>
      </c>
      <c r="J2322" s="27">
        <v>1</v>
      </c>
      <c r="L2322" s="72" t="b">
        <v>1</v>
      </c>
    </row>
    <row r="2323" spans="1:12" x14ac:dyDescent="0.25">
      <c r="C2323" s="27">
        <v>102</v>
      </c>
      <c r="D2323" s="27" t="str">
        <f>VLOOKUP(C2323,[1]道具配置表!$A:$D,4,FALSE)</f>
        <v>1食物</v>
      </c>
      <c r="E2323" s="27">
        <v>4680</v>
      </c>
      <c r="J2323" s="27">
        <v>1</v>
      </c>
      <c r="L2323" s="72" t="b">
        <v>1</v>
      </c>
    </row>
    <row r="2324" spans="1:12" x14ac:dyDescent="0.25">
      <c r="C2324" s="27">
        <v>101</v>
      </c>
      <c r="D2324" s="27" t="str">
        <f>VLOOKUP(C2324,[1]道具配置表!$A:$D,4,FALSE)</f>
        <v>1木材</v>
      </c>
      <c r="E2324" s="27">
        <v>4680</v>
      </c>
      <c r="J2324" s="27">
        <v>1</v>
      </c>
      <c r="L2324" s="72" t="b">
        <v>1</v>
      </c>
    </row>
    <row r="2325" spans="1:12" x14ac:dyDescent="0.25">
      <c r="C2325" s="27">
        <v>103</v>
      </c>
      <c r="D2325" s="27" t="str">
        <f>VLOOKUP(C2325,[1]道具配置表!$A:$D,4,FALSE)</f>
        <v>1石头</v>
      </c>
      <c r="E2325" s="27">
        <v>4680</v>
      </c>
      <c r="J2325" s="27">
        <v>1</v>
      </c>
      <c r="L2325" s="72" t="b">
        <v>1</v>
      </c>
    </row>
    <row r="2326" spans="1:12" x14ac:dyDescent="0.25">
      <c r="C2326" s="27">
        <v>104</v>
      </c>
      <c r="D2326" s="27" t="str">
        <f>VLOOKUP(C2326,[1]道具配置表!$A:$D,4,FALSE)</f>
        <v>1黄金</v>
      </c>
      <c r="E2326" s="27">
        <v>4680</v>
      </c>
      <c r="J2326" s="27">
        <v>1</v>
      </c>
      <c r="L2326" s="72" t="b">
        <v>1</v>
      </c>
    </row>
    <row r="2327" spans="1:12" x14ac:dyDescent="0.25">
      <c r="A2327" s="27">
        <v>1703471</v>
      </c>
      <c r="B2327" s="27" t="str">
        <f>"爬塔"&amp;RIGHT(A2327+10,3)</f>
        <v>爬塔481</v>
      </c>
      <c r="C2327" s="27">
        <v>102</v>
      </c>
      <c r="D2327" s="27" t="str">
        <f>VLOOKUP(C2327,[1]道具配置表!$A:$D,4,FALSE)</f>
        <v>1食物</v>
      </c>
      <c r="E2327" s="27">
        <v>2380</v>
      </c>
      <c r="J2327" s="27">
        <v>1</v>
      </c>
      <c r="L2327" s="72" t="b">
        <v>1</v>
      </c>
    </row>
    <row r="2328" spans="1:12" x14ac:dyDescent="0.25">
      <c r="C2328" s="27">
        <v>101</v>
      </c>
      <c r="D2328" s="27" t="str">
        <f>VLOOKUP(C2328,[1]道具配置表!$A:$D,4,FALSE)</f>
        <v>1木材</v>
      </c>
      <c r="E2328" s="27">
        <v>2380</v>
      </c>
      <c r="J2328" s="27">
        <v>1</v>
      </c>
      <c r="L2328" s="72" t="b">
        <v>1</v>
      </c>
    </row>
    <row r="2329" spans="1:12" x14ac:dyDescent="0.25">
      <c r="C2329" s="27">
        <v>103</v>
      </c>
      <c r="D2329" s="27" t="str">
        <f>VLOOKUP(C2329,[1]道具配置表!$A:$D,4,FALSE)</f>
        <v>1石头</v>
      </c>
      <c r="E2329" s="27">
        <v>2380</v>
      </c>
      <c r="J2329" s="27">
        <v>1</v>
      </c>
      <c r="L2329" s="72" t="b">
        <v>1</v>
      </c>
    </row>
    <row r="2330" spans="1:12" x14ac:dyDescent="0.25">
      <c r="C2330" s="27">
        <v>104</v>
      </c>
      <c r="D2330" s="27" t="str">
        <f>VLOOKUP(C2330,[1]道具配置表!$A:$D,4,FALSE)</f>
        <v>1黄金</v>
      </c>
      <c r="E2330" s="27">
        <v>2380</v>
      </c>
      <c r="J2330" s="27">
        <v>1</v>
      </c>
      <c r="L2330" s="72" t="b">
        <v>1</v>
      </c>
    </row>
    <row r="2331" spans="1:12" x14ac:dyDescent="0.25">
      <c r="A2331" s="27">
        <v>1703476</v>
      </c>
      <c r="B2331" s="27" t="str">
        <f>"爬塔"&amp;RIGHT(A2331+10,3)</f>
        <v>爬塔486</v>
      </c>
      <c r="C2331" s="27">
        <v>25001</v>
      </c>
      <c r="D2331" s="27" t="str">
        <f>VLOOKUP(C2331,[1]道具配置表!$A:$D,4,FALSE)</f>
        <v>战马粮草</v>
      </c>
      <c r="E2331" s="27">
        <v>198</v>
      </c>
      <c r="J2331" s="27">
        <v>1</v>
      </c>
      <c r="L2331" s="72" t="b">
        <v>1</v>
      </c>
    </row>
    <row r="2332" spans="1:12" x14ac:dyDescent="0.25">
      <c r="C2332" s="27">
        <v>102</v>
      </c>
      <c r="D2332" s="27" t="str">
        <f>VLOOKUP(C2332,[1]道具配置表!$A:$D,4,FALSE)</f>
        <v>1食物</v>
      </c>
      <c r="E2332" s="27">
        <v>4760</v>
      </c>
      <c r="J2332" s="27">
        <v>1</v>
      </c>
      <c r="L2332" s="72" t="b">
        <v>1</v>
      </c>
    </row>
    <row r="2333" spans="1:12" x14ac:dyDescent="0.25">
      <c r="C2333" s="27">
        <v>101</v>
      </c>
      <c r="D2333" s="27" t="str">
        <f>VLOOKUP(C2333,[1]道具配置表!$A:$D,4,FALSE)</f>
        <v>1木材</v>
      </c>
      <c r="E2333" s="27">
        <v>4760</v>
      </c>
      <c r="J2333" s="27">
        <v>1</v>
      </c>
      <c r="L2333" s="72" t="b">
        <v>1</v>
      </c>
    </row>
    <row r="2334" spans="1:12" x14ac:dyDescent="0.25">
      <c r="C2334" s="27">
        <v>103</v>
      </c>
      <c r="D2334" s="27" t="str">
        <f>VLOOKUP(C2334,[1]道具配置表!$A:$D,4,FALSE)</f>
        <v>1石头</v>
      </c>
      <c r="E2334" s="27">
        <v>4760</v>
      </c>
      <c r="J2334" s="27">
        <v>1</v>
      </c>
      <c r="L2334" s="72" t="b">
        <v>1</v>
      </c>
    </row>
    <row r="2335" spans="1:12" x14ac:dyDescent="0.25">
      <c r="C2335" s="27">
        <v>104</v>
      </c>
      <c r="D2335" s="27" t="str">
        <f>VLOOKUP(C2335,[1]道具配置表!$A:$D,4,FALSE)</f>
        <v>1黄金</v>
      </c>
      <c r="E2335" s="27">
        <v>4760</v>
      </c>
      <c r="J2335" s="27">
        <v>1</v>
      </c>
      <c r="L2335" s="72" t="b">
        <v>1</v>
      </c>
    </row>
    <row r="2336" spans="1:12" x14ac:dyDescent="0.25">
      <c r="A2336" s="27">
        <v>1703481</v>
      </c>
      <c r="B2336" s="27" t="str">
        <f>"爬塔"&amp;RIGHT(A2336+10,3)</f>
        <v>爬塔491</v>
      </c>
      <c r="C2336" s="27">
        <v>102</v>
      </c>
      <c r="D2336" s="27" t="str">
        <f>VLOOKUP(C2336,[1]道具配置表!$A:$D,4,FALSE)</f>
        <v>1食物</v>
      </c>
      <c r="E2336" s="27">
        <v>2420</v>
      </c>
      <c r="J2336" s="27">
        <v>1</v>
      </c>
      <c r="L2336" s="72" t="b">
        <v>1</v>
      </c>
    </row>
    <row r="2337" spans="1:12" x14ac:dyDescent="0.25">
      <c r="C2337" s="27">
        <v>101</v>
      </c>
      <c r="D2337" s="27" t="str">
        <f>VLOOKUP(C2337,[1]道具配置表!$A:$D,4,FALSE)</f>
        <v>1木材</v>
      </c>
      <c r="E2337" s="27">
        <v>2420</v>
      </c>
      <c r="J2337" s="27">
        <v>1</v>
      </c>
      <c r="L2337" s="72" t="b">
        <v>1</v>
      </c>
    </row>
    <row r="2338" spans="1:12" x14ac:dyDescent="0.25">
      <c r="C2338" s="27">
        <v>103</v>
      </c>
      <c r="D2338" s="27" t="str">
        <f>VLOOKUP(C2338,[1]道具配置表!$A:$D,4,FALSE)</f>
        <v>1石头</v>
      </c>
      <c r="E2338" s="27">
        <v>2420</v>
      </c>
      <c r="J2338" s="27">
        <v>1</v>
      </c>
      <c r="L2338" s="72" t="b">
        <v>1</v>
      </c>
    </row>
    <row r="2339" spans="1:12" x14ac:dyDescent="0.25">
      <c r="C2339" s="27">
        <v>104</v>
      </c>
      <c r="D2339" s="27" t="str">
        <f>VLOOKUP(C2339,[1]道具配置表!$A:$D,4,FALSE)</f>
        <v>1黄金</v>
      </c>
      <c r="E2339" s="27">
        <v>2420</v>
      </c>
      <c r="J2339" s="27">
        <v>1</v>
      </c>
      <c r="L2339" s="72" t="b">
        <v>1</v>
      </c>
    </row>
    <row r="2340" spans="1:12" x14ac:dyDescent="0.25">
      <c r="A2340" s="27">
        <v>1703486</v>
      </c>
      <c r="B2340" s="27" t="str">
        <f>"爬塔"&amp;RIGHT(A2340+10,3)</f>
        <v>爬塔496</v>
      </c>
      <c r="C2340" s="27">
        <v>25001</v>
      </c>
      <c r="D2340" s="27" t="str">
        <f>VLOOKUP(C2340,[1]道具配置表!$A:$D,4,FALSE)</f>
        <v>战马粮草</v>
      </c>
      <c r="E2340" s="27">
        <v>202</v>
      </c>
      <c r="J2340" s="27">
        <v>1</v>
      </c>
      <c r="L2340" s="72" t="b">
        <v>1</v>
      </c>
    </row>
    <row r="2341" spans="1:12" x14ac:dyDescent="0.25">
      <c r="C2341" s="27">
        <v>102</v>
      </c>
      <c r="D2341" s="27" t="str">
        <f>VLOOKUP(C2341,[1]道具配置表!$A:$D,4,FALSE)</f>
        <v>1食物</v>
      </c>
      <c r="E2341" s="27">
        <v>4840</v>
      </c>
      <c r="J2341" s="27">
        <v>1</v>
      </c>
      <c r="L2341" s="72" t="b">
        <v>1</v>
      </c>
    </row>
    <row r="2342" spans="1:12" x14ac:dyDescent="0.25">
      <c r="C2342" s="27">
        <v>101</v>
      </c>
      <c r="D2342" s="27" t="str">
        <f>VLOOKUP(C2342,[1]道具配置表!$A:$D,4,FALSE)</f>
        <v>1木材</v>
      </c>
      <c r="E2342" s="27">
        <v>4840</v>
      </c>
      <c r="J2342" s="27">
        <v>1</v>
      </c>
      <c r="L2342" s="72" t="b">
        <v>1</v>
      </c>
    </row>
    <row r="2343" spans="1:12" x14ac:dyDescent="0.25">
      <c r="C2343" s="27">
        <v>103</v>
      </c>
      <c r="D2343" s="27" t="str">
        <f>VLOOKUP(C2343,[1]道具配置表!$A:$D,4,FALSE)</f>
        <v>1石头</v>
      </c>
      <c r="E2343" s="27">
        <v>4840</v>
      </c>
      <c r="J2343" s="27">
        <v>1</v>
      </c>
      <c r="L2343" s="72" t="b">
        <v>1</v>
      </c>
    </row>
    <row r="2344" spans="1:12" x14ac:dyDescent="0.25">
      <c r="C2344" s="27">
        <v>104</v>
      </c>
      <c r="D2344" s="27" t="str">
        <f>VLOOKUP(C2344,[1]道具配置表!$A:$D,4,FALSE)</f>
        <v>1黄金</v>
      </c>
      <c r="E2344" s="27">
        <v>4840</v>
      </c>
      <c r="J2344" s="27">
        <v>1</v>
      </c>
      <c r="L2344" s="72" t="b">
        <v>1</v>
      </c>
    </row>
    <row r="2345" spans="1:12" x14ac:dyDescent="0.25">
      <c r="A2345" s="27">
        <v>1703491</v>
      </c>
      <c r="B2345" s="27" t="str">
        <f>"爬塔"&amp;RIGHT(A2345+10,3)</f>
        <v>爬塔501</v>
      </c>
      <c r="C2345" s="27">
        <v>102</v>
      </c>
      <c r="D2345" s="27" t="str">
        <f>VLOOKUP(C2345,[1]道具配置表!$A:$D,4,FALSE)</f>
        <v>1食物</v>
      </c>
      <c r="E2345" s="27">
        <v>2460</v>
      </c>
      <c r="J2345" s="27">
        <v>1</v>
      </c>
      <c r="L2345" s="72" t="b">
        <v>1</v>
      </c>
    </row>
    <row r="2346" spans="1:12" x14ac:dyDescent="0.25">
      <c r="C2346" s="27">
        <v>101</v>
      </c>
      <c r="D2346" s="27" t="str">
        <f>VLOOKUP(C2346,[1]道具配置表!$A:$D,4,FALSE)</f>
        <v>1木材</v>
      </c>
      <c r="E2346" s="27">
        <v>2460</v>
      </c>
      <c r="J2346" s="27">
        <v>1</v>
      </c>
      <c r="L2346" s="72" t="b">
        <v>1</v>
      </c>
    </row>
    <row r="2347" spans="1:12" x14ac:dyDescent="0.25">
      <c r="C2347" s="27">
        <v>103</v>
      </c>
      <c r="D2347" s="27" t="str">
        <f>VLOOKUP(C2347,[1]道具配置表!$A:$D,4,FALSE)</f>
        <v>1石头</v>
      </c>
      <c r="E2347" s="27">
        <v>2460</v>
      </c>
      <c r="J2347" s="27">
        <v>1</v>
      </c>
      <c r="L2347" s="72" t="b">
        <v>1</v>
      </c>
    </row>
    <row r="2348" spans="1:12" x14ac:dyDescent="0.25">
      <c r="C2348" s="27">
        <v>104</v>
      </c>
      <c r="D2348" s="27" t="str">
        <f>VLOOKUP(C2348,[1]道具配置表!$A:$D,4,FALSE)</f>
        <v>1黄金</v>
      </c>
      <c r="E2348" s="27">
        <v>2460</v>
      </c>
      <c r="J2348" s="27">
        <v>1</v>
      </c>
      <c r="L2348" s="72" t="b">
        <v>1</v>
      </c>
    </row>
    <row r="2349" spans="1:12" x14ac:dyDescent="0.25">
      <c r="A2349" s="27">
        <v>1703496</v>
      </c>
      <c r="B2349" s="27" t="str">
        <f>"爬塔"&amp;RIGHT(A2349+10,3)</f>
        <v>爬塔506</v>
      </c>
      <c r="C2349" s="27">
        <v>25001</v>
      </c>
      <c r="D2349" s="27" t="str">
        <f>VLOOKUP(C2349,[1]道具配置表!$A:$D,4,FALSE)</f>
        <v>战马粮草</v>
      </c>
      <c r="E2349" s="27">
        <v>206</v>
      </c>
      <c r="J2349" s="27">
        <v>1</v>
      </c>
      <c r="L2349" s="72" t="b">
        <v>1</v>
      </c>
    </row>
    <row r="2350" spans="1:12" x14ac:dyDescent="0.25">
      <c r="C2350" s="27">
        <v>102</v>
      </c>
      <c r="D2350" s="27" t="str">
        <f>VLOOKUP(C2350,[1]道具配置表!$A:$D,4,FALSE)</f>
        <v>1食物</v>
      </c>
      <c r="E2350" s="27">
        <v>4920</v>
      </c>
      <c r="J2350" s="27">
        <v>1</v>
      </c>
      <c r="L2350" s="72" t="b">
        <v>1</v>
      </c>
    </row>
    <row r="2351" spans="1:12" x14ac:dyDescent="0.25">
      <c r="C2351" s="27">
        <v>101</v>
      </c>
      <c r="D2351" s="27" t="str">
        <f>VLOOKUP(C2351,[1]道具配置表!$A:$D,4,FALSE)</f>
        <v>1木材</v>
      </c>
      <c r="E2351" s="27">
        <v>4920</v>
      </c>
      <c r="J2351" s="27">
        <v>1</v>
      </c>
      <c r="L2351" s="72" t="b">
        <v>1</v>
      </c>
    </row>
    <row r="2352" spans="1:12" x14ac:dyDescent="0.25">
      <c r="C2352" s="27">
        <v>103</v>
      </c>
      <c r="D2352" s="27" t="str">
        <f>VLOOKUP(C2352,[1]道具配置表!$A:$D,4,FALSE)</f>
        <v>1石头</v>
      </c>
      <c r="E2352" s="27">
        <v>4920</v>
      </c>
      <c r="J2352" s="27">
        <v>1</v>
      </c>
      <c r="L2352" s="72" t="b">
        <v>1</v>
      </c>
    </row>
    <row r="2353" spans="1:12" x14ac:dyDescent="0.25">
      <c r="C2353" s="27">
        <v>104</v>
      </c>
      <c r="D2353" s="27" t="str">
        <f>VLOOKUP(C2353,[1]道具配置表!$A:$D,4,FALSE)</f>
        <v>1黄金</v>
      </c>
      <c r="E2353" s="27">
        <v>4920</v>
      </c>
      <c r="J2353" s="27">
        <v>1</v>
      </c>
      <c r="L2353" s="72" t="b">
        <v>1</v>
      </c>
    </row>
    <row r="2354" spans="1:12" x14ac:dyDescent="0.25">
      <c r="A2354" s="27">
        <v>1703501</v>
      </c>
      <c r="B2354" s="27" t="str">
        <f>"爬塔"&amp;RIGHT(A2354+10,3)</f>
        <v>爬塔511</v>
      </c>
      <c r="C2354" s="27">
        <v>102</v>
      </c>
      <c r="D2354" s="27" t="str">
        <f>VLOOKUP(C2354,[1]道具配置表!$A:$D,4,FALSE)</f>
        <v>1食物</v>
      </c>
      <c r="E2354" s="27">
        <v>2660</v>
      </c>
      <c r="J2354" s="27">
        <v>1</v>
      </c>
      <c r="L2354" s="72" t="b">
        <v>1</v>
      </c>
    </row>
    <row r="2355" spans="1:12" x14ac:dyDescent="0.25">
      <c r="C2355" s="27">
        <v>101</v>
      </c>
      <c r="D2355" s="27" t="str">
        <f>VLOOKUP(C2355,[1]道具配置表!$A:$D,4,FALSE)</f>
        <v>1木材</v>
      </c>
      <c r="E2355" s="27">
        <v>2660</v>
      </c>
      <c r="J2355" s="27">
        <v>1</v>
      </c>
      <c r="L2355" s="72" t="b">
        <v>1</v>
      </c>
    </row>
    <row r="2356" spans="1:12" x14ac:dyDescent="0.25">
      <c r="C2356" s="27">
        <v>103</v>
      </c>
      <c r="D2356" s="27" t="str">
        <f>VLOOKUP(C2356,[1]道具配置表!$A:$D,4,FALSE)</f>
        <v>1石头</v>
      </c>
      <c r="E2356" s="27">
        <v>2660</v>
      </c>
      <c r="J2356" s="27">
        <v>1</v>
      </c>
      <c r="L2356" s="72" t="b">
        <v>1</v>
      </c>
    </row>
    <row r="2357" spans="1:12" x14ac:dyDescent="0.25">
      <c r="C2357" s="27">
        <v>104</v>
      </c>
      <c r="D2357" s="27" t="str">
        <f>VLOOKUP(C2357,[1]道具配置表!$A:$D,4,FALSE)</f>
        <v>1黄金</v>
      </c>
      <c r="E2357" s="27">
        <v>2660</v>
      </c>
      <c r="J2357" s="27">
        <v>1</v>
      </c>
      <c r="L2357" s="72" t="b">
        <v>1</v>
      </c>
    </row>
    <row r="2358" spans="1:12" x14ac:dyDescent="0.25">
      <c r="A2358" s="27">
        <v>1703506</v>
      </c>
      <c r="B2358" s="27" t="str">
        <f>"爬塔"&amp;RIGHT(A2358+10,3)</f>
        <v>爬塔516</v>
      </c>
      <c r="C2358" s="27">
        <v>25001</v>
      </c>
      <c r="D2358" s="27" t="str">
        <f>VLOOKUP(C2358,[1]道具配置表!$A:$D,4,FALSE)</f>
        <v>战马粮草</v>
      </c>
      <c r="E2358" s="27">
        <v>226</v>
      </c>
      <c r="J2358" s="27">
        <v>1</v>
      </c>
      <c r="L2358" s="72" t="b">
        <v>1</v>
      </c>
    </row>
    <row r="2359" spans="1:12" x14ac:dyDescent="0.25">
      <c r="C2359" s="27">
        <v>102</v>
      </c>
      <c r="D2359" s="27" t="str">
        <f>VLOOKUP(C2359,[1]道具配置表!$A:$D,4,FALSE)</f>
        <v>1食物</v>
      </c>
      <c r="E2359" s="27">
        <v>5320</v>
      </c>
      <c r="J2359" s="27">
        <v>1</v>
      </c>
      <c r="L2359" s="72" t="b">
        <v>1</v>
      </c>
    </row>
    <row r="2360" spans="1:12" x14ac:dyDescent="0.25">
      <c r="C2360" s="27">
        <v>101</v>
      </c>
      <c r="D2360" s="27" t="str">
        <f>VLOOKUP(C2360,[1]道具配置表!$A:$D,4,FALSE)</f>
        <v>1木材</v>
      </c>
      <c r="E2360" s="27">
        <v>5320</v>
      </c>
      <c r="J2360" s="27">
        <v>1</v>
      </c>
      <c r="L2360" s="72" t="b">
        <v>1</v>
      </c>
    </row>
    <row r="2361" spans="1:12" x14ac:dyDescent="0.25">
      <c r="C2361" s="27">
        <v>103</v>
      </c>
      <c r="D2361" s="27" t="str">
        <f>VLOOKUP(C2361,[1]道具配置表!$A:$D,4,FALSE)</f>
        <v>1石头</v>
      </c>
      <c r="E2361" s="27">
        <v>5320</v>
      </c>
      <c r="J2361" s="27">
        <v>1</v>
      </c>
      <c r="L2361" s="72" t="b">
        <v>1</v>
      </c>
    </row>
    <row r="2362" spans="1:12" x14ac:dyDescent="0.25">
      <c r="C2362" s="27">
        <v>104</v>
      </c>
      <c r="D2362" s="27" t="str">
        <f>VLOOKUP(C2362,[1]道具配置表!$A:$D,4,FALSE)</f>
        <v>1黄金</v>
      </c>
      <c r="E2362" s="27">
        <v>5320</v>
      </c>
      <c r="J2362" s="27">
        <v>1</v>
      </c>
      <c r="L2362" s="72" t="b">
        <v>1</v>
      </c>
    </row>
    <row r="2363" spans="1:12" x14ac:dyDescent="0.25">
      <c r="A2363" s="27">
        <v>1703511</v>
      </c>
      <c r="B2363" s="27" t="str">
        <f>"爬塔"&amp;RIGHT(A2363+10,3)</f>
        <v>爬塔521</v>
      </c>
      <c r="C2363" s="27">
        <v>102</v>
      </c>
      <c r="D2363" s="27" t="str">
        <f>VLOOKUP(C2363,[1]道具配置表!$A:$D,4,FALSE)</f>
        <v>1食物</v>
      </c>
      <c r="E2363" s="27">
        <v>2860</v>
      </c>
      <c r="J2363" s="27">
        <v>1</v>
      </c>
      <c r="L2363" s="72" t="b">
        <v>1</v>
      </c>
    </row>
    <row r="2364" spans="1:12" x14ac:dyDescent="0.25">
      <c r="C2364" s="27">
        <v>101</v>
      </c>
      <c r="D2364" s="27" t="str">
        <f>VLOOKUP(C2364,[1]道具配置表!$A:$D,4,FALSE)</f>
        <v>1木材</v>
      </c>
      <c r="E2364" s="27">
        <v>2860</v>
      </c>
      <c r="J2364" s="27">
        <v>1</v>
      </c>
      <c r="L2364" s="72" t="b">
        <v>1</v>
      </c>
    </row>
    <row r="2365" spans="1:12" x14ac:dyDescent="0.25">
      <c r="C2365" s="27">
        <v>103</v>
      </c>
      <c r="D2365" s="27" t="str">
        <f>VLOOKUP(C2365,[1]道具配置表!$A:$D,4,FALSE)</f>
        <v>1石头</v>
      </c>
      <c r="E2365" s="27">
        <v>2860</v>
      </c>
      <c r="J2365" s="27">
        <v>1</v>
      </c>
      <c r="L2365" s="72" t="b">
        <v>1</v>
      </c>
    </row>
    <row r="2366" spans="1:12" x14ac:dyDescent="0.25">
      <c r="C2366" s="27">
        <v>104</v>
      </c>
      <c r="D2366" s="27" t="str">
        <f>VLOOKUP(C2366,[1]道具配置表!$A:$D,4,FALSE)</f>
        <v>1黄金</v>
      </c>
      <c r="E2366" s="27">
        <v>2860</v>
      </c>
      <c r="J2366" s="27">
        <v>1</v>
      </c>
      <c r="L2366" s="72" t="b">
        <v>1</v>
      </c>
    </row>
    <row r="2367" spans="1:12" x14ac:dyDescent="0.25">
      <c r="A2367" s="27">
        <v>1703516</v>
      </c>
      <c r="B2367" s="27" t="str">
        <f>"爬塔"&amp;RIGHT(A2367+10,3)</f>
        <v>爬塔526</v>
      </c>
      <c r="C2367" s="27">
        <v>25001</v>
      </c>
      <c r="D2367" s="27" t="str">
        <f>VLOOKUP(C2367,[1]道具配置表!$A:$D,4,FALSE)</f>
        <v>战马粮草</v>
      </c>
      <c r="E2367" s="27">
        <v>246</v>
      </c>
      <c r="J2367" s="27">
        <v>1</v>
      </c>
      <c r="L2367" s="72" t="b">
        <v>1</v>
      </c>
    </row>
    <row r="2368" spans="1:12" x14ac:dyDescent="0.25">
      <c r="C2368" s="27">
        <v>102</v>
      </c>
      <c r="D2368" s="27" t="str">
        <f>VLOOKUP(C2368,[1]道具配置表!$A:$D,4,FALSE)</f>
        <v>1食物</v>
      </c>
      <c r="E2368" s="27">
        <v>5720</v>
      </c>
      <c r="J2368" s="27">
        <v>1</v>
      </c>
      <c r="L2368" s="72" t="b">
        <v>1</v>
      </c>
    </row>
    <row r="2369" spans="1:12" x14ac:dyDescent="0.25">
      <c r="C2369" s="27">
        <v>101</v>
      </c>
      <c r="D2369" s="27" t="str">
        <f>VLOOKUP(C2369,[1]道具配置表!$A:$D,4,FALSE)</f>
        <v>1木材</v>
      </c>
      <c r="E2369" s="27">
        <v>5720</v>
      </c>
      <c r="J2369" s="27">
        <v>1</v>
      </c>
      <c r="L2369" s="72" t="b">
        <v>1</v>
      </c>
    </row>
    <row r="2370" spans="1:12" x14ac:dyDescent="0.25">
      <c r="C2370" s="27">
        <v>103</v>
      </c>
      <c r="D2370" s="27" t="str">
        <f>VLOOKUP(C2370,[1]道具配置表!$A:$D,4,FALSE)</f>
        <v>1石头</v>
      </c>
      <c r="E2370" s="27">
        <v>5720</v>
      </c>
      <c r="J2370" s="27">
        <v>1</v>
      </c>
      <c r="L2370" s="72" t="b">
        <v>1</v>
      </c>
    </row>
    <row r="2371" spans="1:12" x14ac:dyDescent="0.25">
      <c r="C2371" s="27">
        <v>104</v>
      </c>
      <c r="D2371" s="27" t="str">
        <f>VLOOKUP(C2371,[1]道具配置表!$A:$D,4,FALSE)</f>
        <v>1黄金</v>
      </c>
      <c r="E2371" s="27">
        <v>5720</v>
      </c>
      <c r="J2371" s="27">
        <v>1</v>
      </c>
      <c r="L2371" s="72" t="b">
        <v>1</v>
      </c>
    </row>
    <row r="2372" spans="1:12" x14ac:dyDescent="0.25">
      <c r="A2372" s="27">
        <v>1703521</v>
      </c>
      <c r="B2372" s="27" t="str">
        <f>"爬塔"&amp;RIGHT(A2372+10,3)</f>
        <v>爬塔531</v>
      </c>
      <c r="C2372" s="27">
        <v>102</v>
      </c>
      <c r="D2372" s="27" t="str">
        <f>VLOOKUP(C2372,[1]道具配置表!$A:$D,4,FALSE)</f>
        <v>1食物</v>
      </c>
      <c r="E2372" s="27">
        <v>3060</v>
      </c>
      <c r="J2372" s="27">
        <v>1</v>
      </c>
      <c r="L2372" s="72" t="b">
        <v>1</v>
      </c>
    </row>
    <row r="2373" spans="1:12" x14ac:dyDescent="0.25">
      <c r="C2373" s="27">
        <v>101</v>
      </c>
      <c r="D2373" s="27" t="str">
        <f>VLOOKUP(C2373,[1]道具配置表!$A:$D,4,FALSE)</f>
        <v>1木材</v>
      </c>
      <c r="E2373" s="27">
        <v>3060</v>
      </c>
      <c r="J2373" s="27">
        <v>1</v>
      </c>
      <c r="L2373" s="72" t="b">
        <v>1</v>
      </c>
    </row>
    <row r="2374" spans="1:12" x14ac:dyDescent="0.25">
      <c r="C2374" s="27">
        <v>103</v>
      </c>
      <c r="D2374" s="27" t="str">
        <f>VLOOKUP(C2374,[1]道具配置表!$A:$D,4,FALSE)</f>
        <v>1石头</v>
      </c>
      <c r="E2374" s="27">
        <v>3060</v>
      </c>
      <c r="J2374" s="27">
        <v>1</v>
      </c>
      <c r="L2374" s="72" t="b">
        <v>1</v>
      </c>
    </row>
    <row r="2375" spans="1:12" x14ac:dyDescent="0.25">
      <c r="C2375" s="27">
        <v>104</v>
      </c>
      <c r="D2375" s="27" t="str">
        <f>VLOOKUP(C2375,[1]道具配置表!$A:$D,4,FALSE)</f>
        <v>1黄金</v>
      </c>
      <c r="E2375" s="27">
        <v>3060</v>
      </c>
      <c r="J2375" s="27">
        <v>1</v>
      </c>
      <c r="L2375" s="72" t="b">
        <v>1</v>
      </c>
    </row>
    <row r="2376" spans="1:12" x14ac:dyDescent="0.25">
      <c r="A2376" s="27">
        <v>1703526</v>
      </c>
      <c r="B2376" s="27" t="str">
        <f>"爬塔"&amp;RIGHT(A2376+10,3)</f>
        <v>爬塔536</v>
      </c>
      <c r="C2376" s="27">
        <v>25001</v>
      </c>
      <c r="D2376" s="27" t="str">
        <f>VLOOKUP(C2376,[1]道具配置表!$A:$D,4,FALSE)</f>
        <v>战马粮草</v>
      </c>
      <c r="E2376" s="27">
        <v>266</v>
      </c>
      <c r="J2376" s="27">
        <v>1</v>
      </c>
      <c r="L2376" s="72" t="b">
        <v>1</v>
      </c>
    </row>
    <row r="2377" spans="1:12" x14ac:dyDescent="0.25">
      <c r="C2377" s="27">
        <v>102</v>
      </c>
      <c r="D2377" s="27" t="str">
        <f>VLOOKUP(C2377,[1]道具配置表!$A:$D,4,FALSE)</f>
        <v>1食物</v>
      </c>
      <c r="E2377" s="27">
        <v>6120</v>
      </c>
      <c r="J2377" s="27">
        <v>1</v>
      </c>
      <c r="L2377" s="72" t="b">
        <v>1</v>
      </c>
    </row>
    <row r="2378" spans="1:12" x14ac:dyDescent="0.25">
      <c r="C2378" s="27">
        <v>101</v>
      </c>
      <c r="D2378" s="27" t="str">
        <f>VLOOKUP(C2378,[1]道具配置表!$A:$D,4,FALSE)</f>
        <v>1木材</v>
      </c>
      <c r="E2378" s="27">
        <v>6120</v>
      </c>
      <c r="J2378" s="27">
        <v>1</v>
      </c>
      <c r="L2378" s="72" t="b">
        <v>1</v>
      </c>
    </row>
    <row r="2379" spans="1:12" x14ac:dyDescent="0.25">
      <c r="C2379" s="27">
        <v>103</v>
      </c>
      <c r="D2379" s="27" t="str">
        <f>VLOOKUP(C2379,[1]道具配置表!$A:$D,4,FALSE)</f>
        <v>1石头</v>
      </c>
      <c r="E2379" s="27">
        <v>6120</v>
      </c>
      <c r="J2379" s="27">
        <v>1</v>
      </c>
      <c r="L2379" s="72" t="b">
        <v>1</v>
      </c>
    </row>
    <row r="2380" spans="1:12" x14ac:dyDescent="0.25">
      <c r="C2380" s="27">
        <v>104</v>
      </c>
      <c r="D2380" s="27" t="str">
        <f>VLOOKUP(C2380,[1]道具配置表!$A:$D,4,FALSE)</f>
        <v>1黄金</v>
      </c>
      <c r="E2380" s="27">
        <v>6120</v>
      </c>
      <c r="J2380" s="27">
        <v>1</v>
      </c>
      <c r="L2380" s="72" t="b">
        <v>1</v>
      </c>
    </row>
    <row r="2381" spans="1:12" x14ac:dyDescent="0.25">
      <c r="A2381" s="27">
        <v>1703531</v>
      </c>
      <c r="B2381" s="27" t="str">
        <f>"爬塔"&amp;RIGHT(A2381+10,3)</f>
        <v>爬塔541</v>
      </c>
      <c r="C2381" s="27">
        <v>102</v>
      </c>
      <c r="D2381" s="27" t="str">
        <f>VLOOKUP(C2381,[1]道具配置表!$A:$D,4,FALSE)</f>
        <v>1食物</v>
      </c>
      <c r="E2381" s="27">
        <v>3260</v>
      </c>
      <c r="J2381" s="27">
        <v>1</v>
      </c>
      <c r="L2381" s="72" t="b">
        <v>1</v>
      </c>
    </row>
    <row r="2382" spans="1:12" x14ac:dyDescent="0.25">
      <c r="C2382" s="27">
        <v>101</v>
      </c>
      <c r="D2382" s="27" t="str">
        <f>VLOOKUP(C2382,[1]道具配置表!$A:$D,4,FALSE)</f>
        <v>1木材</v>
      </c>
      <c r="E2382" s="27">
        <v>3260</v>
      </c>
      <c r="J2382" s="27">
        <v>1</v>
      </c>
      <c r="L2382" s="72" t="b">
        <v>1</v>
      </c>
    </row>
    <row r="2383" spans="1:12" x14ac:dyDescent="0.25">
      <c r="C2383" s="27">
        <v>103</v>
      </c>
      <c r="D2383" s="27" t="str">
        <f>VLOOKUP(C2383,[1]道具配置表!$A:$D,4,FALSE)</f>
        <v>1石头</v>
      </c>
      <c r="E2383" s="27">
        <v>3260</v>
      </c>
      <c r="J2383" s="27">
        <v>1</v>
      </c>
      <c r="L2383" s="72" t="b">
        <v>1</v>
      </c>
    </row>
    <row r="2384" spans="1:12" x14ac:dyDescent="0.25">
      <c r="C2384" s="27">
        <v>104</v>
      </c>
      <c r="D2384" s="27" t="str">
        <f>VLOOKUP(C2384,[1]道具配置表!$A:$D,4,FALSE)</f>
        <v>1黄金</v>
      </c>
      <c r="E2384" s="27">
        <v>3260</v>
      </c>
      <c r="J2384" s="27">
        <v>1</v>
      </c>
      <c r="L2384" s="72" t="b">
        <v>1</v>
      </c>
    </row>
    <row r="2385" spans="1:12" x14ac:dyDescent="0.25">
      <c r="A2385" s="27">
        <v>1703536</v>
      </c>
      <c r="B2385" s="27" t="str">
        <f>"爬塔"&amp;RIGHT(A2385+10,3)</f>
        <v>爬塔546</v>
      </c>
      <c r="C2385" s="27">
        <v>25001</v>
      </c>
      <c r="D2385" s="27" t="str">
        <f>VLOOKUP(C2385,[1]道具配置表!$A:$D,4,FALSE)</f>
        <v>战马粮草</v>
      </c>
      <c r="E2385" s="27">
        <v>286</v>
      </c>
      <c r="J2385" s="27">
        <v>1</v>
      </c>
      <c r="L2385" s="72" t="b">
        <v>1</v>
      </c>
    </row>
    <row r="2386" spans="1:12" x14ac:dyDescent="0.25">
      <c r="C2386" s="27">
        <v>102</v>
      </c>
      <c r="D2386" s="27" t="str">
        <f>VLOOKUP(C2386,[1]道具配置表!$A:$D,4,FALSE)</f>
        <v>1食物</v>
      </c>
      <c r="E2386" s="27">
        <v>6520</v>
      </c>
      <c r="J2386" s="27">
        <v>1</v>
      </c>
      <c r="L2386" s="72" t="b">
        <v>1</v>
      </c>
    </row>
    <row r="2387" spans="1:12" x14ac:dyDescent="0.25">
      <c r="C2387" s="27">
        <v>101</v>
      </c>
      <c r="D2387" s="27" t="str">
        <f>VLOOKUP(C2387,[1]道具配置表!$A:$D,4,FALSE)</f>
        <v>1木材</v>
      </c>
      <c r="E2387" s="27">
        <v>6520</v>
      </c>
      <c r="J2387" s="27">
        <v>1</v>
      </c>
      <c r="L2387" s="72" t="b">
        <v>1</v>
      </c>
    </row>
    <row r="2388" spans="1:12" x14ac:dyDescent="0.25">
      <c r="C2388" s="27">
        <v>103</v>
      </c>
      <c r="D2388" s="27" t="str">
        <f>VLOOKUP(C2388,[1]道具配置表!$A:$D,4,FALSE)</f>
        <v>1石头</v>
      </c>
      <c r="E2388" s="27">
        <v>6520</v>
      </c>
      <c r="J2388" s="27">
        <v>1</v>
      </c>
      <c r="L2388" s="72" t="b">
        <v>1</v>
      </c>
    </row>
    <row r="2389" spans="1:12" x14ac:dyDescent="0.25">
      <c r="C2389" s="27">
        <v>104</v>
      </c>
      <c r="D2389" s="27" t="str">
        <f>VLOOKUP(C2389,[1]道具配置表!$A:$D,4,FALSE)</f>
        <v>1黄金</v>
      </c>
      <c r="E2389" s="27">
        <v>6520</v>
      </c>
      <c r="J2389" s="27">
        <v>1</v>
      </c>
      <c r="L2389" s="72" t="b">
        <v>1</v>
      </c>
    </row>
    <row r="2390" spans="1:12" x14ac:dyDescent="0.25">
      <c r="A2390" s="27">
        <v>1703541</v>
      </c>
      <c r="B2390" s="27" t="str">
        <f>"爬塔"&amp;RIGHT(A2390+10,3)</f>
        <v>爬塔551</v>
      </c>
      <c r="C2390" s="27">
        <v>102</v>
      </c>
      <c r="D2390" s="27" t="str">
        <f>VLOOKUP(C2390,[1]道具配置表!$A:$D,4,FALSE)</f>
        <v>1食物</v>
      </c>
      <c r="E2390" s="27">
        <v>3460</v>
      </c>
      <c r="J2390" s="27">
        <v>1</v>
      </c>
      <c r="L2390" s="72" t="b">
        <v>1</v>
      </c>
    </row>
    <row r="2391" spans="1:12" x14ac:dyDescent="0.25">
      <c r="C2391" s="27">
        <v>101</v>
      </c>
      <c r="D2391" s="27" t="str">
        <f>VLOOKUP(C2391,[1]道具配置表!$A:$D,4,FALSE)</f>
        <v>1木材</v>
      </c>
      <c r="E2391" s="27">
        <v>3460</v>
      </c>
      <c r="J2391" s="27">
        <v>1</v>
      </c>
      <c r="L2391" s="72" t="b">
        <v>1</v>
      </c>
    </row>
    <row r="2392" spans="1:12" x14ac:dyDescent="0.25">
      <c r="C2392" s="27">
        <v>103</v>
      </c>
      <c r="D2392" s="27" t="str">
        <f>VLOOKUP(C2392,[1]道具配置表!$A:$D,4,FALSE)</f>
        <v>1石头</v>
      </c>
      <c r="E2392" s="27">
        <v>3460</v>
      </c>
      <c r="J2392" s="27">
        <v>1</v>
      </c>
      <c r="L2392" s="72" t="b">
        <v>1</v>
      </c>
    </row>
    <row r="2393" spans="1:12" x14ac:dyDescent="0.25">
      <c r="C2393" s="27">
        <v>104</v>
      </c>
      <c r="D2393" s="27" t="str">
        <f>VLOOKUP(C2393,[1]道具配置表!$A:$D,4,FALSE)</f>
        <v>1黄金</v>
      </c>
      <c r="E2393" s="27">
        <v>3460</v>
      </c>
      <c r="J2393" s="27">
        <v>1</v>
      </c>
      <c r="L2393" s="72" t="b">
        <v>1</v>
      </c>
    </row>
    <row r="2394" spans="1:12" x14ac:dyDescent="0.25">
      <c r="A2394" s="27">
        <v>1703546</v>
      </c>
      <c r="B2394" s="27" t="str">
        <f>"爬塔"&amp;RIGHT(A2394+10,3)</f>
        <v>爬塔556</v>
      </c>
      <c r="C2394" s="27">
        <v>25001</v>
      </c>
      <c r="D2394" s="27" t="str">
        <f>VLOOKUP(C2394,[1]道具配置表!$A:$D,4,FALSE)</f>
        <v>战马粮草</v>
      </c>
      <c r="E2394" s="27">
        <v>306</v>
      </c>
      <c r="J2394" s="27">
        <v>1</v>
      </c>
      <c r="L2394" s="72" t="b">
        <v>1</v>
      </c>
    </row>
    <row r="2395" spans="1:12" x14ac:dyDescent="0.25">
      <c r="C2395" s="27">
        <v>102</v>
      </c>
      <c r="D2395" s="27" t="str">
        <f>VLOOKUP(C2395,[1]道具配置表!$A:$D,4,FALSE)</f>
        <v>1食物</v>
      </c>
      <c r="E2395" s="27">
        <v>6920</v>
      </c>
      <c r="J2395" s="27">
        <v>1</v>
      </c>
      <c r="L2395" s="72" t="b">
        <v>1</v>
      </c>
    </row>
    <row r="2396" spans="1:12" x14ac:dyDescent="0.25">
      <c r="C2396" s="27">
        <v>101</v>
      </c>
      <c r="D2396" s="27" t="str">
        <f>VLOOKUP(C2396,[1]道具配置表!$A:$D,4,FALSE)</f>
        <v>1木材</v>
      </c>
      <c r="E2396" s="27">
        <v>6920</v>
      </c>
      <c r="J2396" s="27">
        <v>1</v>
      </c>
      <c r="L2396" s="72" t="b">
        <v>1</v>
      </c>
    </row>
    <row r="2397" spans="1:12" x14ac:dyDescent="0.25">
      <c r="C2397" s="27">
        <v>103</v>
      </c>
      <c r="D2397" s="27" t="str">
        <f>VLOOKUP(C2397,[1]道具配置表!$A:$D,4,FALSE)</f>
        <v>1石头</v>
      </c>
      <c r="E2397" s="27">
        <v>6920</v>
      </c>
      <c r="J2397" s="27">
        <v>1</v>
      </c>
      <c r="L2397" s="72" t="b">
        <v>1</v>
      </c>
    </row>
    <row r="2398" spans="1:12" x14ac:dyDescent="0.25">
      <c r="C2398" s="27">
        <v>104</v>
      </c>
      <c r="D2398" s="27" t="str">
        <f>VLOOKUP(C2398,[1]道具配置表!$A:$D,4,FALSE)</f>
        <v>1黄金</v>
      </c>
      <c r="E2398" s="27">
        <v>6920</v>
      </c>
      <c r="J2398" s="27">
        <v>1</v>
      </c>
      <c r="L2398" s="72" t="b">
        <v>1</v>
      </c>
    </row>
    <row r="2399" spans="1:12" x14ac:dyDescent="0.25">
      <c r="A2399" s="27">
        <v>1703551</v>
      </c>
      <c r="B2399" s="27" t="str">
        <f>"爬塔"&amp;RIGHT(A2399+10,3)</f>
        <v>爬塔561</v>
      </c>
      <c r="C2399" s="27">
        <v>102</v>
      </c>
      <c r="D2399" s="27" t="str">
        <f>VLOOKUP(C2399,[1]道具配置表!$A:$D,4,FALSE)</f>
        <v>1食物</v>
      </c>
      <c r="E2399" s="27">
        <v>3660</v>
      </c>
      <c r="J2399" s="27">
        <v>1</v>
      </c>
      <c r="L2399" s="72" t="b">
        <v>1</v>
      </c>
    </row>
    <row r="2400" spans="1:12" x14ac:dyDescent="0.25">
      <c r="C2400" s="27">
        <v>101</v>
      </c>
      <c r="D2400" s="27" t="str">
        <f>VLOOKUP(C2400,[1]道具配置表!$A:$D,4,FALSE)</f>
        <v>1木材</v>
      </c>
      <c r="E2400" s="27">
        <v>3660</v>
      </c>
      <c r="J2400" s="27">
        <v>1</v>
      </c>
      <c r="L2400" s="72" t="b">
        <v>1</v>
      </c>
    </row>
    <row r="2401" spans="1:12" x14ac:dyDescent="0.25">
      <c r="C2401" s="27">
        <v>103</v>
      </c>
      <c r="D2401" s="27" t="str">
        <f>VLOOKUP(C2401,[1]道具配置表!$A:$D,4,FALSE)</f>
        <v>1石头</v>
      </c>
      <c r="E2401" s="27">
        <v>3660</v>
      </c>
      <c r="J2401" s="27">
        <v>1</v>
      </c>
      <c r="L2401" s="72" t="b">
        <v>1</v>
      </c>
    </row>
    <row r="2402" spans="1:12" x14ac:dyDescent="0.25">
      <c r="C2402" s="27">
        <v>104</v>
      </c>
      <c r="D2402" s="27" t="str">
        <f>VLOOKUP(C2402,[1]道具配置表!$A:$D,4,FALSE)</f>
        <v>1黄金</v>
      </c>
      <c r="E2402" s="27">
        <v>3660</v>
      </c>
      <c r="J2402" s="27">
        <v>1</v>
      </c>
      <c r="L2402" s="72" t="b">
        <v>1</v>
      </c>
    </row>
    <row r="2403" spans="1:12" x14ac:dyDescent="0.25">
      <c r="A2403" s="27">
        <v>1703556</v>
      </c>
      <c r="B2403" s="27" t="str">
        <f>"爬塔"&amp;RIGHT(A2403+10,3)</f>
        <v>爬塔566</v>
      </c>
      <c r="C2403" s="27">
        <v>25001</v>
      </c>
      <c r="D2403" s="27" t="str">
        <f>VLOOKUP(C2403,[1]道具配置表!$A:$D,4,FALSE)</f>
        <v>战马粮草</v>
      </c>
      <c r="E2403" s="27">
        <v>326</v>
      </c>
      <c r="J2403" s="27">
        <v>1</v>
      </c>
      <c r="L2403" s="72" t="b">
        <v>1</v>
      </c>
    </row>
    <row r="2404" spans="1:12" x14ac:dyDescent="0.25">
      <c r="C2404" s="27">
        <v>102</v>
      </c>
      <c r="D2404" s="27" t="str">
        <f>VLOOKUP(C2404,[1]道具配置表!$A:$D,4,FALSE)</f>
        <v>1食物</v>
      </c>
      <c r="E2404" s="27">
        <v>7320</v>
      </c>
      <c r="J2404" s="27">
        <v>1</v>
      </c>
      <c r="L2404" s="72" t="b">
        <v>1</v>
      </c>
    </row>
    <row r="2405" spans="1:12" x14ac:dyDescent="0.25">
      <c r="C2405" s="27">
        <v>101</v>
      </c>
      <c r="D2405" s="27" t="str">
        <f>VLOOKUP(C2405,[1]道具配置表!$A:$D,4,FALSE)</f>
        <v>1木材</v>
      </c>
      <c r="E2405" s="27">
        <v>7320</v>
      </c>
      <c r="J2405" s="27">
        <v>1</v>
      </c>
      <c r="L2405" s="72" t="b">
        <v>1</v>
      </c>
    </row>
    <row r="2406" spans="1:12" x14ac:dyDescent="0.25">
      <c r="C2406" s="27">
        <v>103</v>
      </c>
      <c r="D2406" s="27" t="str">
        <f>VLOOKUP(C2406,[1]道具配置表!$A:$D,4,FALSE)</f>
        <v>1石头</v>
      </c>
      <c r="E2406" s="27">
        <v>7320</v>
      </c>
      <c r="J2406" s="27">
        <v>1</v>
      </c>
      <c r="L2406" s="72" t="b">
        <v>1</v>
      </c>
    </row>
    <row r="2407" spans="1:12" x14ac:dyDescent="0.25">
      <c r="C2407" s="27">
        <v>104</v>
      </c>
      <c r="D2407" s="27" t="str">
        <f>VLOOKUP(C2407,[1]道具配置表!$A:$D,4,FALSE)</f>
        <v>1黄金</v>
      </c>
      <c r="E2407" s="27">
        <v>7320</v>
      </c>
      <c r="J2407" s="27">
        <v>1</v>
      </c>
      <c r="L2407" s="72" t="b">
        <v>1</v>
      </c>
    </row>
    <row r="2408" spans="1:12" x14ac:dyDescent="0.25">
      <c r="A2408" s="27">
        <v>1703561</v>
      </c>
      <c r="B2408" s="27" t="str">
        <f>"爬塔"&amp;RIGHT(A2408+10,3)</f>
        <v>爬塔571</v>
      </c>
      <c r="C2408" s="27">
        <v>102</v>
      </c>
      <c r="D2408" s="27" t="str">
        <f>VLOOKUP(C2408,[1]道具配置表!$A:$D,4,FALSE)</f>
        <v>1食物</v>
      </c>
      <c r="E2408" s="27">
        <v>3860</v>
      </c>
      <c r="J2408" s="27">
        <v>1</v>
      </c>
      <c r="L2408" s="72" t="b">
        <v>1</v>
      </c>
    </row>
    <row r="2409" spans="1:12" x14ac:dyDescent="0.25">
      <c r="C2409" s="27">
        <v>101</v>
      </c>
      <c r="D2409" s="27" t="str">
        <f>VLOOKUP(C2409,[1]道具配置表!$A:$D,4,FALSE)</f>
        <v>1木材</v>
      </c>
      <c r="E2409" s="27">
        <v>3860</v>
      </c>
      <c r="J2409" s="27">
        <v>1</v>
      </c>
      <c r="L2409" s="72" t="b">
        <v>1</v>
      </c>
    </row>
    <row r="2410" spans="1:12" x14ac:dyDescent="0.25">
      <c r="C2410" s="27">
        <v>103</v>
      </c>
      <c r="D2410" s="27" t="str">
        <f>VLOOKUP(C2410,[1]道具配置表!$A:$D,4,FALSE)</f>
        <v>1石头</v>
      </c>
      <c r="E2410" s="27">
        <v>3860</v>
      </c>
      <c r="J2410" s="27">
        <v>1</v>
      </c>
      <c r="L2410" s="72" t="b">
        <v>1</v>
      </c>
    </row>
    <row r="2411" spans="1:12" x14ac:dyDescent="0.25">
      <c r="C2411" s="27">
        <v>104</v>
      </c>
      <c r="D2411" s="27" t="str">
        <f>VLOOKUP(C2411,[1]道具配置表!$A:$D,4,FALSE)</f>
        <v>1黄金</v>
      </c>
      <c r="E2411" s="27">
        <v>3860</v>
      </c>
      <c r="J2411" s="27">
        <v>1</v>
      </c>
      <c r="L2411" s="72" t="b">
        <v>1</v>
      </c>
    </row>
    <row r="2412" spans="1:12" x14ac:dyDescent="0.25">
      <c r="A2412" s="27">
        <v>1703566</v>
      </c>
      <c r="B2412" s="27" t="str">
        <f>"爬塔"&amp;RIGHT(A2412+10,3)</f>
        <v>爬塔576</v>
      </c>
      <c r="C2412" s="27">
        <v>25001</v>
      </c>
      <c r="D2412" s="27" t="str">
        <f>VLOOKUP(C2412,[1]道具配置表!$A:$D,4,FALSE)</f>
        <v>战马粮草</v>
      </c>
      <c r="E2412" s="27">
        <v>346</v>
      </c>
      <c r="J2412" s="27">
        <v>1</v>
      </c>
      <c r="L2412" s="72" t="b">
        <v>1</v>
      </c>
    </row>
    <row r="2413" spans="1:12" x14ac:dyDescent="0.25">
      <c r="C2413" s="27">
        <v>102</v>
      </c>
      <c r="D2413" s="27" t="str">
        <f>VLOOKUP(C2413,[1]道具配置表!$A:$D,4,FALSE)</f>
        <v>1食物</v>
      </c>
      <c r="E2413" s="27">
        <v>7720</v>
      </c>
      <c r="J2413" s="27">
        <v>1</v>
      </c>
      <c r="L2413" s="72" t="b">
        <v>1</v>
      </c>
    </row>
    <row r="2414" spans="1:12" x14ac:dyDescent="0.25">
      <c r="C2414" s="27">
        <v>101</v>
      </c>
      <c r="D2414" s="27" t="str">
        <f>VLOOKUP(C2414,[1]道具配置表!$A:$D,4,FALSE)</f>
        <v>1木材</v>
      </c>
      <c r="E2414" s="27">
        <v>7720</v>
      </c>
      <c r="J2414" s="27">
        <v>1</v>
      </c>
      <c r="L2414" s="72" t="b">
        <v>1</v>
      </c>
    </row>
    <row r="2415" spans="1:12" x14ac:dyDescent="0.25">
      <c r="C2415" s="27">
        <v>103</v>
      </c>
      <c r="D2415" s="27" t="str">
        <f>VLOOKUP(C2415,[1]道具配置表!$A:$D,4,FALSE)</f>
        <v>1石头</v>
      </c>
      <c r="E2415" s="27">
        <v>7720</v>
      </c>
      <c r="J2415" s="27">
        <v>1</v>
      </c>
      <c r="L2415" s="72" t="b">
        <v>1</v>
      </c>
    </row>
    <row r="2416" spans="1:12" x14ac:dyDescent="0.25">
      <c r="C2416" s="27">
        <v>104</v>
      </c>
      <c r="D2416" s="27" t="str">
        <f>VLOOKUP(C2416,[1]道具配置表!$A:$D,4,FALSE)</f>
        <v>1黄金</v>
      </c>
      <c r="E2416" s="27">
        <v>7720</v>
      </c>
      <c r="J2416" s="27">
        <v>1</v>
      </c>
      <c r="L2416" s="72" t="b">
        <v>1</v>
      </c>
    </row>
    <row r="2417" spans="1:12" x14ac:dyDescent="0.25">
      <c r="A2417" s="27">
        <v>1703571</v>
      </c>
      <c r="B2417" s="27" t="str">
        <f>"爬塔"&amp;RIGHT(A2417+10,3)</f>
        <v>爬塔581</v>
      </c>
      <c r="C2417" s="27">
        <v>102</v>
      </c>
      <c r="D2417" s="27" t="str">
        <f>VLOOKUP(C2417,[1]道具配置表!$A:$D,4,FALSE)</f>
        <v>1食物</v>
      </c>
      <c r="E2417" s="27">
        <v>4060</v>
      </c>
      <c r="J2417" s="27">
        <v>1</v>
      </c>
      <c r="L2417" s="72" t="b">
        <v>1</v>
      </c>
    </row>
    <row r="2418" spans="1:12" x14ac:dyDescent="0.25">
      <c r="C2418" s="27">
        <v>101</v>
      </c>
      <c r="D2418" s="27" t="str">
        <f>VLOOKUP(C2418,[1]道具配置表!$A:$D,4,FALSE)</f>
        <v>1木材</v>
      </c>
      <c r="E2418" s="27">
        <v>4060</v>
      </c>
      <c r="J2418" s="27">
        <v>1</v>
      </c>
      <c r="L2418" s="72" t="b">
        <v>1</v>
      </c>
    </row>
    <row r="2419" spans="1:12" x14ac:dyDescent="0.25">
      <c r="C2419" s="27">
        <v>103</v>
      </c>
      <c r="D2419" s="27" t="str">
        <f>VLOOKUP(C2419,[1]道具配置表!$A:$D,4,FALSE)</f>
        <v>1石头</v>
      </c>
      <c r="E2419" s="27">
        <v>4060</v>
      </c>
      <c r="J2419" s="27">
        <v>1</v>
      </c>
      <c r="L2419" s="72" t="b">
        <v>1</v>
      </c>
    </row>
    <row r="2420" spans="1:12" x14ac:dyDescent="0.25">
      <c r="C2420" s="27">
        <v>104</v>
      </c>
      <c r="D2420" s="27" t="str">
        <f>VLOOKUP(C2420,[1]道具配置表!$A:$D,4,FALSE)</f>
        <v>1黄金</v>
      </c>
      <c r="E2420" s="27">
        <v>4060</v>
      </c>
      <c r="J2420" s="27">
        <v>1</v>
      </c>
      <c r="L2420" s="72" t="b">
        <v>1</v>
      </c>
    </row>
    <row r="2421" spans="1:12" x14ac:dyDescent="0.25">
      <c r="A2421" s="27">
        <v>1703576</v>
      </c>
      <c r="B2421" s="27" t="str">
        <f>"爬塔"&amp;RIGHT(A2421+10,3)</f>
        <v>爬塔586</v>
      </c>
      <c r="C2421" s="27">
        <v>25001</v>
      </c>
      <c r="D2421" s="27" t="str">
        <f>VLOOKUP(C2421,[1]道具配置表!$A:$D,4,FALSE)</f>
        <v>战马粮草</v>
      </c>
      <c r="E2421" s="27">
        <v>366</v>
      </c>
      <c r="J2421" s="27">
        <v>1</v>
      </c>
      <c r="L2421" s="72" t="b">
        <v>1</v>
      </c>
    </row>
    <row r="2422" spans="1:12" x14ac:dyDescent="0.25">
      <c r="C2422" s="27">
        <v>102</v>
      </c>
      <c r="D2422" s="27" t="str">
        <f>VLOOKUP(C2422,[1]道具配置表!$A:$D,4,FALSE)</f>
        <v>1食物</v>
      </c>
      <c r="E2422" s="27">
        <v>8120</v>
      </c>
      <c r="J2422" s="27">
        <v>1</v>
      </c>
      <c r="L2422" s="72" t="b">
        <v>1</v>
      </c>
    </row>
    <row r="2423" spans="1:12" x14ac:dyDescent="0.25">
      <c r="C2423" s="27">
        <v>101</v>
      </c>
      <c r="D2423" s="27" t="str">
        <f>VLOOKUP(C2423,[1]道具配置表!$A:$D,4,FALSE)</f>
        <v>1木材</v>
      </c>
      <c r="E2423" s="27">
        <v>8120</v>
      </c>
      <c r="J2423" s="27">
        <v>1</v>
      </c>
      <c r="L2423" s="72" t="b">
        <v>1</v>
      </c>
    </row>
    <row r="2424" spans="1:12" x14ac:dyDescent="0.25">
      <c r="C2424" s="27">
        <v>103</v>
      </c>
      <c r="D2424" s="27" t="str">
        <f>VLOOKUP(C2424,[1]道具配置表!$A:$D,4,FALSE)</f>
        <v>1石头</v>
      </c>
      <c r="E2424" s="27">
        <v>8120</v>
      </c>
      <c r="J2424" s="27">
        <v>1</v>
      </c>
      <c r="L2424" s="72" t="b">
        <v>1</v>
      </c>
    </row>
    <row r="2425" spans="1:12" x14ac:dyDescent="0.25">
      <c r="C2425" s="27">
        <v>104</v>
      </c>
      <c r="D2425" s="27" t="str">
        <f>VLOOKUP(C2425,[1]道具配置表!$A:$D,4,FALSE)</f>
        <v>1黄金</v>
      </c>
      <c r="E2425" s="27">
        <v>8120</v>
      </c>
      <c r="J2425" s="27">
        <v>1</v>
      </c>
      <c r="L2425" s="72" t="b">
        <v>1</v>
      </c>
    </row>
    <row r="2426" spans="1:12" x14ac:dyDescent="0.25">
      <c r="A2426" s="27">
        <v>1703581</v>
      </c>
      <c r="B2426" s="27" t="str">
        <f>"爬塔"&amp;RIGHT(A2426+10,3)</f>
        <v>爬塔591</v>
      </c>
      <c r="C2426" s="27">
        <v>102</v>
      </c>
      <c r="D2426" s="27" t="str">
        <f>VLOOKUP(C2426,[1]道具配置表!$A:$D,4,FALSE)</f>
        <v>1食物</v>
      </c>
      <c r="E2426" s="27">
        <v>4260</v>
      </c>
      <c r="J2426" s="27">
        <v>1</v>
      </c>
      <c r="L2426" s="72" t="b">
        <v>1</v>
      </c>
    </row>
    <row r="2427" spans="1:12" x14ac:dyDescent="0.25">
      <c r="C2427" s="27">
        <v>101</v>
      </c>
      <c r="D2427" s="27" t="str">
        <f>VLOOKUP(C2427,[1]道具配置表!$A:$D,4,FALSE)</f>
        <v>1木材</v>
      </c>
      <c r="E2427" s="27">
        <v>4260</v>
      </c>
      <c r="J2427" s="27">
        <v>1</v>
      </c>
      <c r="L2427" s="72" t="b">
        <v>1</v>
      </c>
    </row>
    <row r="2428" spans="1:12" x14ac:dyDescent="0.25">
      <c r="C2428" s="27">
        <v>103</v>
      </c>
      <c r="D2428" s="27" t="str">
        <f>VLOOKUP(C2428,[1]道具配置表!$A:$D,4,FALSE)</f>
        <v>1石头</v>
      </c>
      <c r="E2428" s="27">
        <v>4260</v>
      </c>
      <c r="J2428" s="27">
        <v>1</v>
      </c>
      <c r="L2428" s="72" t="b">
        <v>1</v>
      </c>
    </row>
    <row r="2429" spans="1:12" x14ac:dyDescent="0.25">
      <c r="C2429" s="27">
        <v>104</v>
      </c>
      <c r="D2429" s="27" t="str">
        <f>VLOOKUP(C2429,[1]道具配置表!$A:$D,4,FALSE)</f>
        <v>1黄金</v>
      </c>
      <c r="E2429" s="27">
        <v>4260</v>
      </c>
      <c r="J2429" s="27">
        <v>1</v>
      </c>
      <c r="L2429" s="72" t="b">
        <v>1</v>
      </c>
    </row>
    <row r="2430" spans="1:12" x14ac:dyDescent="0.25">
      <c r="A2430" s="27">
        <v>1703586</v>
      </c>
      <c r="B2430" s="27" t="str">
        <f>"爬塔"&amp;RIGHT(A2430+10,3)</f>
        <v>爬塔596</v>
      </c>
      <c r="C2430" s="27">
        <v>25001</v>
      </c>
      <c r="D2430" s="27" t="str">
        <f>VLOOKUP(C2430,[1]道具配置表!$A:$D,4,FALSE)</f>
        <v>战马粮草</v>
      </c>
      <c r="E2430" s="27">
        <v>386</v>
      </c>
      <c r="J2430" s="27">
        <v>1</v>
      </c>
      <c r="L2430" s="72" t="b">
        <v>1</v>
      </c>
    </row>
    <row r="2431" spans="1:12" x14ac:dyDescent="0.25">
      <c r="C2431" s="27">
        <v>102</v>
      </c>
      <c r="D2431" s="27" t="str">
        <f>VLOOKUP(C2431,[1]道具配置表!$A:$D,4,FALSE)</f>
        <v>1食物</v>
      </c>
      <c r="E2431" s="27">
        <v>8520</v>
      </c>
      <c r="J2431" s="27">
        <v>1</v>
      </c>
      <c r="L2431" s="72" t="b">
        <v>1</v>
      </c>
    </row>
    <row r="2432" spans="1:12" x14ac:dyDescent="0.25">
      <c r="C2432" s="27">
        <v>101</v>
      </c>
      <c r="D2432" s="27" t="str">
        <f>VLOOKUP(C2432,[1]道具配置表!$A:$D,4,FALSE)</f>
        <v>1木材</v>
      </c>
      <c r="E2432" s="27">
        <v>8520</v>
      </c>
      <c r="J2432" s="27">
        <v>1</v>
      </c>
      <c r="L2432" s="72" t="b">
        <v>1</v>
      </c>
    </row>
    <row r="2433" spans="1:12" x14ac:dyDescent="0.25">
      <c r="C2433" s="27">
        <v>103</v>
      </c>
      <c r="D2433" s="27" t="str">
        <f>VLOOKUP(C2433,[1]道具配置表!$A:$D,4,FALSE)</f>
        <v>1石头</v>
      </c>
      <c r="E2433" s="27">
        <v>8520</v>
      </c>
      <c r="J2433" s="27">
        <v>1</v>
      </c>
      <c r="L2433" s="72" t="b">
        <v>1</v>
      </c>
    </row>
    <row r="2434" spans="1:12" x14ac:dyDescent="0.25">
      <c r="C2434" s="27">
        <v>104</v>
      </c>
      <c r="D2434" s="27" t="str">
        <f>VLOOKUP(C2434,[1]道具配置表!$A:$D,4,FALSE)</f>
        <v>1黄金</v>
      </c>
      <c r="E2434" s="27">
        <v>8520</v>
      </c>
      <c r="J2434" s="27">
        <v>1</v>
      </c>
      <c r="L2434" s="72" t="b">
        <v>1</v>
      </c>
    </row>
    <row r="2435" spans="1:12" x14ac:dyDescent="0.25">
      <c r="A2435" s="27">
        <v>1703591</v>
      </c>
      <c r="B2435" s="27" t="str">
        <f>"爬塔"&amp;RIGHT(A2435+10,3)</f>
        <v>爬塔601</v>
      </c>
      <c r="C2435" s="27">
        <v>102</v>
      </c>
      <c r="D2435" s="27" t="str">
        <f>VLOOKUP(C2435,[1]道具配置表!$A:$D,4,FALSE)</f>
        <v>1食物</v>
      </c>
      <c r="E2435" s="27">
        <v>4460</v>
      </c>
      <c r="J2435" s="27">
        <v>1</v>
      </c>
      <c r="L2435" s="72" t="b">
        <v>1</v>
      </c>
    </row>
    <row r="2436" spans="1:12" x14ac:dyDescent="0.25">
      <c r="C2436" s="27">
        <v>101</v>
      </c>
      <c r="D2436" s="27" t="str">
        <f>VLOOKUP(C2436,[1]道具配置表!$A:$D,4,FALSE)</f>
        <v>1木材</v>
      </c>
      <c r="E2436" s="27">
        <v>4460</v>
      </c>
      <c r="J2436" s="27">
        <v>1</v>
      </c>
      <c r="L2436" s="72" t="b">
        <v>1</v>
      </c>
    </row>
    <row r="2437" spans="1:12" x14ac:dyDescent="0.25">
      <c r="C2437" s="27">
        <v>103</v>
      </c>
      <c r="D2437" s="27" t="str">
        <f>VLOOKUP(C2437,[1]道具配置表!$A:$D,4,FALSE)</f>
        <v>1石头</v>
      </c>
      <c r="E2437" s="27">
        <v>4460</v>
      </c>
      <c r="J2437" s="27">
        <v>1</v>
      </c>
      <c r="L2437" s="72" t="b">
        <v>1</v>
      </c>
    </row>
    <row r="2438" spans="1:12" x14ac:dyDescent="0.25">
      <c r="C2438" s="27">
        <v>104</v>
      </c>
      <c r="D2438" s="27" t="str">
        <f>VLOOKUP(C2438,[1]道具配置表!$A:$D,4,FALSE)</f>
        <v>1黄金</v>
      </c>
      <c r="E2438" s="27">
        <v>4460</v>
      </c>
      <c r="J2438" s="27">
        <v>1</v>
      </c>
      <c r="L2438" s="72" t="b">
        <v>1</v>
      </c>
    </row>
    <row r="2439" spans="1:12" x14ac:dyDescent="0.25">
      <c r="A2439" s="27">
        <v>1703596</v>
      </c>
      <c r="B2439" s="27" t="str">
        <f>"爬塔"&amp;RIGHT(A2439+10,3)</f>
        <v>爬塔606</v>
      </c>
      <c r="C2439" s="27">
        <v>25001</v>
      </c>
      <c r="D2439" s="27" t="str">
        <f>VLOOKUP(C2439,[1]道具配置表!$A:$D,4,FALSE)</f>
        <v>战马粮草</v>
      </c>
      <c r="E2439" s="27">
        <v>406</v>
      </c>
      <c r="J2439" s="27">
        <v>1</v>
      </c>
      <c r="L2439" s="72" t="b">
        <v>1</v>
      </c>
    </row>
    <row r="2440" spans="1:12" x14ac:dyDescent="0.25">
      <c r="C2440" s="27">
        <v>102</v>
      </c>
      <c r="D2440" s="27" t="str">
        <f>VLOOKUP(C2440,[1]道具配置表!$A:$D,4,FALSE)</f>
        <v>1食物</v>
      </c>
      <c r="E2440" s="27">
        <v>8920</v>
      </c>
      <c r="J2440" s="27">
        <v>1</v>
      </c>
      <c r="L2440" s="72" t="b">
        <v>1</v>
      </c>
    </row>
    <row r="2441" spans="1:12" x14ac:dyDescent="0.25">
      <c r="C2441" s="27">
        <v>101</v>
      </c>
      <c r="D2441" s="27" t="str">
        <f>VLOOKUP(C2441,[1]道具配置表!$A:$D,4,FALSE)</f>
        <v>1木材</v>
      </c>
      <c r="E2441" s="27">
        <v>8920</v>
      </c>
      <c r="J2441" s="27">
        <v>1</v>
      </c>
      <c r="L2441" s="72" t="b">
        <v>1</v>
      </c>
    </row>
    <row r="2442" spans="1:12" x14ac:dyDescent="0.25">
      <c r="C2442" s="27">
        <v>103</v>
      </c>
      <c r="D2442" s="27" t="str">
        <f>VLOOKUP(C2442,[1]道具配置表!$A:$D,4,FALSE)</f>
        <v>1石头</v>
      </c>
      <c r="E2442" s="27">
        <v>8920</v>
      </c>
      <c r="J2442" s="27">
        <v>1</v>
      </c>
      <c r="L2442" s="72" t="b">
        <v>1</v>
      </c>
    </row>
    <row r="2443" spans="1:12" x14ac:dyDescent="0.25">
      <c r="C2443" s="27">
        <v>104</v>
      </c>
      <c r="D2443" s="27" t="str">
        <f>VLOOKUP(C2443,[1]道具配置表!$A:$D,4,FALSE)</f>
        <v>1黄金</v>
      </c>
      <c r="E2443" s="27">
        <v>8920</v>
      </c>
      <c r="J2443" s="27">
        <v>1</v>
      </c>
      <c r="L2443" s="72" t="b">
        <v>1</v>
      </c>
    </row>
    <row r="2444" spans="1:12" x14ac:dyDescent="0.25">
      <c r="A2444" s="27">
        <v>1703601</v>
      </c>
      <c r="B2444" s="27" t="str">
        <f>"爬塔"&amp;RIGHT(A2444+10,3)</f>
        <v>爬塔611</v>
      </c>
      <c r="C2444" s="27">
        <v>102</v>
      </c>
      <c r="D2444" s="27" t="str">
        <f>VLOOKUP(C2444,[1]道具配置表!$A:$D,4,FALSE)</f>
        <v>1食物</v>
      </c>
      <c r="E2444" s="27">
        <v>4660</v>
      </c>
      <c r="J2444" s="27">
        <v>1</v>
      </c>
      <c r="L2444" s="72" t="b">
        <v>1</v>
      </c>
    </row>
    <row r="2445" spans="1:12" x14ac:dyDescent="0.25">
      <c r="C2445" s="27">
        <v>101</v>
      </c>
      <c r="D2445" s="27" t="str">
        <f>VLOOKUP(C2445,[1]道具配置表!$A:$D,4,FALSE)</f>
        <v>1木材</v>
      </c>
      <c r="E2445" s="27">
        <v>4660</v>
      </c>
      <c r="J2445" s="27">
        <v>1</v>
      </c>
      <c r="L2445" s="72" t="b">
        <v>1</v>
      </c>
    </row>
    <row r="2446" spans="1:12" x14ac:dyDescent="0.25">
      <c r="C2446" s="27">
        <v>103</v>
      </c>
      <c r="D2446" s="27" t="str">
        <f>VLOOKUP(C2446,[1]道具配置表!$A:$D,4,FALSE)</f>
        <v>1石头</v>
      </c>
      <c r="E2446" s="27">
        <v>4660</v>
      </c>
      <c r="J2446" s="27">
        <v>1</v>
      </c>
      <c r="L2446" s="72" t="b">
        <v>1</v>
      </c>
    </row>
    <row r="2447" spans="1:12" x14ac:dyDescent="0.25">
      <c r="C2447" s="27">
        <v>104</v>
      </c>
      <c r="D2447" s="27" t="str">
        <f>VLOOKUP(C2447,[1]道具配置表!$A:$D,4,FALSE)</f>
        <v>1黄金</v>
      </c>
      <c r="E2447" s="27">
        <v>4660</v>
      </c>
      <c r="J2447" s="27">
        <v>1</v>
      </c>
      <c r="L2447" s="72" t="b">
        <v>1</v>
      </c>
    </row>
    <row r="2448" spans="1:12" x14ac:dyDescent="0.25">
      <c r="A2448" s="27">
        <v>1703606</v>
      </c>
      <c r="B2448" s="27" t="str">
        <f>"爬塔"&amp;RIGHT(A2448+10,3)</f>
        <v>爬塔616</v>
      </c>
      <c r="C2448" s="27">
        <v>25001</v>
      </c>
      <c r="D2448" s="27" t="str">
        <f>VLOOKUP(C2448,[1]道具配置表!$A:$D,4,FALSE)</f>
        <v>战马粮草</v>
      </c>
      <c r="E2448" s="27">
        <v>426</v>
      </c>
      <c r="J2448" s="27">
        <v>1</v>
      </c>
      <c r="L2448" s="72" t="b">
        <v>1</v>
      </c>
    </row>
    <row r="2449" spans="1:12" x14ac:dyDescent="0.25">
      <c r="C2449" s="27">
        <v>102</v>
      </c>
      <c r="D2449" s="27" t="str">
        <f>VLOOKUP(C2449,[1]道具配置表!$A:$D,4,FALSE)</f>
        <v>1食物</v>
      </c>
      <c r="E2449" s="27">
        <v>9320</v>
      </c>
      <c r="J2449" s="27">
        <v>1</v>
      </c>
      <c r="L2449" s="72" t="b">
        <v>1</v>
      </c>
    </row>
    <row r="2450" spans="1:12" x14ac:dyDescent="0.25">
      <c r="C2450" s="27">
        <v>101</v>
      </c>
      <c r="D2450" s="27" t="str">
        <f>VLOOKUP(C2450,[1]道具配置表!$A:$D,4,FALSE)</f>
        <v>1木材</v>
      </c>
      <c r="E2450" s="27">
        <v>9320</v>
      </c>
      <c r="J2450" s="27">
        <v>1</v>
      </c>
      <c r="L2450" s="72" t="b">
        <v>1</v>
      </c>
    </row>
    <row r="2451" spans="1:12" x14ac:dyDescent="0.25">
      <c r="C2451" s="27">
        <v>103</v>
      </c>
      <c r="D2451" s="27" t="str">
        <f>VLOOKUP(C2451,[1]道具配置表!$A:$D,4,FALSE)</f>
        <v>1石头</v>
      </c>
      <c r="E2451" s="27">
        <v>9320</v>
      </c>
      <c r="J2451" s="27">
        <v>1</v>
      </c>
      <c r="L2451" s="72" t="b">
        <v>1</v>
      </c>
    </row>
    <row r="2452" spans="1:12" x14ac:dyDescent="0.25">
      <c r="C2452" s="27">
        <v>104</v>
      </c>
      <c r="D2452" s="27" t="str">
        <f>VLOOKUP(C2452,[1]道具配置表!$A:$D,4,FALSE)</f>
        <v>1黄金</v>
      </c>
      <c r="E2452" s="27">
        <v>9320</v>
      </c>
      <c r="J2452" s="27">
        <v>1</v>
      </c>
      <c r="L2452" s="72" t="b">
        <v>1</v>
      </c>
    </row>
    <row r="2453" spans="1:12" x14ac:dyDescent="0.25">
      <c r="A2453" s="27">
        <v>1703611</v>
      </c>
      <c r="B2453" s="27" t="str">
        <f>"爬塔"&amp;RIGHT(A2453+10,3)</f>
        <v>爬塔621</v>
      </c>
      <c r="C2453" s="27">
        <v>102</v>
      </c>
      <c r="D2453" s="27" t="str">
        <f>VLOOKUP(C2453,[1]道具配置表!$A:$D,4,FALSE)</f>
        <v>1食物</v>
      </c>
      <c r="E2453" s="27">
        <v>4860</v>
      </c>
      <c r="J2453" s="27">
        <v>1</v>
      </c>
      <c r="L2453" s="72" t="b">
        <v>1</v>
      </c>
    </row>
    <row r="2454" spans="1:12" x14ac:dyDescent="0.25">
      <c r="C2454" s="27">
        <v>101</v>
      </c>
      <c r="D2454" s="27" t="str">
        <f>VLOOKUP(C2454,[1]道具配置表!$A:$D,4,FALSE)</f>
        <v>1木材</v>
      </c>
      <c r="E2454" s="27">
        <v>4860</v>
      </c>
      <c r="J2454" s="27">
        <v>1</v>
      </c>
      <c r="L2454" s="72" t="b">
        <v>1</v>
      </c>
    </row>
    <row r="2455" spans="1:12" x14ac:dyDescent="0.25">
      <c r="C2455" s="27">
        <v>103</v>
      </c>
      <c r="D2455" s="27" t="str">
        <f>VLOOKUP(C2455,[1]道具配置表!$A:$D,4,FALSE)</f>
        <v>1石头</v>
      </c>
      <c r="E2455" s="27">
        <v>4860</v>
      </c>
      <c r="J2455" s="27">
        <v>1</v>
      </c>
      <c r="L2455" s="72" t="b">
        <v>1</v>
      </c>
    </row>
    <row r="2456" spans="1:12" x14ac:dyDescent="0.25">
      <c r="C2456" s="27">
        <v>104</v>
      </c>
      <c r="D2456" s="27" t="str">
        <f>VLOOKUP(C2456,[1]道具配置表!$A:$D,4,FALSE)</f>
        <v>1黄金</v>
      </c>
      <c r="E2456" s="27">
        <v>4860</v>
      </c>
      <c r="J2456" s="27">
        <v>1</v>
      </c>
      <c r="L2456" s="72" t="b">
        <v>1</v>
      </c>
    </row>
    <row r="2457" spans="1:12" x14ac:dyDescent="0.25">
      <c r="A2457" s="27">
        <v>1703616</v>
      </c>
      <c r="B2457" s="27" t="str">
        <f>"爬塔"&amp;RIGHT(A2457+10,3)</f>
        <v>爬塔626</v>
      </c>
      <c r="C2457" s="27">
        <v>25001</v>
      </c>
      <c r="D2457" s="27" t="str">
        <f>VLOOKUP(C2457,[1]道具配置表!$A:$D,4,FALSE)</f>
        <v>战马粮草</v>
      </c>
      <c r="E2457" s="27">
        <v>446</v>
      </c>
      <c r="J2457" s="27">
        <v>1</v>
      </c>
      <c r="L2457" s="72" t="b">
        <v>1</v>
      </c>
    </row>
    <row r="2458" spans="1:12" x14ac:dyDescent="0.25">
      <c r="C2458" s="27">
        <v>102</v>
      </c>
      <c r="D2458" s="27" t="str">
        <f>VLOOKUP(C2458,[1]道具配置表!$A:$D,4,FALSE)</f>
        <v>1食物</v>
      </c>
      <c r="E2458" s="27">
        <v>9720</v>
      </c>
      <c r="J2458" s="27">
        <v>1</v>
      </c>
      <c r="L2458" s="72" t="b">
        <v>1</v>
      </c>
    </row>
    <row r="2459" spans="1:12" x14ac:dyDescent="0.25">
      <c r="C2459" s="27">
        <v>101</v>
      </c>
      <c r="D2459" s="27" t="str">
        <f>VLOOKUP(C2459,[1]道具配置表!$A:$D,4,FALSE)</f>
        <v>1木材</v>
      </c>
      <c r="E2459" s="27">
        <v>9720</v>
      </c>
      <c r="J2459" s="27">
        <v>1</v>
      </c>
      <c r="L2459" s="72" t="b">
        <v>1</v>
      </c>
    </row>
    <row r="2460" spans="1:12" x14ac:dyDescent="0.25">
      <c r="C2460" s="27">
        <v>103</v>
      </c>
      <c r="D2460" s="27" t="str">
        <f>VLOOKUP(C2460,[1]道具配置表!$A:$D,4,FALSE)</f>
        <v>1石头</v>
      </c>
      <c r="E2460" s="27">
        <v>9720</v>
      </c>
      <c r="J2460" s="27">
        <v>1</v>
      </c>
      <c r="L2460" s="72" t="b">
        <v>1</v>
      </c>
    </row>
    <row r="2461" spans="1:12" x14ac:dyDescent="0.25">
      <c r="C2461" s="27">
        <v>104</v>
      </c>
      <c r="D2461" s="27" t="str">
        <f>VLOOKUP(C2461,[1]道具配置表!$A:$D,4,FALSE)</f>
        <v>1黄金</v>
      </c>
      <c r="E2461" s="27">
        <v>9720</v>
      </c>
      <c r="J2461" s="27">
        <v>1</v>
      </c>
      <c r="L2461" s="72" t="b">
        <v>1</v>
      </c>
    </row>
    <row r="2462" spans="1:12" x14ac:dyDescent="0.25">
      <c r="A2462" s="27">
        <v>1703621</v>
      </c>
      <c r="B2462" s="27" t="str">
        <f>"爬塔"&amp;RIGHT(A2462+10,3)</f>
        <v>爬塔631</v>
      </c>
      <c r="C2462" s="27">
        <v>102</v>
      </c>
      <c r="D2462" s="27" t="str">
        <f>VLOOKUP(C2462,[1]道具配置表!$A:$D,4,FALSE)</f>
        <v>1食物</v>
      </c>
      <c r="E2462" s="27">
        <v>5060</v>
      </c>
      <c r="J2462" s="27">
        <v>1</v>
      </c>
      <c r="L2462" s="72" t="b">
        <v>1</v>
      </c>
    </row>
    <row r="2463" spans="1:12" x14ac:dyDescent="0.25">
      <c r="C2463" s="27">
        <v>101</v>
      </c>
      <c r="D2463" s="27" t="str">
        <f>VLOOKUP(C2463,[1]道具配置表!$A:$D,4,FALSE)</f>
        <v>1木材</v>
      </c>
      <c r="E2463" s="27">
        <v>5060</v>
      </c>
      <c r="J2463" s="27">
        <v>1</v>
      </c>
      <c r="L2463" s="72" t="b">
        <v>1</v>
      </c>
    </row>
    <row r="2464" spans="1:12" x14ac:dyDescent="0.25">
      <c r="C2464" s="27">
        <v>103</v>
      </c>
      <c r="D2464" s="27" t="str">
        <f>VLOOKUP(C2464,[1]道具配置表!$A:$D,4,FALSE)</f>
        <v>1石头</v>
      </c>
      <c r="E2464" s="27">
        <v>5060</v>
      </c>
      <c r="J2464" s="27">
        <v>1</v>
      </c>
      <c r="L2464" s="72" t="b">
        <v>1</v>
      </c>
    </row>
    <row r="2465" spans="1:12" x14ac:dyDescent="0.25">
      <c r="C2465" s="27">
        <v>104</v>
      </c>
      <c r="D2465" s="27" t="str">
        <f>VLOOKUP(C2465,[1]道具配置表!$A:$D,4,FALSE)</f>
        <v>1黄金</v>
      </c>
      <c r="E2465" s="27">
        <v>5060</v>
      </c>
      <c r="J2465" s="27">
        <v>1</v>
      </c>
      <c r="L2465" s="72" t="b">
        <v>1</v>
      </c>
    </row>
    <row r="2466" spans="1:12" x14ac:dyDescent="0.25">
      <c r="A2466" s="27">
        <v>1703626</v>
      </c>
      <c r="B2466" s="27" t="str">
        <f>"爬塔"&amp;RIGHT(A2466+10,3)</f>
        <v>爬塔636</v>
      </c>
      <c r="C2466" s="27">
        <v>25001</v>
      </c>
      <c r="D2466" s="27" t="str">
        <f>VLOOKUP(C2466,[1]道具配置表!$A:$D,4,FALSE)</f>
        <v>战马粮草</v>
      </c>
      <c r="E2466" s="27">
        <v>466</v>
      </c>
      <c r="J2466" s="27">
        <v>1</v>
      </c>
      <c r="L2466" s="72" t="b">
        <v>1</v>
      </c>
    </row>
    <row r="2467" spans="1:12" x14ac:dyDescent="0.25">
      <c r="C2467" s="27">
        <v>102</v>
      </c>
      <c r="D2467" s="27" t="str">
        <f>VLOOKUP(C2467,[1]道具配置表!$A:$D,4,FALSE)</f>
        <v>1食物</v>
      </c>
      <c r="E2467" s="27">
        <v>10120</v>
      </c>
      <c r="J2467" s="27">
        <v>1</v>
      </c>
      <c r="L2467" s="72" t="b">
        <v>1</v>
      </c>
    </row>
    <row r="2468" spans="1:12" x14ac:dyDescent="0.25">
      <c r="C2468" s="27">
        <v>101</v>
      </c>
      <c r="D2468" s="27" t="str">
        <f>VLOOKUP(C2468,[1]道具配置表!$A:$D,4,FALSE)</f>
        <v>1木材</v>
      </c>
      <c r="E2468" s="27">
        <v>10120</v>
      </c>
      <c r="J2468" s="27">
        <v>1</v>
      </c>
      <c r="L2468" s="72" t="b">
        <v>1</v>
      </c>
    </row>
    <row r="2469" spans="1:12" x14ac:dyDescent="0.25">
      <c r="C2469" s="27">
        <v>103</v>
      </c>
      <c r="D2469" s="27" t="str">
        <f>VLOOKUP(C2469,[1]道具配置表!$A:$D,4,FALSE)</f>
        <v>1石头</v>
      </c>
      <c r="E2469" s="27">
        <v>10120</v>
      </c>
      <c r="J2469" s="27">
        <v>1</v>
      </c>
      <c r="L2469" s="72" t="b">
        <v>1</v>
      </c>
    </row>
    <row r="2470" spans="1:12" x14ac:dyDescent="0.25">
      <c r="C2470" s="27">
        <v>104</v>
      </c>
      <c r="D2470" s="27" t="str">
        <f>VLOOKUP(C2470,[1]道具配置表!$A:$D,4,FALSE)</f>
        <v>1黄金</v>
      </c>
      <c r="E2470" s="27">
        <v>10120</v>
      </c>
      <c r="J2470" s="27">
        <v>1</v>
      </c>
      <c r="L2470" s="72" t="b">
        <v>1</v>
      </c>
    </row>
    <row r="2471" spans="1:12" x14ac:dyDescent="0.25">
      <c r="A2471" s="27">
        <v>1703631</v>
      </c>
      <c r="B2471" s="27" t="str">
        <f>"爬塔"&amp;RIGHT(A2471+10,3)</f>
        <v>爬塔641</v>
      </c>
      <c r="C2471" s="27">
        <v>102</v>
      </c>
      <c r="D2471" s="27" t="str">
        <f>VLOOKUP(C2471,[1]道具配置表!$A:$D,4,FALSE)</f>
        <v>1食物</v>
      </c>
      <c r="E2471" s="27">
        <v>5260</v>
      </c>
      <c r="J2471" s="27">
        <v>1</v>
      </c>
      <c r="L2471" s="72" t="b">
        <v>1</v>
      </c>
    </row>
    <row r="2472" spans="1:12" x14ac:dyDescent="0.25">
      <c r="C2472" s="27">
        <v>101</v>
      </c>
      <c r="D2472" s="27" t="str">
        <f>VLOOKUP(C2472,[1]道具配置表!$A:$D,4,FALSE)</f>
        <v>1木材</v>
      </c>
      <c r="E2472" s="27">
        <v>5260</v>
      </c>
      <c r="J2472" s="27">
        <v>1</v>
      </c>
      <c r="L2472" s="72" t="b">
        <v>1</v>
      </c>
    </row>
    <row r="2473" spans="1:12" x14ac:dyDescent="0.25">
      <c r="C2473" s="27">
        <v>103</v>
      </c>
      <c r="D2473" s="27" t="str">
        <f>VLOOKUP(C2473,[1]道具配置表!$A:$D,4,FALSE)</f>
        <v>1石头</v>
      </c>
      <c r="E2473" s="27">
        <v>5260</v>
      </c>
      <c r="J2473" s="27">
        <v>1</v>
      </c>
      <c r="L2473" s="72" t="b">
        <v>1</v>
      </c>
    </row>
    <row r="2474" spans="1:12" x14ac:dyDescent="0.25">
      <c r="C2474" s="27">
        <v>104</v>
      </c>
      <c r="D2474" s="27" t="str">
        <f>VLOOKUP(C2474,[1]道具配置表!$A:$D,4,FALSE)</f>
        <v>1黄金</v>
      </c>
      <c r="E2474" s="27">
        <v>5260</v>
      </c>
      <c r="J2474" s="27">
        <v>1</v>
      </c>
      <c r="L2474" s="72" t="b">
        <v>1</v>
      </c>
    </row>
    <row r="2475" spans="1:12" x14ac:dyDescent="0.25">
      <c r="A2475" s="27">
        <v>1703636</v>
      </c>
      <c r="B2475" s="27" t="str">
        <f>"爬塔"&amp;RIGHT(A2475+10,3)</f>
        <v>爬塔646</v>
      </c>
      <c r="C2475" s="27">
        <v>25001</v>
      </c>
      <c r="D2475" s="27" t="str">
        <f>VLOOKUP(C2475,[1]道具配置表!$A:$D,4,FALSE)</f>
        <v>战马粮草</v>
      </c>
      <c r="E2475" s="27">
        <v>486</v>
      </c>
      <c r="J2475" s="27">
        <v>1</v>
      </c>
      <c r="L2475" s="72" t="b">
        <v>1</v>
      </c>
    </row>
    <row r="2476" spans="1:12" x14ac:dyDescent="0.25">
      <c r="C2476" s="27">
        <v>102</v>
      </c>
      <c r="D2476" s="27" t="str">
        <f>VLOOKUP(C2476,[1]道具配置表!$A:$D,4,FALSE)</f>
        <v>1食物</v>
      </c>
      <c r="E2476" s="27">
        <v>10520</v>
      </c>
      <c r="J2476" s="27">
        <v>1</v>
      </c>
      <c r="L2476" s="72" t="b">
        <v>1</v>
      </c>
    </row>
    <row r="2477" spans="1:12" x14ac:dyDescent="0.25">
      <c r="C2477" s="27">
        <v>101</v>
      </c>
      <c r="D2477" s="27" t="str">
        <f>VLOOKUP(C2477,[1]道具配置表!$A:$D,4,FALSE)</f>
        <v>1木材</v>
      </c>
      <c r="E2477" s="27">
        <v>10520</v>
      </c>
      <c r="J2477" s="27">
        <v>1</v>
      </c>
      <c r="L2477" s="72" t="b">
        <v>1</v>
      </c>
    </row>
    <row r="2478" spans="1:12" x14ac:dyDescent="0.25">
      <c r="C2478" s="27">
        <v>103</v>
      </c>
      <c r="D2478" s="27" t="str">
        <f>VLOOKUP(C2478,[1]道具配置表!$A:$D,4,FALSE)</f>
        <v>1石头</v>
      </c>
      <c r="E2478" s="27">
        <v>10520</v>
      </c>
      <c r="J2478" s="27">
        <v>1</v>
      </c>
      <c r="L2478" s="72" t="b">
        <v>1</v>
      </c>
    </row>
    <row r="2479" spans="1:12" x14ac:dyDescent="0.25">
      <c r="C2479" s="27">
        <v>104</v>
      </c>
      <c r="D2479" s="27" t="str">
        <f>VLOOKUP(C2479,[1]道具配置表!$A:$D,4,FALSE)</f>
        <v>1黄金</v>
      </c>
      <c r="E2479" s="27">
        <v>10520</v>
      </c>
      <c r="J2479" s="27">
        <v>1</v>
      </c>
      <c r="L2479" s="72" t="b">
        <v>1</v>
      </c>
    </row>
    <row r="2480" spans="1:12" x14ac:dyDescent="0.25">
      <c r="A2480" s="27">
        <v>1703641</v>
      </c>
      <c r="B2480" s="27" t="str">
        <f>"爬塔"&amp;RIGHT(A2480+10,3)</f>
        <v>爬塔651</v>
      </c>
      <c r="C2480" s="27">
        <v>102</v>
      </c>
      <c r="D2480" s="27" t="str">
        <f>VLOOKUP(C2480,[1]道具配置表!$A:$D,4,FALSE)</f>
        <v>1食物</v>
      </c>
      <c r="E2480" s="27">
        <v>5460</v>
      </c>
      <c r="J2480" s="27">
        <v>1</v>
      </c>
      <c r="L2480" s="72" t="b">
        <v>1</v>
      </c>
    </row>
    <row r="2481" spans="1:12" x14ac:dyDescent="0.25">
      <c r="C2481" s="27">
        <v>101</v>
      </c>
      <c r="D2481" s="27" t="str">
        <f>VLOOKUP(C2481,[1]道具配置表!$A:$D,4,FALSE)</f>
        <v>1木材</v>
      </c>
      <c r="E2481" s="27">
        <v>5460</v>
      </c>
      <c r="J2481" s="27">
        <v>1</v>
      </c>
      <c r="L2481" s="72" t="b">
        <v>1</v>
      </c>
    </row>
    <row r="2482" spans="1:12" x14ac:dyDescent="0.25">
      <c r="C2482" s="27">
        <v>103</v>
      </c>
      <c r="D2482" s="27" t="str">
        <f>VLOOKUP(C2482,[1]道具配置表!$A:$D,4,FALSE)</f>
        <v>1石头</v>
      </c>
      <c r="E2482" s="27">
        <v>5460</v>
      </c>
      <c r="J2482" s="27">
        <v>1</v>
      </c>
      <c r="L2482" s="72" t="b">
        <v>1</v>
      </c>
    </row>
    <row r="2483" spans="1:12" x14ac:dyDescent="0.25">
      <c r="C2483" s="27">
        <v>104</v>
      </c>
      <c r="D2483" s="27" t="str">
        <f>VLOOKUP(C2483,[1]道具配置表!$A:$D,4,FALSE)</f>
        <v>1黄金</v>
      </c>
      <c r="E2483" s="27">
        <v>5460</v>
      </c>
      <c r="J2483" s="27">
        <v>1</v>
      </c>
      <c r="L2483" s="72" t="b">
        <v>1</v>
      </c>
    </row>
    <row r="2484" spans="1:12" x14ac:dyDescent="0.25">
      <c r="A2484" s="27">
        <v>1703646</v>
      </c>
      <c r="B2484" s="27" t="str">
        <f>"爬塔"&amp;RIGHT(A2484+10,3)</f>
        <v>爬塔656</v>
      </c>
      <c r="C2484" s="27">
        <v>25001</v>
      </c>
      <c r="D2484" s="27" t="str">
        <f>VLOOKUP(C2484,[1]道具配置表!$A:$D,4,FALSE)</f>
        <v>战马粮草</v>
      </c>
      <c r="E2484" s="27">
        <v>506</v>
      </c>
      <c r="J2484" s="27">
        <v>1</v>
      </c>
      <c r="L2484" s="72" t="b">
        <v>1</v>
      </c>
    </row>
    <row r="2485" spans="1:12" x14ac:dyDescent="0.25">
      <c r="C2485" s="27">
        <v>102</v>
      </c>
      <c r="D2485" s="27" t="str">
        <f>VLOOKUP(C2485,[1]道具配置表!$A:$D,4,FALSE)</f>
        <v>1食物</v>
      </c>
      <c r="E2485" s="27">
        <v>10920</v>
      </c>
      <c r="J2485" s="27">
        <v>1</v>
      </c>
      <c r="L2485" s="72" t="b">
        <v>1</v>
      </c>
    </row>
    <row r="2486" spans="1:12" x14ac:dyDescent="0.25">
      <c r="C2486" s="27">
        <v>101</v>
      </c>
      <c r="D2486" s="27" t="str">
        <f>VLOOKUP(C2486,[1]道具配置表!$A:$D,4,FALSE)</f>
        <v>1木材</v>
      </c>
      <c r="E2486" s="27">
        <v>10920</v>
      </c>
      <c r="J2486" s="27">
        <v>1</v>
      </c>
      <c r="L2486" s="72" t="b">
        <v>1</v>
      </c>
    </row>
    <row r="2487" spans="1:12" x14ac:dyDescent="0.25">
      <c r="C2487" s="27">
        <v>103</v>
      </c>
      <c r="D2487" s="27" t="str">
        <f>VLOOKUP(C2487,[1]道具配置表!$A:$D,4,FALSE)</f>
        <v>1石头</v>
      </c>
      <c r="E2487" s="27">
        <v>10920</v>
      </c>
      <c r="J2487" s="27">
        <v>1</v>
      </c>
      <c r="L2487" s="72" t="b">
        <v>1</v>
      </c>
    </row>
    <row r="2488" spans="1:12" x14ac:dyDescent="0.25">
      <c r="C2488" s="27">
        <v>104</v>
      </c>
      <c r="D2488" s="27" t="str">
        <f>VLOOKUP(C2488,[1]道具配置表!$A:$D,4,FALSE)</f>
        <v>1黄金</v>
      </c>
      <c r="E2488" s="27">
        <v>10920</v>
      </c>
      <c r="J2488" s="27">
        <v>1</v>
      </c>
      <c r="L2488" s="72" t="b">
        <v>1</v>
      </c>
    </row>
    <row r="2489" spans="1:12" x14ac:dyDescent="0.25">
      <c r="A2489" s="27">
        <v>1703651</v>
      </c>
      <c r="B2489" s="27" t="str">
        <f>"爬塔"&amp;RIGHT(A2489+10,3)</f>
        <v>爬塔661</v>
      </c>
      <c r="C2489" s="27">
        <v>102</v>
      </c>
      <c r="D2489" s="27" t="str">
        <f>VLOOKUP(C2489,[1]道具配置表!$A:$D,4,FALSE)</f>
        <v>1食物</v>
      </c>
      <c r="E2489" s="27">
        <v>5660</v>
      </c>
      <c r="J2489" s="27">
        <v>1</v>
      </c>
      <c r="L2489" s="72" t="b">
        <v>1</v>
      </c>
    </row>
    <row r="2490" spans="1:12" x14ac:dyDescent="0.25">
      <c r="C2490" s="27">
        <v>101</v>
      </c>
      <c r="D2490" s="27" t="str">
        <f>VLOOKUP(C2490,[1]道具配置表!$A:$D,4,FALSE)</f>
        <v>1木材</v>
      </c>
      <c r="E2490" s="27">
        <v>5660</v>
      </c>
      <c r="J2490" s="27">
        <v>1</v>
      </c>
      <c r="L2490" s="72" t="b">
        <v>1</v>
      </c>
    </row>
    <row r="2491" spans="1:12" x14ac:dyDescent="0.25">
      <c r="C2491" s="27">
        <v>103</v>
      </c>
      <c r="D2491" s="27" t="str">
        <f>VLOOKUP(C2491,[1]道具配置表!$A:$D,4,FALSE)</f>
        <v>1石头</v>
      </c>
      <c r="E2491" s="27">
        <v>5660</v>
      </c>
      <c r="J2491" s="27">
        <v>1</v>
      </c>
      <c r="L2491" s="72" t="b">
        <v>1</v>
      </c>
    </row>
    <row r="2492" spans="1:12" x14ac:dyDescent="0.25">
      <c r="C2492" s="27">
        <v>104</v>
      </c>
      <c r="D2492" s="27" t="str">
        <f>VLOOKUP(C2492,[1]道具配置表!$A:$D,4,FALSE)</f>
        <v>1黄金</v>
      </c>
      <c r="E2492" s="27">
        <v>5660</v>
      </c>
      <c r="J2492" s="27">
        <v>1</v>
      </c>
      <c r="L2492" s="72" t="b">
        <v>1</v>
      </c>
    </row>
    <row r="2493" spans="1:12" x14ac:dyDescent="0.25">
      <c r="A2493" s="27">
        <v>1703656</v>
      </c>
      <c r="B2493" s="27" t="str">
        <f>"爬塔"&amp;RIGHT(A2493+10,3)</f>
        <v>爬塔666</v>
      </c>
      <c r="C2493" s="27">
        <v>25001</v>
      </c>
      <c r="D2493" s="27" t="str">
        <f>VLOOKUP(C2493,[1]道具配置表!$A:$D,4,FALSE)</f>
        <v>战马粮草</v>
      </c>
      <c r="E2493" s="27">
        <v>526</v>
      </c>
      <c r="J2493" s="27">
        <v>1</v>
      </c>
      <c r="L2493" s="72" t="b">
        <v>1</v>
      </c>
    </row>
    <row r="2494" spans="1:12" x14ac:dyDescent="0.25">
      <c r="C2494" s="27">
        <v>102</v>
      </c>
      <c r="D2494" s="27" t="str">
        <f>VLOOKUP(C2494,[1]道具配置表!$A:$D,4,FALSE)</f>
        <v>1食物</v>
      </c>
      <c r="E2494" s="27">
        <v>11320</v>
      </c>
      <c r="J2494" s="27">
        <v>1</v>
      </c>
      <c r="L2494" s="72" t="b">
        <v>1</v>
      </c>
    </row>
    <row r="2495" spans="1:12" x14ac:dyDescent="0.25">
      <c r="C2495" s="27">
        <v>101</v>
      </c>
      <c r="D2495" s="27" t="str">
        <f>VLOOKUP(C2495,[1]道具配置表!$A:$D,4,FALSE)</f>
        <v>1木材</v>
      </c>
      <c r="E2495" s="27">
        <v>11320</v>
      </c>
      <c r="J2495" s="27">
        <v>1</v>
      </c>
      <c r="L2495" s="72" t="b">
        <v>1</v>
      </c>
    </row>
    <row r="2496" spans="1:12" x14ac:dyDescent="0.25">
      <c r="C2496" s="27">
        <v>103</v>
      </c>
      <c r="D2496" s="27" t="str">
        <f>VLOOKUP(C2496,[1]道具配置表!$A:$D,4,FALSE)</f>
        <v>1石头</v>
      </c>
      <c r="E2496" s="27">
        <v>11320</v>
      </c>
      <c r="J2496" s="27">
        <v>1</v>
      </c>
      <c r="L2496" s="72" t="b">
        <v>1</v>
      </c>
    </row>
    <row r="2497" spans="1:12" x14ac:dyDescent="0.25">
      <c r="C2497" s="27">
        <v>104</v>
      </c>
      <c r="D2497" s="27" t="str">
        <f>VLOOKUP(C2497,[1]道具配置表!$A:$D,4,FALSE)</f>
        <v>1黄金</v>
      </c>
      <c r="E2497" s="27">
        <v>11320</v>
      </c>
      <c r="J2497" s="27">
        <v>1</v>
      </c>
      <c r="L2497" s="72" t="b">
        <v>1</v>
      </c>
    </row>
    <row r="2498" spans="1:12" x14ac:dyDescent="0.25">
      <c r="A2498" s="27">
        <v>1703661</v>
      </c>
      <c r="B2498" s="27" t="str">
        <f>"爬塔"&amp;RIGHT(A2498+10,3)</f>
        <v>爬塔671</v>
      </c>
      <c r="C2498" s="27">
        <v>102</v>
      </c>
      <c r="D2498" s="27" t="str">
        <f>VLOOKUP(C2498,[1]道具配置表!$A:$D,4,FALSE)</f>
        <v>1食物</v>
      </c>
      <c r="E2498" s="27">
        <v>5860</v>
      </c>
      <c r="J2498" s="27">
        <v>1</v>
      </c>
      <c r="L2498" s="72" t="b">
        <v>1</v>
      </c>
    </row>
    <row r="2499" spans="1:12" x14ac:dyDescent="0.25">
      <c r="C2499" s="27">
        <v>101</v>
      </c>
      <c r="D2499" s="27" t="str">
        <f>VLOOKUP(C2499,[1]道具配置表!$A:$D,4,FALSE)</f>
        <v>1木材</v>
      </c>
      <c r="E2499" s="27">
        <v>5860</v>
      </c>
      <c r="J2499" s="27">
        <v>1</v>
      </c>
      <c r="L2499" s="72" t="b">
        <v>1</v>
      </c>
    </row>
    <row r="2500" spans="1:12" x14ac:dyDescent="0.25">
      <c r="C2500" s="27">
        <v>103</v>
      </c>
      <c r="D2500" s="27" t="str">
        <f>VLOOKUP(C2500,[1]道具配置表!$A:$D,4,FALSE)</f>
        <v>1石头</v>
      </c>
      <c r="E2500" s="27">
        <v>5860</v>
      </c>
      <c r="J2500" s="27">
        <v>1</v>
      </c>
      <c r="L2500" s="72" t="b">
        <v>1</v>
      </c>
    </row>
    <row r="2501" spans="1:12" x14ac:dyDescent="0.25">
      <c r="C2501" s="27">
        <v>104</v>
      </c>
      <c r="D2501" s="27" t="str">
        <f>VLOOKUP(C2501,[1]道具配置表!$A:$D,4,FALSE)</f>
        <v>1黄金</v>
      </c>
      <c r="E2501" s="27">
        <v>5860</v>
      </c>
      <c r="J2501" s="27">
        <v>1</v>
      </c>
      <c r="L2501" s="72" t="b">
        <v>1</v>
      </c>
    </row>
    <row r="2502" spans="1:12" x14ac:dyDescent="0.25">
      <c r="A2502" s="27">
        <v>1703666</v>
      </c>
      <c r="B2502" s="27" t="str">
        <f>"爬塔"&amp;RIGHT(A2502+10,3)</f>
        <v>爬塔676</v>
      </c>
      <c r="C2502" s="27">
        <v>25001</v>
      </c>
      <c r="D2502" s="27" t="str">
        <f>VLOOKUP(C2502,[1]道具配置表!$A:$D,4,FALSE)</f>
        <v>战马粮草</v>
      </c>
      <c r="E2502" s="27">
        <v>546</v>
      </c>
      <c r="J2502" s="27">
        <v>1</v>
      </c>
      <c r="L2502" s="72" t="b">
        <v>1</v>
      </c>
    </row>
    <row r="2503" spans="1:12" x14ac:dyDescent="0.25">
      <c r="C2503" s="27">
        <v>102</v>
      </c>
      <c r="D2503" s="27" t="str">
        <f>VLOOKUP(C2503,[1]道具配置表!$A:$D,4,FALSE)</f>
        <v>1食物</v>
      </c>
      <c r="E2503" s="27">
        <v>11720</v>
      </c>
      <c r="J2503" s="27">
        <v>1</v>
      </c>
      <c r="L2503" s="72" t="b">
        <v>1</v>
      </c>
    </row>
    <row r="2504" spans="1:12" x14ac:dyDescent="0.25">
      <c r="C2504" s="27">
        <v>101</v>
      </c>
      <c r="D2504" s="27" t="str">
        <f>VLOOKUP(C2504,[1]道具配置表!$A:$D,4,FALSE)</f>
        <v>1木材</v>
      </c>
      <c r="E2504" s="27">
        <v>11720</v>
      </c>
      <c r="J2504" s="27">
        <v>1</v>
      </c>
      <c r="L2504" s="72" t="b">
        <v>1</v>
      </c>
    </row>
    <row r="2505" spans="1:12" x14ac:dyDescent="0.25">
      <c r="C2505" s="27">
        <v>103</v>
      </c>
      <c r="D2505" s="27" t="str">
        <f>VLOOKUP(C2505,[1]道具配置表!$A:$D,4,FALSE)</f>
        <v>1石头</v>
      </c>
      <c r="E2505" s="27">
        <v>11720</v>
      </c>
      <c r="J2505" s="27">
        <v>1</v>
      </c>
      <c r="L2505" s="72" t="b">
        <v>1</v>
      </c>
    </row>
    <row r="2506" spans="1:12" x14ac:dyDescent="0.25">
      <c r="C2506" s="27">
        <v>104</v>
      </c>
      <c r="D2506" s="27" t="str">
        <f>VLOOKUP(C2506,[1]道具配置表!$A:$D,4,FALSE)</f>
        <v>1黄金</v>
      </c>
      <c r="E2506" s="27">
        <v>11720</v>
      </c>
      <c r="J2506" s="27">
        <v>1</v>
      </c>
      <c r="L2506" s="72" t="b">
        <v>1</v>
      </c>
    </row>
    <row r="2507" spans="1:12" x14ac:dyDescent="0.25">
      <c r="A2507" s="27">
        <v>1703671</v>
      </c>
      <c r="B2507" s="27" t="str">
        <f>"爬塔"&amp;RIGHT(A2507+10,3)</f>
        <v>爬塔681</v>
      </c>
      <c r="C2507" s="27">
        <v>102</v>
      </c>
      <c r="D2507" s="27" t="str">
        <f>VLOOKUP(C2507,[1]道具配置表!$A:$D,4,FALSE)</f>
        <v>1食物</v>
      </c>
      <c r="E2507" s="27">
        <v>6060</v>
      </c>
      <c r="J2507" s="27">
        <v>1</v>
      </c>
      <c r="L2507" s="72" t="b">
        <v>1</v>
      </c>
    </row>
    <row r="2508" spans="1:12" x14ac:dyDescent="0.25">
      <c r="C2508" s="27">
        <v>101</v>
      </c>
      <c r="D2508" s="27" t="str">
        <f>VLOOKUP(C2508,[1]道具配置表!$A:$D,4,FALSE)</f>
        <v>1木材</v>
      </c>
      <c r="E2508" s="27">
        <v>6060</v>
      </c>
      <c r="J2508" s="27">
        <v>1</v>
      </c>
      <c r="L2508" s="72" t="b">
        <v>1</v>
      </c>
    </row>
    <row r="2509" spans="1:12" x14ac:dyDescent="0.25">
      <c r="C2509" s="27">
        <v>103</v>
      </c>
      <c r="D2509" s="27" t="str">
        <f>VLOOKUP(C2509,[1]道具配置表!$A:$D,4,FALSE)</f>
        <v>1石头</v>
      </c>
      <c r="E2509" s="27">
        <v>6060</v>
      </c>
      <c r="J2509" s="27">
        <v>1</v>
      </c>
      <c r="L2509" s="72" t="b">
        <v>1</v>
      </c>
    </row>
    <row r="2510" spans="1:12" x14ac:dyDescent="0.25">
      <c r="C2510" s="27">
        <v>104</v>
      </c>
      <c r="D2510" s="27" t="str">
        <f>VLOOKUP(C2510,[1]道具配置表!$A:$D,4,FALSE)</f>
        <v>1黄金</v>
      </c>
      <c r="E2510" s="27">
        <v>6060</v>
      </c>
      <c r="J2510" s="27">
        <v>1</v>
      </c>
      <c r="L2510" s="72" t="b">
        <v>1</v>
      </c>
    </row>
    <row r="2511" spans="1:12" x14ac:dyDescent="0.25">
      <c r="A2511" s="27">
        <v>1703676</v>
      </c>
      <c r="B2511" s="27" t="str">
        <f>"爬塔"&amp;RIGHT(A2511+10,3)</f>
        <v>爬塔686</v>
      </c>
      <c r="C2511" s="27">
        <v>25001</v>
      </c>
      <c r="D2511" s="27" t="str">
        <f>VLOOKUP(C2511,[1]道具配置表!$A:$D,4,FALSE)</f>
        <v>战马粮草</v>
      </c>
      <c r="E2511" s="27">
        <v>566</v>
      </c>
      <c r="J2511" s="27">
        <v>1</v>
      </c>
      <c r="L2511" s="72" t="b">
        <v>1</v>
      </c>
    </row>
    <row r="2512" spans="1:12" x14ac:dyDescent="0.25">
      <c r="C2512" s="27">
        <v>102</v>
      </c>
      <c r="D2512" s="27" t="str">
        <f>VLOOKUP(C2512,[1]道具配置表!$A:$D,4,FALSE)</f>
        <v>1食物</v>
      </c>
      <c r="E2512" s="27">
        <v>12120</v>
      </c>
      <c r="J2512" s="27">
        <v>1</v>
      </c>
      <c r="L2512" s="72" t="b">
        <v>1</v>
      </c>
    </row>
    <row r="2513" spans="1:12" x14ac:dyDescent="0.25">
      <c r="C2513" s="27">
        <v>101</v>
      </c>
      <c r="D2513" s="27" t="str">
        <f>VLOOKUP(C2513,[1]道具配置表!$A:$D,4,FALSE)</f>
        <v>1木材</v>
      </c>
      <c r="E2513" s="27">
        <v>12120</v>
      </c>
      <c r="J2513" s="27">
        <v>1</v>
      </c>
      <c r="L2513" s="72" t="b">
        <v>1</v>
      </c>
    </row>
    <row r="2514" spans="1:12" x14ac:dyDescent="0.25">
      <c r="C2514" s="27">
        <v>103</v>
      </c>
      <c r="D2514" s="27" t="str">
        <f>VLOOKUP(C2514,[1]道具配置表!$A:$D,4,FALSE)</f>
        <v>1石头</v>
      </c>
      <c r="E2514" s="27">
        <v>12120</v>
      </c>
      <c r="J2514" s="27">
        <v>1</v>
      </c>
      <c r="L2514" s="72" t="b">
        <v>1</v>
      </c>
    </row>
    <row r="2515" spans="1:12" x14ac:dyDescent="0.25">
      <c r="C2515" s="27">
        <v>104</v>
      </c>
      <c r="D2515" s="27" t="str">
        <f>VLOOKUP(C2515,[1]道具配置表!$A:$D,4,FALSE)</f>
        <v>1黄金</v>
      </c>
      <c r="E2515" s="27">
        <v>12120</v>
      </c>
      <c r="J2515" s="27">
        <v>1</v>
      </c>
      <c r="L2515" s="72" t="b">
        <v>1</v>
      </c>
    </row>
    <row r="2516" spans="1:12" x14ac:dyDescent="0.25">
      <c r="A2516" s="27">
        <v>1703681</v>
      </c>
      <c r="B2516" s="27" t="str">
        <f>"爬塔"&amp;RIGHT(A2516+10,3)</f>
        <v>爬塔691</v>
      </c>
      <c r="C2516" s="27">
        <v>102</v>
      </c>
      <c r="D2516" s="27" t="str">
        <f>VLOOKUP(C2516,[1]道具配置表!$A:$D,4,FALSE)</f>
        <v>1食物</v>
      </c>
      <c r="E2516" s="27">
        <v>6260</v>
      </c>
      <c r="J2516" s="27">
        <v>1</v>
      </c>
      <c r="L2516" s="72" t="b">
        <v>1</v>
      </c>
    </row>
    <row r="2517" spans="1:12" x14ac:dyDescent="0.25">
      <c r="C2517" s="27">
        <v>101</v>
      </c>
      <c r="D2517" s="27" t="str">
        <f>VLOOKUP(C2517,[1]道具配置表!$A:$D,4,FALSE)</f>
        <v>1木材</v>
      </c>
      <c r="E2517" s="27">
        <v>6260</v>
      </c>
      <c r="J2517" s="27">
        <v>1</v>
      </c>
      <c r="L2517" s="72" t="b">
        <v>1</v>
      </c>
    </row>
    <row r="2518" spans="1:12" x14ac:dyDescent="0.25">
      <c r="C2518" s="27">
        <v>103</v>
      </c>
      <c r="D2518" s="27" t="str">
        <f>VLOOKUP(C2518,[1]道具配置表!$A:$D,4,FALSE)</f>
        <v>1石头</v>
      </c>
      <c r="E2518" s="27">
        <v>6260</v>
      </c>
      <c r="J2518" s="27">
        <v>1</v>
      </c>
      <c r="L2518" s="72" t="b">
        <v>1</v>
      </c>
    </row>
    <row r="2519" spans="1:12" x14ac:dyDescent="0.25">
      <c r="C2519" s="27">
        <v>104</v>
      </c>
      <c r="D2519" s="27" t="str">
        <f>VLOOKUP(C2519,[1]道具配置表!$A:$D,4,FALSE)</f>
        <v>1黄金</v>
      </c>
      <c r="E2519" s="27">
        <v>6260</v>
      </c>
      <c r="J2519" s="27">
        <v>1</v>
      </c>
      <c r="L2519" s="72" t="b">
        <v>1</v>
      </c>
    </row>
    <row r="2520" spans="1:12" x14ac:dyDescent="0.25">
      <c r="A2520" s="27">
        <v>1703686</v>
      </c>
      <c r="B2520" s="27" t="str">
        <f>"爬塔"&amp;RIGHT(A2520+10,3)</f>
        <v>爬塔696</v>
      </c>
      <c r="C2520" s="27">
        <v>25001</v>
      </c>
      <c r="D2520" s="27" t="str">
        <f>VLOOKUP(C2520,[1]道具配置表!$A:$D,4,FALSE)</f>
        <v>战马粮草</v>
      </c>
      <c r="E2520" s="27">
        <v>586</v>
      </c>
      <c r="J2520" s="27">
        <v>1</v>
      </c>
      <c r="L2520" s="72" t="b">
        <v>1</v>
      </c>
    </row>
    <row r="2521" spans="1:12" x14ac:dyDescent="0.25">
      <c r="C2521" s="27">
        <v>102</v>
      </c>
      <c r="D2521" s="27" t="str">
        <f>VLOOKUP(C2521,[1]道具配置表!$A:$D,4,FALSE)</f>
        <v>1食物</v>
      </c>
      <c r="E2521" s="27">
        <v>12520</v>
      </c>
      <c r="J2521" s="27">
        <v>1</v>
      </c>
      <c r="L2521" s="72" t="b">
        <v>1</v>
      </c>
    </row>
    <row r="2522" spans="1:12" x14ac:dyDescent="0.25">
      <c r="C2522" s="27">
        <v>101</v>
      </c>
      <c r="D2522" s="27" t="str">
        <f>VLOOKUP(C2522,[1]道具配置表!$A:$D,4,FALSE)</f>
        <v>1木材</v>
      </c>
      <c r="E2522" s="27">
        <v>12520</v>
      </c>
      <c r="J2522" s="27">
        <v>1</v>
      </c>
      <c r="L2522" s="72" t="b">
        <v>1</v>
      </c>
    </row>
    <row r="2523" spans="1:12" x14ac:dyDescent="0.25">
      <c r="C2523" s="27">
        <v>103</v>
      </c>
      <c r="D2523" s="27" t="str">
        <f>VLOOKUP(C2523,[1]道具配置表!$A:$D,4,FALSE)</f>
        <v>1石头</v>
      </c>
      <c r="E2523" s="27">
        <v>12520</v>
      </c>
      <c r="J2523" s="27">
        <v>1</v>
      </c>
      <c r="L2523" s="72" t="b">
        <v>1</v>
      </c>
    </row>
    <row r="2524" spans="1:12" x14ac:dyDescent="0.25">
      <c r="C2524" s="27">
        <v>104</v>
      </c>
      <c r="D2524" s="27" t="str">
        <f>VLOOKUP(C2524,[1]道具配置表!$A:$D,4,FALSE)</f>
        <v>1黄金</v>
      </c>
      <c r="E2524" s="27">
        <v>12520</v>
      </c>
      <c r="J2524" s="27">
        <v>1</v>
      </c>
      <c r="L2524" s="72" t="b">
        <v>1</v>
      </c>
    </row>
    <row r="2525" spans="1:12" x14ac:dyDescent="0.25">
      <c r="A2525" s="27">
        <v>1703691</v>
      </c>
      <c r="B2525" s="27" t="str">
        <f>"爬塔"&amp;RIGHT(A2525+10,3)</f>
        <v>爬塔701</v>
      </c>
      <c r="C2525" s="27">
        <v>102</v>
      </c>
      <c r="D2525" s="27" t="str">
        <f>VLOOKUP(C2525,[1]道具配置表!$A:$D,4,FALSE)</f>
        <v>1食物</v>
      </c>
      <c r="E2525" s="27">
        <v>6460</v>
      </c>
      <c r="J2525" s="27">
        <v>1</v>
      </c>
      <c r="L2525" s="72" t="b">
        <v>1</v>
      </c>
    </row>
    <row r="2526" spans="1:12" x14ac:dyDescent="0.25">
      <c r="C2526" s="27">
        <v>101</v>
      </c>
      <c r="D2526" s="27" t="str">
        <f>VLOOKUP(C2526,[1]道具配置表!$A:$D,4,FALSE)</f>
        <v>1木材</v>
      </c>
      <c r="E2526" s="27">
        <v>6460</v>
      </c>
      <c r="J2526" s="27">
        <v>1</v>
      </c>
      <c r="L2526" s="72" t="b">
        <v>1</v>
      </c>
    </row>
    <row r="2527" spans="1:12" x14ac:dyDescent="0.25">
      <c r="C2527" s="27">
        <v>103</v>
      </c>
      <c r="D2527" s="27" t="str">
        <f>VLOOKUP(C2527,[1]道具配置表!$A:$D,4,FALSE)</f>
        <v>1石头</v>
      </c>
      <c r="E2527" s="27">
        <v>6460</v>
      </c>
      <c r="J2527" s="27">
        <v>1</v>
      </c>
      <c r="L2527" s="72" t="b">
        <v>1</v>
      </c>
    </row>
    <row r="2528" spans="1:12" x14ac:dyDescent="0.25">
      <c r="C2528" s="27">
        <v>104</v>
      </c>
      <c r="D2528" s="27" t="str">
        <f>VLOOKUP(C2528,[1]道具配置表!$A:$D,4,FALSE)</f>
        <v>1黄金</v>
      </c>
      <c r="E2528" s="27">
        <v>6460</v>
      </c>
      <c r="J2528" s="27">
        <v>1</v>
      </c>
      <c r="L2528" s="72" t="b">
        <v>1</v>
      </c>
    </row>
    <row r="2529" spans="1:12" x14ac:dyDescent="0.25">
      <c r="A2529" s="27">
        <v>1703696</v>
      </c>
      <c r="B2529" s="27" t="str">
        <f>"爬塔"&amp;RIGHT(A2529+10,3)</f>
        <v>爬塔706</v>
      </c>
      <c r="C2529" s="27">
        <v>25001</v>
      </c>
      <c r="D2529" s="27" t="str">
        <f>VLOOKUP(C2529,[1]道具配置表!$A:$D,4,FALSE)</f>
        <v>战马粮草</v>
      </c>
      <c r="E2529" s="27">
        <v>606</v>
      </c>
      <c r="J2529" s="27">
        <v>1</v>
      </c>
      <c r="L2529" s="72" t="b">
        <v>1</v>
      </c>
    </row>
    <row r="2530" spans="1:12" x14ac:dyDescent="0.25">
      <c r="C2530" s="27">
        <v>102</v>
      </c>
      <c r="D2530" s="27" t="str">
        <f>VLOOKUP(C2530,[1]道具配置表!$A:$D,4,FALSE)</f>
        <v>1食物</v>
      </c>
      <c r="E2530" s="27">
        <v>12920</v>
      </c>
      <c r="J2530" s="27">
        <v>1</v>
      </c>
      <c r="L2530" s="72" t="b">
        <v>1</v>
      </c>
    </row>
    <row r="2531" spans="1:12" x14ac:dyDescent="0.25">
      <c r="C2531" s="27">
        <v>101</v>
      </c>
      <c r="D2531" s="27" t="str">
        <f>VLOOKUP(C2531,[1]道具配置表!$A:$D,4,FALSE)</f>
        <v>1木材</v>
      </c>
      <c r="E2531" s="27">
        <v>12920</v>
      </c>
      <c r="J2531" s="27">
        <v>1</v>
      </c>
      <c r="L2531" s="72" t="b">
        <v>1</v>
      </c>
    </row>
    <row r="2532" spans="1:12" x14ac:dyDescent="0.25">
      <c r="C2532" s="27">
        <v>103</v>
      </c>
      <c r="D2532" s="27" t="str">
        <f>VLOOKUP(C2532,[1]道具配置表!$A:$D,4,FALSE)</f>
        <v>1石头</v>
      </c>
      <c r="E2532" s="27">
        <v>12920</v>
      </c>
      <c r="J2532" s="27">
        <v>1</v>
      </c>
      <c r="L2532" s="72" t="b">
        <v>1</v>
      </c>
    </row>
    <row r="2533" spans="1:12" x14ac:dyDescent="0.25">
      <c r="C2533" s="27">
        <v>104</v>
      </c>
      <c r="D2533" s="27" t="str">
        <f>VLOOKUP(C2533,[1]道具配置表!$A:$D,4,FALSE)</f>
        <v>1黄金</v>
      </c>
      <c r="E2533" s="27">
        <v>12920</v>
      </c>
      <c r="J2533" s="27">
        <v>1</v>
      </c>
      <c r="L2533" s="72" t="b">
        <v>1</v>
      </c>
    </row>
    <row r="2534" spans="1:12" x14ac:dyDescent="0.25">
      <c r="A2534" s="27">
        <v>1703701</v>
      </c>
      <c r="B2534" s="27" t="str">
        <f>"爬塔"&amp;RIGHT(A2534+10,3)</f>
        <v>爬塔711</v>
      </c>
      <c r="C2534" s="27">
        <v>102</v>
      </c>
      <c r="D2534" s="27" t="str">
        <f>VLOOKUP(C2534,[1]道具配置表!$A:$D,4,FALSE)</f>
        <v>1食物</v>
      </c>
      <c r="E2534" s="27">
        <v>6660</v>
      </c>
      <c r="J2534" s="27">
        <v>1</v>
      </c>
      <c r="L2534" s="72" t="b">
        <v>1</v>
      </c>
    </row>
    <row r="2535" spans="1:12" x14ac:dyDescent="0.25">
      <c r="C2535" s="27">
        <v>101</v>
      </c>
      <c r="D2535" s="27" t="str">
        <f>VLOOKUP(C2535,[1]道具配置表!$A:$D,4,FALSE)</f>
        <v>1木材</v>
      </c>
      <c r="E2535" s="27">
        <v>6660</v>
      </c>
      <c r="J2535" s="27">
        <v>1</v>
      </c>
      <c r="L2535" s="72" t="b">
        <v>1</v>
      </c>
    </row>
    <row r="2536" spans="1:12" x14ac:dyDescent="0.25">
      <c r="C2536" s="27">
        <v>103</v>
      </c>
      <c r="D2536" s="27" t="str">
        <f>VLOOKUP(C2536,[1]道具配置表!$A:$D,4,FALSE)</f>
        <v>1石头</v>
      </c>
      <c r="E2536" s="27">
        <v>6660</v>
      </c>
      <c r="J2536" s="27">
        <v>1</v>
      </c>
      <c r="L2536" s="72" t="b">
        <v>1</v>
      </c>
    </row>
    <row r="2537" spans="1:12" x14ac:dyDescent="0.25">
      <c r="C2537" s="27">
        <v>104</v>
      </c>
      <c r="D2537" s="27" t="str">
        <f>VLOOKUP(C2537,[1]道具配置表!$A:$D,4,FALSE)</f>
        <v>1黄金</v>
      </c>
      <c r="E2537" s="27">
        <v>6660</v>
      </c>
      <c r="J2537" s="27">
        <v>1</v>
      </c>
      <c r="L2537" s="72" t="b">
        <v>1</v>
      </c>
    </row>
    <row r="2538" spans="1:12" x14ac:dyDescent="0.25">
      <c r="A2538" s="27">
        <v>1703706</v>
      </c>
      <c r="B2538" s="27" t="str">
        <f>"爬塔"&amp;RIGHT(A2538+10,3)</f>
        <v>爬塔716</v>
      </c>
      <c r="C2538" s="27">
        <v>25001</v>
      </c>
      <c r="D2538" s="27" t="str">
        <f>VLOOKUP(C2538,[1]道具配置表!$A:$D,4,FALSE)</f>
        <v>战马粮草</v>
      </c>
      <c r="E2538" s="27">
        <v>626</v>
      </c>
      <c r="J2538" s="27">
        <v>1</v>
      </c>
      <c r="L2538" s="72" t="b">
        <v>1</v>
      </c>
    </row>
    <row r="2539" spans="1:12" x14ac:dyDescent="0.25">
      <c r="C2539" s="27">
        <v>102</v>
      </c>
      <c r="D2539" s="27" t="str">
        <f>VLOOKUP(C2539,[1]道具配置表!$A:$D,4,FALSE)</f>
        <v>1食物</v>
      </c>
      <c r="E2539" s="27">
        <v>13320</v>
      </c>
      <c r="J2539" s="27">
        <v>1</v>
      </c>
      <c r="L2539" s="72" t="b">
        <v>1</v>
      </c>
    </row>
    <row r="2540" spans="1:12" x14ac:dyDescent="0.25">
      <c r="C2540" s="27">
        <v>101</v>
      </c>
      <c r="D2540" s="27" t="str">
        <f>VLOOKUP(C2540,[1]道具配置表!$A:$D,4,FALSE)</f>
        <v>1木材</v>
      </c>
      <c r="E2540" s="27">
        <v>13320</v>
      </c>
      <c r="J2540" s="27">
        <v>1</v>
      </c>
      <c r="L2540" s="72" t="b">
        <v>1</v>
      </c>
    </row>
    <row r="2541" spans="1:12" x14ac:dyDescent="0.25">
      <c r="C2541" s="27">
        <v>103</v>
      </c>
      <c r="D2541" s="27" t="str">
        <f>VLOOKUP(C2541,[1]道具配置表!$A:$D,4,FALSE)</f>
        <v>1石头</v>
      </c>
      <c r="E2541" s="27">
        <v>13320</v>
      </c>
      <c r="J2541" s="27">
        <v>1</v>
      </c>
      <c r="L2541" s="72" t="b">
        <v>1</v>
      </c>
    </row>
    <row r="2542" spans="1:12" x14ac:dyDescent="0.25">
      <c r="C2542" s="27">
        <v>104</v>
      </c>
      <c r="D2542" s="27" t="str">
        <f>VLOOKUP(C2542,[1]道具配置表!$A:$D,4,FALSE)</f>
        <v>1黄金</v>
      </c>
      <c r="E2542" s="27">
        <v>13320</v>
      </c>
      <c r="J2542" s="27">
        <v>1</v>
      </c>
      <c r="L2542" s="72" t="b">
        <v>1</v>
      </c>
    </row>
    <row r="2543" spans="1:12" x14ac:dyDescent="0.25">
      <c r="A2543" s="27">
        <v>1703711</v>
      </c>
      <c r="B2543" s="27" t="str">
        <f>"爬塔"&amp;RIGHT(A2543+10,3)</f>
        <v>爬塔721</v>
      </c>
      <c r="C2543" s="27">
        <v>102</v>
      </c>
      <c r="D2543" s="27" t="str">
        <f>VLOOKUP(C2543,[1]道具配置表!$A:$D,4,FALSE)</f>
        <v>1食物</v>
      </c>
      <c r="E2543" s="27">
        <v>6860</v>
      </c>
      <c r="J2543" s="27">
        <v>1</v>
      </c>
      <c r="L2543" s="72" t="b">
        <v>1</v>
      </c>
    </row>
    <row r="2544" spans="1:12" x14ac:dyDescent="0.25">
      <c r="C2544" s="27">
        <v>101</v>
      </c>
      <c r="D2544" s="27" t="str">
        <f>VLOOKUP(C2544,[1]道具配置表!$A:$D,4,FALSE)</f>
        <v>1木材</v>
      </c>
      <c r="E2544" s="27">
        <v>6860</v>
      </c>
      <c r="J2544" s="27">
        <v>1</v>
      </c>
      <c r="L2544" s="72" t="b">
        <v>1</v>
      </c>
    </row>
    <row r="2545" spans="1:12" x14ac:dyDescent="0.25">
      <c r="C2545" s="27">
        <v>103</v>
      </c>
      <c r="D2545" s="27" t="str">
        <f>VLOOKUP(C2545,[1]道具配置表!$A:$D,4,FALSE)</f>
        <v>1石头</v>
      </c>
      <c r="E2545" s="27">
        <v>6860</v>
      </c>
      <c r="J2545" s="27">
        <v>1</v>
      </c>
      <c r="L2545" s="72" t="b">
        <v>1</v>
      </c>
    </row>
    <row r="2546" spans="1:12" x14ac:dyDescent="0.25">
      <c r="C2546" s="27">
        <v>104</v>
      </c>
      <c r="D2546" s="27" t="str">
        <f>VLOOKUP(C2546,[1]道具配置表!$A:$D,4,FALSE)</f>
        <v>1黄金</v>
      </c>
      <c r="E2546" s="27">
        <v>6860</v>
      </c>
      <c r="J2546" s="27">
        <v>1</v>
      </c>
      <c r="L2546" s="72" t="b">
        <v>1</v>
      </c>
    </row>
    <row r="2547" spans="1:12" x14ac:dyDescent="0.25">
      <c r="A2547" s="27">
        <v>1703716</v>
      </c>
      <c r="B2547" s="27" t="str">
        <f>"爬塔"&amp;RIGHT(A2547+10,3)</f>
        <v>爬塔726</v>
      </c>
      <c r="C2547" s="27">
        <v>25001</v>
      </c>
      <c r="D2547" s="27" t="str">
        <f>VLOOKUP(C2547,[1]道具配置表!$A:$D,4,FALSE)</f>
        <v>战马粮草</v>
      </c>
      <c r="E2547" s="27">
        <v>646</v>
      </c>
      <c r="J2547" s="27">
        <v>1</v>
      </c>
      <c r="L2547" s="72" t="b">
        <v>1</v>
      </c>
    </row>
    <row r="2548" spans="1:12" x14ac:dyDescent="0.25">
      <c r="C2548" s="27">
        <v>102</v>
      </c>
      <c r="D2548" s="27" t="str">
        <f>VLOOKUP(C2548,[1]道具配置表!$A:$D,4,FALSE)</f>
        <v>1食物</v>
      </c>
      <c r="E2548" s="27">
        <v>13720</v>
      </c>
      <c r="J2548" s="27">
        <v>1</v>
      </c>
      <c r="L2548" s="72" t="b">
        <v>1</v>
      </c>
    </row>
    <row r="2549" spans="1:12" x14ac:dyDescent="0.25">
      <c r="C2549" s="27">
        <v>101</v>
      </c>
      <c r="D2549" s="27" t="str">
        <f>VLOOKUP(C2549,[1]道具配置表!$A:$D,4,FALSE)</f>
        <v>1木材</v>
      </c>
      <c r="E2549" s="27">
        <v>13720</v>
      </c>
      <c r="J2549" s="27">
        <v>1</v>
      </c>
      <c r="L2549" s="72" t="b">
        <v>1</v>
      </c>
    </row>
    <row r="2550" spans="1:12" x14ac:dyDescent="0.25">
      <c r="C2550" s="27">
        <v>103</v>
      </c>
      <c r="D2550" s="27" t="str">
        <f>VLOOKUP(C2550,[1]道具配置表!$A:$D,4,FALSE)</f>
        <v>1石头</v>
      </c>
      <c r="E2550" s="27">
        <v>13720</v>
      </c>
      <c r="J2550" s="27">
        <v>1</v>
      </c>
      <c r="L2550" s="72" t="b">
        <v>1</v>
      </c>
    </row>
    <row r="2551" spans="1:12" x14ac:dyDescent="0.25">
      <c r="C2551" s="27">
        <v>104</v>
      </c>
      <c r="D2551" s="27" t="str">
        <f>VLOOKUP(C2551,[1]道具配置表!$A:$D,4,FALSE)</f>
        <v>1黄金</v>
      </c>
      <c r="E2551" s="27">
        <v>13720</v>
      </c>
      <c r="J2551" s="27">
        <v>1</v>
      </c>
      <c r="L2551" s="72" t="b">
        <v>1</v>
      </c>
    </row>
    <row r="2552" spans="1:12" x14ac:dyDescent="0.25">
      <c r="A2552" s="27">
        <v>1703721</v>
      </c>
      <c r="B2552" s="27" t="str">
        <f>"爬塔"&amp;RIGHT(A2552+10,3)</f>
        <v>爬塔731</v>
      </c>
      <c r="C2552" s="27">
        <v>102</v>
      </c>
      <c r="D2552" s="27" t="str">
        <f>VLOOKUP(C2552,[1]道具配置表!$A:$D,4,FALSE)</f>
        <v>1食物</v>
      </c>
      <c r="E2552" s="27">
        <v>7060</v>
      </c>
      <c r="J2552" s="27">
        <v>1</v>
      </c>
      <c r="L2552" s="72" t="b">
        <v>1</v>
      </c>
    </row>
    <row r="2553" spans="1:12" x14ac:dyDescent="0.25">
      <c r="C2553" s="27">
        <v>101</v>
      </c>
      <c r="D2553" s="27" t="str">
        <f>VLOOKUP(C2553,[1]道具配置表!$A:$D,4,FALSE)</f>
        <v>1木材</v>
      </c>
      <c r="E2553" s="27">
        <v>7060</v>
      </c>
      <c r="J2553" s="27">
        <v>1</v>
      </c>
      <c r="L2553" s="72" t="b">
        <v>1</v>
      </c>
    </row>
    <row r="2554" spans="1:12" x14ac:dyDescent="0.25">
      <c r="C2554" s="27">
        <v>103</v>
      </c>
      <c r="D2554" s="27" t="str">
        <f>VLOOKUP(C2554,[1]道具配置表!$A:$D,4,FALSE)</f>
        <v>1石头</v>
      </c>
      <c r="E2554" s="27">
        <v>7060</v>
      </c>
      <c r="J2554" s="27">
        <v>1</v>
      </c>
      <c r="L2554" s="72" t="b">
        <v>1</v>
      </c>
    </row>
    <row r="2555" spans="1:12" x14ac:dyDescent="0.25">
      <c r="C2555" s="27">
        <v>104</v>
      </c>
      <c r="D2555" s="27" t="str">
        <f>VLOOKUP(C2555,[1]道具配置表!$A:$D,4,FALSE)</f>
        <v>1黄金</v>
      </c>
      <c r="E2555" s="27">
        <v>7060</v>
      </c>
      <c r="J2555" s="27">
        <v>1</v>
      </c>
      <c r="L2555" s="72" t="b">
        <v>1</v>
      </c>
    </row>
    <row r="2556" spans="1:12" x14ac:dyDescent="0.25">
      <c r="A2556" s="27">
        <v>1703726</v>
      </c>
      <c r="B2556" s="27" t="str">
        <f>"爬塔"&amp;RIGHT(A2556+10,3)</f>
        <v>爬塔736</v>
      </c>
      <c r="C2556" s="27">
        <v>25001</v>
      </c>
      <c r="D2556" s="27" t="str">
        <f>VLOOKUP(C2556,[1]道具配置表!$A:$D,4,FALSE)</f>
        <v>战马粮草</v>
      </c>
      <c r="E2556" s="27">
        <v>666</v>
      </c>
      <c r="J2556" s="27">
        <v>1</v>
      </c>
      <c r="L2556" s="72" t="b">
        <v>1</v>
      </c>
    </row>
    <row r="2557" spans="1:12" x14ac:dyDescent="0.25">
      <c r="C2557" s="27">
        <v>102</v>
      </c>
      <c r="D2557" s="27" t="str">
        <f>VLOOKUP(C2557,[1]道具配置表!$A:$D,4,FALSE)</f>
        <v>1食物</v>
      </c>
      <c r="E2557" s="27">
        <v>14120</v>
      </c>
      <c r="J2557" s="27">
        <v>1</v>
      </c>
      <c r="L2557" s="72" t="b">
        <v>1</v>
      </c>
    </row>
    <row r="2558" spans="1:12" x14ac:dyDescent="0.25">
      <c r="C2558" s="27">
        <v>101</v>
      </c>
      <c r="D2558" s="27" t="str">
        <f>VLOOKUP(C2558,[1]道具配置表!$A:$D,4,FALSE)</f>
        <v>1木材</v>
      </c>
      <c r="E2558" s="27">
        <v>14120</v>
      </c>
      <c r="J2558" s="27">
        <v>1</v>
      </c>
      <c r="L2558" s="72" t="b">
        <v>1</v>
      </c>
    </row>
    <row r="2559" spans="1:12" x14ac:dyDescent="0.25">
      <c r="C2559" s="27">
        <v>103</v>
      </c>
      <c r="D2559" s="27" t="str">
        <f>VLOOKUP(C2559,[1]道具配置表!$A:$D,4,FALSE)</f>
        <v>1石头</v>
      </c>
      <c r="E2559" s="27">
        <v>14120</v>
      </c>
      <c r="J2559" s="27">
        <v>1</v>
      </c>
      <c r="L2559" s="72" t="b">
        <v>1</v>
      </c>
    </row>
    <row r="2560" spans="1:12" x14ac:dyDescent="0.25">
      <c r="C2560" s="27">
        <v>104</v>
      </c>
      <c r="D2560" s="27" t="str">
        <f>VLOOKUP(C2560,[1]道具配置表!$A:$D,4,FALSE)</f>
        <v>1黄金</v>
      </c>
      <c r="E2560" s="27">
        <v>14120</v>
      </c>
      <c r="J2560" s="27">
        <v>1</v>
      </c>
      <c r="L2560" s="72" t="b">
        <v>1</v>
      </c>
    </row>
    <row r="2561" spans="1:12" x14ac:dyDescent="0.25">
      <c r="A2561" s="27">
        <v>1703731</v>
      </c>
      <c r="B2561" s="27" t="str">
        <f>"爬塔"&amp;RIGHT(A2561+10,3)</f>
        <v>爬塔741</v>
      </c>
      <c r="C2561" s="27">
        <v>102</v>
      </c>
      <c r="D2561" s="27" t="str">
        <f>VLOOKUP(C2561,[1]道具配置表!$A:$D,4,FALSE)</f>
        <v>1食物</v>
      </c>
      <c r="E2561" s="27">
        <v>7260</v>
      </c>
      <c r="J2561" s="27">
        <v>1</v>
      </c>
      <c r="L2561" s="72" t="b">
        <v>1</v>
      </c>
    </row>
    <row r="2562" spans="1:12" x14ac:dyDescent="0.25">
      <c r="C2562" s="27">
        <v>101</v>
      </c>
      <c r="D2562" s="27" t="str">
        <f>VLOOKUP(C2562,[1]道具配置表!$A:$D,4,FALSE)</f>
        <v>1木材</v>
      </c>
      <c r="E2562" s="27">
        <v>7260</v>
      </c>
      <c r="J2562" s="27">
        <v>1</v>
      </c>
      <c r="L2562" s="72" t="b">
        <v>1</v>
      </c>
    </row>
    <row r="2563" spans="1:12" x14ac:dyDescent="0.25">
      <c r="C2563" s="27">
        <v>103</v>
      </c>
      <c r="D2563" s="27" t="str">
        <f>VLOOKUP(C2563,[1]道具配置表!$A:$D,4,FALSE)</f>
        <v>1石头</v>
      </c>
      <c r="E2563" s="27">
        <v>7260</v>
      </c>
      <c r="J2563" s="27">
        <v>1</v>
      </c>
      <c r="L2563" s="72" t="b">
        <v>1</v>
      </c>
    </row>
    <row r="2564" spans="1:12" x14ac:dyDescent="0.25">
      <c r="C2564" s="27">
        <v>104</v>
      </c>
      <c r="D2564" s="27" t="str">
        <f>VLOOKUP(C2564,[1]道具配置表!$A:$D,4,FALSE)</f>
        <v>1黄金</v>
      </c>
      <c r="E2564" s="27">
        <v>7260</v>
      </c>
      <c r="J2564" s="27">
        <v>1</v>
      </c>
      <c r="L2564" s="72" t="b">
        <v>1</v>
      </c>
    </row>
    <row r="2565" spans="1:12" x14ac:dyDescent="0.25">
      <c r="A2565" s="27">
        <v>1703736</v>
      </c>
      <c r="B2565" s="27" t="str">
        <f>"爬塔"&amp;RIGHT(A2565+10,3)</f>
        <v>爬塔746</v>
      </c>
      <c r="C2565" s="27">
        <v>25001</v>
      </c>
      <c r="D2565" s="27" t="str">
        <f>VLOOKUP(C2565,[1]道具配置表!$A:$D,4,FALSE)</f>
        <v>战马粮草</v>
      </c>
      <c r="E2565" s="27">
        <v>686</v>
      </c>
      <c r="J2565" s="27">
        <v>1</v>
      </c>
      <c r="L2565" s="72" t="b">
        <v>1</v>
      </c>
    </row>
    <row r="2566" spans="1:12" x14ac:dyDescent="0.25">
      <c r="C2566" s="27">
        <v>102</v>
      </c>
      <c r="D2566" s="27" t="str">
        <f>VLOOKUP(C2566,[1]道具配置表!$A:$D,4,FALSE)</f>
        <v>1食物</v>
      </c>
      <c r="E2566" s="27">
        <v>14520</v>
      </c>
      <c r="J2566" s="27">
        <v>1</v>
      </c>
      <c r="L2566" s="72" t="b">
        <v>1</v>
      </c>
    </row>
    <row r="2567" spans="1:12" x14ac:dyDescent="0.25">
      <c r="C2567" s="27">
        <v>101</v>
      </c>
      <c r="D2567" s="27" t="str">
        <f>VLOOKUP(C2567,[1]道具配置表!$A:$D,4,FALSE)</f>
        <v>1木材</v>
      </c>
      <c r="E2567" s="27">
        <v>14520</v>
      </c>
      <c r="J2567" s="27">
        <v>1</v>
      </c>
      <c r="L2567" s="72" t="b">
        <v>1</v>
      </c>
    </row>
    <row r="2568" spans="1:12" x14ac:dyDescent="0.25">
      <c r="C2568" s="27">
        <v>103</v>
      </c>
      <c r="D2568" s="27" t="str">
        <f>VLOOKUP(C2568,[1]道具配置表!$A:$D,4,FALSE)</f>
        <v>1石头</v>
      </c>
      <c r="E2568" s="27">
        <v>14520</v>
      </c>
      <c r="J2568" s="27">
        <v>1</v>
      </c>
      <c r="L2568" s="72" t="b">
        <v>1</v>
      </c>
    </row>
    <row r="2569" spans="1:12" x14ac:dyDescent="0.25">
      <c r="C2569" s="27">
        <v>104</v>
      </c>
      <c r="D2569" s="27" t="str">
        <f>VLOOKUP(C2569,[1]道具配置表!$A:$D,4,FALSE)</f>
        <v>1黄金</v>
      </c>
      <c r="E2569" s="27">
        <v>14520</v>
      </c>
      <c r="J2569" s="27">
        <v>1</v>
      </c>
      <c r="L2569" s="72" t="b">
        <v>1</v>
      </c>
    </row>
    <row r="2570" spans="1:12" x14ac:dyDescent="0.25">
      <c r="A2570" s="27">
        <v>1703741</v>
      </c>
      <c r="B2570" s="27" t="str">
        <f>"爬塔"&amp;RIGHT(A2570+10,3)</f>
        <v>爬塔751</v>
      </c>
      <c r="C2570" s="27">
        <v>102</v>
      </c>
      <c r="D2570" s="27" t="str">
        <f>VLOOKUP(C2570,[1]道具配置表!$A:$D,4,FALSE)</f>
        <v>1食物</v>
      </c>
      <c r="E2570" s="27">
        <v>7460</v>
      </c>
      <c r="J2570" s="27">
        <v>1</v>
      </c>
      <c r="L2570" s="72" t="b">
        <v>1</v>
      </c>
    </row>
    <row r="2571" spans="1:12" x14ac:dyDescent="0.25">
      <c r="C2571" s="27">
        <v>101</v>
      </c>
      <c r="D2571" s="27" t="str">
        <f>VLOOKUP(C2571,[1]道具配置表!$A:$D,4,FALSE)</f>
        <v>1木材</v>
      </c>
      <c r="E2571" s="27">
        <v>7460</v>
      </c>
      <c r="J2571" s="27">
        <v>1</v>
      </c>
      <c r="L2571" s="72" t="b">
        <v>1</v>
      </c>
    </row>
    <row r="2572" spans="1:12" x14ac:dyDescent="0.25">
      <c r="C2572" s="27">
        <v>103</v>
      </c>
      <c r="D2572" s="27" t="str">
        <f>VLOOKUP(C2572,[1]道具配置表!$A:$D,4,FALSE)</f>
        <v>1石头</v>
      </c>
      <c r="E2572" s="27">
        <v>7460</v>
      </c>
      <c r="J2572" s="27">
        <v>1</v>
      </c>
      <c r="L2572" s="72" t="b">
        <v>1</v>
      </c>
    </row>
    <row r="2573" spans="1:12" x14ac:dyDescent="0.25">
      <c r="C2573" s="27">
        <v>104</v>
      </c>
      <c r="D2573" s="27" t="str">
        <f>VLOOKUP(C2573,[1]道具配置表!$A:$D,4,FALSE)</f>
        <v>1黄金</v>
      </c>
      <c r="E2573" s="27">
        <v>7460</v>
      </c>
      <c r="J2573" s="27">
        <v>1</v>
      </c>
      <c r="L2573" s="72" t="b">
        <v>1</v>
      </c>
    </row>
    <row r="2574" spans="1:12" x14ac:dyDescent="0.25">
      <c r="A2574" s="27">
        <v>1703746</v>
      </c>
      <c r="B2574" s="27" t="str">
        <f>"爬塔"&amp;RIGHT(A2574+10,3)</f>
        <v>爬塔756</v>
      </c>
      <c r="C2574" s="27">
        <v>25001</v>
      </c>
      <c r="D2574" s="27" t="str">
        <f>VLOOKUP(C2574,[1]道具配置表!$A:$D,4,FALSE)</f>
        <v>战马粮草</v>
      </c>
      <c r="E2574" s="27">
        <v>706</v>
      </c>
      <c r="J2574" s="27">
        <v>1</v>
      </c>
      <c r="L2574" s="72" t="b">
        <v>1</v>
      </c>
    </row>
    <row r="2575" spans="1:12" x14ac:dyDescent="0.25">
      <c r="C2575" s="27">
        <v>102</v>
      </c>
      <c r="D2575" s="27" t="str">
        <f>VLOOKUP(C2575,[1]道具配置表!$A:$D,4,FALSE)</f>
        <v>1食物</v>
      </c>
      <c r="E2575" s="27">
        <v>14920</v>
      </c>
      <c r="J2575" s="27">
        <v>1</v>
      </c>
      <c r="L2575" s="72" t="b">
        <v>1</v>
      </c>
    </row>
    <row r="2576" spans="1:12" x14ac:dyDescent="0.25">
      <c r="C2576" s="27">
        <v>101</v>
      </c>
      <c r="D2576" s="27" t="str">
        <f>VLOOKUP(C2576,[1]道具配置表!$A:$D,4,FALSE)</f>
        <v>1木材</v>
      </c>
      <c r="E2576" s="27">
        <v>14920</v>
      </c>
      <c r="J2576" s="27">
        <v>1</v>
      </c>
      <c r="L2576" s="72" t="b">
        <v>1</v>
      </c>
    </row>
    <row r="2577" spans="1:12" x14ac:dyDescent="0.25">
      <c r="C2577" s="27">
        <v>103</v>
      </c>
      <c r="D2577" s="27" t="str">
        <f>VLOOKUP(C2577,[1]道具配置表!$A:$D,4,FALSE)</f>
        <v>1石头</v>
      </c>
      <c r="E2577" s="27">
        <v>14920</v>
      </c>
      <c r="J2577" s="27">
        <v>1</v>
      </c>
      <c r="L2577" s="72" t="b">
        <v>1</v>
      </c>
    </row>
    <row r="2578" spans="1:12" x14ac:dyDescent="0.25">
      <c r="C2578" s="27">
        <v>104</v>
      </c>
      <c r="D2578" s="27" t="str">
        <f>VLOOKUP(C2578,[1]道具配置表!$A:$D,4,FALSE)</f>
        <v>1黄金</v>
      </c>
      <c r="E2578" s="27">
        <v>14920</v>
      </c>
      <c r="J2578" s="27">
        <v>1</v>
      </c>
      <c r="L2578" s="72" t="b">
        <v>1</v>
      </c>
    </row>
    <row r="2579" spans="1:12" x14ac:dyDescent="0.25">
      <c r="A2579" s="27">
        <v>1703751</v>
      </c>
      <c r="B2579" s="27" t="str">
        <f>"爬塔"&amp;RIGHT(A2579+10,3)</f>
        <v>爬塔761</v>
      </c>
      <c r="C2579" s="27">
        <v>102</v>
      </c>
      <c r="D2579" s="27" t="str">
        <f>VLOOKUP(C2579,[1]道具配置表!$A:$D,4,FALSE)</f>
        <v>1食物</v>
      </c>
      <c r="E2579" s="27">
        <v>7660</v>
      </c>
      <c r="J2579" s="27">
        <v>1</v>
      </c>
      <c r="L2579" s="72" t="b">
        <v>1</v>
      </c>
    </row>
    <row r="2580" spans="1:12" x14ac:dyDescent="0.25">
      <c r="C2580" s="27">
        <v>101</v>
      </c>
      <c r="D2580" s="27" t="str">
        <f>VLOOKUP(C2580,[1]道具配置表!$A:$D,4,FALSE)</f>
        <v>1木材</v>
      </c>
      <c r="E2580" s="27">
        <v>7660</v>
      </c>
      <c r="J2580" s="27">
        <v>1</v>
      </c>
      <c r="L2580" s="72" t="b">
        <v>1</v>
      </c>
    </row>
    <row r="2581" spans="1:12" x14ac:dyDescent="0.25">
      <c r="C2581" s="27">
        <v>103</v>
      </c>
      <c r="D2581" s="27" t="str">
        <f>VLOOKUP(C2581,[1]道具配置表!$A:$D,4,FALSE)</f>
        <v>1石头</v>
      </c>
      <c r="E2581" s="27">
        <v>7660</v>
      </c>
      <c r="J2581" s="27">
        <v>1</v>
      </c>
      <c r="L2581" s="72" t="b">
        <v>1</v>
      </c>
    </row>
    <row r="2582" spans="1:12" x14ac:dyDescent="0.25">
      <c r="C2582" s="27">
        <v>104</v>
      </c>
      <c r="D2582" s="27" t="str">
        <f>VLOOKUP(C2582,[1]道具配置表!$A:$D,4,FALSE)</f>
        <v>1黄金</v>
      </c>
      <c r="E2582" s="27">
        <v>7660</v>
      </c>
      <c r="J2582" s="27">
        <v>1</v>
      </c>
      <c r="L2582" s="72" t="b">
        <v>1</v>
      </c>
    </row>
    <row r="2583" spans="1:12" x14ac:dyDescent="0.25">
      <c r="A2583" s="27">
        <v>1703756</v>
      </c>
      <c r="B2583" s="27" t="str">
        <f>"爬塔"&amp;RIGHT(A2583+10,3)</f>
        <v>爬塔766</v>
      </c>
      <c r="C2583" s="27">
        <v>25001</v>
      </c>
      <c r="D2583" s="27" t="str">
        <f>VLOOKUP(C2583,[1]道具配置表!$A:$D,4,FALSE)</f>
        <v>战马粮草</v>
      </c>
      <c r="E2583" s="27">
        <v>726</v>
      </c>
      <c r="J2583" s="27">
        <v>1</v>
      </c>
      <c r="L2583" s="72" t="b">
        <v>1</v>
      </c>
    </row>
    <row r="2584" spans="1:12" x14ac:dyDescent="0.25">
      <c r="C2584" s="27">
        <v>102</v>
      </c>
      <c r="D2584" s="27" t="str">
        <f>VLOOKUP(C2584,[1]道具配置表!$A:$D,4,FALSE)</f>
        <v>1食物</v>
      </c>
      <c r="E2584" s="27">
        <v>15320</v>
      </c>
      <c r="J2584" s="27">
        <v>1</v>
      </c>
      <c r="L2584" s="72" t="b">
        <v>1</v>
      </c>
    </row>
    <row r="2585" spans="1:12" x14ac:dyDescent="0.25">
      <c r="C2585" s="27">
        <v>101</v>
      </c>
      <c r="D2585" s="27" t="str">
        <f>VLOOKUP(C2585,[1]道具配置表!$A:$D,4,FALSE)</f>
        <v>1木材</v>
      </c>
      <c r="E2585" s="27">
        <v>15320</v>
      </c>
      <c r="J2585" s="27">
        <v>1</v>
      </c>
      <c r="L2585" s="72" t="b">
        <v>1</v>
      </c>
    </row>
    <row r="2586" spans="1:12" x14ac:dyDescent="0.25">
      <c r="C2586" s="27">
        <v>103</v>
      </c>
      <c r="D2586" s="27" t="str">
        <f>VLOOKUP(C2586,[1]道具配置表!$A:$D,4,FALSE)</f>
        <v>1石头</v>
      </c>
      <c r="E2586" s="27">
        <v>15320</v>
      </c>
      <c r="J2586" s="27">
        <v>1</v>
      </c>
      <c r="L2586" s="72" t="b">
        <v>1</v>
      </c>
    </row>
    <row r="2587" spans="1:12" x14ac:dyDescent="0.25">
      <c r="C2587" s="27">
        <v>104</v>
      </c>
      <c r="D2587" s="27" t="str">
        <f>VLOOKUP(C2587,[1]道具配置表!$A:$D,4,FALSE)</f>
        <v>1黄金</v>
      </c>
      <c r="E2587" s="27">
        <v>15320</v>
      </c>
      <c r="J2587" s="27">
        <v>1</v>
      </c>
      <c r="L2587" s="72" t="b">
        <v>1</v>
      </c>
    </row>
    <row r="2588" spans="1:12" x14ac:dyDescent="0.25">
      <c r="A2588" s="27">
        <v>1703761</v>
      </c>
      <c r="B2588" s="27" t="str">
        <f>"爬塔"&amp;RIGHT(A2588+10,3)</f>
        <v>爬塔771</v>
      </c>
      <c r="C2588" s="27">
        <v>102</v>
      </c>
      <c r="D2588" s="27" t="str">
        <f>VLOOKUP(C2588,[1]道具配置表!$A:$D,4,FALSE)</f>
        <v>1食物</v>
      </c>
      <c r="E2588" s="27">
        <v>7860</v>
      </c>
      <c r="J2588" s="27">
        <v>1</v>
      </c>
      <c r="L2588" s="72" t="b">
        <v>1</v>
      </c>
    </row>
    <row r="2589" spans="1:12" x14ac:dyDescent="0.25">
      <c r="C2589" s="27">
        <v>101</v>
      </c>
      <c r="D2589" s="27" t="str">
        <f>VLOOKUP(C2589,[1]道具配置表!$A:$D,4,FALSE)</f>
        <v>1木材</v>
      </c>
      <c r="E2589" s="27">
        <v>7860</v>
      </c>
      <c r="J2589" s="27">
        <v>1</v>
      </c>
      <c r="L2589" s="72" t="b">
        <v>1</v>
      </c>
    </row>
    <row r="2590" spans="1:12" x14ac:dyDescent="0.25">
      <c r="C2590" s="27">
        <v>103</v>
      </c>
      <c r="D2590" s="27" t="str">
        <f>VLOOKUP(C2590,[1]道具配置表!$A:$D,4,FALSE)</f>
        <v>1石头</v>
      </c>
      <c r="E2590" s="27">
        <v>7860</v>
      </c>
      <c r="J2590" s="27">
        <v>1</v>
      </c>
      <c r="L2590" s="72" t="b">
        <v>1</v>
      </c>
    </row>
    <row r="2591" spans="1:12" x14ac:dyDescent="0.25">
      <c r="C2591" s="27">
        <v>104</v>
      </c>
      <c r="D2591" s="27" t="str">
        <f>VLOOKUP(C2591,[1]道具配置表!$A:$D,4,FALSE)</f>
        <v>1黄金</v>
      </c>
      <c r="E2591" s="27">
        <v>7860</v>
      </c>
      <c r="J2591" s="27">
        <v>1</v>
      </c>
      <c r="L2591" s="72" t="b">
        <v>1</v>
      </c>
    </row>
    <row r="2592" spans="1:12" x14ac:dyDescent="0.25">
      <c r="A2592" s="27">
        <v>1703766</v>
      </c>
      <c r="B2592" s="27" t="str">
        <f>"爬塔"&amp;RIGHT(A2592+10,3)</f>
        <v>爬塔776</v>
      </c>
      <c r="C2592" s="27">
        <v>25001</v>
      </c>
      <c r="D2592" s="27" t="str">
        <f>VLOOKUP(C2592,[1]道具配置表!$A:$D,4,FALSE)</f>
        <v>战马粮草</v>
      </c>
      <c r="E2592" s="27">
        <v>746</v>
      </c>
      <c r="J2592" s="27">
        <v>1</v>
      </c>
      <c r="L2592" s="72" t="b">
        <v>1</v>
      </c>
    </row>
    <row r="2593" spans="1:12" x14ac:dyDescent="0.25">
      <c r="C2593" s="27">
        <v>102</v>
      </c>
      <c r="D2593" s="27" t="str">
        <f>VLOOKUP(C2593,[1]道具配置表!$A:$D,4,FALSE)</f>
        <v>1食物</v>
      </c>
      <c r="E2593" s="27">
        <v>15720</v>
      </c>
      <c r="J2593" s="27">
        <v>1</v>
      </c>
      <c r="L2593" s="72" t="b">
        <v>1</v>
      </c>
    </row>
    <row r="2594" spans="1:12" x14ac:dyDescent="0.25">
      <c r="C2594" s="27">
        <v>101</v>
      </c>
      <c r="D2594" s="27" t="str">
        <f>VLOOKUP(C2594,[1]道具配置表!$A:$D,4,FALSE)</f>
        <v>1木材</v>
      </c>
      <c r="E2594" s="27">
        <v>15720</v>
      </c>
      <c r="J2594" s="27">
        <v>1</v>
      </c>
      <c r="L2594" s="72" t="b">
        <v>1</v>
      </c>
    </row>
    <row r="2595" spans="1:12" x14ac:dyDescent="0.25">
      <c r="C2595" s="27">
        <v>103</v>
      </c>
      <c r="D2595" s="27" t="str">
        <f>VLOOKUP(C2595,[1]道具配置表!$A:$D,4,FALSE)</f>
        <v>1石头</v>
      </c>
      <c r="E2595" s="27">
        <v>15720</v>
      </c>
      <c r="J2595" s="27">
        <v>1</v>
      </c>
      <c r="L2595" s="72" t="b">
        <v>1</v>
      </c>
    </row>
    <row r="2596" spans="1:12" x14ac:dyDescent="0.25">
      <c r="C2596" s="27">
        <v>104</v>
      </c>
      <c r="D2596" s="27" t="str">
        <f>VLOOKUP(C2596,[1]道具配置表!$A:$D,4,FALSE)</f>
        <v>1黄金</v>
      </c>
      <c r="E2596" s="27">
        <v>15720</v>
      </c>
      <c r="J2596" s="27">
        <v>1</v>
      </c>
      <c r="L2596" s="72" t="b">
        <v>1</v>
      </c>
    </row>
    <row r="2597" spans="1:12" x14ac:dyDescent="0.25">
      <c r="A2597" s="27">
        <v>1703771</v>
      </c>
      <c r="B2597" s="27" t="str">
        <f>"爬塔"&amp;RIGHT(A2597+10,3)</f>
        <v>爬塔781</v>
      </c>
      <c r="C2597" s="27">
        <v>102</v>
      </c>
      <c r="D2597" s="27" t="str">
        <f>VLOOKUP(C2597,[1]道具配置表!$A:$D,4,FALSE)</f>
        <v>1食物</v>
      </c>
      <c r="E2597" s="27">
        <v>8060</v>
      </c>
      <c r="J2597" s="27">
        <v>1</v>
      </c>
      <c r="L2597" s="72" t="b">
        <v>1</v>
      </c>
    </row>
    <row r="2598" spans="1:12" x14ac:dyDescent="0.25">
      <c r="C2598" s="27">
        <v>101</v>
      </c>
      <c r="D2598" s="27" t="str">
        <f>VLOOKUP(C2598,[1]道具配置表!$A:$D,4,FALSE)</f>
        <v>1木材</v>
      </c>
      <c r="E2598" s="27">
        <v>8060</v>
      </c>
      <c r="J2598" s="27">
        <v>1</v>
      </c>
      <c r="L2598" s="72" t="b">
        <v>1</v>
      </c>
    </row>
    <row r="2599" spans="1:12" x14ac:dyDescent="0.25">
      <c r="C2599" s="27">
        <v>103</v>
      </c>
      <c r="D2599" s="27" t="str">
        <f>VLOOKUP(C2599,[1]道具配置表!$A:$D,4,FALSE)</f>
        <v>1石头</v>
      </c>
      <c r="E2599" s="27">
        <v>8060</v>
      </c>
      <c r="J2599" s="27">
        <v>1</v>
      </c>
      <c r="L2599" s="72" t="b">
        <v>1</v>
      </c>
    </row>
    <row r="2600" spans="1:12" x14ac:dyDescent="0.25">
      <c r="C2600" s="27">
        <v>104</v>
      </c>
      <c r="D2600" s="27" t="str">
        <f>VLOOKUP(C2600,[1]道具配置表!$A:$D,4,FALSE)</f>
        <v>1黄金</v>
      </c>
      <c r="E2600" s="27">
        <v>8060</v>
      </c>
      <c r="J2600" s="27">
        <v>1</v>
      </c>
      <c r="L2600" s="72" t="b">
        <v>1</v>
      </c>
    </row>
    <row r="2601" spans="1:12" x14ac:dyDescent="0.25">
      <c r="A2601" s="27">
        <v>1703776</v>
      </c>
      <c r="B2601" s="27" t="str">
        <f>"爬塔"&amp;RIGHT(A2601+10,3)</f>
        <v>爬塔786</v>
      </c>
      <c r="C2601" s="27">
        <v>25001</v>
      </c>
      <c r="D2601" s="27" t="str">
        <f>VLOOKUP(C2601,[1]道具配置表!$A:$D,4,FALSE)</f>
        <v>战马粮草</v>
      </c>
      <c r="E2601" s="27">
        <v>766</v>
      </c>
      <c r="J2601" s="27">
        <v>1</v>
      </c>
      <c r="L2601" s="72" t="b">
        <v>1</v>
      </c>
    </row>
    <row r="2602" spans="1:12" x14ac:dyDescent="0.25">
      <c r="C2602" s="27">
        <v>102</v>
      </c>
      <c r="D2602" s="27" t="str">
        <f>VLOOKUP(C2602,[1]道具配置表!$A:$D,4,FALSE)</f>
        <v>1食物</v>
      </c>
      <c r="E2602" s="27">
        <v>16120</v>
      </c>
      <c r="J2602" s="27">
        <v>1</v>
      </c>
      <c r="L2602" s="72" t="b">
        <v>1</v>
      </c>
    </row>
    <row r="2603" spans="1:12" x14ac:dyDescent="0.25">
      <c r="C2603" s="27">
        <v>101</v>
      </c>
      <c r="D2603" s="27" t="str">
        <f>VLOOKUP(C2603,[1]道具配置表!$A:$D,4,FALSE)</f>
        <v>1木材</v>
      </c>
      <c r="E2603" s="27">
        <v>16120</v>
      </c>
      <c r="J2603" s="27">
        <v>1</v>
      </c>
      <c r="L2603" s="72" t="b">
        <v>1</v>
      </c>
    </row>
    <row r="2604" spans="1:12" x14ac:dyDescent="0.25">
      <c r="C2604" s="27">
        <v>103</v>
      </c>
      <c r="D2604" s="27" t="str">
        <f>VLOOKUP(C2604,[1]道具配置表!$A:$D,4,FALSE)</f>
        <v>1石头</v>
      </c>
      <c r="E2604" s="27">
        <v>16120</v>
      </c>
      <c r="J2604" s="27">
        <v>1</v>
      </c>
      <c r="L2604" s="72" t="b">
        <v>1</v>
      </c>
    </row>
    <row r="2605" spans="1:12" x14ac:dyDescent="0.25">
      <c r="C2605" s="27">
        <v>104</v>
      </c>
      <c r="D2605" s="27" t="str">
        <f>VLOOKUP(C2605,[1]道具配置表!$A:$D,4,FALSE)</f>
        <v>1黄金</v>
      </c>
      <c r="E2605" s="27">
        <v>16120</v>
      </c>
      <c r="J2605" s="27">
        <v>1</v>
      </c>
      <c r="L2605" s="72" t="b">
        <v>1</v>
      </c>
    </row>
    <row r="2606" spans="1:12" x14ac:dyDescent="0.25">
      <c r="A2606" s="27">
        <v>1703781</v>
      </c>
      <c r="B2606" s="27" t="str">
        <f>"爬塔"&amp;RIGHT(A2606+10,3)</f>
        <v>爬塔791</v>
      </c>
      <c r="C2606" s="27">
        <v>102</v>
      </c>
      <c r="D2606" s="27" t="str">
        <f>VLOOKUP(C2606,[1]道具配置表!$A:$D,4,FALSE)</f>
        <v>1食物</v>
      </c>
      <c r="E2606" s="27">
        <v>8260</v>
      </c>
      <c r="J2606" s="27">
        <v>1</v>
      </c>
      <c r="L2606" s="72" t="b">
        <v>1</v>
      </c>
    </row>
    <row r="2607" spans="1:12" x14ac:dyDescent="0.25">
      <c r="C2607" s="27">
        <v>101</v>
      </c>
      <c r="D2607" s="27" t="str">
        <f>VLOOKUP(C2607,[1]道具配置表!$A:$D,4,FALSE)</f>
        <v>1木材</v>
      </c>
      <c r="E2607" s="27">
        <v>8260</v>
      </c>
      <c r="J2607" s="27">
        <v>1</v>
      </c>
      <c r="L2607" s="72" t="b">
        <v>1</v>
      </c>
    </row>
    <row r="2608" spans="1:12" x14ac:dyDescent="0.25">
      <c r="C2608" s="27">
        <v>103</v>
      </c>
      <c r="D2608" s="27" t="str">
        <f>VLOOKUP(C2608,[1]道具配置表!$A:$D,4,FALSE)</f>
        <v>1石头</v>
      </c>
      <c r="E2608" s="27">
        <v>8260</v>
      </c>
      <c r="J2608" s="27">
        <v>1</v>
      </c>
      <c r="L2608" s="72" t="b">
        <v>1</v>
      </c>
    </row>
    <row r="2609" spans="1:12" x14ac:dyDescent="0.25">
      <c r="C2609" s="27">
        <v>104</v>
      </c>
      <c r="D2609" s="27" t="str">
        <f>VLOOKUP(C2609,[1]道具配置表!$A:$D,4,FALSE)</f>
        <v>1黄金</v>
      </c>
      <c r="E2609" s="27">
        <v>8260</v>
      </c>
      <c r="J2609" s="27">
        <v>1</v>
      </c>
      <c r="L2609" s="72" t="b">
        <v>1</v>
      </c>
    </row>
    <row r="2610" spans="1:12" x14ac:dyDescent="0.25">
      <c r="A2610" s="27">
        <v>1703786</v>
      </c>
      <c r="B2610" s="27" t="str">
        <f>"爬塔"&amp;RIGHT(A2610+10,3)</f>
        <v>爬塔796</v>
      </c>
      <c r="C2610" s="27">
        <v>25001</v>
      </c>
      <c r="D2610" s="27" t="str">
        <f>VLOOKUP(C2610,[1]道具配置表!$A:$D,4,FALSE)</f>
        <v>战马粮草</v>
      </c>
      <c r="E2610" s="27">
        <v>786</v>
      </c>
      <c r="J2610" s="27">
        <v>1</v>
      </c>
      <c r="L2610" s="72" t="b">
        <v>1</v>
      </c>
    </row>
    <row r="2611" spans="1:12" x14ac:dyDescent="0.25">
      <c r="C2611" s="27">
        <v>102</v>
      </c>
      <c r="D2611" s="27" t="str">
        <f>VLOOKUP(C2611,[1]道具配置表!$A:$D,4,FALSE)</f>
        <v>1食物</v>
      </c>
      <c r="E2611" s="27">
        <v>16520</v>
      </c>
      <c r="J2611" s="27">
        <v>1</v>
      </c>
      <c r="L2611" s="72" t="b">
        <v>1</v>
      </c>
    </row>
    <row r="2612" spans="1:12" x14ac:dyDescent="0.25">
      <c r="C2612" s="27">
        <v>101</v>
      </c>
      <c r="D2612" s="27" t="str">
        <f>VLOOKUP(C2612,[1]道具配置表!$A:$D,4,FALSE)</f>
        <v>1木材</v>
      </c>
      <c r="E2612" s="27">
        <v>16520</v>
      </c>
      <c r="J2612" s="27">
        <v>1</v>
      </c>
      <c r="L2612" s="72" t="b">
        <v>1</v>
      </c>
    </row>
    <row r="2613" spans="1:12" x14ac:dyDescent="0.25">
      <c r="C2613" s="27">
        <v>103</v>
      </c>
      <c r="D2613" s="27" t="str">
        <f>VLOOKUP(C2613,[1]道具配置表!$A:$D,4,FALSE)</f>
        <v>1石头</v>
      </c>
      <c r="E2613" s="27">
        <v>16520</v>
      </c>
      <c r="J2613" s="27">
        <v>1</v>
      </c>
      <c r="L2613" s="72" t="b">
        <v>1</v>
      </c>
    </row>
    <row r="2614" spans="1:12" x14ac:dyDescent="0.25">
      <c r="C2614" s="27">
        <v>104</v>
      </c>
      <c r="D2614" s="27" t="str">
        <f>VLOOKUP(C2614,[1]道具配置表!$A:$D,4,FALSE)</f>
        <v>1黄金</v>
      </c>
      <c r="E2614" s="27">
        <v>16520</v>
      </c>
      <c r="J2614" s="27">
        <v>1</v>
      </c>
      <c r="L2614" s="72" t="b">
        <v>1</v>
      </c>
    </row>
    <row r="2615" spans="1:12" x14ac:dyDescent="0.25">
      <c r="A2615" s="27">
        <v>1703791</v>
      </c>
      <c r="B2615" s="27" t="str">
        <f>"爬塔"&amp;RIGHT(A2615+10,3)</f>
        <v>爬塔801</v>
      </c>
      <c r="C2615" s="27">
        <v>102</v>
      </c>
      <c r="D2615" s="27" t="str">
        <f>VLOOKUP(C2615,[1]道具配置表!$A:$D,4,FALSE)</f>
        <v>1食物</v>
      </c>
      <c r="E2615" s="27">
        <v>8460</v>
      </c>
      <c r="J2615" s="27">
        <v>1</v>
      </c>
      <c r="L2615" s="72" t="b">
        <v>1</v>
      </c>
    </row>
    <row r="2616" spans="1:12" x14ac:dyDescent="0.25">
      <c r="C2616" s="27">
        <v>101</v>
      </c>
      <c r="D2616" s="27" t="str">
        <f>VLOOKUP(C2616,[1]道具配置表!$A:$D,4,FALSE)</f>
        <v>1木材</v>
      </c>
      <c r="E2616" s="27">
        <v>8460</v>
      </c>
      <c r="J2616" s="27">
        <v>1</v>
      </c>
      <c r="L2616" s="72" t="b">
        <v>1</v>
      </c>
    </row>
    <row r="2617" spans="1:12" x14ac:dyDescent="0.25">
      <c r="C2617" s="27">
        <v>103</v>
      </c>
      <c r="D2617" s="27" t="str">
        <f>VLOOKUP(C2617,[1]道具配置表!$A:$D,4,FALSE)</f>
        <v>1石头</v>
      </c>
      <c r="E2617" s="27">
        <v>8460</v>
      </c>
      <c r="J2617" s="27">
        <v>1</v>
      </c>
      <c r="L2617" s="72" t="b">
        <v>1</v>
      </c>
    </row>
    <row r="2618" spans="1:12" x14ac:dyDescent="0.25">
      <c r="C2618" s="27">
        <v>104</v>
      </c>
      <c r="D2618" s="27" t="str">
        <f>VLOOKUP(C2618,[1]道具配置表!$A:$D,4,FALSE)</f>
        <v>1黄金</v>
      </c>
      <c r="E2618" s="27">
        <v>8460</v>
      </c>
      <c r="J2618" s="27">
        <v>1</v>
      </c>
      <c r="L2618" s="72" t="b">
        <v>1</v>
      </c>
    </row>
    <row r="2619" spans="1:12" x14ac:dyDescent="0.25">
      <c r="A2619" s="27">
        <v>1703796</v>
      </c>
      <c r="B2619" s="27" t="str">
        <f>"爬塔"&amp;RIGHT(A2619+10,3)</f>
        <v>爬塔806</v>
      </c>
      <c r="C2619" s="27">
        <v>25001</v>
      </c>
      <c r="D2619" s="27" t="str">
        <f>VLOOKUP(C2619,[1]道具配置表!$A:$D,4,FALSE)</f>
        <v>战马粮草</v>
      </c>
      <c r="E2619" s="27">
        <v>806</v>
      </c>
      <c r="J2619" s="27">
        <v>1</v>
      </c>
      <c r="L2619" s="72" t="b">
        <v>1</v>
      </c>
    </row>
    <row r="2620" spans="1:12" x14ac:dyDescent="0.25">
      <c r="C2620" s="27">
        <v>102</v>
      </c>
      <c r="D2620" s="27" t="str">
        <f>VLOOKUP(C2620,[1]道具配置表!$A:$D,4,FALSE)</f>
        <v>1食物</v>
      </c>
      <c r="E2620" s="27">
        <v>16920</v>
      </c>
      <c r="J2620" s="27">
        <v>1</v>
      </c>
      <c r="L2620" s="72" t="b">
        <v>1</v>
      </c>
    </row>
    <row r="2621" spans="1:12" x14ac:dyDescent="0.25">
      <c r="C2621" s="27">
        <v>101</v>
      </c>
      <c r="D2621" s="27" t="str">
        <f>VLOOKUP(C2621,[1]道具配置表!$A:$D,4,FALSE)</f>
        <v>1木材</v>
      </c>
      <c r="E2621" s="27">
        <v>16920</v>
      </c>
      <c r="J2621" s="27">
        <v>1</v>
      </c>
      <c r="L2621" s="72" t="b">
        <v>1</v>
      </c>
    </row>
    <row r="2622" spans="1:12" x14ac:dyDescent="0.25">
      <c r="C2622" s="27">
        <v>103</v>
      </c>
      <c r="D2622" s="27" t="str">
        <f>VLOOKUP(C2622,[1]道具配置表!$A:$D,4,FALSE)</f>
        <v>1石头</v>
      </c>
      <c r="E2622" s="27">
        <v>16920</v>
      </c>
      <c r="J2622" s="27">
        <v>1</v>
      </c>
      <c r="L2622" s="72" t="b">
        <v>1</v>
      </c>
    </row>
    <row r="2623" spans="1:12" x14ac:dyDescent="0.25">
      <c r="C2623" s="27">
        <v>104</v>
      </c>
      <c r="D2623" s="27" t="str">
        <f>VLOOKUP(C2623,[1]道具配置表!$A:$D,4,FALSE)</f>
        <v>1黄金</v>
      </c>
      <c r="E2623" s="27">
        <v>16920</v>
      </c>
      <c r="J2623" s="27">
        <v>1</v>
      </c>
      <c r="L2623" s="72" t="b">
        <v>1</v>
      </c>
    </row>
    <row r="2624" spans="1:12" x14ac:dyDescent="0.25">
      <c r="A2624" s="27">
        <v>1703801</v>
      </c>
      <c r="B2624" s="27" t="str">
        <f>"爬塔"&amp;RIGHT(A2624+10,3)</f>
        <v>爬塔811</v>
      </c>
      <c r="C2624" s="27">
        <v>102</v>
      </c>
      <c r="D2624" s="27" t="str">
        <f>VLOOKUP(C2624,[1]道具配置表!$A:$D,4,FALSE)</f>
        <v>1食物</v>
      </c>
      <c r="E2624" s="27">
        <v>8660</v>
      </c>
      <c r="J2624" s="27">
        <v>1</v>
      </c>
      <c r="L2624" s="72" t="b">
        <v>1</v>
      </c>
    </row>
    <row r="2625" spans="1:12" x14ac:dyDescent="0.25">
      <c r="C2625" s="27">
        <v>101</v>
      </c>
      <c r="D2625" s="27" t="str">
        <f>VLOOKUP(C2625,[1]道具配置表!$A:$D,4,FALSE)</f>
        <v>1木材</v>
      </c>
      <c r="E2625" s="27">
        <v>8660</v>
      </c>
      <c r="J2625" s="27">
        <v>1</v>
      </c>
      <c r="L2625" s="72" t="b">
        <v>1</v>
      </c>
    </row>
    <row r="2626" spans="1:12" x14ac:dyDescent="0.25">
      <c r="C2626" s="27">
        <v>103</v>
      </c>
      <c r="D2626" s="27" t="str">
        <f>VLOOKUP(C2626,[1]道具配置表!$A:$D,4,FALSE)</f>
        <v>1石头</v>
      </c>
      <c r="E2626" s="27">
        <v>8660</v>
      </c>
      <c r="J2626" s="27">
        <v>1</v>
      </c>
      <c r="L2626" s="72" t="b">
        <v>1</v>
      </c>
    </row>
    <row r="2627" spans="1:12" x14ac:dyDescent="0.25">
      <c r="C2627" s="27">
        <v>104</v>
      </c>
      <c r="D2627" s="27" t="str">
        <f>VLOOKUP(C2627,[1]道具配置表!$A:$D,4,FALSE)</f>
        <v>1黄金</v>
      </c>
      <c r="E2627" s="27">
        <v>8660</v>
      </c>
      <c r="J2627" s="27">
        <v>1</v>
      </c>
      <c r="L2627" s="72" t="b">
        <v>1</v>
      </c>
    </row>
    <row r="2628" spans="1:12" x14ac:dyDescent="0.25">
      <c r="A2628" s="27">
        <v>1703806</v>
      </c>
      <c r="B2628" s="27" t="str">
        <f>"爬塔"&amp;RIGHT(A2628+10,3)</f>
        <v>爬塔816</v>
      </c>
      <c r="C2628" s="27">
        <v>25001</v>
      </c>
      <c r="D2628" s="27" t="str">
        <f>VLOOKUP(C2628,[1]道具配置表!$A:$D,4,FALSE)</f>
        <v>战马粮草</v>
      </c>
      <c r="E2628" s="27">
        <v>826</v>
      </c>
      <c r="J2628" s="27">
        <v>1</v>
      </c>
      <c r="L2628" s="72" t="b">
        <v>1</v>
      </c>
    </row>
    <row r="2629" spans="1:12" x14ac:dyDescent="0.25">
      <c r="C2629" s="27">
        <v>102</v>
      </c>
      <c r="D2629" s="27" t="str">
        <f>VLOOKUP(C2629,[1]道具配置表!$A:$D,4,FALSE)</f>
        <v>1食物</v>
      </c>
      <c r="E2629" s="27">
        <v>17320</v>
      </c>
      <c r="J2629" s="27">
        <v>1</v>
      </c>
      <c r="L2629" s="72" t="b">
        <v>1</v>
      </c>
    </row>
    <row r="2630" spans="1:12" x14ac:dyDescent="0.25">
      <c r="C2630" s="27">
        <v>101</v>
      </c>
      <c r="D2630" s="27" t="str">
        <f>VLOOKUP(C2630,[1]道具配置表!$A:$D,4,FALSE)</f>
        <v>1木材</v>
      </c>
      <c r="E2630" s="27">
        <v>17320</v>
      </c>
      <c r="J2630" s="27">
        <v>1</v>
      </c>
      <c r="L2630" s="72" t="b">
        <v>1</v>
      </c>
    </row>
    <row r="2631" spans="1:12" x14ac:dyDescent="0.25">
      <c r="C2631" s="27">
        <v>103</v>
      </c>
      <c r="D2631" s="27" t="str">
        <f>VLOOKUP(C2631,[1]道具配置表!$A:$D,4,FALSE)</f>
        <v>1石头</v>
      </c>
      <c r="E2631" s="27">
        <v>17320</v>
      </c>
      <c r="J2631" s="27">
        <v>1</v>
      </c>
      <c r="L2631" s="72" t="b">
        <v>1</v>
      </c>
    </row>
    <row r="2632" spans="1:12" x14ac:dyDescent="0.25">
      <c r="C2632" s="27">
        <v>104</v>
      </c>
      <c r="D2632" s="27" t="str">
        <f>VLOOKUP(C2632,[1]道具配置表!$A:$D,4,FALSE)</f>
        <v>1黄金</v>
      </c>
      <c r="E2632" s="27">
        <v>17320</v>
      </c>
      <c r="J2632" s="27">
        <v>1</v>
      </c>
      <c r="L2632" s="72" t="b">
        <v>1</v>
      </c>
    </row>
    <row r="2633" spans="1:12" x14ac:dyDescent="0.25">
      <c r="A2633" s="27">
        <v>1703811</v>
      </c>
      <c r="B2633" s="27" t="str">
        <f>"爬塔"&amp;RIGHT(A2633+10,3)</f>
        <v>爬塔821</v>
      </c>
      <c r="C2633" s="27">
        <v>102</v>
      </c>
      <c r="D2633" s="27" t="str">
        <f>VLOOKUP(C2633,[1]道具配置表!$A:$D,4,FALSE)</f>
        <v>1食物</v>
      </c>
      <c r="E2633" s="27">
        <v>8860</v>
      </c>
      <c r="J2633" s="27">
        <v>1</v>
      </c>
      <c r="L2633" s="72" t="b">
        <v>1</v>
      </c>
    </row>
    <row r="2634" spans="1:12" x14ac:dyDescent="0.25">
      <c r="C2634" s="27">
        <v>101</v>
      </c>
      <c r="D2634" s="27" t="str">
        <f>VLOOKUP(C2634,[1]道具配置表!$A:$D,4,FALSE)</f>
        <v>1木材</v>
      </c>
      <c r="E2634" s="27">
        <v>8860</v>
      </c>
      <c r="J2634" s="27">
        <v>1</v>
      </c>
      <c r="L2634" s="72" t="b">
        <v>1</v>
      </c>
    </row>
    <row r="2635" spans="1:12" x14ac:dyDescent="0.25">
      <c r="C2635" s="27">
        <v>103</v>
      </c>
      <c r="D2635" s="27" t="str">
        <f>VLOOKUP(C2635,[1]道具配置表!$A:$D,4,FALSE)</f>
        <v>1石头</v>
      </c>
      <c r="E2635" s="27">
        <v>8860</v>
      </c>
      <c r="J2635" s="27">
        <v>1</v>
      </c>
      <c r="L2635" s="72" t="b">
        <v>1</v>
      </c>
    </row>
    <row r="2636" spans="1:12" x14ac:dyDescent="0.25">
      <c r="C2636" s="27">
        <v>104</v>
      </c>
      <c r="D2636" s="27" t="str">
        <f>VLOOKUP(C2636,[1]道具配置表!$A:$D,4,FALSE)</f>
        <v>1黄金</v>
      </c>
      <c r="E2636" s="27">
        <v>8860</v>
      </c>
      <c r="J2636" s="27">
        <v>1</v>
      </c>
      <c r="L2636" s="72" t="b">
        <v>1</v>
      </c>
    </row>
    <row r="2637" spans="1:12" x14ac:dyDescent="0.25">
      <c r="A2637" s="27">
        <v>1703816</v>
      </c>
      <c r="B2637" s="27" t="str">
        <f>"爬塔"&amp;RIGHT(A2637+10,3)</f>
        <v>爬塔826</v>
      </c>
      <c r="C2637" s="27">
        <v>25001</v>
      </c>
      <c r="D2637" s="27" t="str">
        <f>VLOOKUP(C2637,[1]道具配置表!$A:$D,4,FALSE)</f>
        <v>战马粮草</v>
      </c>
      <c r="E2637" s="27">
        <v>846</v>
      </c>
      <c r="J2637" s="27">
        <v>1</v>
      </c>
      <c r="L2637" s="72" t="b">
        <v>1</v>
      </c>
    </row>
    <row r="2638" spans="1:12" x14ac:dyDescent="0.25">
      <c r="C2638" s="27">
        <v>102</v>
      </c>
      <c r="D2638" s="27" t="str">
        <f>VLOOKUP(C2638,[1]道具配置表!$A:$D,4,FALSE)</f>
        <v>1食物</v>
      </c>
      <c r="E2638" s="27">
        <v>17720</v>
      </c>
      <c r="J2638" s="27">
        <v>1</v>
      </c>
      <c r="L2638" s="72" t="b">
        <v>1</v>
      </c>
    </row>
    <row r="2639" spans="1:12" x14ac:dyDescent="0.25">
      <c r="C2639" s="27">
        <v>101</v>
      </c>
      <c r="D2639" s="27" t="str">
        <f>VLOOKUP(C2639,[1]道具配置表!$A:$D,4,FALSE)</f>
        <v>1木材</v>
      </c>
      <c r="E2639" s="27">
        <v>17720</v>
      </c>
      <c r="J2639" s="27">
        <v>1</v>
      </c>
      <c r="L2639" s="72" t="b">
        <v>1</v>
      </c>
    </row>
    <row r="2640" spans="1:12" x14ac:dyDescent="0.25">
      <c r="C2640" s="27">
        <v>103</v>
      </c>
      <c r="D2640" s="27" t="str">
        <f>VLOOKUP(C2640,[1]道具配置表!$A:$D,4,FALSE)</f>
        <v>1石头</v>
      </c>
      <c r="E2640" s="27">
        <v>17720</v>
      </c>
      <c r="J2640" s="27">
        <v>1</v>
      </c>
      <c r="L2640" s="72" t="b">
        <v>1</v>
      </c>
    </row>
    <row r="2641" spans="1:12" x14ac:dyDescent="0.25">
      <c r="C2641" s="27">
        <v>104</v>
      </c>
      <c r="D2641" s="27" t="str">
        <f>VLOOKUP(C2641,[1]道具配置表!$A:$D,4,FALSE)</f>
        <v>1黄金</v>
      </c>
      <c r="E2641" s="27">
        <v>17720</v>
      </c>
      <c r="J2641" s="27">
        <v>1</v>
      </c>
      <c r="L2641" s="72" t="b">
        <v>1</v>
      </c>
    </row>
    <row r="2642" spans="1:12" x14ac:dyDescent="0.25">
      <c r="A2642" s="27">
        <v>1703821</v>
      </c>
      <c r="B2642" s="27" t="str">
        <f>"爬塔"&amp;RIGHT(A2642+10,3)</f>
        <v>爬塔831</v>
      </c>
      <c r="C2642" s="27">
        <v>102</v>
      </c>
      <c r="D2642" s="27" t="str">
        <f>VLOOKUP(C2642,[1]道具配置表!$A:$D,4,FALSE)</f>
        <v>1食物</v>
      </c>
      <c r="E2642" s="27">
        <v>9060</v>
      </c>
      <c r="J2642" s="27">
        <v>1</v>
      </c>
      <c r="L2642" s="72" t="b">
        <v>1</v>
      </c>
    </row>
    <row r="2643" spans="1:12" x14ac:dyDescent="0.25">
      <c r="C2643" s="27">
        <v>101</v>
      </c>
      <c r="D2643" s="27" t="str">
        <f>VLOOKUP(C2643,[1]道具配置表!$A:$D,4,FALSE)</f>
        <v>1木材</v>
      </c>
      <c r="E2643" s="27">
        <v>9060</v>
      </c>
      <c r="J2643" s="27">
        <v>1</v>
      </c>
      <c r="L2643" s="72" t="b">
        <v>1</v>
      </c>
    </row>
    <row r="2644" spans="1:12" x14ac:dyDescent="0.25">
      <c r="C2644" s="27">
        <v>103</v>
      </c>
      <c r="D2644" s="27" t="str">
        <f>VLOOKUP(C2644,[1]道具配置表!$A:$D,4,FALSE)</f>
        <v>1石头</v>
      </c>
      <c r="E2644" s="27">
        <v>9060</v>
      </c>
      <c r="J2644" s="27">
        <v>1</v>
      </c>
      <c r="L2644" s="72" t="b">
        <v>1</v>
      </c>
    </row>
    <row r="2645" spans="1:12" x14ac:dyDescent="0.25">
      <c r="C2645" s="27">
        <v>104</v>
      </c>
      <c r="D2645" s="27" t="str">
        <f>VLOOKUP(C2645,[1]道具配置表!$A:$D,4,FALSE)</f>
        <v>1黄金</v>
      </c>
      <c r="E2645" s="27">
        <v>9060</v>
      </c>
      <c r="J2645" s="27">
        <v>1</v>
      </c>
      <c r="L2645" s="72" t="b">
        <v>1</v>
      </c>
    </row>
    <row r="2646" spans="1:12" x14ac:dyDescent="0.25">
      <c r="A2646" s="27">
        <v>1703826</v>
      </c>
      <c r="B2646" s="27" t="str">
        <f>"爬塔"&amp;RIGHT(A2646+10,3)</f>
        <v>爬塔836</v>
      </c>
      <c r="C2646" s="27">
        <v>25001</v>
      </c>
      <c r="D2646" s="27" t="str">
        <f>VLOOKUP(C2646,[1]道具配置表!$A:$D,4,FALSE)</f>
        <v>战马粮草</v>
      </c>
      <c r="E2646" s="27">
        <v>866</v>
      </c>
      <c r="J2646" s="27">
        <v>1</v>
      </c>
      <c r="L2646" s="72" t="b">
        <v>1</v>
      </c>
    </row>
    <row r="2647" spans="1:12" x14ac:dyDescent="0.25">
      <c r="C2647" s="27">
        <v>102</v>
      </c>
      <c r="D2647" s="27" t="str">
        <f>VLOOKUP(C2647,[1]道具配置表!$A:$D,4,FALSE)</f>
        <v>1食物</v>
      </c>
      <c r="E2647" s="27">
        <v>18120</v>
      </c>
      <c r="J2647" s="27">
        <v>1</v>
      </c>
      <c r="L2647" s="72" t="b">
        <v>1</v>
      </c>
    </row>
    <row r="2648" spans="1:12" x14ac:dyDescent="0.25">
      <c r="C2648" s="27">
        <v>101</v>
      </c>
      <c r="D2648" s="27" t="str">
        <f>VLOOKUP(C2648,[1]道具配置表!$A:$D,4,FALSE)</f>
        <v>1木材</v>
      </c>
      <c r="E2648" s="27">
        <v>18120</v>
      </c>
      <c r="J2648" s="27">
        <v>1</v>
      </c>
      <c r="L2648" s="72" t="b">
        <v>1</v>
      </c>
    </row>
    <row r="2649" spans="1:12" x14ac:dyDescent="0.25">
      <c r="C2649" s="27">
        <v>103</v>
      </c>
      <c r="D2649" s="27" t="str">
        <f>VLOOKUP(C2649,[1]道具配置表!$A:$D,4,FALSE)</f>
        <v>1石头</v>
      </c>
      <c r="E2649" s="27">
        <v>18120</v>
      </c>
      <c r="J2649" s="27">
        <v>1</v>
      </c>
      <c r="L2649" s="72" t="b">
        <v>1</v>
      </c>
    </row>
    <row r="2650" spans="1:12" x14ac:dyDescent="0.25">
      <c r="C2650" s="27">
        <v>104</v>
      </c>
      <c r="D2650" s="27" t="str">
        <f>VLOOKUP(C2650,[1]道具配置表!$A:$D,4,FALSE)</f>
        <v>1黄金</v>
      </c>
      <c r="E2650" s="27">
        <v>18120</v>
      </c>
      <c r="J2650" s="27">
        <v>1</v>
      </c>
      <c r="L2650" s="72" t="b">
        <v>1</v>
      </c>
    </row>
    <row r="2651" spans="1:12" x14ac:dyDescent="0.25">
      <c r="A2651" s="27">
        <v>1703831</v>
      </c>
      <c r="B2651" s="27" t="str">
        <f>"爬塔"&amp;RIGHT(A2651+10,3)</f>
        <v>爬塔841</v>
      </c>
      <c r="C2651" s="27">
        <v>102</v>
      </c>
      <c r="D2651" s="27" t="str">
        <f>VLOOKUP(C2651,[1]道具配置表!$A:$D,4,FALSE)</f>
        <v>1食物</v>
      </c>
      <c r="E2651" s="27">
        <v>9260</v>
      </c>
      <c r="J2651" s="27">
        <v>1</v>
      </c>
      <c r="L2651" s="72" t="b">
        <v>1</v>
      </c>
    </row>
    <row r="2652" spans="1:12" x14ac:dyDescent="0.25">
      <c r="C2652" s="27">
        <v>101</v>
      </c>
      <c r="D2652" s="27" t="str">
        <f>VLOOKUP(C2652,[1]道具配置表!$A:$D,4,FALSE)</f>
        <v>1木材</v>
      </c>
      <c r="E2652" s="27">
        <v>9260</v>
      </c>
      <c r="J2652" s="27">
        <v>1</v>
      </c>
      <c r="L2652" s="72" t="b">
        <v>1</v>
      </c>
    </row>
    <row r="2653" spans="1:12" x14ac:dyDescent="0.25">
      <c r="C2653" s="27">
        <v>103</v>
      </c>
      <c r="D2653" s="27" t="str">
        <f>VLOOKUP(C2653,[1]道具配置表!$A:$D,4,FALSE)</f>
        <v>1石头</v>
      </c>
      <c r="E2653" s="27">
        <v>9260</v>
      </c>
      <c r="J2653" s="27">
        <v>1</v>
      </c>
      <c r="L2653" s="72" t="b">
        <v>1</v>
      </c>
    </row>
    <row r="2654" spans="1:12" x14ac:dyDescent="0.25">
      <c r="C2654" s="27">
        <v>104</v>
      </c>
      <c r="D2654" s="27" t="str">
        <f>VLOOKUP(C2654,[1]道具配置表!$A:$D,4,FALSE)</f>
        <v>1黄金</v>
      </c>
      <c r="E2654" s="27">
        <v>9260</v>
      </c>
      <c r="J2654" s="27">
        <v>1</v>
      </c>
      <c r="L2654" s="72" t="b">
        <v>1</v>
      </c>
    </row>
    <row r="2655" spans="1:12" x14ac:dyDescent="0.25">
      <c r="A2655" s="27">
        <v>1703836</v>
      </c>
      <c r="B2655" s="27" t="str">
        <f>"爬塔"&amp;RIGHT(A2655+10,3)</f>
        <v>爬塔846</v>
      </c>
      <c r="C2655" s="27">
        <v>25001</v>
      </c>
      <c r="D2655" s="27" t="str">
        <f>VLOOKUP(C2655,[1]道具配置表!$A:$D,4,FALSE)</f>
        <v>战马粮草</v>
      </c>
      <c r="E2655" s="27">
        <v>886</v>
      </c>
      <c r="J2655" s="27">
        <v>1</v>
      </c>
      <c r="L2655" s="72" t="b">
        <v>1</v>
      </c>
    </row>
    <row r="2656" spans="1:12" x14ac:dyDescent="0.25">
      <c r="C2656" s="27">
        <v>102</v>
      </c>
      <c r="D2656" s="27" t="str">
        <f>VLOOKUP(C2656,[1]道具配置表!$A:$D,4,FALSE)</f>
        <v>1食物</v>
      </c>
      <c r="E2656" s="27">
        <v>18520</v>
      </c>
      <c r="J2656" s="27">
        <v>1</v>
      </c>
      <c r="L2656" s="72" t="b">
        <v>1</v>
      </c>
    </row>
    <row r="2657" spans="1:12" x14ac:dyDescent="0.25">
      <c r="C2657" s="27">
        <v>101</v>
      </c>
      <c r="D2657" s="27" t="str">
        <f>VLOOKUP(C2657,[1]道具配置表!$A:$D,4,FALSE)</f>
        <v>1木材</v>
      </c>
      <c r="E2657" s="27">
        <v>18520</v>
      </c>
      <c r="J2657" s="27">
        <v>1</v>
      </c>
      <c r="L2657" s="72" t="b">
        <v>1</v>
      </c>
    </row>
    <row r="2658" spans="1:12" x14ac:dyDescent="0.25">
      <c r="C2658" s="27">
        <v>103</v>
      </c>
      <c r="D2658" s="27" t="str">
        <f>VLOOKUP(C2658,[1]道具配置表!$A:$D,4,FALSE)</f>
        <v>1石头</v>
      </c>
      <c r="E2658" s="27">
        <v>18520</v>
      </c>
      <c r="J2658" s="27">
        <v>1</v>
      </c>
      <c r="L2658" s="72" t="b">
        <v>1</v>
      </c>
    </row>
    <row r="2659" spans="1:12" x14ac:dyDescent="0.25">
      <c r="C2659" s="27">
        <v>104</v>
      </c>
      <c r="D2659" s="27" t="str">
        <f>VLOOKUP(C2659,[1]道具配置表!$A:$D,4,FALSE)</f>
        <v>1黄金</v>
      </c>
      <c r="E2659" s="27">
        <v>18520</v>
      </c>
      <c r="J2659" s="27">
        <v>1</v>
      </c>
      <c r="L2659" s="72" t="b">
        <v>1</v>
      </c>
    </row>
    <row r="2660" spans="1:12" x14ac:dyDescent="0.25">
      <c r="A2660" s="27">
        <v>1703841</v>
      </c>
      <c r="B2660" s="27" t="str">
        <f>"爬塔"&amp;RIGHT(A2660+10,3)</f>
        <v>爬塔851</v>
      </c>
      <c r="C2660" s="27">
        <v>102</v>
      </c>
      <c r="D2660" s="27" t="str">
        <f>VLOOKUP(C2660,[1]道具配置表!$A:$D,4,FALSE)</f>
        <v>1食物</v>
      </c>
      <c r="E2660" s="27">
        <v>9460</v>
      </c>
      <c r="J2660" s="27">
        <v>1</v>
      </c>
      <c r="L2660" s="72" t="b">
        <v>1</v>
      </c>
    </row>
    <row r="2661" spans="1:12" x14ac:dyDescent="0.25">
      <c r="C2661" s="27">
        <v>101</v>
      </c>
      <c r="D2661" s="27" t="str">
        <f>VLOOKUP(C2661,[1]道具配置表!$A:$D,4,FALSE)</f>
        <v>1木材</v>
      </c>
      <c r="E2661" s="27">
        <v>9460</v>
      </c>
      <c r="J2661" s="27">
        <v>1</v>
      </c>
      <c r="L2661" s="72" t="b">
        <v>1</v>
      </c>
    </row>
    <row r="2662" spans="1:12" x14ac:dyDescent="0.25">
      <c r="C2662" s="27">
        <v>103</v>
      </c>
      <c r="D2662" s="27" t="str">
        <f>VLOOKUP(C2662,[1]道具配置表!$A:$D,4,FALSE)</f>
        <v>1石头</v>
      </c>
      <c r="E2662" s="27">
        <v>9460</v>
      </c>
      <c r="J2662" s="27">
        <v>1</v>
      </c>
      <c r="L2662" s="72" t="b">
        <v>1</v>
      </c>
    </row>
    <row r="2663" spans="1:12" x14ac:dyDescent="0.25">
      <c r="C2663" s="27">
        <v>104</v>
      </c>
      <c r="D2663" s="27" t="str">
        <f>VLOOKUP(C2663,[1]道具配置表!$A:$D,4,FALSE)</f>
        <v>1黄金</v>
      </c>
      <c r="E2663" s="27">
        <v>9460</v>
      </c>
      <c r="J2663" s="27">
        <v>1</v>
      </c>
      <c r="L2663" s="72" t="b">
        <v>1</v>
      </c>
    </row>
    <row r="2664" spans="1:12" x14ac:dyDescent="0.25">
      <c r="A2664" s="27">
        <v>1703846</v>
      </c>
      <c r="B2664" s="27" t="str">
        <f>"爬塔"&amp;RIGHT(A2664+10,3)</f>
        <v>爬塔856</v>
      </c>
      <c r="C2664" s="27">
        <v>25001</v>
      </c>
      <c r="D2664" s="27" t="str">
        <f>VLOOKUP(C2664,[1]道具配置表!$A:$D,4,FALSE)</f>
        <v>战马粮草</v>
      </c>
      <c r="E2664" s="27">
        <v>906</v>
      </c>
      <c r="J2664" s="27">
        <v>1</v>
      </c>
      <c r="L2664" s="72" t="b">
        <v>1</v>
      </c>
    </row>
    <row r="2665" spans="1:12" x14ac:dyDescent="0.25">
      <c r="C2665" s="27">
        <v>102</v>
      </c>
      <c r="D2665" s="27" t="str">
        <f>VLOOKUP(C2665,[1]道具配置表!$A:$D,4,FALSE)</f>
        <v>1食物</v>
      </c>
      <c r="E2665" s="27">
        <v>18920</v>
      </c>
      <c r="J2665" s="27">
        <v>1</v>
      </c>
      <c r="L2665" s="72" t="b">
        <v>1</v>
      </c>
    </row>
    <row r="2666" spans="1:12" x14ac:dyDescent="0.25">
      <c r="C2666" s="27">
        <v>101</v>
      </c>
      <c r="D2666" s="27" t="str">
        <f>VLOOKUP(C2666,[1]道具配置表!$A:$D,4,FALSE)</f>
        <v>1木材</v>
      </c>
      <c r="E2666" s="27">
        <v>18920</v>
      </c>
      <c r="J2666" s="27">
        <v>1</v>
      </c>
      <c r="L2666" s="72" t="b">
        <v>1</v>
      </c>
    </row>
    <row r="2667" spans="1:12" x14ac:dyDescent="0.25">
      <c r="C2667" s="27">
        <v>103</v>
      </c>
      <c r="D2667" s="27" t="str">
        <f>VLOOKUP(C2667,[1]道具配置表!$A:$D,4,FALSE)</f>
        <v>1石头</v>
      </c>
      <c r="E2667" s="27">
        <v>18920</v>
      </c>
      <c r="J2667" s="27">
        <v>1</v>
      </c>
      <c r="L2667" s="72" t="b">
        <v>1</v>
      </c>
    </row>
    <row r="2668" spans="1:12" x14ac:dyDescent="0.25">
      <c r="C2668" s="27">
        <v>104</v>
      </c>
      <c r="D2668" s="27" t="str">
        <f>VLOOKUP(C2668,[1]道具配置表!$A:$D,4,FALSE)</f>
        <v>1黄金</v>
      </c>
      <c r="E2668" s="27">
        <v>18920</v>
      </c>
      <c r="J2668" s="27">
        <v>1</v>
      </c>
      <c r="L2668" s="72" t="b">
        <v>1</v>
      </c>
    </row>
    <row r="2669" spans="1:12" x14ac:dyDescent="0.25">
      <c r="A2669" s="27">
        <v>1703851</v>
      </c>
      <c r="B2669" s="27" t="str">
        <f>"爬塔"&amp;RIGHT(A2669+10,3)</f>
        <v>爬塔861</v>
      </c>
      <c r="C2669" s="27">
        <v>102</v>
      </c>
      <c r="D2669" s="27" t="str">
        <f>VLOOKUP(C2669,[1]道具配置表!$A:$D,4,FALSE)</f>
        <v>1食物</v>
      </c>
      <c r="E2669" s="27">
        <v>9660</v>
      </c>
      <c r="J2669" s="27">
        <v>1</v>
      </c>
      <c r="L2669" s="72" t="b">
        <v>1</v>
      </c>
    </row>
    <row r="2670" spans="1:12" x14ac:dyDescent="0.25">
      <c r="C2670" s="27">
        <v>101</v>
      </c>
      <c r="D2670" s="27" t="str">
        <f>VLOOKUP(C2670,[1]道具配置表!$A:$D,4,FALSE)</f>
        <v>1木材</v>
      </c>
      <c r="E2670" s="27">
        <v>9660</v>
      </c>
      <c r="J2670" s="27">
        <v>1</v>
      </c>
      <c r="L2670" s="72" t="b">
        <v>1</v>
      </c>
    </row>
    <row r="2671" spans="1:12" x14ac:dyDescent="0.25">
      <c r="C2671" s="27">
        <v>103</v>
      </c>
      <c r="D2671" s="27" t="str">
        <f>VLOOKUP(C2671,[1]道具配置表!$A:$D,4,FALSE)</f>
        <v>1石头</v>
      </c>
      <c r="E2671" s="27">
        <v>9660</v>
      </c>
      <c r="J2671" s="27">
        <v>1</v>
      </c>
      <c r="L2671" s="72" t="b">
        <v>1</v>
      </c>
    </row>
    <row r="2672" spans="1:12" x14ac:dyDescent="0.25">
      <c r="C2672" s="27">
        <v>104</v>
      </c>
      <c r="D2672" s="27" t="str">
        <f>VLOOKUP(C2672,[1]道具配置表!$A:$D,4,FALSE)</f>
        <v>1黄金</v>
      </c>
      <c r="E2672" s="27">
        <v>9660</v>
      </c>
      <c r="J2672" s="27">
        <v>1</v>
      </c>
      <c r="L2672" s="72" t="b">
        <v>1</v>
      </c>
    </row>
    <row r="2673" spans="1:12" x14ac:dyDescent="0.25">
      <c r="A2673" s="27">
        <v>1703856</v>
      </c>
      <c r="B2673" s="27" t="str">
        <f>"爬塔"&amp;RIGHT(A2673+10,3)</f>
        <v>爬塔866</v>
      </c>
      <c r="C2673" s="27">
        <v>25001</v>
      </c>
      <c r="D2673" s="27" t="str">
        <f>VLOOKUP(C2673,[1]道具配置表!$A:$D,4,FALSE)</f>
        <v>战马粮草</v>
      </c>
      <c r="E2673" s="27">
        <v>926</v>
      </c>
      <c r="J2673" s="27">
        <v>1</v>
      </c>
      <c r="L2673" s="72" t="b">
        <v>1</v>
      </c>
    </row>
    <row r="2674" spans="1:12" x14ac:dyDescent="0.25">
      <c r="C2674" s="27">
        <v>102</v>
      </c>
      <c r="D2674" s="27" t="str">
        <f>VLOOKUP(C2674,[1]道具配置表!$A:$D,4,FALSE)</f>
        <v>1食物</v>
      </c>
      <c r="E2674" s="27">
        <v>19320</v>
      </c>
      <c r="J2674" s="27">
        <v>1</v>
      </c>
      <c r="L2674" s="72" t="b">
        <v>1</v>
      </c>
    </row>
    <row r="2675" spans="1:12" x14ac:dyDescent="0.25">
      <c r="C2675" s="27">
        <v>101</v>
      </c>
      <c r="D2675" s="27" t="str">
        <f>VLOOKUP(C2675,[1]道具配置表!$A:$D,4,FALSE)</f>
        <v>1木材</v>
      </c>
      <c r="E2675" s="27">
        <v>19320</v>
      </c>
      <c r="J2675" s="27">
        <v>1</v>
      </c>
      <c r="L2675" s="72" t="b">
        <v>1</v>
      </c>
    </row>
    <row r="2676" spans="1:12" x14ac:dyDescent="0.25">
      <c r="C2676" s="27">
        <v>103</v>
      </c>
      <c r="D2676" s="27" t="str">
        <f>VLOOKUP(C2676,[1]道具配置表!$A:$D,4,FALSE)</f>
        <v>1石头</v>
      </c>
      <c r="E2676" s="27">
        <v>19320</v>
      </c>
      <c r="J2676" s="27">
        <v>1</v>
      </c>
      <c r="L2676" s="72" t="b">
        <v>1</v>
      </c>
    </row>
    <row r="2677" spans="1:12" x14ac:dyDescent="0.25">
      <c r="C2677" s="27">
        <v>104</v>
      </c>
      <c r="D2677" s="27" t="str">
        <f>VLOOKUP(C2677,[1]道具配置表!$A:$D,4,FALSE)</f>
        <v>1黄金</v>
      </c>
      <c r="E2677" s="27">
        <v>19320</v>
      </c>
      <c r="J2677" s="27">
        <v>1</v>
      </c>
      <c r="L2677" s="72" t="b">
        <v>1</v>
      </c>
    </row>
    <row r="2678" spans="1:12" x14ac:dyDescent="0.25">
      <c r="A2678" s="27">
        <v>1703861</v>
      </c>
      <c r="B2678" s="27" t="str">
        <f>"爬塔"&amp;RIGHT(A2678+10,3)</f>
        <v>爬塔871</v>
      </c>
      <c r="C2678" s="27">
        <v>102</v>
      </c>
      <c r="D2678" s="27" t="str">
        <f>VLOOKUP(C2678,[1]道具配置表!$A:$D,4,FALSE)</f>
        <v>1食物</v>
      </c>
      <c r="E2678" s="27">
        <v>9860</v>
      </c>
      <c r="J2678" s="27">
        <v>1</v>
      </c>
      <c r="L2678" s="72" t="b">
        <v>1</v>
      </c>
    </row>
    <row r="2679" spans="1:12" x14ac:dyDescent="0.25">
      <c r="C2679" s="27">
        <v>101</v>
      </c>
      <c r="D2679" s="27" t="str">
        <f>VLOOKUP(C2679,[1]道具配置表!$A:$D,4,FALSE)</f>
        <v>1木材</v>
      </c>
      <c r="E2679" s="27">
        <v>9860</v>
      </c>
      <c r="J2679" s="27">
        <v>1</v>
      </c>
      <c r="L2679" s="72" t="b">
        <v>1</v>
      </c>
    </row>
    <row r="2680" spans="1:12" x14ac:dyDescent="0.25">
      <c r="C2680" s="27">
        <v>103</v>
      </c>
      <c r="D2680" s="27" t="str">
        <f>VLOOKUP(C2680,[1]道具配置表!$A:$D,4,FALSE)</f>
        <v>1石头</v>
      </c>
      <c r="E2680" s="27">
        <v>9860</v>
      </c>
      <c r="J2680" s="27">
        <v>1</v>
      </c>
      <c r="L2680" s="72" t="b">
        <v>1</v>
      </c>
    </row>
    <row r="2681" spans="1:12" x14ac:dyDescent="0.25">
      <c r="C2681" s="27">
        <v>104</v>
      </c>
      <c r="D2681" s="27" t="str">
        <f>VLOOKUP(C2681,[1]道具配置表!$A:$D,4,FALSE)</f>
        <v>1黄金</v>
      </c>
      <c r="E2681" s="27">
        <v>9860</v>
      </c>
      <c r="J2681" s="27">
        <v>1</v>
      </c>
      <c r="L2681" s="72" t="b">
        <v>1</v>
      </c>
    </row>
    <row r="2682" spans="1:12" x14ac:dyDescent="0.25">
      <c r="A2682" s="27">
        <v>1703866</v>
      </c>
      <c r="B2682" s="27" t="str">
        <f>"爬塔"&amp;RIGHT(A2682+10,3)</f>
        <v>爬塔876</v>
      </c>
      <c r="C2682" s="27">
        <v>25001</v>
      </c>
      <c r="D2682" s="27" t="str">
        <f>VLOOKUP(C2682,[1]道具配置表!$A:$D,4,FALSE)</f>
        <v>战马粮草</v>
      </c>
      <c r="E2682" s="27">
        <v>946</v>
      </c>
      <c r="J2682" s="27">
        <v>1</v>
      </c>
      <c r="L2682" s="72" t="b">
        <v>1</v>
      </c>
    </row>
    <row r="2683" spans="1:12" x14ac:dyDescent="0.25">
      <c r="C2683" s="27">
        <v>102</v>
      </c>
      <c r="D2683" s="27" t="str">
        <f>VLOOKUP(C2683,[1]道具配置表!$A:$D,4,FALSE)</f>
        <v>1食物</v>
      </c>
      <c r="E2683" s="27">
        <v>19720</v>
      </c>
      <c r="J2683" s="27">
        <v>1</v>
      </c>
      <c r="L2683" s="72" t="b">
        <v>1</v>
      </c>
    </row>
    <row r="2684" spans="1:12" x14ac:dyDescent="0.25">
      <c r="C2684" s="27">
        <v>101</v>
      </c>
      <c r="D2684" s="27" t="str">
        <f>VLOOKUP(C2684,[1]道具配置表!$A:$D,4,FALSE)</f>
        <v>1木材</v>
      </c>
      <c r="E2684" s="27">
        <v>19720</v>
      </c>
      <c r="J2684" s="27">
        <v>1</v>
      </c>
      <c r="L2684" s="72" t="b">
        <v>1</v>
      </c>
    </row>
    <row r="2685" spans="1:12" x14ac:dyDescent="0.25">
      <c r="C2685" s="27">
        <v>103</v>
      </c>
      <c r="D2685" s="27" t="str">
        <f>VLOOKUP(C2685,[1]道具配置表!$A:$D,4,FALSE)</f>
        <v>1石头</v>
      </c>
      <c r="E2685" s="27">
        <v>19720</v>
      </c>
      <c r="J2685" s="27">
        <v>1</v>
      </c>
      <c r="L2685" s="72" t="b">
        <v>1</v>
      </c>
    </row>
    <row r="2686" spans="1:12" x14ac:dyDescent="0.25">
      <c r="C2686" s="27">
        <v>104</v>
      </c>
      <c r="D2686" s="27" t="str">
        <f>VLOOKUP(C2686,[1]道具配置表!$A:$D,4,FALSE)</f>
        <v>1黄金</v>
      </c>
      <c r="E2686" s="27">
        <v>19720</v>
      </c>
      <c r="J2686" s="27">
        <v>1</v>
      </c>
      <c r="L2686" s="72" t="b">
        <v>1</v>
      </c>
    </row>
    <row r="2687" spans="1:12" x14ac:dyDescent="0.25">
      <c r="A2687" s="27">
        <v>1703871</v>
      </c>
      <c r="B2687" s="27" t="str">
        <f>"爬塔"&amp;RIGHT(A2687+10,3)</f>
        <v>爬塔881</v>
      </c>
      <c r="C2687" s="27">
        <v>102</v>
      </c>
      <c r="D2687" s="27" t="str">
        <f>VLOOKUP(C2687,[1]道具配置表!$A:$D,4,FALSE)</f>
        <v>1食物</v>
      </c>
      <c r="E2687" s="27">
        <v>10060</v>
      </c>
      <c r="J2687" s="27">
        <v>1</v>
      </c>
      <c r="L2687" s="72" t="b">
        <v>1</v>
      </c>
    </row>
    <row r="2688" spans="1:12" x14ac:dyDescent="0.25">
      <c r="C2688" s="27">
        <v>101</v>
      </c>
      <c r="D2688" s="27" t="str">
        <f>VLOOKUP(C2688,[1]道具配置表!$A:$D,4,FALSE)</f>
        <v>1木材</v>
      </c>
      <c r="E2688" s="27">
        <v>10060</v>
      </c>
      <c r="J2688" s="27">
        <v>1</v>
      </c>
      <c r="L2688" s="72" t="b">
        <v>1</v>
      </c>
    </row>
    <row r="2689" spans="1:12" x14ac:dyDescent="0.25">
      <c r="C2689" s="27">
        <v>103</v>
      </c>
      <c r="D2689" s="27" t="str">
        <f>VLOOKUP(C2689,[1]道具配置表!$A:$D,4,FALSE)</f>
        <v>1石头</v>
      </c>
      <c r="E2689" s="27">
        <v>10060</v>
      </c>
      <c r="J2689" s="27">
        <v>1</v>
      </c>
      <c r="L2689" s="72" t="b">
        <v>1</v>
      </c>
    </row>
    <row r="2690" spans="1:12" x14ac:dyDescent="0.25">
      <c r="C2690" s="27">
        <v>104</v>
      </c>
      <c r="D2690" s="27" t="str">
        <f>VLOOKUP(C2690,[1]道具配置表!$A:$D,4,FALSE)</f>
        <v>1黄金</v>
      </c>
      <c r="E2690" s="27">
        <v>10060</v>
      </c>
      <c r="J2690" s="27">
        <v>1</v>
      </c>
      <c r="L2690" s="72" t="b">
        <v>1</v>
      </c>
    </row>
    <row r="2691" spans="1:12" x14ac:dyDescent="0.25">
      <c r="A2691" s="27">
        <v>1703876</v>
      </c>
      <c r="B2691" s="27" t="str">
        <f>"爬塔"&amp;RIGHT(A2691+10,3)</f>
        <v>爬塔886</v>
      </c>
      <c r="C2691" s="27">
        <v>25001</v>
      </c>
      <c r="D2691" s="27" t="str">
        <f>VLOOKUP(C2691,[1]道具配置表!$A:$D,4,FALSE)</f>
        <v>战马粮草</v>
      </c>
      <c r="E2691" s="27">
        <v>966</v>
      </c>
      <c r="J2691" s="27">
        <v>1</v>
      </c>
      <c r="L2691" s="72" t="b">
        <v>1</v>
      </c>
    </row>
    <row r="2692" spans="1:12" x14ac:dyDescent="0.25">
      <c r="C2692" s="27">
        <v>102</v>
      </c>
      <c r="D2692" s="27" t="str">
        <f>VLOOKUP(C2692,[1]道具配置表!$A:$D,4,FALSE)</f>
        <v>1食物</v>
      </c>
      <c r="E2692" s="27">
        <v>20120</v>
      </c>
      <c r="J2692" s="27">
        <v>1</v>
      </c>
      <c r="L2692" s="72" t="b">
        <v>1</v>
      </c>
    </row>
    <row r="2693" spans="1:12" x14ac:dyDescent="0.25">
      <c r="C2693" s="27">
        <v>101</v>
      </c>
      <c r="D2693" s="27" t="str">
        <f>VLOOKUP(C2693,[1]道具配置表!$A:$D,4,FALSE)</f>
        <v>1木材</v>
      </c>
      <c r="E2693" s="27">
        <v>20120</v>
      </c>
      <c r="J2693" s="27">
        <v>1</v>
      </c>
      <c r="L2693" s="72" t="b">
        <v>1</v>
      </c>
    </row>
    <row r="2694" spans="1:12" x14ac:dyDescent="0.25">
      <c r="C2694" s="27">
        <v>103</v>
      </c>
      <c r="D2694" s="27" t="str">
        <f>VLOOKUP(C2694,[1]道具配置表!$A:$D,4,FALSE)</f>
        <v>1石头</v>
      </c>
      <c r="E2694" s="27">
        <v>20120</v>
      </c>
      <c r="J2694" s="27">
        <v>1</v>
      </c>
      <c r="L2694" s="72" t="b">
        <v>1</v>
      </c>
    </row>
    <row r="2695" spans="1:12" x14ac:dyDescent="0.25">
      <c r="C2695" s="27">
        <v>104</v>
      </c>
      <c r="D2695" s="27" t="str">
        <f>VLOOKUP(C2695,[1]道具配置表!$A:$D,4,FALSE)</f>
        <v>1黄金</v>
      </c>
      <c r="E2695" s="27">
        <v>20120</v>
      </c>
      <c r="J2695" s="27">
        <v>1</v>
      </c>
      <c r="L2695" s="72" t="b">
        <v>1</v>
      </c>
    </row>
    <row r="2696" spans="1:12" x14ac:dyDescent="0.25">
      <c r="A2696" s="27">
        <v>1703881</v>
      </c>
      <c r="B2696" s="27" t="str">
        <f>"爬塔"&amp;RIGHT(A2696+10,3)</f>
        <v>爬塔891</v>
      </c>
      <c r="C2696" s="27">
        <v>102</v>
      </c>
      <c r="D2696" s="27" t="str">
        <f>VLOOKUP(C2696,[1]道具配置表!$A:$D,4,FALSE)</f>
        <v>1食物</v>
      </c>
      <c r="E2696" s="27">
        <v>10260</v>
      </c>
      <c r="J2696" s="27">
        <v>1</v>
      </c>
      <c r="L2696" s="72" t="b">
        <v>1</v>
      </c>
    </row>
    <row r="2697" spans="1:12" x14ac:dyDescent="0.25">
      <c r="C2697" s="27">
        <v>101</v>
      </c>
      <c r="D2697" s="27" t="str">
        <f>VLOOKUP(C2697,[1]道具配置表!$A:$D,4,FALSE)</f>
        <v>1木材</v>
      </c>
      <c r="E2697" s="27">
        <v>10260</v>
      </c>
      <c r="J2697" s="27">
        <v>1</v>
      </c>
      <c r="L2697" s="72" t="b">
        <v>1</v>
      </c>
    </row>
    <row r="2698" spans="1:12" x14ac:dyDescent="0.25">
      <c r="C2698" s="27">
        <v>103</v>
      </c>
      <c r="D2698" s="27" t="str">
        <f>VLOOKUP(C2698,[1]道具配置表!$A:$D,4,FALSE)</f>
        <v>1石头</v>
      </c>
      <c r="E2698" s="27">
        <v>10260</v>
      </c>
      <c r="J2698" s="27">
        <v>1</v>
      </c>
      <c r="L2698" s="72" t="b">
        <v>1</v>
      </c>
    </row>
    <row r="2699" spans="1:12" x14ac:dyDescent="0.25">
      <c r="C2699" s="27">
        <v>104</v>
      </c>
      <c r="D2699" s="27" t="str">
        <f>VLOOKUP(C2699,[1]道具配置表!$A:$D,4,FALSE)</f>
        <v>1黄金</v>
      </c>
      <c r="E2699" s="27">
        <v>10260</v>
      </c>
      <c r="J2699" s="27">
        <v>1</v>
      </c>
      <c r="L2699" s="72" t="b">
        <v>1</v>
      </c>
    </row>
    <row r="2700" spans="1:12" x14ac:dyDescent="0.25">
      <c r="A2700" s="27">
        <v>1703886</v>
      </c>
      <c r="B2700" s="27" t="str">
        <f>"爬塔"&amp;RIGHT(A2700+10,3)</f>
        <v>爬塔896</v>
      </c>
      <c r="C2700" s="27">
        <v>25001</v>
      </c>
      <c r="D2700" s="27" t="str">
        <f>VLOOKUP(C2700,[1]道具配置表!$A:$D,4,FALSE)</f>
        <v>战马粮草</v>
      </c>
      <c r="E2700" s="27">
        <v>986</v>
      </c>
      <c r="J2700" s="27">
        <v>1</v>
      </c>
      <c r="L2700" s="72" t="b">
        <v>1</v>
      </c>
    </row>
    <row r="2701" spans="1:12" x14ac:dyDescent="0.25">
      <c r="C2701" s="27">
        <v>102</v>
      </c>
      <c r="D2701" s="27" t="str">
        <f>VLOOKUP(C2701,[1]道具配置表!$A:$D,4,FALSE)</f>
        <v>1食物</v>
      </c>
      <c r="E2701" s="27">
        <v>20520</v>
      </c>
      <c r="J2701" s="27">
        <v>1</v>
      </c>
      <c r="L2701" s="72" t="b">
        <v>1</v>
      </c>
    </row>
    <row r="2702" spans="1:12" x14ac:dyDescent="0.25">
      <c r="C2702" s="27">
        <v>101</v>
      </c>
      <c r="D2702" s="27" t="str">
        <f>VLOOKUP(C2702,[1]道具配置表!$A:$D,4,FALSE)</f>
        <v>1木材</v>
      </c>
      <c r="E2702" s="27">
        <v>20520</v>
      </c>
      <c r="J2702" s="27">
        <v>1</v>
      </c>
      <c r="L2702" s="72" t="b">
        <v>1</v>
      </c>
    </row>
    <row r="2703" spans="1:12" x14ac:dyDescent="0.25">
      <c r="C2703" s="27">
        <v>103</v>
      </c>
      <c r="D2703" s="27" t="str">
        <f>VLOOKUP(C2703,[1]道具配置表!$A:$D,4,FALSE)</f>
        <v>1石头</v>
      </c>
      <c r="E2703" s="27">
        <v>20520</v>
      </c>
      <c r="J2703" s="27">
        <v>1</v>
      </c>
      <c r="L2703" s="72" t="b">
        <v>1</v>
      </c>
    </row>
    <row r="2704" spans="1:12" x14ac:dyDescent="0.25">
      <c r="C2704" s="27">
        <v>104</v>
      </c>
      <c r="D2704" s="27" t="str">
        <f>VLOOKUP(C2704,[1]道具配置表!$A:$D,4,FALSE)</f>
        <v>1黄金</v>
      </c>
      <c r="E2704" s="27">
        <v>20520</v>
      </c>
      <c r="J2704" s="27">
        <v>1</v>
      </c>
      <c r="L2704" s="72" t="b">
        <v>1</v>
      </c>
    </row>
    <row r="2705" spans="1:12" x14ac:dyDescent="0.25">
      <c r="A2705" s="27">
        <v>1703891</v>
      </c>
      <c r="B2705" s="27" t="str">
        <f>"爬塔"&amp;RIGHT(A2705+10,3)</f>
        <v>爬塔901</v>
      </c>
      <c r="C2705" s="27">
        <v>102</v>
      </c>
      <c r="D2705" s="27" t="str">
        <f>VLOOKUP(C2705,[1]道具配置表!$A:$D,4,FALSE)</f>
        <v>1食物</v>
      </c>
      <c r="E2705" s="27">
        <v>10460</v>
      </c>
      <c r="J2705" s="27">
        <v>1</v>
      </c>
      <c r="L2705" s="72" t="b">
        <v>1</v>
      </c>
    </row>
    <row r="2706" spans="1:12" x14ac:dyDescent="0.25">
      <c r="C2706" s="27">
        <v>101</v>
      </c>
      <c r="D2706" s="27" t="str">
        <f>VLOOKUP(C2706,[1]道具配置表!$A:$D,4,FALSE)</f>
        <v>1木材</v>
      </c>
      <c r="E2706" s="27">
        <v>10460</v>
      </c>
      <c r="J2706" s="27">
        <v>1</v>
      </c>
      <c r="L2706" s="72" t="b">
        <v>1</v>
      </c>
    </row>
    <row r="2707" spans="1:12" x14ac:dyDescent="0.25">
      <c r="C2707" s="27">
        <v>103</v>
      </c>
      <c r="D2707" s="27" t="str">
        <f>VLOOKUP(C2707,[1]道具配置表!$A:$D,4,FALSE)</f>
        <v>1石头</v>
      </c>
      <c r="E2707" s="27">
        <v>10460</v>
      </c>
      <c r="J2707" s="27">
        <v>1</v>
      </c>
      <c r="L2707" s="72" t="b">
        <v>1</v>
      </c>
    </row>
    <row r="2708" spans="1:12" x14ac:dyDescent="0.25">
      <c r="C2708" s="27">
        <v>104</v>
      </c>
      <c r="D2708" s="27" t="str">
        <f>VLOOKUP(C2708,[1]道具配置表!$A:$D,4,FALSE)</f>
        <v>1黄金</v>
      </c>
      <c r="E2708" s="27">
        <v>10460</v>
      </c>
      <c r="J2708" s="27">
        <v>1</v>
      </c>
      <c r="L2708" s="72" t="b">
        <v>1</v>
      </c>
    </row>
    <row r="2709" spans="1:12" x14ac:dyDescent="0.25">
      <c r="A2709" s="27">
        <v>1703896</v>
      </c>
      <c r="B2709" s="27" t="str">
        <f>"爬塔"&amp;RIGHT(A2709+10,3)</f>
        <v>爬塔906</v>
      </c>
      <c r="C2709" s="27">
        <v>25001</v>
      </c>
      <c r="D2709" s="27" t="str">
        <f>VLOOKUP(C2709,[1]道具配置表!$A:$D,4,FALSE)</f>
        <v>战马粮草</v>
      </c>
      <c r="E2709" s="27">
        <v>1006</v>
      </c>
      <c r="J2709" s="27">
        <v>1</v>
      </c>
      <c r="L2709" s="72" t="b">
        <v>1</v>
      </c>
    </row>
    <row r="2710" spans="1:12" x14ac:dyDescent="0.25">
      <c r="C2710" s="27">
        <v>102</v>
      </c>
      <c r="D2710" s="27" t="str">
        <f>VLOOKUP(C2710,[1]道具配置表!$A:$D,4,FALSE)</f>
        <v>1食物</v>
      </c>
      <c r="E2710" s="27">
        <v>20920</v>
      </c>
      <c r="J2710" s="27">
        <v>1</v>
      </c>
      <c r="L2710" s="72" t="b">
        <v>1</v>
      </c>
    </row>
    <row r="2711" spans="1:12" x14ac:dyDescent="0.25">
      <c r="C2711" s="27">
        <v>101</v>
      </c>
      <c r="D2711" s="27" t="str">
        <f>VLOOKUP(C2711,[1]道具配置表!$A:$D,4,FALSE)</f>
        <v>1木材</v>
      </c>
      <c r="E2711" s="27">
        <v>20920</v>
      </c>
      <c r="J2711" s="27">
        <v>1</v>
      </c>
      <c r="L2711" s="72" t="b">
        <v>1</v>
      </c>
    </row>
    <row r="2712" spans="1:12" x14ac:dyDescent="0.25">
      <c r="C2712" s="27">
        <v>103</v>
      </c>
      <c r="D2712" s="27" t="str">
        <f>VLOOKUP(C2712,[1]道具配置表!$A:$D,4,FALSE)</f>
        <v>1石头</v>
      </c>
      <c r="E2712" s="27">
        <v>20920</v>
      </c>
      <c r="J2712" s="27">
        <v>1</v>
      </c>
      <c r="L2712" s="72" t="b">
        <v>1</v>
      </c>
    </row>
    <row r="2713" spans="1:12" x14ac:dyDescent="0.25">
      <c r="C2713" s="27">
        <v>104</v>
      </c>
      <c r="D2713" s="27" t="str">
        <f>VLOOKUP(C2713,[1]道具配置表!$A:$D,4,FALSE)</f>
        <v>1黄金</v>
      </c>
      <c r="E2713" s="27">
        <v>20920</v>
      </c>
      <c r="J2713" s="27">
        <v>1</v>
      </c>
      <c r="L2713" s="72" t="b">
        <v>1</v>
      </c>
    </row>
    <row r="2714" spans="1:12" x14ac:dyDescent="0.25">
      <c r="A2714" s="27">
        <v>1703901</v>
      </c>
      <c r="B2714" s="27" t="str">
        <f>"爬塔"&amp;RIGHT(A2714+10,3)</f>
        <v>爬塔911</v>
      </c>
      <c r="C2714" s="27">
        <v>102</v>
      </c>
      <c r="D2714" s="27" t="str">
        <f>VLOOKUP(C2714,[1]道具配置表!$A:$D,4,FALSE)</f>
        <v>1食物</v>
      </c>
      <c r="E2714" s="27">
        <v>10660</v>
      </c>
      <c r="J2714" s="27">
        <v>1</v>
      </c>
      <c r="L2714" s="72" t="b">
        <v>1</v>
      </c>
    </row>
    <row r="2715" spans="1:12" x14ac:dyDescent="0.25">
      <c r="C2715" s="27">
        <v>101</v>
      </c>
      <c r="D2715" s="27" t="str">
        <f>VLOOKUP(C2715,[1]道具配置表!$A:$D,4,FALSE)</f>
        <v>1木材</v>
      </c>
      <c r="E2715" s="27">
        <v>10660</v>
      </c>
      <c r="J2715" s="27">
        <v>1</v>
      </c>
      <c r="L2715" s="72" t="b">
        <v>1</v>
      </c>
    </row>
    <row r="2716" spans="1:12" x14ac:dyDescent="0.25">
      <c r="C2716" s="27">
        <v>103</v>
      </c>
      <c r="D2716" s="27" t="str">
        <f>VLOOKUP(C2716,[1]道具配置表!$A:$D,4,FALSE)</f>
        <v>1石头</v>
      </c>
      <c r="E2716" s="27">
        <v>10660</v>
      </c>
      <c r="J2716" s="27">
        <v>1</v>
      </c>
      <c r="L2716" s="72" t="b">
        <v>1</v>
      </c>
    </row>
    <row r="2717" spans="1:12" x14ac:dyDescent="0.25">
      <c r="C2717" s="27">
        <v>104</v>
      </c>
      <c r="D2717" s="27" t="str">
        <f>VLOOKUP(C2717,[1]道具配置表!$A:$D,4,FALSE)</f>
        <v>1黄金</v>
      </c>
      <c r="E2717" s="27">
        <v>10660</v>
      </c>
      <c r="J2717" s="27">
        <v>1</v>
      </c>
      <c r="L2717" s="72" t="b">
        <v>1</v>
      </c>
    </row>
    <row r="2718" spans="1:12" x14ac:dyDescent="0.25">
      <c r="A2718" s="27">
        <v>1703906</v>
      </c>
      <c r="B2718" s="27" t="str">
        <f>"爬塔"&amp;RIGHT(A2718+10,3)</f>
        <v>爬塔916</v>
      </c>
      <c r="C2718" s="27">
        <v>25001</v>
      </c>
      <c r="D2718" s="27" t="str">
        <f>VLOOKUP(C2718,[1]道具配置表!$A:$D,4,FALSE)</f>
        <v>战马粮草</v>
      </c>
      <c r="E2718" s="27">
        <v>1026</v>
      </c>
      <c r="J2718" s="27">
        <v>1</v>
      </c>
      <c r="L2718" s="72" t="b">
        <v>1</v>
      </c>
    </row>
    <row r="2719" spans="1:12" x14ac:dyDescent="0.25">
      <c r="C2719" s="27">
        <v>102</v>
      </c>
      <c r="D2719" s="27" t="str">
        <f>VLOOKUP(C2719,[1]道具配置表!$A:$D,4,FALSE)</f>
        <v>1食物</v>
      </c>
      <c r="E2719" s="27">
        <v>21320</v>
      </c>
      <c r="J2719" s="27">
        <v>1</v>
      </c>
      <c r="L2719" s="72" t="b">
        <v>1</v>
      </c>
    </row>
    <row r="2720" spans="1:12" x14ac:dyDescent="0.25">
      <c r="C2720" s="27">
        <v>101</v>
      </c>
      <c r="D2720" s="27" t="str">
        <f>VLOOKUP(C2720,[1]道具配置表!$A:$D,4,FALSE)</f>
        <v>1木材</v>
      </c>
      <c r="E2720" s="27">
        <v>21320</v>
      </c>
      <c r="J2720" s="27">
        <v>1</v>
      </c>
      <c r="L2720" s="72" t="b">
        <v>1</v>
      </c>
    </row>
    <row r="2721" spans="1:12" x14ac:dyDescent="0.25">
      <c r="C2721" s="27">
        <v>103</v>
      </c>
      <c r="D2721" s="27" t="str">
        <f>VLOOKUP(C2721,[1]道具配置表!$A:$D,4,FALSE)</f>
        <v>1石头</v>
      </c>
      <c r="E2721" s="27">
        <v>21320</v>
      </c>
      <c r="J2721" s="27">
        <v>1</v>
      </c>
      <c r="L2721" s="72" t="b">
        <v>1</v>
      </c>
    </row>
    <row r="2722" spans="1:12" x14ac:dyDescent="0.25">
      <c r="C2722" s="27">
        <v>104</v>
      </c>
      <c r="D2722" s="27" t="str">
        <f>VLOOKUP(C2722,[1]道具配置表!$A:$D,4,FALSE)</f>
        <v>1黄金</v>
      </c>
      <c r="E2722" s="27">
        <v>21320</v>
      </c>
      <c r="J2722" s="27">
        <v>1</v>
      </c>
      <c r="L2722" s="72" t="b">
        <v>1</v>
      </c>
    </row>
    <row r="2723" spans="1:12" x14ac:dyDescent="0.25">
      <c r="A2723" s="27">
        <v>1703911</v>
      </c>
      <c r="B2723" s="27" t="str">
        <f>"爬塔"&amp;RIGHT(A2723+10,3)</f>
        <v>爬塔921</v>
      </c>
      <c r="C2723" s="27">
        <v>102</v>
      </c>
      <c r="D2723" s="27" t="str">
        <f>VLOOKUP(C2723,[1]道具配置表!$A:$D,4,FALSE)</f>
        <v>1食物</v>
      </c>
      <c r="E2723" s="27">
        <v>10860</v>
      </c>
      <c r="J2723" s="27">
        <v>1</v>
      </c>
      <c r="L2723" s="72" t="b">
        <v>1</v>
      </c>
    </row>
    <row r="2724" spans="1:12" x14ac:dyDescent="0.25">
      <c r="C2724" s="27">
        <v>101</v>
      </c>
      <c r="D2724" s="27" t="str">
        <f>VLOOKUP(C2724,[1]道具配置表!$A:$D,4,FALSE)</f>
        <v>1木材</v>
      </c>
      <c r="E2724" s="27">
        <v>10860</v>
      </c>
      <c r="J2724" s="27">
        <v>1</v>
      </c>
      <c r="L2724" s="72" t="b">
        <v>1</v>
      </c>
    </row>
    <row r="2725" spans="1:12" x14ac:dyDescent="0.25">
      <c r="C2725" s="27">
        <v>103</v>
      </c>
      <c r="D2725" s="27" t="str">
        <f>VLOOKUP(C2725,[1]道具配置表!$A:$D,4,FALSE)</f>
        <v>1石头</v>
      </c>
      <c r="E2725" s="27">
        <v>10860</v>
      </c>
      <c r="J2725" s="27">
        <v>1</v>
      </c>
      <c r="L2725" s="72" t="b">
        <v>1</v>
      </c>
    </row>
    <row r="2726" spans="1:12" x14ac:dyDescent="0.25">
      <c r="C2726" s="27">
        <v>104</v>
      </c>
      <c r="D2726" s="27" t="str">
        <f>VLOOKUP(C2726,[1]道具配置表!$A:$D,4,FALSE)</f>
        <v>1黄金</v>
      </c>
      <c r="E2726" s="27">
        <v>10860</v>
      </c>
      <c r="J2726" s="27">
        <v>1</v>
      </c>
      <c r="L2726" s="72" t="b">
        <v>1</v>
      </c>
    </row>
    <row r="2727" spans="1:12" x14ac:dyDescent="0.25">
      <c r="A2727" s="27">
        <v>1703916</v>
      </c>
      <c r="B2727" s="27" t="str">
        <f>"爬塔"&amp;RIGHT(A2727+10,3)</f>
        <v>爬塔926</v>
      </c>
      <c r="C2727" s="27">
        <v>25001</v>
      </c>
      <c r="D2727" s="27" t="str">
        <f>VLOOKUP(C2727,[1]道具配置表!$A:$D,4,FALSE)</f>
        <v>战马粮草</v>
      </c>
      <c r="E2727" s="27">
        <v>1046</v>
      </c>
      <c r="J2727" s="27">
        <v>1</v>
      </c>
      <c r="L2727" s="72" t="b">
        <v>1</v>
      </c>
    </row>
    <row r="2728" spans="1:12" x14ac:dyDescent="0.25">
      <c r="C2728" s="27">
        <v>102</v>
      </c>
      <c r="D2728" s="27" t="str">
        <f>VLOOKUP(C2728,[1]道具配置表!$A:$D,4,FALSE)</f>
        <v>1食物</v>
      </c>
      <c r="E2728" s="27">
        <v>21720</v>
      </c>
      <c r="J2728" s="27">
        <v>1</v>
      </c>
      <c r="L2728" s="72" t="b">
        <v>1</v>
      </c>
    </row>
    <row r="2729" spans="1:12" x14ac:dyDescent="0.25">
      <c r="C2729" s="27">
        <v>101</v>
      </c>
      <c r="D2729" s="27" t="str">
        <f>VLOOKUP(C2729,[1]道具配置表!$A:$D,4,FALSE)</f>
        <v>1木材</v>
      </c>
      <c r="E2729" s="27">
        <v>21720</v>
      </c>
      <c r="J2729" s="27">
        <v>1</v>
      </c>
      <c r="L2729" s="72" t="b">
        <v>1</v>
      </c>
    </row>
    <row r="2730" spans="1:12" x14ac:dyDescent="0.25">
      <c r="C2730" s="27">
        <v>103</v>
      </c>
      <c r="D2730" s="27" t="str">
        <f>VLOOKUP(C2730,[1]道具配置表!$A:$D,4,FALSE)</f>
        <v>1石头</v>
      </c>
      <c r="E2730" s="27">
        <v>21720</v>
      </c>
      <c r="J2730" s="27">
        <v>1</v>
      </c>
      <c r="L2730" s="72" t="b">
        <v>1</v>
      </c>
    </row>
    <row r="2731" spans="1:12" x14ac:dyDescent="0.25">
      <c r="C2731" s="27">
        <v>104</v>
      </c>
      <c r="D2731" s="27" t="str">
        <f>VLOOKUP(C2731,[1]道具配置表!$A:$D,4,FALSE)</f>
        <v>1黄金</v>
      </c>
      <c r="E2731" s="27">
        <v>21720</v>
      </c>
      <c r="J2731" s="27">
        <v>1</v>
      </c>
      <c r="L2731" s="72" t="b">
        <v>1</v>
      </c>
    </row>
    <row r="2732" spans="1:12" x14ac:dyDescent="0.25">
      <c r="A2732" s="27">
        <v>1703921</v>
      </c>
      <c r="B2732" s="27" t="str">
        <f>"爬塔"&amp;RIGHT(A2732+10,3)</f>
        <v>爬塔931</v>
      </c>
      <c r="C2732" s="27">
        <v>102</v>
      </c>
      <c r="D2732" s="27" t="str">
        <f>VLOOKUP(C2732,[1]道具配置表!$A:$D,4,FALSE)</f>
        <v>1食物</v>
      </c>
      <c r="E2732" s="27">
        <v>11060</v>
      </c>
      <c r="J2732" s="27">
        <v>1</v>
      </c>
      <c r="L2732" s="72" t="b">
        <v>1</v>
      </c>
    </row>
    <row r="2733" spans="1:12" x14ac:dyDescent="0.25">
      <c r="C2733" s="27">
        <v>101</v>
      </c>
      <c r="D2733" s="27" t="str">
        <f>VLOOKUP(C2733,[1]道具配置表!$A:$D,4,FALSE)</f>
        <v>1木材</v>
      </c>
      <c r="E2733" s="27">
        <v>11060</v>
      </c>
      <c r="J2733" s="27">
        <v>1</v>
      </c>
      <c r="L2733" s="72" t="b">
        <v>1</v>
      </c>
    </row>
    <row r="2734" spans="1:12" x14ac:dyDescent="0.25">
      <c r="C2734" s="27">
        <v>103</v>
      </c>
      <c r="D2734" s="27" t="str">
        <f>VLOOKUP(C2734,[1]道具配置表!$A:$D,4,FALSE)</f>
        <v>1石头</v>
      </c>
      <c r="E2734" s="27">
        <v>11060</v>
      </c>
      <c r="J2734" s="27">
        <v>1</v>
      </c>
      <c r="L2734" s="72" t="b">
        <v>1</v>
      </c>
    </row>
    <row r="2735" spans="1:12" x14ac:dyDescent="0.25">
      <c r="C2735" s="27">
        <v>104</v>
      </c>
      <c r="D2735" s="27" t="str">
        <f>VLOOKUP(C2735,[1]道具配置表!$A:$D,4,FALSE)</f>
        <v>1黄金</v>
      </c>
      <c r="E2735" s="27">
        <v>11060</v>
      </c>
      <c r="J2735" s="27">
        <v>1</v>
      </c>
      <c r="L2735" s="72" t="b">
        <v>1</v>
      </c>
    </row>
    <row r="2736" spans="1:12" x14ac:dyDescent="0.25">
      <c r="A2736" s="27">
        <v>1703926</v>
      </c>
      <c r="B2736" s="27" t="str">
        <f>"爬塔"&amp;RIGHT(A2736+10,3)</f>
        <v>爬塔936</v>
      </c>
      <c r="C2736" s="27">
        <v>25001</v>
      </c>
      <c r="D2736" s="27" t="str">
        <f>VLOOKUP(C2736,[1]道具配置表!$A:$D,4,FALSE)</f>
        <v>战马粮草</v>
      </c>
      <c r="E2736" s="27">
        <v>1066</v>
      </c>
      <c r="J2736" s="27">
        <v>1</v>
      </c>
      <c r="L2736" s="72" t="b">
        <v>1</v>
      </c>
    </row>
    <row r="2737" spans="1:12" x14ac:dyDescent="0.25">
      <c r="C2737" s="27">
        <v>102</v>
      </c>
      <c r="D2737" s="27" t="str">
        <f>VLOOKUP(C2737,[1]道具配置表!$A:$D,4,FALSE)</f>
        <v>1食物</v>
      </c>
      <c r="E2737" s="27">
        <v>22120</v>
      </c>
      <c r="J2737" s="27">
        <v>1</v>
      </c>
      <c r="L2737" s="72" t="b">
        <v>1</v>
      </c>
    </row>
    <row r="2738" spans="1:12" x14ac:dyDescent="0.25">
      <c r="C2738" s="27">
        <v>101</v>
      </c>
      <c r="D2738" s="27" t="str">
        <f>VLOOKUP(C2738,[1]道具配置表!$A:$D,4,FALSE)</f>
        <v>1木材</v>
      </c>
      <c r="E2738" s="27">
        <v>22120</v>
      </c>
      <c r="J2738" s="27">
        <v>1</v>
      </c>
      <c r="L2738" s="72" t="b">
        <v>1</v>
      </c>
    </row>
    <row r="2739" spans="1:12" x14ac:dyDescent="0.25">
      <c r="C2739" s="27">
        <v>103</v>
      </c>
      <c r="D2739" s="27" t="str">
        <f>VLOOKUP(C2739,[1]道具配置表!$A:$D,4,FALSE)</f>
        <v>1石头</v>
      </c>
      <c r="E2739" s="27">
        <v>22120</v>
      </c>
      <c r="J2739" s="27">
        <v>1</v>
      </c>
      <c r="L2739" s="72" t="b">
        <v>1</v>
      </c>
    </row>
    <row r="2740" spans="1:12" x14ac:dyDescent="0.25">
      <c r="C2740" s="27">
        <v>104</v>
      </c>
      <c r="D2740" s="27" t="str">
        <f>VLOOKUP(C2740,[1]道具配置表!$A:$D,4,FALSE)</f>
        <v>1黄金</v>
      </c>
      <c r="E2740" s="27">
        <v>22120</v>
      </c>
      <c r="J2740" s="27">
        <v>1</v>
      </c>
      <c r="L2740" s="72" t="b">
        <v>1</v>
      </c>
    </row>
    <row r="2741" spans="1:12" x14ac:dyDescent="0.25">
      <c r="A2741" s="27">
        <v>1703931</v>
      </c>
      <c r="B2741" s="27" t="str">
        <f>"爬塔"&amp;RIGHT(A2741+10,3)</f>
        <v>爬塔941</v>
      </c>
      <c r="C2741" s="27">
        <v>102</v>
      </c>
      <c r="D2741" s="27" t="str">
        <f>VLOOKUP(C2741,[1]道具配置表!$A:$D,4,FALSE)</f>
        <v>1食物</v>
      </c>
      <c r="E2741" s="27">
        <v>11260</v>
      </c>
      <c r="J2741" s="27">
        <v>1</v>
      </c>
      <c r="L2741" s="72" t="b">
        <v>1</v>
      </c>
    </row>
    <row r="2742" spans="1:12" x14ac:dyDescent="0.25">
      <c r="C2742" s="27">
        <v>101</v>
      </c>
      <c r="D2742" s="27" t="str">
        <f>VLOOKUP(C2742,[1]道具配置表!$A:$D,4,FALSE)</f>
        <v>1木材</v>
      </c>
      <c r="E2742" s="27">
        <v>11260</v>
      </c>
      <c r="J2742" s="27">
        <v>1</v>
      </c>
      <c r="L2742" s="72" t="b">
        <v>1</v>
      </c>
    </row>
    <row r="2743" spans="1:12" x14ac:dyDescent="0.25">
      <c r="C2743" s="27">
        <v>103</v>
      </c>
      <c r="D2743" s="27" t="str">
        <f>VLOOKUP(C2743,[1]道具配置表!$A:$D,4,FALSE)</f>
        <v>1石头</v>
      </c>
      <c r="E2743" s="27">
        <v>11260</v>
      </c>
      <c r="J2743" s="27">
        <v>1</v>
      </c>
      <c r="L2743" s="72" t="b">
        <v>1</v>
      </c>
    </row>
    <row r="2744" spans="1:12" x14ac:dyDescent="0.25">
      <c r="C2744" s="27">
        <v>104</v>
      </c>
      <c r="D2744" s="27" t="str">
        <f>VLOOKUP(C2744,[1]道具配置表!$A:$D,4,FALSE)</f>
        <v>1黄金</v>
      </c>
      <c r="E2744" s="27">
        <v>11260</v>
      </c>
      <c r="J2744" s="27">
        <v>1</v>
      </c>
      <c r="L2744" s="72" t="b">
        <v>1</v>
      </c>
    </row>
    <row r="2745" spans="1:12" x14ac:dyDescent="0.25">
      <c r="A2745" s="27">
        <v>1703936</v>
      </c>
      <c r="B2745" s="27" t="str">
        <f>"爬塔"&amp;RIGHT(A2745+10,3)</f>
        <v>爬塔946</v>
      </c>
      <c r="C2745" s="27">
        <v>25001</v>
      </c>
      <c r="D2745" s="27" t="str">
        <f>VLOOKUP(C2745,[1]道具配置表!$A:$D,4,FALSE)</f>
        <v>战马粮草</v>
      </c>
      <c r="E2745" s="27">
        <v>1086</v>
      </c>
      <c r="J2745" s="27">
        <v>1</v>
      </c>
      <c r="L2745" s="72" t="b">
        <v>1</v>
      </c>
    </row>
    <row r="2746" spans="1:12" x14ac:dyDescent="0.25">
      <c r="C2746" s="27">
        <v>102</v>
      </c>
      <c r="D2746" s="27" t="str">
        <f>VLOOKUP(C2746,[1]道具配置表!$A:$D,4,FALSE)</f>
        <v>1食物</v>
      </c>
      <c r="E2746" s="27">
        <v>22520</v>
      </c>
      <c r="J2746" s="27">
        <v>1</v>
      </c>
      <c r="L2746" s="72" t="b">
        <v>1</v>
      </c>
    </row>
    <row r="2747" spans="1:12" x14ac:dyDescent="0.25">
      <c r="C2747" s="27">
        <v>101</v>
      </c>
      <c r="D2747" s="27" t="str">
        <f>VLOOKUP(C2747,[1]道具配置表!$A:$D,4,FALSE)</f>
        <v>1木材</v>
      </c>
      <c r="E2747" s="27">
        <v>22520</v>
      </c>
      <c r="J2747" s="27">
        <v>1</v>
      </c>
      <c r="L2747" s="72" t="b">
        <v>1</v>
      </c>
    </row>
    <row r="2748" spans="1:12" x14ac:dyDescent="0.25">
      <c r="C2748" s="27">
        <v>103</v>
      </c>
      <c r="D2748" s="27" t="str">
        <f>VLOOKUP(C2748,[1]道具配置表!$A:$D,4,FALSE)</f>
        <v>1石头</v>
      </c>
      <c r="E2748" s="27">
        <v>22520</v>
      </c>
      <c r="J2748" s="27">
        <v>1</v>
      </c>
      <c r="L2748" s="72" t="b">
        <v>1</v>
      </c>
    </row>
    <row r="2749" spans="1:12" x14ac:dyDescent="0.25">
      <c r="C2749" s="27">
        <v>104</v>
      </c>
      <c r="D2749" s="27" t="str">
        <f>VLOOKUP(C2749,[1]道具配置表!$A:$D,4,FALSE)</f>
        <v>1黄金</v>
      </c>
      <c r="E2749" s="27">
        <v>22520</v>
      </c>
      <c r="J2749" s="27">
        <v>1</v>
      </c>
      <c r="L2749" s="72" t="b">
        <v>1</v>
      </c>
    </row>
    <row r="2750" spans="1:12" x14ac:dyDescent="0.25">
      <c r="A2750" s="27">
        <v>1703941</v>
      </c>
      <c r="B2750" s="27" t="str">
        <f>"爬塔"&amp;RIGHT(A2750+10,3)</f>
        <v>爬塔951</v>
      </c>
      <c r="C2750" s="27">
        <v>102</v>
      </c>
      <c r="D2750" s="27" t="str">
        <f>VLOOKUP(C2750,[1]道具配置表!$A:$D,4,FALSE)</f>
        <v>1食物</v>
      </c>
      <c r="E2750" s="27">
        <v>11460</v>
      </c>
      <c r="J2750" s="27">
        <v>1</v>
      </c>
      <c r="L2750" s="72" t="b">
        <v>1</v>
      </c>
    </row>
    <row r="2751" spans="1:12" x14ac:dyDescent="0.25">
      <c r="C2751" s="27">
        <v>101</v>
      </c>
      <c r="D2751" s="27" t="str">
        <f>VLOOKUP(C2751,[1]道具配置表!$A:$D,4,FALSE)</f>
        <v>1木材</v>
      </c>
      <c r="E2751" s="27">
        <v>11460</v>
      </c>
      <c r="J2751" s="27">
        <v>1</v>
      </c>
      <c r="L2751" s="72" t="b">
        <v>1</v>
      </c>
    </row>
    <row r="2752" spans="1:12" x14ac:dyDescent="0.25">
      <c r="C2752" s="27">
        <v>103</v>
      </c>
      <c r="D2752" s="27" t="str">
        <f>VLOOKUP(C2752,[1]道具配置表!$A:$D,4,FALSE)</f>
        <v>1石头</v>
      </c>
      <c r="E2752" s="27">
        <v>11460</v>
      </c>
      <c r="J2752" s="27">
        <v>1</v>
      </c>
      <c r="L2752" s="72" t="b">
        <v>1</v>
      </c>
    </row>
    <row r="2753" spans="1:12" x14ac:dyDescent="0.25">
      <c r="C2753" s="27">
        <v>104</v>
      </c>
      <c r="D2753" s="27" t="str">
        <f>VLOOKUP(C2753,[1]道具配置表!$A:$D,4,FALSE)</f>
        <v>1黄金</v>
      </c>
      <c r="E2753" s="27">
        <v>11460</v>
      </c>
      <c r="J2753" s="27">
        <v>1</v>
      </c>
      <c r="L2753" s="72" t="b">
        <v>1</v>
      </c>
    </row>
    <row r="2754" spans="1:12" x14ac:dyDescent="0.25">
      <c r="A2754" s="27">
        <v>1703946</v>
      </c>
      <c r="B2754" s="27" t="str">
        <f>"爬塔"&amp;RIGHT(A2754+10,3)</f>
        <v>爬塔956</v>
      </c>
      <c r="C2754" s="27">
        <v>25001</v>
      </c>
      <c r="D2754" s="27" t="str">
        <f>VLOOKUP(C2754,[1]道具配置表!$A:$D,4,FALSE)</f>
        <v>战马粮草</v>
      </c>
      <c r="E2754" s="27">
        <v>1106</v>
      </c>
      <c r="J2754" s="27">
        <v>1</v>
      </c>
      <c r="L2754" s="72" t="b">
        <v>1</v>
      </c>
    </row>
    <row r="2755" spans="1:12" x14ac:dyDescent="0.25">
      <c r="C2755" s="27">
        <v>102</v>
      </c>
      <c r="D2755" s="27" t="str">
        <f>VLOOKUP(C2755,[1]道具配置表!$A:$D,4,FALSE)</f>
        <v>1食物</v>
      </c>
      <c r="E2755" s="27">
        <v>22920</v>
      </c>
      <c r="J2755" s="27">
        <v>1</v>
      </c>
      <c r="L2755" s="72" t="b">
        <v>1</v>
      </c>
    </row>
    <row r="2756" spans="1:12" x14ac:dyDescent="0.25">
      <c r="C2756" s="27">
        <v>101</v>
      </c>
      <c r="D2756" s="27" t="str">
        <f>VLOOKUP(C2756,[1]道具配置表!$A:$D,4,FALSE)</f>
        <v>1木材</v>
      </c>
      <c r="E2756" s="27">
        <v>22920</v>
      </c>
      <c r="J2756" s="27">
        <v>1</v>
      </c>
      <c r="L2756" s="72" t="b">
        <v>1</v>
      </c>
    </row>
    <row r="2757" spans="1:12" x14ac:dyDescent="0.25">
      <c r="C2757" s="27">
        <v>103</v>
      </c>
      <c r="D2757" s="27" t="str">
        <f>VLOOKUP(C2757,[1]道具配置表!$A:$D,4,FALSE)</f>
        <v>1石头</v>
      </c>
      <c r="E2757" s="27">
        <v>22920</v>
      </c>
      <c r="J2757" s="27">
        <v>1</v>
      </c>
      <c r="L2757" s="72" t="b">
        <v>1</v>
      </c>
    </row>
    <row r="2758" spans="1:12" x14ac:dyDescent="0.25">
      <c r="C2758" s="27">
        <v>104</v>
      </c>
      <c r="D2758" s="27" t="str">
        <f>VLOOKUP(C2758,[1]道具配置表!$A:$D,4,FALSE)</f>
        <v>1黄金</v>
      </c>
      <c r="E2758" s="27">
        <v>22920</v>
      </c>
      <c r="J2758" s="27">
        <v>1</v>
      </c>
      <c r="L2758" s="72" t="b">
        <v>1</v>
      </c>
    </row>
    <row r="2759" spans="1:12" x14ac:dyDescent="0.25">
      <c r="A2759" s="27">
        <v>1703951</v>
      </c>
      <c r="B2759" s="27" t="str">
        <f>"爬塔"&amp;RIGHT(A2759+10,3)</f>
        <v>爬塔961</v>
      </c>
      <c r="C2759" s="27">
        <v>102</v>
      </c>
      <c r="D2759" s="27" t="str">
        <f>VLOOKUP(C2759,[1]道具配置表!$A:$D,4,FALSE)</f>
        <v>1食物</v>
      </c>
      <c r="E2759" s="27">
        <v>11660</v>
      </c>
      <c r="J2759" s="27">
        <v>1</v>
      </c>
      <c r="L2759" s="72" t="b">
        <v>1</v>
      </c>
    </row>
    <row r="2760" spans="1:12" x14ac:dyDescent="0.25">
      <c r="C2760" s="27">
        <v>101</v>
      </c>
      <c r="D2760" s="27" t="str">
        <f>VLOOKUP(C2760,[1]道具配置表!$A:$D,4,FALSE)</f>
        <v>1木材</v>
      </c>
      <c r="E2760" s="27">
        <v>11660</v>
      </c>
      <c r="J2760" s="27">
        <v>1</v>
      </c>
      <c r="L2760" s="72" t="b">
        <v>1</v>
      </c>
    </row>
    <row r="2761" spans="1:12" x14ac:dyDescent="0.25">
      <c r="C2761" s="27">
        <v>103</v>
      </c>
      <c r="D2761" s="27" t="str">
        <f>VLOOKUP(C2761,[1]道具配置表!$A:$D,4,FALSE)</f>
        <v>1石头</v>
      </c>
      <c r="E2761" s="27">
        <v>11660</v>
      </c>
      <c r="J2761" s="27">
        <v>1</v>
      </c>
      <c r="L2761" s="72" t="b">
        <v>1</v>
      </c>
    </row>
    <row r="2762" spans="1:12" x14ac:dyDescent="0.25">
      <c r="C2762" s="27">
        <v>104</v>
      </c>
      <c r="D2762" s="27" t="str">
        <f>VLOOKUP(C2762,[1]道具配置表!$A:$D,4,FALSE)</f>
        <v>1黄金</v>
      </c>
      <c r="E2762" s="27">
        <v>11660</v>
      </c>
      <c r="J2762" s="27">
        <v>1</v>
      </c>
      <c r="L2762" s="72" t="b">
        <v>1</v>
      </c>
    </row>
    <row r="2763" spans="1:12" x14ac:dyDescent="0.25">
      <c r="A2763" s="27">
        <v>1703956</v>
      </c>
      <c r="B2763" s="27" t="str">
        <f>"爬塔"&amp;RIGHT(A2763+10,3)</f>
        <v>爬塔966</v>
      </c>
      <c r="C2763" s="27">
        <v>25001</v>
      </c>
      <c r="D2763" s="27" t="str">
        <f>VLOOKUP(C2763,[1]道具配置表!$A:$D,4,FALSE)</f>
        <v>战马粮草</v>
      </c>
      <c r="E2763" s="27">
        <v>1126</v>
      </c>
      <c r="J2763" s="27">
        <v>1</v>
      </c>
      <c r="L2763" s="72" t="b">
        <v>1</v>
      </c>
    </row>
    <row r="2764" spans="1:12" x14ac:dyDescent="0.25">
      <c r="C2764" s="27">
        <v>102</v>
      </c>
      <c r="D2764" s="27" t="str">
        <f>VLOOKUP(C2764,[1]道具配置表!$A:$D,4,FALSE)</f>
        <v>1食物</v>
      </c>
      <c r="E2764" s="27">
        <v>23320</v>
      </c>
      <c r="J2764" s="27">
        <v>1</v>
      </c>
      <c r="L2764" s="72" t="b">
        <v>1</v>
      </c>
    </row>
    <row r="2765" spans="1:12" x14ac:dyDescent="0.25">
      <c r="C2765" s="27">
        <v>101</v>
      </c>
      <c r="D2765" s="27" t="str">
        <f>VLOOKUP(C2765,[1]道具配置表!$A:$D,4,FALSE)</f>
        <v>1木材</v>
      </c>
      <c r="E2765" s="27">
        <v>23320</v>
      </c>
      <c r="J2765" s="27">
        <v>1</v>
      </c>
      <c r="L2765" s="72" t="b">
        <v>1</v>
      </c>
    </row>
    <row r="2766" spans="1:12" x14ac:dyDescent="0.25">
      <c r="C2766" s="27">
        <v>103</v>
      </c>
      <c r="D2766" s="27" t="str">
        <f>VLOOKUP(C2766,[1]道具配置表!$A:$D,4,FALSE)</f>
        <v>1石头</v>
      </c>
      <c r="E2766" s="27">
        <v>23320</v>
      </c>
      <c r="J2766" s="27">
        <v>1</v>
      </c>
      <c r="L2766" s="72" t="b">
        <v>1</v>
      </c>
    </row>
    <row r="2767" spans="1:12" x14ac:dyDescent="0.25">
      <c r="C2767" s="27">
        <v>104</v>
      </c>
      <c r="D2767" s="27" t="str">
        <f>VLOOKUP(C2767,[1]道具配置表!$A:$D,4,FALSE)</f>
        <v>1黄金</v>
      </c>
      <c r="E2767" s="27">
        <v>23320</v>
      </c>
      <c r="J2767" s="27">
        <v>1</v>
      </c>
      <c r="L2767" s="72" t="b">
        <v>1</v>
      </c>
    </row>
    <row r="2768" spans="1:12" x14ac:dyDescent="0.25">
      <c r="A2768" s="27">
        <v>1703961</v>
      </c>
      <c r="B2768" s="27" t="str">
        <f>"爬塔"&amp;RIGHT(A2768+10,3)</f>
        <v>爬塔971</v>
      </c>
      <c r="C2768" s="27">
        <v>102</v>
      </c>
      <c r="D2768" s="27" t="str">
        <f>VLOOKUP(C2768,[1]道具配置表!$A:$D,4,FALSE)</f>
        <v>1食物</v>
      </c>
      <c r="E2768" s="27">
        <v>11860</v>
      </c>
      <c r="J2768" s="27">
        <v>1</v>
      </c>
      <c r="L2768" s="72" t="b">
        <v>1</v>
      </c>
    </row>
    <row r="2769" spans="1:12" x14ac:dyDescent="0.25">
      <c r="C2769" s="27">
        <v>101</v>
      </c>
      <c r="D2769" s="27" t="str">
        <f>VLOOKUP(C2769,[1]道具配置表!$A:$D,4,FALSE)</f>
        <v>1木材</v>
      </c>
      <c r="E2769" s="27">
        <v>11860</v>
      </c>
      <c r="J2769" s="27">
        <v>1</v>
      </c>
      <c r="L2769" s="72" t="b">
        <v>1</v>
      </c>
    </row>
    <row r="2770" spans="1:12" x14ac:dyDescent="0.25">
      <c r="C2770" s="27">
        <v>103</v>
      </c>
      <c r="D2770" s="27" t="str">
        <f>VLOOKUP(C2770,[1]道具配置表!$A:$D,4,FALSE)</f>
        <v>1石头</v>
      </c>
      <c r="E2770" s="27">
        <v>11860</v>
      </c>
      <c r="J2770" s="27">
        <v>1</v>
      </c>
      <c r="L2770" s="72" t="b">
        <v>1</v>
      </c>
    </row>
    <row r="2771" spans="1:12" x14ac:dyDescent="0.25">
      <c r="C2771" s="27">
        <v>104</v>
      </c>
      <c r="D2771" s="27" t="str">
        <f>VLOOKUP(C2771,[1]道具配置表!$A:$D,4,FALSE)</f>
        <v>1黄金</v>
      </c>
      <c r="E2771" s="27">
        <v>11860</v>
      </c>
      <c r="J2771" s="27">
        <v>1</v>
      </c>
      <c r="L2771" s="72" t="b">
        <v>1</v>
      </c>
    </row>
    <row r="2772" spans="1:12" x14ac:dyDescent="0.25">
      <c r="A2772" s="27">
        <v>1703966</v>
      </c>
      <c r="B2772" s="27" t="str">
        <f>"爬塔"&amp;RIGHT(A2772+10,3)</f>
        <v>爬塔976</v>
      </c>
      <c r="C2772" s="27">
        <v>25001</v>
      </c>
      <c r="D2772" s="27" t="str">
        <f>VLOOKUP(C2772,[1]道具配置表!$A:$D,4,FALSE)</f>
        <v>战马粮草</v>
      </c>
      <c r="E2772" s="27">
        <v>1146</v>
      </c>
      <c r="J2772" s="27">
        <v>1</v>
      </c>
      <c r="L2772" s="72" t="b">
        <v>1</v>
      </c>
    </row>
    <row r="2773" spans="1:12" x14ac:dyDescent="0.25">
      <c r="C2773" s="27">
        <v>102</v>
      </c>
      <c r="D2773" s="27" t="str">
        <f>VLOOKUP(C2773,[1]道具配置表!$A:$D,4,FALSE)</f>
        <v>1食物</v>
      </c>
      <c r="E2773" s="27">
        <v>23720</v>
      </c>
      <c r="J2773" s="27">
        <v>1</v>
      </c>
      <c r="L2773" s="72" t="b">
        <v>1</v>
      </c>
    </row>
    <row r="2774" spans="1:12" x14ac:dyDescent="0.25">
      <c r="C2774" s="27">
        <v>101</v>
      </c>
      <c r="D2774" s="27" t="str">
        <f>VLOOKUP(C2774,[1]道具配置表!$A:$D,4,FALSE)</f>
        <v>1木材</v>
      </c>
      <c r="E2774" s="27">
        <v>23720</v>
      </c>
      <c r="J2774" s="27">
        <v>1</v>
      </c>
      <c r="L2774" s="72" t="b">
        <v>1</v>
      </c>
    </row>
    <row r="2775" spans="1:12" x14ac:dyDescent="0.25">
      <c r="C2775" s="27">
        <v>103</v>
      </c>
      <c r="D2775" s="27" t="str">
        <f>VLOOKUP(C2775,[1]道具配置表!$A:$D,4,FALSE)</f>
        <v>1石头</v>
      </c>
      <c r="E2775" s="27">
        <v>23720</v>
      </c>
      <c r="J2775" s="27">
        <v>1</v>
      </c>
      <c r="L2775" s="72" t="b">
        <v>1</v>
      </c>
    </row>
    <row r="2776" spans="1:12" x14ac:dyDescent="0.25">
      <c r="C2776" s="27">
        <v>104</v>
      </c>
      <c r="D2776" s="27" t="str">
        <f>VLOOKUP(C2776,[1]道具配置表!$A:$D,4,FALSE)</f>
        <v>1黄金</v>
      </c>
      <c r="E2776" s="27">
        <v>23720</v>
      </c>
      <c r="J2776" s="27">
        <v>1</v>
      </c>
      <c r="L2776" s="72" t="b">
        <v>1</v>
      </c>
    </row>
    <row r="2777" spans="1:12" x14ac:dyDescent="0.25">
      <c r="A2777" s="27">
        <v>1703971</v>
      </c>
      <c r="B2777" s="27" t="str">
        <f>"爬塔"&amp;RIGHT(A2777+10,3)</f>
        <v>爬塔981</v>
      </c>
      <c r="C2777" s="27">
        <v>102</v>
      </c>
      <c r="D2777" s="27" t="str">
        <f>VLOOKUP(C2777,[1]道具配置表!$A:$D,4,FALSE)</f>
        <v>1食物</v>
      </c>
      <c r="E2777" s="27">
        <v>12060</v>
      </c>
      <c r="J2777" s="27">
        <v>1</v>
      </c>
      <c r="L2777" s="72" t="b">
        <v>1</v>
      </c>
    </row>
    <row r="2778" spans="1:12" x14ac:dyDescent="0.25">
      <c r="C2778" s="27">
        <v>101</v>
      </c>
      <c r="D2778" s="27" t="str">
        <f>VLOOKUP(C2778,[1]道具配置表!$A:$D,4,FALSE)</f>
        <v>1木材</v>
      </c>
      <c r="E2778" s="27">
        <v>12060</v>
      </c>
      <c r="J2778" s="27">
        <v>1</v>
      </c>
      <c r="L2778" s="72" t="b">
        <v>1</v>
      </c>
    </row>
    <row r="2779" spans="1:12" x14ac:dyDescent="0.25">
      <c r="C2779" s="27">
        <v>103</v>
      </c>
      <c r="D2779" s="27" t="str">
        <f>VLOOKUP(C2779,[1]道具配置表!$A:$D,4,FALSE)</f>
        <v>1石头</v>
      </c>
      <c r="E2779" s="27">
        <v>12060</v>
      </c>
      <c r="J2779" s="27">
        <v>1</v>
      </c>
      <c r="L2779" s="72" t="b">
        <v>1</v>
      </c>
    </row>
    <row r="2780" spans="1:12" x14ac:dyDescent="0.25">
      <c r="C2780" s="27">
        <v>104</v>
      </c>
      <c r="D2780" s="27" t="str">
        <f>VLOOKUP(C2780,[1]道具配置表!$A:$D,4,FALSE)</f>
        <v>1黄金</v>
      </c>
      <c r="E2780" s="27">
        <v>12060</v>
      </c>
      <c r="J2780" s="27">
        <v>1</v>
      </c>
      <c r="L2780" s="72" t="b">
        <v>1</v>
      </c>
    </row>
    <row r="2781" spans="1:12" x14ac:dyDescent="0.25">
      <c r="A2781" s="27">
        <v>1703976</v>
      </c>
      <c r="B2781" s="27" t="str">
        <f>"爬塔"&amp;RIGHT(A2781+10,3)</f>
        <v>爬塔986</v>
      </c>
      <c r="C2781" s="27">
        <v>25001</v>
      </c>
      <c r="D2781" s="27" t="str">
        <f>VLOOKUP(C2781,[1]道具配置表!$A:$D,4,FALSE)</f>
        <v>战马粮草</v>
      </c>
      <c r="E2781" s="27">
        <v>1166</v>
      </c>
      <c r="J2781" s="27">
        <v>1</v>
      </c>
      <c r="L2781" s="72" t="b">
        <v>1</v>
      </c>
    </row>
    <row r="2782" spans="1:12" x14ac:dyDescent="0.25">
      <c r="C2782" s="27">
        <v>102</v>
      </c>
      <c r="D2782" s="27" t="str">
        <f>VLOOKUP(C2782,[1]道具配置表!$A:$D,4,FALSE)</f>
        <v>1食物</v>
      </c>
      <c r="E2782" s="27">
        <v>24120</v>
      </c>
      <c r="J2782" s="27">
        <v>1</v>
      </c>
      <c r="L2782" s="72" t="b">
        <v>1</v>
      </c>
    </row>
    <row r="2783" spans="1:12" x14ac:dyDescent="0.25">
      <c r="C2783" s="27">
        <v>101</v>
      </c>
      <c r="D2783" s="27" t="str">
        <f>VLOOKUP(C2783,[1]道具配置表!$A:$D,4,FALSE)</f>
        <v>1木材</v>
      </c>
      <c r="E2783" s="27">
        <v>24120</v>
      </c>
      <c r="J2783" s="27">
        <v>1</v>
      </c>
      <c r="L2783" s="72" t="b">
        <v>1</v>
      </c>
    </row>
    <row r="2784" spans="1:12" x14ac:dyDescent="0.25">
      <c r="C2784" s="27">
        <v>103</v>
      </c>
      <c r="D2784" s="27" t="str">
        <f>VLOOKUP(C2784,[1]道具配置表!$A:$D,4,FALSE)</f>
        <v>1石头</v>
      </c>
      <c r="E2784" s="27">
        <v>24120</v>
      </c>
      <c r="J2784" s="27">
        <v>1</v>
      </c>
      <c r="L2784" s="72" t="b">
        <v>1</v>
      </c>
    </row>
    <row r="2785" spans="1:12" x14ac:dyDescent="0.25">
      <c r="C2785" s="27">
        <v>104</v>
      </c>
      <c r="D2785" s="27" t="str">
        <f>VLOOKUP(C2785,[1]道具配置表!$A:$D,4,FALSE)</f>
        <v>1黄金</v>
      </c>
      <c r="E2785" s="27">
        <v>24120</v>
      </c>
      <c r="J2785" s="27">
        <v>1</v>
      </c>
      <c r="L2785" s="72" t="b">
        <v>1</v>
      </c>
    </row>
    <row r="2786" spans="1:12" x14ac:dyDescent="0.25">
      <c r="A2786" s="27">
        <v>1703981</v>
      </c>
      <c r="B2786" s="27" t="str">
        <f>"爬塔"&amp;RIGHT(A2786+10,3)</f>
        <v>爬塔991</v>
      </c>
      <c r="C2786" s="27">
        <v>102</v>
      </c>
      <c r="D2786" s="27" t="str">
        <f>VLOOKUP(C2786,[1]道具配置表!$A:$D,4,FALSE)</f>
        <v>1食物</v>
      </c>
      <c r="E2786" s="27">
        <v>12260</v>
      </c>
      <c r="J2786" s="27">
        <v>1</v>
      </c>
      <c r="L2786" s="72" t="b">
        <v>1</v>
      </c>
    </row>
    <row r="2787" spans="1:12" x14ac:dyDescent="0.25">
      <c r="C2787" s="27">
        <v>101</v>
      </c>
      <c r="D2787" s="27" t="str">
        <f>VLOOKUP(C2787,[1]道具配置表!$A:$D,4,FALSE)</f>
        <v>1木材</v>
      </c>
      <c r="E2787" s="27">
        <v>12260</v>
      </c>
      <c r="J2787" s="27">
        <v>1</v>
      </c>
      <c r="L2787" s="72" t="b">
        <v>1</v>
      </c>
    </row>
    <row r="2788" spans="1:12" x14ac:dyDescent="0.25">
      <c r="C2788" s="27">
        <v>103</v>
      </c>
      <c r="D2788" s="27" t="str">
        <f>VLOOKUP(C2788,[1]道具配置表!$A:$D,4,FALSE)</f>
        <v>1石头</v>
      </c>
      <c r="E2788" s="27">
        <v>12260</v>
      </c>
      <c r="J2788" s="27">
        <v>1</v>
      </c>
      <c r="L2788" s="72" t="b">
        <v>1</v>
      </c>
    </row>
    <row r="2789" spans="1:12" x14ac:dyDescent="0.25">
      <c r="C2789" s="27">
        <v>104</v>
      </c>
      <c r="D2789" s="27" t="str">
        <f>VLOOKUP(C2789,[1]道具配置表!$A:$D,4,FALSE)</f>
        <v>1黄金</v>
      </c>
      <c r="E2789" s="27">
        <v>12260</v>
      </c>
      <c r="J2789" s="27">
        <v>1</v>
      </c>
      <c r="L2789" s="72" t="b">
        <v>1</v>
      </c>
    </row>
    <row r="2790" spans="1:12" x14ac:dyDescent="0.25">
      <c r="A2790" s="27">
        <v>1703986</v>
      </c>
      <c r="B2790" s="27" t="str">
        <f>"爬塔"&amp;RIGHT(A2790+10,3)</f>
        <v>爬塔996</v>
      </c>
      <c r="C2790" s="27">
        <v>25001</v>
      </c>
      <c r="D2790" s="27" t="str">
        <f>VLOOKUP(C2790,[1]道具配置表!$A:$D,4,FALSE)</f>
        <v>战马粮草</v>
      </c>
      <c r="E2790" s="27">
        <v>1186</v>
      </c>
      <c r="J2790" s="27">
        <v>1</v>
      </c>
      <c r="L2790" s="72" t="b">
        <v>1</v>
      </c>
    </row>
    <row r="2791" spans="1:12" x14ac:dyDescent="0.25">
      <c r="C2791" s="27">
        <v>102</v>
      </c>
      <c r="D2791" s="27" t="str">
        <f>VLOOKUP(C2791,[1]道具配置表!$A:$D,4,FALSE)</f>
        <v>1食物</v>
      </c>
      <c r="E2791" s="27">
        <v>24520</v>
      </c>
      <c r="J2791" s="27">
        <v>1</v>
      </c>
      <c r="L2791" s="72" t="b">
        <v>1</v>
      </c>
    </row>
    <row r="2792" spans="1:12" x14ac:dyDescent="0.25">
      <c r="C2792" s="27">
        <v>101</v>
      </c>
      <c r="D2792" s="27" t="str">
        <f>VLOOKUP(C2792,[1]道具配置表!$A:$D,4,FALSE)</f>
        <v>1木材</v>
      </c>
      <c r="E2792" s="27">
        <v>24520</v>
      </c>
      <c r="J2792" s="27">
        <v>1</v>
      </c>
      <c r="L2792" s="72" t="b">
        <v>1</v>
      </c>
    </row>
    <row r="2793" spans="1:12" x14ac:dyDescent="0.25">
      <c r="C2793" s="27">
        <v>103</v>
      </c>
      <c r="D2793" s="27" t="str">
        <f>VLOOKUP(C2793,[1]道具配置表!$A:$D,4,FALSE)</f>
        <v>1石头</v>
      </c>
      <c r="E2793" s="27">
        <v>24520</v>
      </c>
      <c r="J2793" s="27">
        <v>1</v>
      </c>
      <c r="L2793" s="72" t="b">
        <v>1</v>
      </c>
    </row>
    <row r="2794" spans="1:12" x14ac:dyDescent="0.25">
      <c r="C2794" s="27">
        <v>104</v>
      </c>
      <c r="D2794" s="27" t="str">
        <f>VLOOKUP(C2794,[1]道具配置表!$A:$D,4,FALSE)</f>
        <v>1黄金</v>
      </c>
      <c r="E2794" s="27">
        <v>24520</v>
      </c>
      <c r="J2794" s="27">
        <v>1</v>
      </c>
      <c r="L2794" s="72" t="b">
        <v>1</v>
      </c>
    </row>
    <row r="2795" spans="1:12" x14ac:dyDescent="0.25">
      <c r="A2795" s="27">
        <v>1703991</v>
      </c>
      <c r="B2795" s="27" t="str">
        <f>"爬塔"&amp;RIGHT(A2795+10,3)</f>
        <v>爬塔001</v>
      </c>
      <c r="C2795" s="27">
        <v>102</v>
      </c>
      <c r="D2795" s="27" t="str">
        <f>VLOOKUP(C2795,[1]道具配置表!$A:$D,4,FALSE)</f>
        <v>1食物</v>
      </c>
      <c r="E2795" s="27">
        <v>12460</v>
      </c>
      <c r="J2795" s="27">
        <v>1</v>
      </c>
      <c r="L2795" s="72" t="b">
        <v>1</v>
      </c>
    </row>
    <row r="2796" spans="1:12" x14ac:dyDescent="0.25">
      <c r="C2796" s="27">
        <v>101</v>
      </c>
      <c r="D2796" s="27" t="str">
        <f>VLOOKUP(C2796,[1]道具配置表!$A:$D,4,FALSE)</f>
        <v>1木材</v>
      </c>
      <c r="E2796" s="27">
        <v>12460</v>
      </c>
      <c r="J2796" s="27">
        <v>1</v>
      </c>
      <c r="L2796" s="72" t="b">
        <v>1</v>
      </c>
    </row>
    <row r="2797" spans="1:12" x14ac:dyDescent="0.25">
      <c r="C2797" s="27">
        <v>103</v>
      </c>
      <c r="D2797" s="27" t="str">
        <f>VLOOKUP(C2797,[1]道具配置表!$A:$D,4,FALSE)</f>
        <v>1石头</v>
      </c>
      <c r="E2797" s="27">
        <v>12460</v>
      </c>
      <c r="J2797" s="27">
        <v>1</v>
      </c>
      <c r="L2797" s="72" t="b">
        <v>1</v>
      </c>
    </row>
    <row r="2798" spans="1:12" x14ac:dyDescent="0.25">
      <c r="C2798" s="27">
        <v>104</v>
      </c>
      <c r="D2798" s="27" t="str">
        <f>VLOOKUP(C2798,[1]道具配置表!$A:$D,4,FALSE)</f>
        <v>1黄金</v>
      </c>
      <c r="E2798" s="27">
        <v>12460</v>
      </c>
      <c r="J2798" s="27">
        <v>1</v>
      </c>
      <c r="L2798" s="72" t="b">
        <v>1</v>
      </c>
    </row>
    <row r="2799" spans="1:12" x14ac:dyDescent="0.25">
      <c r="A2799" s="27">
        <v>1703996</v>
      </c>
      <c r="B2799" s="27" t="str">
        <f>"爬塔"&amp;RIGHT(A2799+10,3)</f>
        <v>爬塔006</v>
      </c>
      <c r="C2799" s="27">
        <v>25001</v>
      </c>
      <c r="D2799" s="27" t="str">
        <f>VLOOKUP(C2799,[1]道具配置表!$A:$D,4,FALSE)</f>
        <v>战马粮草</v>
      </c>
      <c r="E2799" s="27">
        <v>1206</v>
      </c>
      <c r="J2799" s="27">
        <v>1</v>
      </c>
      <c r="L2799" s="72" t="b">
        <v>1</v>
      </c>
    </row>
    <row r="2800" spans="1:12" x14ac:dyDescent="0.25">
      <c r="C2800" s="27">
        <v>102</v>
      </c>
      <c r="D2800" s="27" t="str">
        <f>VLOOKUP(C2800,[1]道具配置表!$A:$D,4,FALSE)</f>
        <v>1食物</v>
      </c>
      <c r="E2800" s="27">
        <v>24920</v>
      </c>
      <c r="J2800" s="27">
        <v>1</v>
      </c>
      <c r="L2800" s="72" t="b">
        <v>1</v>
      </c>
    </row>
    <row r="2801" spans="1:12" x14ac:dyDescent="0.25">
      <c r="C2801" s="27">
        <v>101</v>
      </c>
      <c r="D2801" s="27" t="str">
        <f>VLOOKUP(C2801,[1]道具配置表!$A:$D,4,FALSE)</f>
        <v>1木材</v>
      </c>
      <c r="E2801" s="27">
        <v>24920</v>
      </c>
      <c r="J2801" s="27">
        <v>1</v>
      </c>
      <c r="L2801" s="72" t="b">
        <v>1</v>
      </c>
    </row>
    <row r="2802" spans="1:12" x14ac:dyDescent="0.25">
      <c r="C2802" s="27">
        <v>103</v>
      </c>
      <c r="D2802" s="27" t="str">
        <f>VLOOKUP(C2802,[1]道具配置表!$A:$D,4,FALSE)</f>
        <v>1石头</v>
      </c>
      <c r="E2802" s="27">
        <v>24920</v>
      </c>
      <c r="J2802" s="27">
        <v>1</v>
      </c>
      <c r="L2802" s="72" t="b">
        <v>1</v>
      </c>
    </row>
    <row r="2803" spans="1:12" x14ac:dyDescent="0.25">
      <c r="C2803" s="27">
        <v>104</v>
      </c>
      <c r="D2803" s="27" t="str">
        <f>VLOOKUP(C2803,[1]道具配置表!$A:$D,4,FALSE)</f>
        <v>1黄金</v>
      </c>
      <c r="E2803" s="27">
        <v>24920</v>
      </c>
      <c r="J2803" s="27">
        <v>1</v>
      </c>
      <c r="L2803" s="72" t="b">
        <v>1</v>
      </c>
    </row>
    <row r="2804" spans="1:12" x14ac:dyDescent="0.25">
      <c r="A2804" s="27">
        <v>1704000</v>
      </c>
      <c r="B2804" s="27" t="s">
        <v>673</v>
      </c>
      <c r="C2804" s="27">
        <v>6682</v>
      </c>
      <c r="D2804" s="27" t="str">
        <f>VLOOKUP(C2804,[1]道具配置表!$A:$D,4,FALSE)</f>
        <v>1铜币（立即使用，不进背包）</v>
      </c>
      <c r="E2804" s="27">
        <v>500</v>
      </c>
      <c r="J2804" s="27">
        <v>1</v>
      </c>
      <c r="L2804" s="72" t="b">
        <v>1</v>
      </c>
    </row>
    <row r="2805" spans="1:12" x14ac:dyDescent="0.25">
      <c r="A2805" s="27">
        <v>1704001</v>
      </c>
      <c r="B2805" s="27" t="s">
        <v>674</v>
      </c>
      <c r="C2805" s="27">
        <v>101</v>
      </c>
      <c r="D2805" s="27" t="str">
        <f>VLOOKUP(C2805,[1]道具配置表!$A:$D,4,FALSE)</f>
        <v>1木材</v>
      </c>
      <c r="E2805" s="27">
        <v>50000</v>
      </c>
      <c r="J2805" s="27">
        <v>1</v>
      </c>
      <c r="L2805" s="72" t="b">
        <v>1</v>
      </c>
    </row>
    <row r="2806" spans="1:12" x14ac:dyDescent="0.25">
      <c r="C2806" s="27">
        <v>103</v>
      </c>
      <c r="D2806" s="27" t="str">
        <f>VLOOKUP(C2806,[1]道具配置表!$A:$D,4,FALSE)</f>
        <v>1石头</v>
      </c>
      <c r="E2806" s="27">
        <v>50000</v>
      </c>
      <c r="J2806" s="27">
        <v>1</v>
      </c>
      <c r="L2806" s="72" t="b">
        <v>1</v>
      </c>
    </row>
    <row r="2807" spans="1:12" x14ac:dyDescent="0.25">
      <c r="C2807" s="27">
        <v>104</v>
      </c>
      <c r="D2807" s="27" t="str">
        <f>VLOOKUP(C2807,[1]道具配置表!$A:$D,4,FALSE)</f>
        <v>1黄金</v>
      </c>
      <c r="E2807" s="27">
        <v>50000</v>
      </c>
      <c r="J2807" s="27">
        <v>1</v>
      </c>
      <c r="L2807" s="72" t="b">
        <v>1</v>
      </c>
    </row>
    <row r="2808" spans="1:12" x14ac:dyDescent="0.25">
      <c r="A2808" s="27">
        <v>1704002</v>
      </c>
      <c r="B2808" s="27" t="s">
        <v>675</v>
      </c>
      <c r="C2808" s="27">
        <v>101</v>
      </c>
      <c r="D2808" s="27" t="str">
        <f>VLOOKUP(C2808,[1]道具配置表!$A:$D,4,FALSE)</f>
        <v>1木材</v>
      </c>
      <c r="E2808" s="27">
        <v>50000</v>
      </c>
      <c r="J2808" s="27">
        <v>1</v>
      </c>
      <c r="L2808" s="72" t="b">
        <v>1</v>
      </c>
    </row>
    <row r="2809" spans="1:12" x14ac:dyDescent="0.25">
      <c r="C2809" s="27">
        <v>103</v>
      </c>
      <c r="D2809" s="27" t="str">
        <f>VLOOKUP(C2809,[1]道具配置表!$A:$D,4,FALSE)</f>
        <v>1石头</v>
      </c>
      <c r="E2809" s="27">
        <v>50000</v>
      </c>
      <c r="J2809" s="27">
        <v>1</v>
      </c>
      <c r="L2809" s="72" t="b">
        <v>1</v>
      </c>
    </row>
    <row r="2810" spans="1:12" x14ac:dyDescent="0.25">
      <c r="C2810" s="27">
        <v>104</v>
      </c>
      <c r="D2810" s="27" t="str">
        <f>VLOOKUP(C2810,[1]道具配置表!$A:$D,4,FALSE)</f>
        <v>1黄金</v>
      </c>
      <c r="E2810" s="27">
        <v>50000</v>
      </c>
      <c r="J2810" s="27">
        <v>1</v>
      </c>
      <c r="L2810" s="72" t="b">
        <v>1</v>
      </c>
    </row>
    <row r="2811" spans="1:12" x14ac:dyDescent="0.25">
      <c r="A2811" s="27">
        <v>1704003</v>
      </c>
      <c r="B2811" s="27" t="s">
        <v>676</v>
      </c>
      <c r="C2811" s="27">
        <v>101</v>
      </c>
      <c r="D2811" s="27" t="str">
        <f>VLOOKUP(C2811,[1]道具配置表!$A:$D,4,FALSE)</f>
        <v>1木材</v>
      </c>
      <c r="E2811" s="27">
        <v>50000</v>
      </c>
      <c r="J2811" s="27">
        <v>1</v>
      </c>
      <c r="L2811" s="72" t="b">
        <v>1</v>
      </c>
    </row>
    <row r="2812" spans="1:12" x14ac:dyDescent="0.25">
      <c r="C2812" s="27">
        <v>103</v>
      </c>
      <c r="D2812" s="27" t="str">
        <f>VLOOKUP(C2812,[1]道具配置表!$A:$D,4,FALSE)</f>
        <v>1石头</v>
      </c>
      <c r="E2812" s="27">
        <v>50000</v>
      </c>
      <c r="J2812" s="27">
        <v>1</v>
      </c>
      <c r="L2812" s="72" t="b">
        <v>1</v>
      </c>
    </row>
    <row r="2813" spans="1:12" x14ac:dyDescent="0.25">
      <c r="C2813" s="27">
        <v>104</v>
      </c>
      <c r="D2813" s="27" t="str">
        <f>VLOOKUP(C2813,[1]道具配置表!$A:$D,4,FALSE)</f>
        <v>1黄金</v>
      </c>
      <c r="E2813" s="27">
        <v>50000</v>
      </c>
      <c r="J2813" s="27">
        <v>1</v>
      </c>
      <c r="L2813" s="72" t="b">
        <v>1</v>
      </c>
    </row>
    <row r="2814" spans="1:12" x14ac:dyDescent="0.25">
      <c r="A2814" s="27">
        <v>1704004</v>
      </c>
      <c r="B2814" s="27" t="s">
        <v>677</v>
      </c>
      <c r="C2814" s="27">
        <v>101</v>
      </c>
      <c r="D2814" s="27" t="str">
        <f>VLOOKUP(C2814,[1]道具配置表!$A:$D,4,FALSE)</f>
        <v>1木材</v>
      </c>
      <c r="E2814" s="27">
        <v>70000</v>
      </c>
      <c r="J2814" s="27">
        <v>1</v>
      </c>
      <c r="L2814" s="72" t="b">
        <v>1</v>
      </c>
    </row>
    <row r="2815" spans="1:12" x14ac:dyDescent="0.25">
      <c r="C2815" s="27">
        <v>103</v>
      </c>
      <c r="D2815" s="27" t="str">
        <f>VLOOKUP(C2815,[1]道具配置表!$A:$D,4,FALSE)</f>
        <v>1石头</v>
      </c>
      <c r="E2815" s="27">
        <v>70000</v>
      </c>
      <c r="J2815" s="27">
        <v>1</v>
      </c>
      <c r="L2815" s="72" t="b">
        <v>1</v>
      </c>
    </row>
    <row r="2816" spans="1:12" x14ac:dyDescent="0.25">
      <c r="C2816" s="27">
        <v>104</v>
      </c>
      <c r="D2816" s="27" t="str">
        <f>VLOOKUP(C2816,[1]道具配置表!$A:$D,4,FALSE)</f>
        <v>1黄金</v>
      </c>
      <c r="E2816" s="27">
        <v>70000</v>
      </c>
      <c r="J2816" s="27">
        <v>1</v>
      </c>
      <c r="L2816" s="72" t="b">
        <v>1</v>
      </c>
    </row>
    <row r="2817" spans="1:12" x14ac:dyDescent="0.25">
      <c r="A2817" s="27">
        <v>1704005</v>
      </c>
      <c r="B2817" s="27" t="s">
        <v>678</v>
      </c>
      <c r="C2817" s="27">
        <v>101</v>
      </c>
      <c r="D2817" s="27" t="str">
        <f>VLOOKUP(C2817,[1]道具配置表!$A:$D,4,FALSE)</f>
        <v>1木材</v>
      </c>
      <c r="E2817" s="27">
        <v>90000</v>
      </c>
      <c r="J2817" s="27">
        <v>1</v>
      </c>
      <c r="L2817" s="72" t="b">
        <v>1</v>
      </c>
    </row>
    <row r="2818" spans="1:12" x14ac:dyDescent="0.25">
      <c r="C2818" s="27">
        <v>103</v>
      </c>
      <c r="D2818" s="27" t="str">
        <f>VLOOKUP(C2818,[1]道具配置表!$A:$D,4,FALSE)</f>
        <v>1石头</v>
      </c>
      <c r="E2818" s="27">
        <v>90000</v>
      </c>
      <c r="J2818" s="27">
        <v>1</v>
      </c>
      <c r="L2818" s="72" t="b">
        <v>1</v>
      </c>
    </row>
    <row r="2819" spans="1:12" x14ac:dyDescent="0.25">
      <c r="C2819" s="27">
        <v>104</v>
      </c>
      <c r="D2819" s="27" t="str">
        <f>VLOOKUP(C2819,[1]道具配置表!$A:$D,4,FALSE)</f>
        <v>1黄金</v>
      </c>
      <c r="E2819" s="27">
        <v>90000</v>
      </c>
      <c r="J2819" s="27">
        <v>1</v>
      </c>
      <c r="L2819" s="72" t="b">
        <v>1</v>
      </c>
    </row>
    <row r="2820" spans="1:12" x14ac:dyDescent="0.25">
      <c r="A2820" s="27">
        <v>1704006</v>
      </c>
      <c r="B2820" s="27" t="s">
        <v>679</v>
      </c>
      <c r="C2820" s="27">
        <v>101</v>
      </c>
      <c r="D2820" s="27" t="str">
        <f>VLOOKUP(C2820,[1]道具配置表!$A:$D,4,FALSE)</f>
        <v>1木材</v>
      </c>
      <c r="E2820" s="27">
        <v>110000</v>
      </c>
      <c r="J2820" s="27">
        <v>1</v>
      </c>
      <c r="L2820" s="72" t="b">
        <v>1</v>
      </c>
    </row>
    <row r="2821" spans="1:12" x14ac:dyDescent="0.25">
      <c r="C2821" s="27">
        <v>103</v>
      </c>
      <c r="D2821" s="27" t="str">
        <f>VLOOKUP(C2821,[1]道具配置表!$A:$D,4,FALSE)</f>
        <v>1石头</v>
      </c>
      <c r="E2821" s="27">
        <v>110000</v>
      </c>
      <c r="J2821" s="27">
        <v>1</v>
      </c>
      <c r="L2821" s="72" t="b">
        <v>1</v>
      </c>
    </row>
    <row r="2822" spans="1:12" x14ac:dyDescent="0.25">
      <c r="C2822" s="27">
        <v>104</v>
      </c>
      <c r="D2822" s="27" t="str">
        <f>VLOOKUP(C2822,[1]道具配置表!$A:$D,4,FALSE)</f>
        <v>1黄金</v>
      </c>
      <c r="E2822" s="27">
        <v>110000</v>
      </c>
      <c r="J2822" s="27">
        <v>1</v>
      </c>
      <c r="L2822" s="72" t="b">
        <v>1</v>
      </c>
    </row>
    <row r="2823" spans="1:12" x14ac:dyDescent="0.25">
      <c r="A2823" s="27">
        <v>1704007</v>
      </c>
      <c r="B2823" s="27" t="s">
        <v>680</v>
      </c>
      <c r="C2823" s="27">
        <v>101</v>
      </c>
      <c r="D2823" s="27" t="str">
        <f>VLOOKUP(C2823,[1]道具配置表!$A:$D,4,FALSE)</f>
        <v>1木材</v>
      </c>
      <c r="E2823" s="27">
        <v>130000</v>
      </c>
      <c r="J2823" s="27">
        <v>1</v>
      </c>
      <c r="L2823" s="72" t="b">
        <v>1</v>
      </c>
    </row>
    <row r="2824" spans="1:12" x14ac:dyDescent="0.25">
      <c r="C2824" s="27">
        <v>103</v>
      </c>
      <c r="D2824" s="27" t="str">
        <f>VLOOKUP(C2824,[1]道具配置表!$A:$D,4,FALSE)</f>
        <v>1石头</v>
      </c>
      <c r="E2824" s="27">
        <v>130000</v>
      </c>
      <c r="J2824" s="27">
        <v>1</v>
      </c>
      <c r="L2824" s="72" t="b">
        <v>1</v>
      </c>
    </row>
    <row r="2825" spans="1:12" x14ac:dyDescent="0.25">
      <c r="C2825" s="27">
        <v>104</v>
      </c>
      <c r="D2825" s="27" t="str">
        <f>VLOOKUP(C2825,[1]道具配置表!$A:$D,4,FALSE)</f>
        <v>1黄金</v>
      </c>
      <c r="E2825" s="27">
        <v>130000</v>
      </c>
      <c r="J2825" s="27">
        <v>1</v>
      </c>
      <c r="L2825" s="72" t="b">
        <v>1</v>
      </c>
    </row>
    <row r="2826" spans="1:12" x14ac:dyDescent="0.25">
      <c r="A2826" s="27">
        <v>1704008</v>
      </c>
      <c r="B2826" s="27" t="s">
        <v>681</v>
      </c>
      <c r="C2826" s="27">
        <v>101</v>
      </c>
      <c r="D2826" s="27" t="str">
        <f>VLOOKUP(C2826,[1]道具配置表!$A:$D,4,FALSE)</f>
        <v>1木材</v>
      </c>
      <c r="E2826" s="27">
        <v>150000</v>
      </c>
      <c r="J2826" s="27">
        <v>1</v>
      </c>
      <c r="L2826" s="72" t="b">
        <v>1</v>
      </c>
    </row>
    <row r="2827" spans="1:12" x14ac:dyDescent="0.25">
      <c r="C2827" s="27">
        <v>103</v>
      </c>
      <c r="D2827" s="27" t="str">
        <f>VLOOKUP(C2827,[1]道具配置表!$A:$D,4,FALSE)</f>
        <v>1石头</v>
      </c>
      <c r="E2827" s="27">
        <v>150000</v>
      </c>
      <c r="J2827" s="27">
        <v>1</v>
      </c>
      <c r="L2827" s="72" t="b">
        <v>1</v>
      </c>
    </row>
    <row r="2828" spans="1:12" x14ac:dyDescent="0.25">
      <c r="C2828" s="27">
        <v>104</v>
      </c>
      <c r="D2828" s="27" t="str">
        <f>VLOOKUP(C2828,[1]道具配置表!$A:$D,4,FALSE)</f>
        <v>1黄金</v>
      </c>
      <c r="E2828" s="27">
        <v>150000</v>
      </c>
      <c r="J2828" s="27">
        <v>1</v>
      </c>
      <c r="L2828" s="72" t="b">
        <v>1</v>
      </c>
    </row>
    <row r="2829" spans="1:12" x14ac:dyDescent="0.25">
      <c r="A2829" s="27">
        <v>1704009</v>
      </c>
      <c r="B2829" s="27" t="s">
        <v>682</v>
      </c>
      <c r="C2829" s="27">
        <v>101</v>
      </c>
      <c r="D2829" s="27" t="str">
        <f>VLOOKUP(C2829,[1]道具配置表!$A:$D,4,FALSE)</f>
        <v>1木材</v>
      </c>
      <c r="E2829" s="27">
        <v>170000</v>
      </c>
      <c r="J2829" s="27">
        <v>1</v>
      </c>
      <c r="L2829" s="72" t="b">
        <v>1</v>
      </c>
    </row>
    <row r="2830" spans="1:12" x14ac:dyDescent="0.25">
      <c r="C2830" s="27">
        <v>103</v>
      </c>
      <c r="D2830" s="27" t="str">
        <f>VLOOKUP(C2830,[1]道具配置表!$A:$D,4,FALSE)</f>
        <v>1石头</v>
      </c>
      <c r="E2830" s="27">
        <v>170000</v>
      </c>
      <c r="J2830" s="27">
        <v>1</v>
      </c>
      <c r="L2830" s="72" t="b">
        <v>1</v>
      </c>
    </row>
    <row r="2831" spans="1:12" x14ac:dyDescent="0.25">
      <c r="C2831" s="27">
        <v>104</v>
      </c>
      <c r="D2831" s="27" t="str">
        <f>VLOOKUP(C2831,[1]道具配置表!$A:$D,4,FALSE)</f>
        <v>1黄金</v>
      </c>
      <c r="E2831" s="27">
        <v>170000</v>
      </c>
      <c r="J2831" s="27">
        <v>1</v>
      </c>
      <c r="L2831" s="72" t="b">
        <v>1</v>
      </c>
    </row>
    <row r="2832" spans="1:12" x14ac:dyDescent="0.25">
      <c r="A2832" s="27">
        <v>1704011</v>
      </c>
      <c r="B2832" s="27" t="s">
        <v>683</v>
      </c>
      <c r="C2832" s="27">
        <v>102</v>
      </c>
      <c r="D2832" s="27" t="str">
        <f>VLOOKUP(C2832,[1]道具配置表!$A:$D,4,FALSE)</f>
        <v>1食物</v>
      </c>
      <c r="E2832" s="27">
        <v>200000</v>
      </c>
      <c r="J2832" s="27">
        <v>1</v>
      </c>
      <c r="L2832" s="72" t="b">
        <v>1</v>
      </c>
    </row>
    <row r="2833" spans="1:12" x14ac:dyDescent="0.25">
      <c r="A2833" s="27">
        <v>1704012</v>
      </c>
      <c r="B2833" s="27" t="s">
        <v>684</v>
      </c>
      <c r="C2833" s="27">
        <v>102</v>
      </c>
      <c r="D2833" s="27" t="str">
        <f>VLOOKUP(C2833,[1]道具配置表!$A:$D,4,FALSE)</f>
        <v>1食物</v>
      </c>
      <c r="E2833" s="27">
        <v>250000</v>
      </c>
      <c r="J2833" s="27">
        <v>1</v>
      </c>
      <c r="L2833" s="72" t="b">
        <v>1</v>
      </c>
    </row>
    <row r="2834" spans="1:12" x14ac:dyDescent="0.25">
      <c r="A2834" s="27">
        <v>1704013</v>
      </c>
      <c r="B2834" s="27" t="s">
        <v>685</v>
      </c>
      <c r="C2834" s="27">
        <v>102</v>
      </c>
      <c r="D2834" s="27" t="str">
        <f>VLOOKUP(C2834,[1]道具配置表!$A:$D,4,FALSE)</f>
        <v>1食物</v>
      </c>
      <c r="E2834" s="27">
        <v>300000</v>
      </c>
      <c r="J2834" s="27">
        <v>1</v>
      </c>
      <c r="L2834" s="72" t="b">
        <v>1</v>
      </c>
    </row>
    <row r="2835" spans="1:12" x14ac:dyDescent="0.25">
      <c r="A2835" s="27">
        <v>1704014</v>
      </c>
      <c r="B2835" s="27" t="s">
        <v>686</v>
      </c>
      <c r="C2835" s="27">
        <v>102</v>
      </c>
      <c r="D2835" s="27" t="str">
        <f>VLOOKUP(C2835,[1]道具配置表!$A:$D,4,FALSE)</f>
        <v>1食物</v>
      </c>
      <c r="E2835" s="27">
        <v>350000</v>
      </c>
      <c r="J2835" s="27">
        <v>1</v>
      </c>
      <c r="L2835" s="72" t="b">
        <v>1</v>
      </c>
    </row>
    <row r="2836" spans="1:12" x14ac:dyDescent="0.25">
      <c r="A2836" s="27">
        <v>1704015</v>
      </c>
      <c r="B2836" s="27" t="s">
        <v>687</v>
      </c>
      <c r="C2836" s="27">
        <v>102</v>
      </c>
      <c r="D2836" s="27" t="str">
        <f>VLOOKUP(C2836,[1]道具配置表!$A:$D,4,FALSE)</f>
        <v>1食物</v>
      </c>
      <c r="E2836" s="27">
        <v>400000</v>
      </c>
      <c r="J2836" s="27">
        <v>1</v>
      </c>
      <c r="L2836" s="72" t="b">
        <v>1</v>
      </c>
    </row>
    <row r="2837" spans="1:12" x14ac:dyDescent="0.25">
      <c r="A2837" s="27">
        <v>1704016</v>
      </c>
      <c r="B2837" s="27" t="s">
        <v>688</v>
      </c>
      <c r="C2837" s="27">
        <v>102</v>
      </c>
      <c r="D2837" s="27" t="str">
        <f>VLOOKUP(C2837,[1]道具配置表!$A:$D,4,FALSE)</f>
        <v>1食物</v>
      </c>
      <c r="E2837" s="27">
        <v>450000</v>
      </c>
      <c r="J2837" s="27">
        <v>1</v>
      </c>
      <c r="L2837" s="72" t="b">
        <v>1</v>
      </c>
    </row>
    <row r="2838" spans="1:12" x14ac:dyDescent="0.25">
      <c r="A2838" s="27">
        <v>1704017</v>
      </c>
      <c r="B2838" s="27" t="s">
        <v>689</v>
      </c>
      <c r="C2838" s="27">
        <v>102</v>
      </c>
      <c r="D2838" s="27" t="str">
        <f>VLOOKUP(C2838,[1]道具配置表!$A:$D,4,FALSE)</f>
        <v>1食物</v>
      </c>
      <c r="E2838" s="27">
        <v>500000</v>
      </c>
      <c r="J2838" s="27">
        <v>1</v>
      </c>
      <c r="L2838" s="72" t="b">
        <v>1</v>
      </c>
    </row>
    <row r="2839" spans="1:12" x14ac:dyDescent="0.25">
      <c r="A2839" s="27">
        <v>1704018</v>
      </c>
      <c r="B2839" s="27" t="s">
        <v>690</v>
      </c>
      <c r="C2839" s="27">
        <v>102</v>
      </c>
      <c r="D2839" s="27" t="str">
        <f>VLOOKUP(C2839,[1]道具配置表!$A:$D,4,FALSE)</f>
        <v>1食物</v>
      </c>
      <c r="E2839" s="27">
        <v>550000</v>
      </c>
      <c r="J2839" s="27">
        <v>1</v>
      </c>
      <c r="L2839" s="72" t="b">
        <v>1</v>
      </c>
    </row>
    <row r="2840" spans="1:12" x14ac:dyDescent="0.25">
      <c r="A2840" s="27">
        <v>1704019</v>
      </c>
      <c r="B2840" s="27" t="s">
        <v>691</v>
      </c>
      <c r="C2840" s="27">
        <v>102</v>
      </c>
      <c r="D2840" s="27" t="str">
        <f>VLOOKUP(C2840,[1]道具配置表!$A:$D,4,FALSE)</f>
        <v>1食物</v>
      </c>
      <c r="E2840" s="27">
        <v>600000</v>
      </c>
      <c r="J2840" s="27">
        <v>1</v>
      </c>
      <c r="L2840" s="72" t="b">
        <v>1</v>
      </c>
    </row>
    <row r="2841" spans="1:12" x14ac:dyDescent="0.25">
      <c r="A2841" s="27">
        <v>1704100</v>
      </c>
      <c r="B2841" s="27" t="s">
        <v>692</v>
      </c>
      <c r="C2841" s="27">
        <v>102</v>
      </c>
      <c r="D2841" s="27" t="str">
        <f>VLOOKUP(C2841,[1]道具配置表!$A:$D,4,FALSE)</f>
        <v>1食物</v>
      </c>
      <c r="E2841" s="27">
        <v>10000</v>
      </c>
      <c r="J2841" s="27">
        <v>1</v>
      </c>
      <c r="L2841" s="72" t="b">
        <v>1</v>
      </c>
    </row>
    <row r="2842" spans="1:12" x14ac:dyDescent="0.25">
      <c r="A2842" s="27">
        <v>1704200</v>
      </c>
      <c r="B2842" s="27" t="s">
        <v>693</v>
      </c>
      <c r="C2842" s="27">
        <v>101</v>
      </c>
      <c r="D2842" s="27" t="str">
        <f>VLOOKUP(C2842,[1]道具配置表!$A:$D,4,FALSE)</f>
        <v>1木材</v>
      </c>
      <c r="E2842" s="27">
        <v>20000</v>
      </c>
      <c r="J2842" s="27">
        <v>1</v>
      </c>
      <c r="L2842" s="72" t="b">
        <v>1</v>
      </c>
    </row>
    <row r="2843" spans="1:12" x14ac:dyDescent="0.25">
      <c r="C2843" s="27">
        <v>103</v>
      </c>
      <c r="D2843" s="27" t="str">
        <f>VLOOKUP(C2843,[1]道具配置表!$A:$D,4,FALSE)</f>
        <v>1石头</v>
      </c>
      <c r="E2843" s="27">
        <v>20000</v>
      </c>
      <c r="J2843" s="27">
        <v>1</v>
      </c>
      <c r="L2843" s="72" t="b">
        <v>1</v>
      </c>
    </row>
    <row r="2844" spans="1:12" x14ac:dyDescent="0.25">
      <c r="A2844" s="27">
        <v>1704201</v>
      </c>
      <c r="B2844" s="27" t="s">
        <v>694</v>
      </c>
      <c r="C2844" s="27">
        <v>101</v>
      </c>
      <c r="D2844" s="27" t="str">
        <f>VLOOKUP(C2844,[1]道具配置表!$A:$D,4,FALSE)</f>
        <v>1木材</v>
      </c>
      <c r="E2844" s="27">
        <v>30000</v>
      </c>
      <c r="J2844" s="27">
        <v>1</v>
      </c>
      <c r="L2844" s="72" t="b">
        <v>1</v>
      </c>
    </row>
    <row r="2845" spans="1:12" x14ac:dyDescent="0.25">
      <c r="C2845" s="27">
        <v>103</v>
      </c>
      <c r="D2845" s="27" t="str">
        <f>VLOOKUP(C2845,[1]道具配置表!$A:$D,4,FALSE)</f>
        <v>1石头</v>
      </c>
      <c r="E2845" s="27">
        <v>30000</v>
      </c>
      <c r="J2845" s="27">
        <v>1</v>
      </c>
      <c r="L2845" s="72" t="b">
        <v>1</v>
      </c>
    </row>
    <row r="2846" spans="1:12" x14ac:dyDescent="0.25">
      <c r="A2846" s="27">
        <v>1704202</v>
      </c>
      <c r="B2846" s="27" t="s">
        <v>695</v>
      </c>
      <c r="C2846" s="27">
        <v>101</v>
      </c>
      <c r="D2846" s="27" t="str">
        <f>VLOOKUP(C2846,[1]道具配置表!$A:$D,4,FALSE)</f>
        <v>1木材</v>
      </c>
      <c r="E2846" s="27">
        <v>50000</v>
      </c>
      <c r="J2846" s="27">
        <v>1</v>
      </c>
      <c r="L2846" s="72" t="b">
        <v>1</v>
      </c>
    </row>
    <row r="2847" spans="1:12" x14ac:dyDescent="0.25">
      <c r="C2847" s="27">
        <v>103</v>
      </c>
      <c r="D2847" s="27" t="str">
        <f>VLOOKUP(C2847,[1]道具配置表!$A:$D,4,FALSE)</f>
        <v>1石头</v>
      </c>
      <c r="E2847" s="27">
        <v>50000</v>
      </c>
      <c r="J2847" s="27">
        <v>1</v>
      </c>
      <c r="L2847" s="72" t="b">
        <v>1</v>
      </c>
    </row>
    <row r="2848" spans="1:12" x14ac:dyDescent="0.25">
      <c r="A2848" s="27">
        <v>1704203</v>
      </c>
      <c r="B2848" s="27" t="s">
        <v>696</v>
      </c>
      <c r="C2848" s="27">
        <v>101</v>
      </c>
      <c r="D2848" s="27" t="str">
        <f>VLOOKUP(C2848,[1]道具配置表!$A:$D,4,FALSE)</f>
        <v>1木材</v>
      </c>
      <c r="E2848" s="27">
        <v>80000</v>
      </c>
      <c r="J2848" s="27">
        <v>1</v>
      </c>
      <c r="L2848" s="72" t="b">
        <v>1</v>
      </c>
    </row>
    <row r="2849" spans="1:12" x14ac:dyDescent="0.25">
      <c r="C2849" s="27">
        <v>103</v>
      </c>
      <c r="D2849" s="27" t="str">
        <f>VLOOKUP(C2849,[1]道具配置表!$A:$D,4,FALSE)</f>
        <v>1石头</v>
      </c>
      <c r="E2849" s="27">
        <v>80000</v>
      </c>
      <c r="J2849" s="27">
        <v>1</v>
      </c>
      <c r="L2849" s="72" t="b">
        <v>1</v>
      </c>
    </row>
    <row r="2850" spans="1:12" x14ac:dyDescent="0.25">
      <c r="A2850" s="27">
        <v>1704204</v>
      </c>
      <c r="B2850" s="27" t="s">
        <v>697</v>
      </c>
      <c r="C2850" s="27">
        <v>101</v>
      </c>
      <c r="D2850" s="27" t="str">
        <f>VLOOKUP(C2850,[1]道具配置表!$A:$D,4,FALSE)</f>
        <v>1木材</v>
      </c>
      <c r="E2850" s="27">
        <v>150000</v>
      </c>
      <c r="J2850" s="27">
        <v>1</v>
      </c>
      <c r="L2850" s="72" t="b">
        <v>1</v>
      </c>
    </row>
    <row r="2851" spans="1:12" x14ac:dyDescent="0.25">
      <c r="C2851" s="27">
        <v>103</v>
      </c>
      <c r="D2851" s="27" t="str">
        <f>VLOOKUP(C2851,[1]道具配置表!$A:$D,4,FALSE)</f>
        <v>1石头</v>
      </c>
      <c r="E2851" s="27">
        <v>150000</v>
      </c>
      <c r="J2851" s="27">
        <v>1</v>
      </c>
      <c r="L2851" s="72" t="b">
        <v>1</v>
      </c>
    </row>
    <row r="2852" spans="1:12" x14ac:dyDescent="0.25">
      <c r="A2852" s="27">
        <v>1704205</v>
      </c>
      <c r="B2852" s="27" t="s">
        <v>698</v>
      </c>
      <c r="C2852" s="27">
        <v>102</v>
      </c>
      <c r="D2852" s="27" t="str">
        <f>VLOOKUP(C2852,[1]道具配置表!$A:$D,4,FALSE)</f>
        <v>1食物</v>
      </c>
      <c r="E2852" s="27">
        <v>40000</v>
      </c>
      <c r="J2852" s="27">
        <v>1</v>
      </c>
      <c r="L2852" s="72" t="b">
        <v>1</v>
      </c>
    </row>
    <row r="2853" spans="1:12" x14ac:dyDescent="0.25">
      <c r="C2853" s="52">
        <v>6165</v>
      </c>
      <c r="D2853" s="5" t="s">
        <v>1237</v>
      </c>
      <c r="E2853" s="27">
        <v>2</v>
      </c>
      <c r="J2853" s="27">
        <v>1</v>
      </c>
      <c r="L2853" s="72" t="b">
        <v>1</v>
      </c>
    </row>
    <row r="2854" spans="1:12" x14ac:dyDescent="0.25">
      <c r="A2854" s="27">
        <v>1704206</v>
      </c>
      <c r="B2854" s="27" t="s">
        <v>699</v>
      </c>
      <c r="C2854" s="27">
        <v>102</v>
      </c>
      <c r="D2854" s="27" t="str">
        <f>VLOOKUP(C2854,[1]道具配置表!$A:$D,4,FALSE)</f>
        <v>1食物</v>
      </c>
      <c r="E2854" s="27">
        <v>60000</v>
      </c>
      <c r="J2854" s="27">
        <v>1</v>
      </c>
      <c r="L2854" s="72" t="b">
        <v>1</v>
      </c>
    </row>
    <row r="2855" spans="1:12" x14ac:dyDescent="0.25">
      <c r="C2855" s="52">
        <v>6165</v>
      </c>
      <c r="D2855" s="5" t="s">
        <v>1237</v>
      </c>
      <c r="E2855" s="27">
        <v>3</v>
      </c>
      <c r="J2855" s="27">
        <v>1</v>
      </c>
      <c r="L2855" s="72" t="b">
        <v>1</v>
      </c>
    </row>
    <row r="2856" spans="1:12" x14ac:dyDescent="0.25">
      <c r="A2856" s="27">
        <v>1704207</v>
      </c>
      <c r="B2856" s="27" t="s">
        <v>700</v>
      </c>
      <c r="C2856" s="27">
        <v>102</v>
      </c>
      <c r="D2856" s="27" t="str">
        <f>VLOOKUP(C2856,[1]道具配置表!$A:$D,4,FALSE)</f>
        <v>1食物</v>
      </c>
      <c r="E2856" s="27">
        <v>80000</v>
      </c>
      <c r="J2856" s="27">
        <v>1</v>
      </c>
      <c r="L2856" s="72" t="b">
        <v>1</v>
      </c>
    </row>
    <row r="2857" spans="1:12" x14ac:dyDescent="0.25">
      <c r="C2857" s="52">
        <v>6165</v>
      </c>
      <c r="D2857" s="5" t="s">
        <v>1237</v>
      </c>
      <c r="E2857" s="27">
        <v>4</v>
      </c>
      <c r="J2857" s="27">
        <v>1</v>
      </c>
      <c r="L2857" s="72" t="b">
        <v>1</v>
      </c>
    </row>
    <row r="2858" spans="1:12" x14ac:dyDescent="0.25">
      <c r="A2858" s="27">
        <v>1704208</v>
      </c>
      <c r="B2858" s="27" t="s">
        <v>701</v>
      </c>
      <c r="C2858" s="27">
        <v>101</v>
      </c>
      <c r="D2858" s="27" t="str">
        <f>VLOOKUP(C2858,[1]道具配置表!$A:$D,4,FALSE)</f>
        <v>1木材</v>
      </c>
      <c r="E2858" s="27">
        <v>100000</v>
      </c>
      <c r="J2858" s="27">
        <v>1</v>
      </c>
      <c r="L2858" s="72" t="b">
        <v>1</v>
      </c>
    </row>
    <row r="2859" spans="1:12" x14ac:dyDescent="0.25">
      <c r="C2859" s="27">
        <v>103</v>
      </c>
      <c r="D2859" s="27" t="str">
        <f>VLOOKUP(C2859,[1]道具配置表!$A:$D,4,FALSE)</f>
        <v>1石头</v>
      </c>
      <c r="E2859" s="27">
        <v>100000</v>
      </c>
      <c r="J2859" s="27">
        <v>1</v>
      </c>
      <c r="L2859" s="72" t="b">
        <v>1</v>
      </c>
    </row>
    <row r="2860" spans="1:12" x14ac:dyDescent="0.25">
      <c r="A2860" s="27">
        <v>1704209</v>
      </c>
      <c r="B2860" s="27" t="s">
        <v>702</v>
      </c>
      <c r="C2860" s="27">
        <v>101</v>
      </c>
      <c r="D2860" s="27" t="str">
        <f>VLOOKUP(C2860,[1]道具配置表!$A:$D,4,FALSE)</f>
        <v>1木材</v>
      </c>
      <c r="E2860" s="27">
        <v>20000</v>
      </c>
      <c r="J2860" s="27">
        <v>1</v>
      </c>
      <c r="L2860" s="72" t="b">
        <v>1</v>
      </c>
    </row>
    <row r="2861" spans="1:12" x14ac:dyDescent="0.25">
      <c r="C2861" s="27">
        <v>103</v>
      </c>
      <c r="D2861" s="27" t="str">
        <f>VLOOKUP(C2861,[1]道具配置表!$A:$D,4,FALSE)</f>
        <v>1石头</v>
      </c>
      <c r="E2861" s="27">
        <v>20000</v>
      </c>
      <c r="J2861" s="27">
        <v>1</v>
      </c>
      <c r="L2861" s="72" t="b">
        <v>1</v>
      </c>
    </row>
    <row r="2862" spans="1:12" x14ac:dyDescent="0.25">
      <c r="A2862" s="27">
        <v>1704210</v>
      </c>
      <c r="B2862" s="27" t="s">
        <v>703</v>
      </c>
      <c r="C2862" s="27">
        <v>101</v>
      </c>
      <c r="D2862" s="27" t="str">
        <f>VLOOKUP(C2862,[1]道具配置表!$A:$D,4,FALSE)</f>
        <v>1木材</v>
      </c>
      <c r="E2862" s="27">
        <v>30000</v>
      </c>
      <c r="J2862" s="27">
        <v>1</v>
      </c>
      <c r="L2862" s="72" t="b">
        <v>1</v>
      </c>
    </row>
    <row r="2863" spans="1:12" x14ac:dyDescent="0.25">
      <c r="C2863" s="27">
        <v>103</v>
      </c>
      <c r="D2863" s="27" t="str">
        <f>VLOOKUP(C2863,[1]道具配置表!$A:$D,4,FALSE)</f>
        <v>1石头</v>
      </c>
      <c r="E2863" s="27">
        <v>30000</v>
      </c>
      <c r="J2863" s="27">
        <v>1</v>
      </c>
      <c r="L2863" s="72" t="b">
        <v>1</v>
      </c>
    </row>
    <row r="2864" spans="1:12" x14ac:dyDescent="0.25">
      <c r="A2864" s="27">
        <v>1704211</v>
      </c>
      <c r="B2864" s="27" t="s">
        <v>704</v>
      </c>
      <c r="C2864" s="27">
        <v>101</v>
      </c>
      <c r="D2864" s="27" t="str">
        <f>VLOOKUP(C2864,[1]道具配置表!$A:$D,4,FALSE)</f>
        <v>1木材</v>
      </c>
      <c r="E2864" s="27">
        <v>30000</v>
      </c>
      <c r="J2864" s="27">
        <v>1</v>
      </c>
      <c r="L2864" s="72" t="b">
        <v>1</v>
      </c>
    </row>
    <row r="2865" spans="1:12" x14ac:dyDescent="0.25">
      <c r="C2865" s="27">
        <v>103</v>
      </c>
      <c r="D2865" s="27" t="str">
        <f>VLOOKUP(C2865,[1]道具配置表!$A:$D,4,FALSE)</f>
        <v>1石头</v>
      </c>
      <c r="E2865" s="27">
        <v>30000</v>
      </c>
      <c r="J2865" s="27">
        <v>1</v>
      </c>
      <c r="L2865" s="72" t="b">
        <v>1</v>
      </c>
    </row>
    <row r="2866" spans="1:12" x14ac:dyDescent="0.25">
      <c r="C2866" s="27">
        <v>102</v>
      </c>
      <c r="D2866" s="27" t="str">
        <f>VLOOKUP(C2866,[1]道具配置表!$A:$D,4,FALSE)</f>
        <v>1食物</v>
      </c>
      <c r="E2866" s="27">
        <v>30000</v>
      </c>
      <c r="J2866" s="27">
        <v>1</v>
      </c>
      <c r="L2866" s="72" t="b">
        <v>1</v>
      </c>
    </row>
    <row r="2867" spans="1:12" x14ac:dyDescent="0.25">
      <c r="A2867" s="27">
        <v>1704212</v>
      </c>
      <c r="B2867" s="27" t="s">
        <v>705</v>
      </c>
      <c r="C2867" s="27">
        <v>9035</v>
      </c>
      <c r="D2867" s="27" t="str">
        <f>VLOOKUP(C2867,[1]道具配置表!$A:$D,4,FALSE)</f>
        <v>最高等级剑士直接使用X1</v>
      </c>
      <c r="E2867" s="27">
        <v>500</v>
      </c>
      <c r="J2867" s="27">
        <v>1</v>
      </c>
      <c r="L2867" s="72" t="b">
        <v>1</v>
      </c>
    </row>
    <row r="2868" spans="1:12" x14ac:dyDescent="0.25">
      <c r="C2868" s="27">
        <v>9036</v>
      </c>
      <c r="D2868" s="27" t="str">
        <f>VLOOKUP(C2868,[1]道具配置表!$A:$D,4,FALSE)</f>
        <v>最高等级枪兵直接使用X1</v>
      </c>
      <c r="E2868" s="27">
        <v>500</v>
      </c>
      <c r="J2868" s="27">
        <v>1</v>
      </c>
      <c r="L2868" s="72" t="b">
        <v>1</v>
      </c>
    </row>
    <row r="2869" spans="1:12" x14ac:dyDescent="0.25">
      <c r="C2869" s="27">
        <v>9037</v>
      </c>
      <c r="D2869" s="27" t="str">
        <f>VLOOKUP(C2869,[1]道具配置表!$A:$D,4,FALSE)</f>
        <v>最高等级骑兵直接使用X1</v>
      </c>
      <c r="E2869" s="27">
        <v>500</v>
      </c>
      <c r="J2869" s="27">
        <v>1</v>
      </c>
      <c r="L2869" s="72" t="b">
        <v>1</v>
      </c>
    </row>
    <row r="2870" spans="1:12" x14ac:dyDescent="0.25">
      <c r="C2870" s="27">
        <v>9038</v>
      </c>
      <c r="D2870" s="27" t="str">
        <f>VLOOKUP(C2870,[1]道具配置表!$A:$D,4,FALSE)</f>
        <v>最高等级弓兵直接使用X1</v>
      </c>
      <c r="E2870" s="27">
        <v>500</v>
      </c>
      <c r="J2870" s="27">
        <v>1</v>
      </c>
      <c r="L2870" s="72" t="b">
        <v>1</v>
      </c>
    </row>
    <row r="2871" spans="1:12" x14ac:dyDescent="0.25">
      <c r="A2871" s="27">
        <v>1704213</v>
      </c>
      <c r="B2871" s="27" t="s">
        <v>706</v>
      </c>
      <c r="C2871" s="27">
        <v>4000</v>
      </c>
      <c r="D2871" s="27" t="str">
        <f>VLOOKUP(C2871,[1]道具配置表!$A:$D,4,FALSE)</f>
        <v>知识卷轴X1</v>
      </c>
      <c r="E2871" s="27">
        <v>200</v>
      </c>
      <c r="J2871" s="27">
        <v>1</v>
      </c>
      <c r="L2871" s="72" t="b">
        <v>1</v>
      </c>
    </row>
    <row r="2872" spans="1:12" x14ac:dyDescent="0.25">
      <c r="C2872" s="52">
        <v>6145</v>
      </c>
      <c r="D2872" s="5" t="s">
        <v>1235</v>
      </c>
      <c r="E2872" s="27">
        <v>2</v>
      </c>
      <c r="J2872" s="27">
        <v>1</v>
      </c>
      <c r="L2872" s="72" t="b">
        <v>1</v>
      </c>
    </row>
    <row r="2873" spans="1:12" x14ac:dyDescent="0.25">
      <c r="A2873" s="27">
        <v>1704214</v>
      </c>
      <c r="B2873" s="27" t="s">
        <v>706</v>
      </c>
      <c r="C2873" s="27">
        <v>4000</v>
      </c>
      <c r="D2873" s="27" t="str">
        <f>VLOOKUP(C2873,[1]道具配置表!$A:$D,4,FALSE)</f>
        <v>知识卷轴X1</v>
      </c>
      <c r="E2873" s="27">
        <v>200</v>
      </c>
      <c r="J2873" s="27">
        <v>1</v>
      </c>
      <c r="L2873" s="72" t="b">
        <v>1</v>
      </c>
    </row>
    <row r="2874" spans="1:12" x14ac:dyDescent="0.25">
      <c r="C2874" s="52">
        <v>6145</v>
      </c>
      <c r="D2874" s="5" t="s">
        <v>1235</v>
      </c>
      <c r="E2874" s="27">
        <v>2</v>
      </c>
      <c r="J2874" s="27">
        <v>1</v>
      </c>
      <c r="L2874" s="72" t="b">
        <v>1</v>
      </c>
    </row>
    <row r="2875" spans="1:12" x14ac:dyDescent="0.25">
      <c r="A2875" s="27">
        <v>1704215</v>
      </c>
      <c r="B2875" s="27" t="s">
        <v>707</v>
      </c>
      <c r="C2875" s="27">
        <v>7100</v>
      </c>
      <c r="D2875" s="27" t="str">
        <f>VLOOKUP(C2875,[1]道具配置表!$A:$D,4,FALSE)</f>
        <v>联盟币</v>
      </c>
      <c r="E2875" s="27">
        <v>240</v>
      </c>
      <c r="J2875" s="27">
        <v>1</v>
      </c>
      <c r="L2875" s="72" t="b">
        <v>1</v>
      </c>
    </row>
    <row r="2876" spans="1:12" x14ac:dyDescent="0.25">
      <c r="A2876" s="27">
        <v>1704216</v>
      </c>
      <c r="B2876" s="27" t="s">
        <v>708</v>
      </c>
      <c r="C2876" s="27">
        <v>7100</v>
      </c>
      <c r="D2876" s="27" t="str">
        <f>VLOOKUP(C2876,[1]道具配置表!$A:$D,4,FALSE)</f>
        <v>联盟币</v>
      </c>
      <c r="E2876" s="27">
        <v>250</v>
      </c>
      <c r="J2876" s="27">
        <v>1</v>
      </c>
      <c r="L2876" s="72" t="b">
        <v>1</v>
      </c>
    </row>
    <row r="2877" spans="1:12" x14ac:dyDescent="0.25">
      <c r="A2877" s="27">
        <v>1704217</v>
      </c>
      <c r="B2877" s="27" t="s">
        <v>709</v>
      </c>
      <c r="C2877" s="27">
        <v>7100</v>
      </c>
      <c r="D2877" s="27" t="str">
        <f>VLOOKUP(C2877,[1]道具配置表!$A:$D,4,FALSE)</f>
        <v>联盟币</v>
      </c>
      <c r="E2877" s="27">
        <v>260</v>
      </c>
      <c r="J2877" s="27">
        <v>1</v>
      </c>
      <c r="L2877" s="72" t="b">
        <v>1</v>
      </c>
    </row>
    <row r="2878" spans="1:12" x14ac:dyDescent="0.25">
      <c r="A2878" s="27">
        <v>1704218</v>
      </c>
      <c r="B2878" s="27" t="s">
        <v>710</v>
      </c>
      <c r="C2878" s="27">
        <v>7100</v>
      </c>
      <c r="D2878" s="27" t="str">
        <f>VLOOKUP(C2878,[1]道具配置表!$A:$D,4,FALSE)</f>
        <v>联盟币</v>
      </c>
      <c r="E2878" s="27">
        <v>270</v>
      </c>
      <c r="J2878" s="27">
        <v>1</v>
      </c>
      <c r="L2878" s="72" t="b">
        <v>1</v>
      </c>
    </row>
    <row r="2879" spans="1:12" x14ac:dyDescent="0.25">
      <c r="A2879" s="27">
        <v>1704219</v>
      </c>
      <c r="B2879" s="27" t="s">
        <v>711</v>
      </c>
      <c r="C2879" s="27">
        <v>7100</v>
      </c>
      <c r="D2879" s="27" t="str">
        <f>VLOOKUP(C2879,[1]道具配置表!$A:$D,4,FALSE)</f>
        <v>联盟币</v>
      </c>
      <c r="E2879" s="27">
        <v>280</v>
      </c>
      <c r="J2879" s="27">
        <v>1</v>
      </c>
      <c r="L2879" s="72" t="b">
        <v>1</v>
      </c>
    </row>
    <row r="2880" spans="1:12" x14ac:dyDescent="0.25">
      <c r="A2880" s="27">
        <v>1704220</v>
      </c>
      <c r="B2880" s="27" t="s">
        <v>712</v>
      </c>
      <c r="C2880" s="27">
        <v>7100</v>
      </c>
      <c r="D2880" s="27" t="str">
        <f>VLOOKUP(C2880,[1]道具配置表!$A:$D,4,FALSE)</f>
        <v>联盟币</v>
      </c>
      <c r="E2880" s="27">
        <v>300</v>
      </c>
      <c r="J2880" s="27">
        <v>1</v>
      </c>
      <c r="L2880" s="72" t="b">
        <v>1</v>
      </c>
    </row>
    <row r="2881" spans="1:12" x14ac:dyDescent="0.25">
      <c r="A2881" s="27">
        <v>1704221</v>
      </c>
      <c r="B2881" s="27" t="s">
        <v>713</v>
      </c>
      <c r="C2881" s="27">
        <v>7100</v>
      </c>
      <c r="D2881" s="27" t="str">
        <f>VLOOKUP(C2881,[1]道具配置表!$A:$D,4,FALSE)</f>
        <v>联盟币</v>
      </c>
      <c r="E2881" s="27">
        <v>200</v>
      </c>
      <c r="J2881" s="27">
        <v>1</v>
      </c>
      <c r="L2881" s="72" t="b">
        <v>1</v>
      </c>
    </row>
    <row r="2882" spans="1:12" x14ac:dyDescent="0.25">
      <c r="A2882" s="27">
        <v>1704222</v>
      </c>
      <c r="B2882" s="27" t="s">
        <v>714</v>
      </c>
      <c r="C2882" s="27">
        <v>7100</v>
      </c>
      <c r="D2882" s="27" t="str">
        <f>VLOOKUP(C2882,[1]道具配置表!$A:$D,4,FALSE)</f>
        <v>联盟币</v>
      </c>
      <c r="E2882" s="27">
        <v>210</v>
      </c>
      <c r="J2882" s="27">
        <v>1</v>
      </c>
      <c r="L2882" s="72" t="b">
        <v>1</v>
      </c>
    </row>
    <row r="2883" spans="1:12" x14ac:dyDescent="0.25">
      <c r="A2883" s="27">
        <v>1704223</v>
      </c>
      <c r="B2883" s="27" t="s">
        <v>715</v>
      </c>
      <c r="C2883" s="27">
        <v>7100</v>
      </c>
      <c r="D2883" s="27" t="str">
        <f>VLOOKUP(C2883,[1]道具配置表!$A:$D,4,FALSE)</f>
        <v>联盟币</v>
      </c>
      <c r="E2883" s="27">
        <v>220</v>
      </c>
      <c r="J2883" s="27">
        <v>1</v>
      </c>
      <c r="L2883" s="72" t="b">
        <v>1</v>
      </c>
    </row>
    <row r="2884" spans="1:12" x14ac:dyDescent="0.25">
      <c r="A2884" s="27">
        <v>1704224</v>
      </c>
      <c r="B2884" s="27" t="s">
        <v>716</v>
      </c>
      <c r="C2884" s="27">
        <v>7100</v>
      </c>
      <c r="D2884" s="27" t="str">
        <f>VLOOKUP(C2884,[1]道具配置表!$A:$D,4,FALSE)</f>
        <v>联盟币</v>
      </c>
      <c r="E2884" s="27">
        <v>230</v>
      </c>
      <c r="J2884" s="27">
        <v>1</v>
      </c>
      <c r="L2884" s="72" t="b">
        <v>1</v>
      </c>
    </row>
    <row r="2885" spans="1:12" x14ac:dyDescent="0.25">
      <c r="A2885" s="27">
        <v>1704225</v>
      </c>
      <c r="B2885" s="27" t="s">
        <v>717</v>
      </c>
      <c r="C2885" s="27">
        <v>7100</v>
      </c>
      <c r="D2885" s="27" t="str">
        <f>VLOOKUP(C2885,[1]道具配置表!$A:$D,4,FALSE)</f>
        <v>联盟币</v>
      </c>
      <c r="E2885" s="27">
        <v>240</v>
      </c>
      <c r="J2885" s="27">
        <v>1</v>
      </c>
      <c r="L2885" s="72" t="b">
        <v>1</v>
      </c>
    </row>
    <row r="2886" spans="1:12" x14ac:dyDescent="0.25">
      <c r="A2886" s="27">
        <v>1704226</v>
      </c>
      <c r="B2886" s="27" t="s">
        <v>718</v>
      </c>
      <c r="C2886" s="27">
        <v>7100</v>
      </c>
      <c r="D2886" s="27" t="str">
        <f>VLOOKUP(C2886,[1]道具配置表!$A:$D,4,FALSE)</f>
        <v>联盟币</v>
      </c>
      <c r="E2886" s="27">
        <v>250</v>
      </c>
      <c r="J2886" s="27">
        <v>1</v>
      </c>
      <c r="L2886" s="72" t="b">
        <v>1</v>
      </c>
    </row>
    <row r="2887" spans="1:12" x14ac:dyDescent="0.25">
      <c r="A2887" s="27">
        <v>1704227</v>
      </c>
      <c r="B2887" s="27" t="s">
        <v>719</v>
      </c>
      <c r="C2887" s="27">
        <v>7100</v>
      </c>
      <c r="D2887" s="27" t="str">
        <f>VLOOKUP(C2887,[1]道具配置表!$A:$D,4,FALSE)</f>
        <v>联盟币</v>
      </c>
      <c r="E2887" s="27">
        <v>240</v>
      </c>
      <c r="J2887" s="27">
        <v>1</v>
      </c>
      <c r="L2887" s="72" t="b">
        <v>1</v>
      </c>
    </row>
    <row r="2888" spans="1:12" x14ac:dyDescent="0.25">
      <c r="A2888" s="27">
        <v>1704228</v>
      </c>
      <c r="B2888" s="27" t="s">
        <v>720</v>
      </c>
      <c r="C2888" s="27">
        <v>7100</v>
      </c>
      <c r="D2888" s="27" t="str">
        <f>VLOOKUP(C2888,[1]道具配置表!$A:$D,4,FALSE)</f>
        <v>联盟币</v>
      </c>
      <c r="E2888" s="27">
        <v>250</v>
      </c>
      <c r="J2888" s="27">
        <v>1</v>
      </c>
      <c r="L2888" s="72" t="b">
        <v>1</v>
      </c>
    </row>
    <row r="2889" spans="1:12" x14ac:dyDescent="0.25">
      <c r="A2889" s="27">
        <v>1704229</v>
      </c>
      <c r="B2889" s="27" t="s">
        <v>721</v>
      </c>
      <c r="C2889" s="27">
        <v>7100</v>
      </c>
      <c r="D2889" s="27" t="str">
        <f>VLOOKUP(C2889,[1]道具配置表!$A:$D,4,FALSE)</f>
        <v>联盟币</v>
      </c>
      <c r="E2889" s="27">
        <v>260</v>
      </c>
      <c r="J2889" s="27">
        <v>1</v>
      </c>
      <c r="L2889" s="72" t="b">
        <v>1</v>
      </c>
    </row>
    <row r="2890" spans="1:12" x14ac:dyDescent="0.25">
      <c r="A2890" s="27">
        <v>1704230</v>
      </c>
      <c r="B2890" s="27" t="s">
        <v>722</v>
      </c>
      <c r="C2890" s="27">
        <v>7100</v>
      </c>
      <c r="D2890" s="27" t="str">
        <f>VLOOKUP(C2890,[1]道具配置表!$A:$D,4,FALSE)</f>
        <v>联盟币</v>
      </c>
      <c r="E2890" s="27">
        <v>270</v>
      </c>
      <c r="J2890" s="27">
        <v>1</v>
      </c>
      <c r="L2890" s="72" t="b">
        <v>1</v>
      </c>
    </row>
    <row r="2891" spans="1:12" x14ac:dyDescent="0.25">
      <c r="A2891" s="27">
        <v>1704231</v>
      </c>
      <c r="B2891" s="27" t="s">
        <v>723</v>
      </c>
      <c r="C2891" s="27">
        <v>7100</v>
      </c>
      <c r="D2891" s="27" t="str">
        <f>VLOOKUP(C2891,[1]道具配置表!$A:$D,4,FALSE)</f>
        <v>联盟币</v>
      </c>
      <c r="E2891" s="27">
        <v>280</v>
      </c>
      <c r="J2891" s="27">
        <v>1</v>
      </c>
      <c r="L2891" s="72" t="b">
        <v>1</v>
      </c>
    </row>
    <row r="2892" spans="1:12" x14ac:dyDescent="0.25">
      <c r="A2892" s="27">
        <v>1704232</v>
      </c>
      <c r="B2892" s="27" t="s">
        <v>724</v>
      </c>
      <c r="C2892" s="27">
        <v>7100</v>
      </c>
      <c r="D2892" s="27" t="str">
        <f>VLOOKUP(C2892,[1]道具配置表!$A:$D,4,FALSE)</f>
        <v>联盟币</v>
      </c>
      <c r="E2892" s="27">
        <v>300</v>
      </c>
      <c r="J2892" s="27">
        <v>1</v>
      </c>
      <c r="L2892" s="72" t="b">
        <v>1</v>
      </c>
    </row>
    <row r="2893" spans="1:12" x14ac:dyDescent="0.25">
      <c r="A2893" s="27">
        <v>1704233</v>
      </c>
      <c r="B2893" s="27" t="s">
        <v>725</v>
      </c>
      <c r="C2893" s="27">
        <v>7100</v>
      </c>
      <c r="D2893" s="27" t="str">
        <f>VLOOKUP(C2893,[1]道具配置表!$A:$D,4,FALSE)</f>
        <v>联盟币</v>
      </c>
      <c r="E2893" s="27">
        <v>50</v>
      </c>
      <c r="J2893" s="27">
        <v>1</v>
      </c>
      <c r="L2893" s="72" t="b">
        <v>1</v>
      </c>
    </row>
    <row r="2894" spans="1:12" x14ac:dyDescent="0.25">
      <c r="A2894" s="27">
        <v>1704234</v>
      </c>
      <c r="B2894" s="27" t="s">
        <v>726</v>
      </c>
      <c r="C2894" s="27">
        <v>7100</v>
      </c>
      <c r="D2894" s="27" t="str">
        <f>VLOOKUP(C2894,[1]道具配置表!$A:$D,4,FALSE)</f>
        <v>联盟币</v>
      </c>
      <c r="E2894" s="27">
        <v>60</v>
      </c>
      <c r="J2894" s="27">
        <v>1</v>
      </c>
      <c r="L2894" s="72" t="b">
        <v>1</v>
      </c>
    </row>
    <row r="2895" spans="1:12" x14ac:dyDescent="0.25">
      <c r="A2895" s="27">
        <v>1704235</v>
      </c>
      <c r="B2895" s="27" t="s">
        <v>727</v>
      </c>
      <c r="C2895" s="27">
        <v>7100</v>
      </c>
      <c r="D2895" s="27" t="str">
        <f>VLOOKUP(C2895,[1]道具配置表!$A:$D,4,FALSE)</f>
        <v>联盟币</v>
      </c>
      <c r="E2895" s="27">
        <v>70</v>
      </c>
      <c r="J2895" s="27">
        <v>1</v>
      </c>
      <c r="L2895" s="72" t="b">
        <v>1</v>
      </c>
    </row>
    <row r="2896" spans="1:12" x14ac:dyDescent="0.25">
      <c r="A2896" s="27">
        <v>1704236</v>
      </c>
      <c r="B2896" s="27" t="s">
        <v>728</v>
      </c>
      <c r="C2896" s="27">
        <v>7100</v>
      </c>
      <c r="D2896" s="27" t="str">
        <f>VLOOKUP(C2896,[1]道具配置表!$A:$D,4,FALSE)</f>
        <v>联盟币</v>
      </c>
      <c r="E2896" s="27">
        <v>80</v>
      </c>
      <c r="J2896" s="27">
        <v>1</v>
      </c>
      <c r="L2896" s="72" t="b">
        <v>1</v>
      </c>
    </row>
    <row r="2897" spans="1:12" x14ac:dyDescent="0.25">
      <c r="A2897" s="27">
        <v>1704237</v>
      </c>
      <c r="B2897" s="27" t="s">
        <v>729</v>
      </c>
      <c r="C2897" s="27">
        <v>7100</v>
      </c>
      <c r="D2897" s="27" t="str">
        <f>VLOOKUP(C2897,[1]道具配置表!$A:$D,4,FALSE)</f>
        <v>联盟币</v>
      </c>
      <c r="E2897" s="27">
        <v>90</v>
      </c>
      <c r="J2897" s="27">
        <v>1</v>
      </c>
      <c r="L2897" s="72" t="b">
        <v>1</v>
      </c>
    </row>
    <row r="2898" spans="1:12" x14ac:dyDescent="0.25">
      <c r="A2898" s="27">
        <v>1704238</v>
      </c>
      <c r="B2898" s="27" t="s">
        <v>730</v>
      </c>
      <c r="C2898" s="27">
        <v>7100</v>
      </c>
      <c r="D2898" s="27" t="str">
        <f>VLOOKUP(C2898,[1]道具配置表!$A:$D,4,FALSE)</f>
        <v>联盟币</v>
      </c>
      <c r="E2898" s="27">
        <v>100</v>
      </c>
      <c r="J2898" s="27">
        <v>1</v>
      </c>
      <c r="L2898" s="72" t="b">
        <v>1</v>
      </c>
    </row>
    <row r="2899" spans="1:12" x14ac:dyDescent="0.25">
      <c r="A2899" s="27">
        <v>1704239</v>
      </c>
      <c r="B2899" s="27" t="s">
        <v>731</v>
      </c>
      <c r="C2899" s="27">
        <v>7100</v>
      </c>
      <c r="D2899" s="27" t="str">
        <f>VLOOKUP(C2899,[1]道具配置表!$A:$D,4,FALSE)</f>
        <v>联盟币</v>
      </c>
      <c r="E2899" s="27">
        <v>110</v>
      </c>
      <c r="J2899" s="27">
        <v>1</v>
      </c>
      <c r="L2899" s="72" t="b">
        <v>1</v>
      </c>
    </row>
    <row r="2900" spans="1:12" x14ac:dyDescent="0.25">
      <c r="A2900" s="27">
        <v>1704240</v>
      </c>
      <c r="B2900" s="27" t="s">
        <v>732</v>
      </c>
      <c r="C2900" s="27">
        <v>7100</v>
      </c>
      <c r="D2900" s="27" t="str">
        <f>VLOOKUP(C2900,[1]道具配置表!$A:$D,4,FALSE)</f>
        <v>联盟币</v>
      </c>
      <c r="E2900" s="27">
        <v>120</v>
      </c>
      <c r="J2900" s="27">
        <v>1</v>
      </c>
      <c r="L2900" s="72" t="b">
        <v>1</v>
      </c>
    </row>
    <row r="2901" spans="1:12" x14ac:dyDescent="0.25">
      <c r="A2901" s="27">
        <v>1704241</v>
      </c>
      <c r="B2901" s="27" t="s">
        <v>733</v>
      </c>
      <c r="C2901" s="27">
        <v>7100</v>
      </c>
      <c r="D2901" s="27" t="str">
        <f>VLOOKUP(C2901,[1]道具配置表!$A:$D,4,FALSE)</f>
        <v>联盟币</v>
      </c>
      <c r="E2901" s="27">
        <v>100</v>
      </c>
      <c r="J2901" s="27">
        <v>1</v>
      </c>
      <c r="L2901" s="72" t="b">
        <v>1</v>
      </c>
    </row>
    <row r="2902" spans="1:12" x14ac:dyDescent="0.25">
      <c r="A2902" s="27">
        <v>1704242</v>
      </c>
      <c r="B2902" s="27" t="s">
        <v>734</v>
      </c>
      <c r="C2902" s="27">
        <v>7100</v>
      </c>
      <c r="D2902" s="27" t="str">
        <f>VLOOKUP(C2902,[1]道具配置表!$A:$D,4,FALSE)</f>
        <v>联盟币</v>
      </c>
      <c r="E2902" s="27">
        <v>150</v>
      </c>
      <c r="J2902" s="27">
        <v>1</v>
      </c>
      <c r="L2902" s="72" t="b">
        <v>1</v>
      </c>
    </row>
    <row r="2903" spans="1:12" x14ac:dyDescent="0.25">
      <c r="A2903" s="27">
        <v>1704243</v>
      </c>
      <c r="B2903" s="27" t="s">
        <v>735</v>
      </c>
      <c r="C2903" s="27">
        <v>7100</v>
      </c>
      <c r="D2903" s="27" t="str">
        <f>VLOOKUP(C2903,[1]道具配置表!$A:$D,4,FALSE)</f>
        <v>联盟币</v>
      </c>
      <c r="E2903" s="27">
        <v>110</v>
      </c>
      <c r="J2903" s="27">
        <v>1</v>
      </c>
      <c r="L2903" s="72" t="b">
        <v>1</v>
      </c>
    </row>
    <row r="2904" spans="1:12" x14ac:dyDescent="0.25">
      <c r="A2904" s="27">
        <v>1704244</v>
      </c>
      <c r="B2904" s="27" t="s">
        <v>736</v>
      </c>
      <c r="C2904" s="27">
        <v>7100</v>
      </c>
      <c r="D2904" s="27" t="str">
        <f>VLOOKUP(C2904,[1]道具配置表!$A:$D,4,FALSE)</f>
        <v>联盟币</v>
      </c>
      <c r="E2904" s="27">
        <v>160</v>
      </c>
      <c r="J2904" s="27">
        <v>1</v>
      </c>
      <c r="L2904" s="72" t="b">
        <v>1</v>
      </c>
    </row>
    <row r="2905" spans="1:12" x14ac:dyDescent="0.25">
      <c r="A2905" s="27">
        <v>1704245</v>
      </c>
      <c r="B2905" s="27" t="s">
        <v>737</v>
      </c>
      <c r="C2905" s="27">
        <v>7100</v>
      </c>
      <c r="D2905" s="27" t="str">
        <f>VLOOKUP(C2905,[1]道具配置表!$A:$D,4,FALSE)</f>
        <v>联盟币</v>
      </c>
      <c r="E2905" s="27">
        <v>120</v>
      </c>
      <c r="J2905" s="27">
        <v>1</v>
      </c>
      <c r="L2905" s="72" t="b">
        <v>1</v>
      </c>
    </row>
    <row r="2906" spans="1:12" x14ac:dyDescent="0.25">
      <c r="A2906" s="27">
        <v>1704246</v>
      </c>
      <c r="B2906" s="27" t="s">
        <v>738</v>
      </c>
      <c r="C2906" s="27">
        <v>7100</v>
      </c>
      <c r="D2906" s="27" t="str">
        <f>VLOOKUP(C2906,[1]道具配置表!$A:$D,4,FALSE)</f>
        <v>联盟币</v>
      </c>
      <c r="E2906" s="27">
        <v>170</v>
      </c>
      <c r="J2906" s="27">
        <v>1</v>
      </c>
      <c r="L2906" s="72" t="b">
        <v>1</v>
      </c>
    </row>
    <row r="2907" spans="1:12" x14ac:dyDescent="0.25">
      <c r="A2907" s="27">
        <v>1704247</v>
      </c>
      <c r="B2907" s="27" t="s">
        <v>739</v>
      </c>
      <c r="C2907" s="27">
        <v>7100</v>
      </c>
      <c r="D2907" s="27" t="str">
        <f>VLOOKUP(C2907,[1]道具配置表!$A:$D,4,FALSE)</f>
        <v>联盟币</v>
      </c>
      <c r="E2907" s="27">
        <v>130</v>
      </c>
      <c r="J2907" s="27">
        <v>1</v>
      </c>
      <c r="L2907" s="72" t="b">
        <v>1</v>
      </c>
    </row>
    <row r="2908" spans="1:12" x14ac:dyDescent="0.25">
      <c r="A2908" s="27">
        <v>1704248</v>
      </c>
      <c r="B2908" s="27" t="s">
        <v>740</v>
      </c>
      <c r="C2908" s="27">
        <v>7100</v>
      </c>
      <c r="D2908" s="27" t="str">
        <f>VLOOKUP(C2908,[1]道具配置表!$A:$D,4,FALSE)</f>
        <v>联盟币</v>
      </c>
      <c r="E2908" s="27">
        <v>180</v>
      </c>
      <c r="J2908" s="27">
        <v>1</v>
      </c>
      <c r="L2908" s="72" t="b">
        <v>1</v>
      </c>
    </row>
    <row r="2909" spans="1:12" x14ac:dyDescent="0.25">
      <c r="A2909" s="27">
        <v>1704249</v>
      </c>
      <c r="B2909" s="27" t="s">
        <v>741</v>
      </c>
      <c r="C2909" s="27">
        <v>7100</v>
      </c>
      <c r="D2909" s="27" t="str">
        <f>VLOOKUP(C2909,[1]道具配置表!$A:$D,4,FALSE)</f>
        <v>联盟币</v>
      </c>
      <c r="E2909" s="27">
        <v>140</v>
      </c>
      <c r="J2909" s="27">
        <v>1</v>
      </c>
      <c r="L2909" s="72" t="b">
        <v>1</v>
      </c>
    </row>
    <row r="2910" spans="1:12" x14ac:dyDescent="0.25">
      <c r="A2910" s="27">
        <v>1704250</v>
      </c>
      <c r="B2910" s="27" t="s">
        <v>742</v>
      </c>
      <c r="C2910" s="27">
        <v>7100</v>
      </c>
      <c r="D2910" s="27" t="str">
        <f>VLOOKUP(C2910,[1]道具配置表!$A:$D,4,FALSE)</f>
        <v>联盟币</v>
      </c>
      <c r="E2910" s="27">
        <v>190</v>
      </c>
      <c r="J2910" s="27">
        <v>1</v>
      </c>
      <c r="L2910" s="72" t="b">
        <v>1</v>
      </c>
    </row>
    <row r="2911" spans="1:12" x14ac:dyDescent="0.25">
      <c r="A2911" s="27">
        <v>1704251</v>
      </c>
      <c r="B2911" s="27" t="s">
        <v>743</v>
      </c>
      <c r="C2911" s="27">
        <v>7100</v>
      </c>
      <c r="D2911" s="27" t="str">
        <f>VLOOKUP(C2911,[1]道具配置表!$A:$D,4,FALSE)</f>
        <v>联盟币</v>
      </c>
      <c r="E2911" s="27">
        <v>150</v>
      </c>
      <c r="J2911" s="27">
        <v>1</v>
      </c>
      <c r="L2911" s="72" t="b">
        <v>1</v>
      </c>
    </row>
    <row r="2912" spans="1:12" x14ac:dyDescent="0.25">
      <c r="A2912" s="27">
        <v>1704252</v>
      </c>
      <c r="B2912" s="27" t="s">
        <v>744</v>
      </c>
      <c r="C2912" s="27">
        <v>7100</v>
      </c>
      <c r="D2912" s="27" t="str">
        <f>VLOOKUP(C2912,[1]道具配置表!$A:$D,4,FALSE)</f>
        <v>联盟币</v>
      </c>
      <c r="E2912" s="27">
        <v>200</v>
      </c>
      <c r="J2912" s="27">
        <v>1</v>
      </c>
      <c r="L2912" s="72" t="b">
        <v>1</v>
      </c>
    </row>
    <row r="2913" spans="1:12" x14ac:dyDescent="0.25">
      <c r="A2913" s="27">
        <v>1704301</v>
      </c>
      <c r="B2913" s="27" t="s">
        <v>745</v>
      </c>
      <c r="C2913" s="27">
        <v>7003</v>
      </c>
      <c r="D2913" s="27" t="str">
        <f>VLOOKUP(C2913,[1]道具配置表!$A:$D,4,FALSE)</f>
        <v>1银币（立即使用，不进背包）</v>
      </c>
      <c r="E2913" s="27">
        <v>60</v>
      </c>
      <c r="J2913" s="27">
        <v>1</v>
      </c>
      <c r="L2913" s="72" t="b">
        <v>1</v>
      </c>
    </row>
    <row r="2914" spans="1:12" x14ac:dyDescent="0.25">
      <c r="C2914" s="27">
        <v>4000</v>
      </c>
      <c r="D2914" s="27" t="str">
        <f>VLOOKUP(C2914,[1]道具配置表!$A:$D,4,FALSE)</f>
        <v>知识卷轴X1</v>
      </c>
      <c r="E2914" s="27">
        <v>120</v>
      </c>
      <c r="J2914" s="27">
        <v>1</v>
      </c>
      <c r="L2914" s="72" t="b">
        <v>1</v>
      </c>
    </row>
    <row r="2915" spans="1:12" x14ac:dyDescent="0.25">
      <c r="A2915" s="27">
        <v>1704302</v>
      </c>
      <c r="B2915" s="27" t="s">
        <v>746</v>
      </c>
      <c r="C2915" s="27">
        <v>7003</v>
      </c>
      <c r="D2915" s="27" t="str">
        <f>VLOOKUP(C2915,[1]道具配置表!$A:$D,4,FALSE)</f>
        <v>1银币（立即使用，不进背包）</v>
      </c>
      <c r="E2915" s="27">
        <v>100</v>
      </c>
      <c r="J2915" s="27">
        <v>1</v>
      </c>
      <c r="L2915" s="72" t="b">
        <v>1</v>
      </c>
    </row>
    <row r="2916" spans="1:12" x14ac:dyDescent="0.25">
      <c r="C2916" s="27">
        <v>4000</v>
      </c>
      <c r="D2916" s="27" t="str">
        <f>VLOOKUP(C2916,[1]道具配置表!$A:$D,4,FALSE)</f>
        <v>知识卷轴X1</v>
      </c>
      <c r="E2916" s="27">
        <v>200</v>
      </c>
      <c r="J2916" s="27">
        <v>1</v>
      </c>
      <c r="L2916" s="72" t="b">
        <v>1</v>
      </c>
    </row>
    <row r="2917" spans="1:12" x14ac:dyDescent="0.25">
      <c r="A2917" s="27">
        <v>1704303</v>
      </c>
      <c r="B2917" s="27" t="s">
        <v>747</v>
      </c>
      <c r="C2917" s="27">
        <v>7003</v>
      </c>
      <c r="D2917" s="27" t="str">
        <f>VLOOKUP(C2917,[1]道具配置表!$A:$D,4,FALSE)</f>
        <v>1银币（立即使用，不进背包）</v>
      </c>
      <c r="E2917" s="27">
        <v>90</v>
      </c>
      <c r="J2917" s="27">
        <v>1</v>
      </c>
      <c r="L2917" s="72" t="b">
        <v>1</v>
      </c>
    </row>
    <row r="2918" spans="1:12" x14ac:dyDescent="0.25">
      <c r="C2918" s="27">
        <v>4000</v>
      </c>
      <c r="D2918" s="27" t="str">
        <f>VLOOKUP(C2918,[1]道具配置表!$A:$D,4,FALSE)</f>
        <v>知识卷轴X1</v>
      </c>
      <c r="E2918" s="27">
        <v>180</v>
      </c>
      <c r="J2918" s="27">
        <v>1</v>
      </c>
      <c r="L2918" s="72" t="b">
        <v>1</v>
      </c>
    </row>
    <row r="2919" spans="1:12" x14ac:dyDescent="0.25">
      <c r="A2919" s="27">
        <v>1704304</v>
      </c>
      <c r="B2919" s="27" t="s">
        <v>748</v>
      </c>
      <c r="C2919" s="27">
        <v>7003</v>
      </c>
      <c r="D2919" s="27" t="str">
        <f>VLOOKUP(C2919,[1]道具配置表!$A:$D,4,FALSE)</f>
        <v>1银币（立即使用，不进背包）</v>
      </c>
      <c r="E2919" s="27">
        <v>150</v>
      </c>
      <c r="J2919" s="27">
        <v>1</v>
      </c>
      <c r="L2919" s="72" t="b">
        <v>1</v>
      </c>
    </row>
    <row r="2920" spans="1:12" x14ac:dyDescent="0.25">
      <c r="C2920" s="27">
        <v>4000</v>
      </c>
      <c r="D2920" s="27" t="str">
        <f>VLOOKUP(C2920,[1]道具配置表!$A:$D,4,FALSE)</f>
        <v>知识卷轴X1</v>
      </c>
      <c r="E2920" s="27">
        <v>300</v>
      </c>
      <c r="J2920" s="27">
        <v>1</v>
      </c>
      <c r="L2920" s="72" t="b">
        <v>1</v>
      </c>
    </row>
    <row r="2921" spans="1:12" x14ac:dyDescent="0.25">
      <c r="A2921" s="27">
        <v>1704305</v>
      </c>
      <c r="B2921" s="27" t="s">
        <v>749</v>
      </c>
      <c r="C2921" s="27">
        <v>7003</v>
      </c>
      <c r="D2921" s="27" t="str">
        <f>VLOOKUP(C2921,[1]道具配置表!$A:$D,4,FALSE)</f>
        <v>1银币（立即使用，不进背包）</v>
      </c>
      <c r="E2921" s="27">
        <v>120</v>
      </c>
      <c r="J2921" s="27">
        <v>1</v>
      </c>
      <c r="L2921" s="72" t="b">
        <v>1</v>
      </c>
    </row>
    <row r="2922" spans="1:12" x14ac:dyDescent="0.25">
      <c r="C2922" s="27">
        <v>4000</v>
      </c>
      <c r="D2922" s="27" t="str">
        <f>VLOOKUP(C2922,[1]道具配置表!$A:$D,4,FALSE)</f>
        <v>知识卷轴X1</v>
      </c>
      <c r="E2922" s="27">
        <v>240</v>
      </c>
      <c r="J2922" s="27">
        <v>1</v>
      </c>
      <c r="L2922" s="72" t="b">
        <v>1</v>
      </c>
    </row>
    <row r="2923" spans="1:12" x14ac:dyDescent="0.25">
      <c r="A2923" s="27">
        <v>1704306</v>
      </c>
      <c r="B2923" s="27" t="s">
        <v>750</v>
      </c>
      <c r="C2923" s="27">
        <v>7003</v>
      </c>
      <c r="D2923" s="27" t="str">
        <f>VLOOKUP(C2923,[1]道具配置表!$A:$D,4,FALSE)</f>
        <v>1银币（立即使用，不进背包）</v>
      </c>
      <c r="E2923" s="27">
        <v>200</v>
      </c>
      <c r="J2923" s="27">
        <v>1</v>
      </c>
      <c r="L2923" s="72" t="b">
        <v>1</v>
      </c>
    </row>
    <row r="2924" spans="1:12" x14ac:dyDescent="0.25">
      <c r="C2924" s="27">
        <v>4000</v>
      </c>
      <c r="D2924" s="27" t="str">
        <f>VLOOKUP(C2924,[1]道具配置表!$A:$D,4,FALSE)</f>
        <v>知识卷轴X1</v>
      </c>
      <c r="E2924" s="27">
        <v>400</v>
      </c>
      <c r="J2924" s="27">
        <v>1</v>
      </c>
      <c r="L2924" s="72" t="b">
        <v>1</v>
      </c>
    </row>
    <row r="2925" spans="1:12" x14ac:dyDescent="0.25">
      <c r="A2925" s="27">
        <v>1704311</v>
      </c>
      <c r="B2925" s="27" t="s">
        <v>751</v>
      </c>
      <c r="C2925" s="27">
        <v>7003</v>
      </c>
      <c r="D2925" s="27" t="str">
        <f>VLOOKUP(C2925,[1]道具配置表!$A:$D,4,FALSE)</f>
        <v>1银币（立即使用，不进背包）</v>
      </c>
      <c r="E2925" s="27">
        <v>36</v>
      </c>
      <c r="J2925" s="27">
        <v>1</v>
      </c>
      <c r="L2925" s="72" t="b">
        <v>1</v>
      </c>
    </row>
    <row r="2926" spans="1:12" x14ac:dyDescent="0.25">
      <c r="C2926" s="27">
        <v>4000</v>
      </c>
      <c r="D2926" s="27" t="str">
        <f>VLOOKUP(C2926,[1]道具配置表!$A:$D,4,FALSE)</f>
        <v>知识卷轴X1</v>
      </c>
      <c r="E2926" s="27">
        <v>72</v>
      </c>
      <c r="J2926" s="27">
        <v>1</v>
      </c>
      <c r="L2926" s="72" t="b">
        <v>1</v>
      </c>
    </row>
    <row r="2927" spans="1:12" x14ac:dyDescent="0.25">
      <c r="A2927" s="27">
        <v>1704312</v>
      </c>
      <c r="B2927" s="27" t="s">
        <v>752</v>
      </c>
      <c r="C2927" s="27">
        <v>7003</v>
      </c>
      <c r="D2927" s="27" t="str">
        <f>VLOOKUP(C2927,[1]道具配置表!$A:$D,4,FALSE)</f>
        <v>1银币（立即使用，不进背包）</v>
      </c>
      <c r="E2927" s="27">
        <v>60</v>
      </c>
      <c r="J2927" s="27">
        <v>1</v>
      </c>
      <c r="L2927" s="72" t="b">
        <v>1</v>
      </c>
    </row>
    <row r="2928" spans="1:12" x14ac:dyDescent="0.25">
      <c r="C2928" s="27">
        <v>4000</v>
      </c>
      <c r="D2928" s="27" t="str">
        <f>VLOOKUP(C2928,[1]道具配置表!$A:$D,4,FALSE)</f>
        <v>知识卷轴X1</v>
      </c>
      <c r="E2928" s="27">
        <v>120</v>
      </c>
      <c r="J2928" s="27">
        <v>1</v>
      </c>
      <c r="L2928" s="72" t="b">
        <v>1</v>
      </c>
    </row>
    <row r="2929" spans="1:12" x14ac:dyDescent="0.25">
      <c r="A2929" s="27">
        <v>1704313</v>
      </c>
      <c r="B2929" s="27" t="s">
        <v>753</v>
      </c>
      <c r="C2929" s="27">
        <v>7003</v>
      </c>
      <c r="D2929" s="27" t="str">
        <f>VLOOKUP(C2929,[1]道具配置表!$A:$D,4,FALSE)</f>
        <v>1银币（立即使用，不进背包）</v>
      </c>
      <c r="E2929" s="27">
        <v>54</v>
      </c>
      <c r="J2929" s="27">
        <v>1</v>
      </c>
      <c r="L2929" s="72" t="b">
        <v>1</v>
      </c>
    </row>
    <row r="2930" spans="1:12" x14ac:dyDescent="0.25">
      <c r="C2930" s="27">
        <v>4000</v>
      </c>
      <c r="D2930" s="27" t="str">
        <f>VLOOKUP(C2930,[1]道具配置表!$A:$D,4,FALSE)</f>
        <v>知识卷轴X1</v>
      </c>
      <c r="E2930" s="27">
        <v>108</v>
      </c>
      <c r="J2930" s="27">
        <v>1</v>
      </c>
      <c r="L2930" s="72" t="b">
        <v>1</v>
      </c>
    </row>
    <row r="2931" spans="1:12" x14ac:dyDescent="0.25">
      <c r="A2931" s="27">
        <v>1704314</v>
      </c>
      <c r="B2931" s="27" t="s">
        <v>754</v>
      </c>
      <c r="C2931" s="27">
        <v>7003</v>
      </c>
      <c r="D2931" s="27" t="str">
        <f>VLOOKUP(C2931,[1]道具配置表!$A:$D,4,FALSE)</f>
        <v>1银币（立即使用，不进背包）</v>
      </c>
      <c r="E2931" s="27">
        <v>90</v>
      </c>
      <c r="J2931" s="27">
        <v>1</v>
      </c>
      <c r="L2931" s="72" t="b">
        <v>1</v>
      </c>
    </row>
    <row r="2932" spans="1:12" x14ac:dyDescent="0.25">
      <c r="C2932" s="27">
        <v>4000</v>
      </c>
      <c r="D2932" s="27" t="str">
        <f>VLOOKUP(C2932,[1]道具配置表!$A:$D,4,FALSE)</f>
        <v>知识卷轴X1</v>
      </c>
      <c r="E2932" s="27">
        <v>180</v>
      </c>
      <c r="J2932" s="27">
        <v>1</v>
      </c>
      <c r="L2932" s="72" t="b">
        <v>1</v>
      </c>
    </row>
    <row r="2933" spans="1:12" x14ac:dyDescent="0.25">
      <c r="A2933" s="27">
        <v>1704315</v>
      </c>
      <c r="B2933" s="27" t="s">
        <v>755</v>
      </c>
      <c r="C2933" s="27">
        <v>7003</v>
      </c>
      <c r="D2933" s="27" t="str">
        <f>VLOOKUP(C2933,[1]道具配置表!$A:$D,4,FALSE)</f>
        <v>1银币（立即使用，不进背包）</v>
      </c>
      <c r="E2933" s="27">
        <v>72</v>
      </c>
      <c r="J2933" s="27">
        <v>1</v>
      </c>
      <c r="L2933" s="72" t="b">
        <v>1</v>
      </c>
    </row>
    <row r="2934" spans="1:12" x14ac:dyDescent="0.25">
      <c r="C2934" s="27">
        <v>4000</v>
      </c>
      <c r="D2934" s="27" t="str">
        <f>VLOOKUP(C2934,[1]道具配置表!$A:$D,4,FALSE)</f>
        <v>知识卷轴X1</v>
      </c>
      <c r="E2934" s="27">
        <v>144</v>
      </c>
      <c r="J2934" s="27">
        <v>1</v>
      </c>
      <c r="L2934" s="72" t="b">
        <v>1</v>
      </c>
    </row>
    <row r="2935" spans="1:12" x14ac:dyDescent="0.25">
      <c r="A2935" s="27">
        <v>1704316</v>
      </c>
      <c r="B2935" s="27" t="s">
        <v>756</v>
      </c>
      <c r="C2935" s="27">
        <v>7003</v>
      </c>
      <c r="D2935" s="27" t="str">
        <f>VLOOKUP(C2935,[1]道具配置表!$A:$D,4,FALSE)</f>
        <v>1银币（立即使用，不进背包）</v>
      </c>
      <c r="E2935" s="27">
        <v>120</v>
      </c>
      <c r="J2935" s="27">
        <v>1</v>
      </c>
      <c r="L2935" s="72" t="b">
        <v>1</v>
      </c>
    </row>
    <row r="2936" spans="1:12" x14ac:dyDescent="0.25">
      <c r="C2936" s="27">
        <v>4000</v>
      </c>
      <c r="D2936" s="27" t="str">
        <f>VLOOKUP(C2936,[1]道具配置表!$A:$D,4,FALSE)</f>
        <v>知识卷轴X1</v>
      </c>
      <c r="E2936" s="27">
        <v>240</v>
      </c>
      <c r="J2936" s="27">
        <v>1</v>
      </c>
      <c r="L2936" s="72" t="b">
        <v>1</v>
      </c>
    </row>
    <row r="2937" spans="1:12" x14ac:dyDescent="0.25">
      <c r="A2937" s="27">
        <v>1704401</v>
      </c>
      <c r="B2937" s="27" t="s">
        <v>757</v>
      </c>
      <c r="C2937" s="27">
        <v>6682</v>
      </c>
      <c r="D2937" s="27" t="str">
        <f>VLOOKUP(C2937,[1]道具配置表!$A:$D,4,FALSE)</f>
        <v>1铜币（立即使用，不进背包）</v>
      </c>
      <c r="E2937" s="27">
        <v>10000</v>
      </c>
      <c r="J2937" s="27">
        <v>1</v>
      </c>
      <c r="L2937" s="72" t="b">
        <v>1</v>
      </c>
    </row>
    <row r="2938" spans="1:12" x14ac:dyDescent="0.25">
      <c r="C2938" s="27">
        <v>101</v>
      </c>
      <c r="D2938" s="27" t="str">
        <f>VLOOKUP(C2938,[1]道具配置表!$A:$D,4,FALSE)</f>
        <v>1木材</v>
      </c>
      <c r="E2938" s="27">
        <v>200000</v>
      </c>
      <c r="J2938" s="27">
        <v>1</v>
      </c>
      <c r="L2938" s="72" t="b">
        <v>1</v>
      </c>
    </row>
    <row r="2939" spans="1:12" x14ac:dyDescent="0.25">
      <c r="C2939" s="27">
        <v>103</v>
      </c>
      <c r="D2939" s="27" t="str">
        <f>VLOOKUP(C2939,[1]道具配置表!$A:$D,4,FALSE)</f>
        <v>1石头</v>
      </c>
      <c r="E2939" s="27">
        <v>200000</v>
      </c>
      <c r="J2939" s="27">
        <v>1</v>
      </c>
      <c r="L2939" s="72" t="b">
        <v>1</v>
      </c>
    </row>
    <row r="2940" spans="1:12" x14ac:dyDescent="0.25">
      <c r="C2940" s="27">
        <v>104</v>
      </c>
      <c r="D2940" s="27" t="str">
        <f>VLOOKUP(C2940,[1]道具配置表!$A:$D,4,FALSE)</f>
        <v>1黄金</v>
      </c>
      <c r="E2940" s="27">
        <v>200000</v>
      </c>
      <c r="J2940" s="27">
        <v>1</v>
      </c>
      <c r="L2940" s="72" t="b">
        <v>1</v>
      </c>
    </row>
    <row r="2941" spans="1:12" x14ac:dyDescent="0.25">
      <c r="A2941" s="27">
        <v>1704402</v>
      </c>
      <c r="B2941" s="27" t="s">
        <v>758</v>
      </c>
      <c r="C2941" s="27">
        <v>6682</v>
      </c>
      <c r="D2941" s="27" t="str">
        <f>VLOOKUP(C2941,[1]道具配置表!$A:$D,4,FALSE)</f>
        <v>1铜币（立即使用，不进背包）</v>
      </c>
      <c r="E2941" s="27">
        <v>9500</v>
      </c>
      <c r="J2941" s="27">
        <v>1</v>
      </c>
      <c r="L2941" s="72" t="b">
        <v>1</v>
      </c>
    </row>
    <row r="2942" spans="1:12" x14ac:dyDescent="0.25">
      <c r="C2942" s="27">
        <v>101</v>
      </c>
      <c r="D2942" s="27" t="str">
        <f>VLOOKUP(C2942,[1]道具配置表!$A:$D,4,FALSE)</f>
        <v>1木材</v>
      </c>
      <c r="E2942" s="27">
        <v>190000</v>
      </c>
      <c r="J2942" s="27">
        <v>1</v>
      </c>
      <c r="L2942" s="72" t="b">
        <v>1</v>
      </c>
    </row>
    <row r="2943" spans="1:12" x14ac:dyDescent="0.25">
      <c r="C2943" s="27">
        <v>103</v>
      </c>
      <c r="D2943" s="27" t="str">
        <f>VLOOKUP(C2943,[1]道具配置表!$A:$D,4,FALSE)</f>
        <v>1石头</v>
      </c>
      <c r="E2943" s="27">
        <v>190000</v>
      </c>
      <c r="J2943" s="27">
        <v>1</v>
      </c>
      <c r="L2943" s="72" t="b">
        <v>1</v>
      </c>
    </row>
    <row r="2944" spans="1:12" x14ac:dyDescent="0.25">
      <c r="C2944" s="27">
        <v>104</v>
      </c>
      <c r="D2944" s="27" t="str">
        <f>VLOOKUP(C2944,[1]道具配置表!$A:$D,4,FALSE)</f>
        <v>1黄金</v>
      </c>
      <c r="E2944" s="27">
        <v>190000</v>
      </c>
      <c r="J2944" s="27">
        <v>1</v>
      </c>
      <c r="L2944" s="72" t="b">
        <v>1</v>
      </c>
    </row>
    <row r="2945" spans="1:12" x14ac:dyDescent="0.25">
      <c r="A2945" s="27">
        <v>1704403</v>
      </c>
      <c r="B2945" s="27" t="s">
        <v>759</v>
      </c>
      <c r="C2945" s="27">
        <v>6682</v>
      </c>
      <c r="D2945" s="27" t="str">
        <f>VLOOKUP(C2945,[1]道具配置表!$A:$D,4,FALSE)</f>
        <v>1铜币（立即使用，不进背包）</v>
      </c>
      <c r="E2945" s="27">
        <v>9000</v>
      </c>
      <c r="J2945" s="27">
        <v>1</v>
      </c>
      <c r="L2945" s="72" t="b">
        <v>1</v>
      </c>
    </row>
    <row r="2946" spans="1:12" x14ac:dyDescent="0.25">
      <c r="C2946" s="27">
        <v>101</v>
      </c>
      <c r="D2946" s="27" t="str">
        <f>VLOOKUP(C2946,[1]道具配置表!$A:$D,4,FALSE)</f>
        <v>1木材</v>
      </c>
      <c r="E2946" s="27">
        <v>180000</v>
      </c>
      <c r="J2946" s="27">
        <v>1</v>
      </c>
      <c r="L2946" s="72" t="b">
        <v>1</v>
      </c>
    </row>
    <row r="2947" spans="1:12" x14ac:dyDescent="0.25">
      <c r="C2947" s="27">
        <v>103</v>
      </c>
      <c r="D2947" s="27" t="str">
        <f>VLOOKUP(C2947,[1]道具配置表!$A:$D,4,FALSE)</f>
        <v>1石头</v>
      </c>
      <c r="E2947" s="27">
        <v>180000</v>
      </c>
      <c r="J2947" s="27">
        <v>1</v>
      </c>
      <c r="L2947" s="72" t="b">
        <v>1</v>
      </c>
    </row>
    <row r="2948" spans="1:12" x14ac:dyDescent="0.25">
      <c r="C2948" s="27">
        <v>104</v>
      </c>
      <c r="D2948" s="27" t="str">
        <f>VLOOKUP(C2948,[1]道具配置表!$A:$D,4,FALSE)</f>
        <v>1黄金</v>
      </c>
      <c r="E2948" s="27">
        <v>180000</v>
      </c>
      <c r="J2948" s="27">
        <v>1</v>
      </c>
      <c r="L2948" s="72" t="b">
        <v>1</v>
      </c>
    </row>
    <row r="2949" spans="1:12" x14ac:dyDescent="0.25">
      <c r="A2949" s="27">
        <v>1704404</v>
      </c>
      <c r="B2949" s="27" t="s">
        <v>760</v>
      </c>
      <c r="C2949" s="27">
        <v>6682</v>
      </c>
      <c r="D2949" s="27" t="str">
        <f>VLOOKUP(C2949,[1]道具配置表!$A:$D,4,FALSE)</f>
        <v>1铜币（立即使用，不进背包）</v>
      </c>
      <c r="E2949" s="27">
        <v>8500</v>
      </c>
      <c r="J2949" s="27">
        <v>1</v>
      </c>
      <c r="L2949" s="72" t="b">
        <v>1</v>
      </c>
    </row>
    <row r="2950" spans="1:12" x14ac:dyDescent="0.25">
      <c r="C2950" s="27">
        <v>101</v>
      </c>
      <c r="D2950" s="27" t="str">
        <f>VLOOKUP(C2950,[1]道具配置表!$A:$D,4,FALSE)</f>
        <v>1木材</v>
      </c>
      <c r="E2950" s="27">
        <v>170000</v>
      </c>
      <c r="J2950" s="27">
        <v>1</v>
      </c>
      <c r="L2950" s="72" t="b">
        <v>1</v>
      </c>
    </row>
    <row r="2951" spans="1:12" x14ac:dyDescent="0.25">
      <c r="C2951" s="27">
        <v>103</v>
      </c>
      <c r="D2951" s="27" t="str">
        <f>VLOOKUP(C2951,[1]道具配置表!$A:$D,4,FALSE)</f>
        <v>1石头</v>
      </c>
      <c r="E2951" s="27">
        <v>170000</v>
      </c>
      <c r="J2951" s="27">
        <v>1</v>
      </c>
      <c r="L2951" s="72" t="b">
        <v>1</v>
      </c>
    </row>
    <row r="2952" spans="1:12" x14ac:dyDescent="0.25">
      <c r="C2952" s="27">
        <v>104</v>
      </c>
      <c r="D2952" s="27" t="str">
        <f>VLOOKUP(C2952,[1]道具配置表!$A:$D,4,FALSE)</f>
        <v>1黄金</v>
      </c>
      <c r="E2952" s="27">
        <v>170000</v>
      </c>
      <c r="J2952" s="27">
        <v>1</v>
      </c>
      <c r="L2952" s="72" t="b">
        <v>1</v>
      </c>
    </row>
    <row r="2953" spans="1:12" x14ac:dyDescent="0.25">
      <c r="A2953" s="27">
        <v>1704405</v>
      </c>
      <c r="B2953" s="27" t="s">
        <v>761</v>
      </c>
      <c r="C2953" s="27">
        <v>6682</v>
      </c>
      <c r="D2953" s="27" t="str">
        <f>VLOOKUP(C2953,[1]道具配置表!$A:$D,4,FALSE)</f>
        <v>1铜币（立即使用，不进背包）</v>
      </c>
      <c r="E2953" s="27">
        <v>8000</v>
      </c>
      <c r="J2953" s="27">
        <v>1</v>
      </c>
      <c r="L2953" s="72" t="b">
        <v>1</v>
      </c>
    </row>
    <row r="2954" spans="1:12" x14ac:dyDescent="0.25">
      <c r="C2954" s="27">
        <v>101</v>
      </c>
      <c r="D2954" s="27" t="str">
        <f>VLOOKUP(C2954,[1]道具配置表!$A:$D,4,FALSE)</f>
        <v>1木材</v>
      </c>
      <c r="E2954" s="27">
        <v>160000</v>
      </c>
      <c r="J2954" s="27">
        <v>1</v>
      </c>
      <c r="L2954" s="72" t="b">
        <v>1</v>
      </c>
    </row>
    <row r="2955" spans="1:12" x14ac:dyDescent="0.25">
      <c r="C2955" s="27">
        <v>103</v>
      </c>
      <c r="D2955" s="27" t="str">
        <f>VLOOKUP(C2955,[1]道具配置表!$A:$D,4,FALSE)</f>
        <v>1石头</v>
      </c>
      <c r="E2955" s="27">
        <v>160000</v>
      </c>
      <c r="J2955" s="27">
        <v>1</v>
      </c>
      <c r="L2955" s="72" t="b">
        <v>1</v>
      </c>
    </row>
    <row r="2956" spans="1:12" x14ac:dyDescent="0.25">
      <c r="C2956" s="27">
        <v>104</v>
      </c>
      <c r="D2956" s="27" t="str">
        <f>VLOOKUP(C2956,[1]道具配置表!$A:$D,4,FALSE)</f>
        <v>1黄金</v>
      </c>
      <c r="E2956" s="27">
        <v>160000</v>
      </c>
      <c r="J2956" s="27">
        <v>1</v>
      </c>
      <c r="L2956" s="72" t="b">
        <v>1</v>
      </c>
    </row>
    <row r="2957" spans="1:12" x14ac:dyDescent="0.25">
      <c r="A2957" s="27">
        <v>1704406</v>
      </c>
      <c r="B2957" s="27" t="s">
        <v>762</v>
      </c>
      <c r="C2957" s="27">
        <v>6682</v>
      </c>
      <c r="D2957" s="27" t="str">
        <f>VLOOKUP(C2957,[1]道具配置表!$A:$D,4,FALSE)</f>
        <v>1铜币（立即使用，不进背包）</v>
      </c>
      <c r="E2957" s="27">
        <v>7500</v>
      </c>
      <c r="J2957" s="27">
        <v>1</v>
      </c>
      <c r="L2957" s="72" t="b">
        <v>1</v>
      </c>
    </row>
    <row r="2958" spans="1:12" x14ac:dyDescent="0.25">
      <c r="C2958" s="27">
        <v>101</v>
      </c>
      <c r="D2958" s="27" t="str">
        <f>VLOOKUP(C2958,[1]道具配置表!$A:$D,4,FALSE)</f>
        <v>1木材</v>
      </c>
      <c r="E2958" s="27">
        <v>150000</v>
      </c>
      <c r="J2958" s="27">
        <v>1</v>
      </c>
      <c r="L2958" s="72" t="b">
        <v>1</v>
      </c>
    </row>
    <row r="2959" spans="1:12" x14ac:dyDescent="0.25">
      <c r="C2959" s="27">
        <v>103</v>
      </c>
      <c r="D2959" s="27" t="str">
        <f>VLOOKUP(C2959,[1]道具配置表!$A:$D,4,FALSE)</f>
        <v>1石头</v>
      </c>
      <c r="E2959" s="27">
        <v>150000</v>
      </c>
      <c r="J2959" s="27">
        <v>1</v>
      </c>
      <c r="L2959" s="72" t="b">
        <v>1</v>
      </c>
    </row>
    <row r="2960" spans="1:12" x14ac:dyDescent="0.25">
      <c r="C2960" s="27">
        <v>104</v>
      </c>
      <c r="D2960" s="27" t="str">
        <f>VLOOKUP(C2960,[1]道具配置表!$A:$D,4,FALSE)</f>
        <v>1黄金</v>
      </c>
      <c r="E2960" s="27">
        <v>150000</v>
      </c>
      <c r="J2960" s="27">
        <v>1</v>
      </c>
      <c r="L2960" s="72" t="b">
        <v>1</v>
      </c>
    </row>
    <row r="2961" spans="1:12" x14ac:dyDescent="0.25">
      <c r="A2961" s="27">
        <v>1704407</v>
      </c>
      <c r="B2961" s="27" t="s">
        <v>763</v>
      </c>
      <c r="C2961" s="27">
        <v>6682</v>
      </c>
      <c r="D2961" s="27" t="str">
        <f>VLOOKUP(C2961,[1]道具配置表!$A:$D,4,FALSE)</f>
        <v>1铜币（立即使用，不进背包）</v>
      </c>
      <c r="E2961" s="27">
        <v>7000</v>
      </c>
      <c r="J2961" s="27">
        <v>1</v>
      </c>
      <c r="L2961" s="72" t="b">
        <v>1</v>
      </c>
    </row>
    <row r="2962" spans="1:12" x14ac:dyDescent="0.25">
      <c r="C2962" s="27">
        <v>101</v>
      </c>
      <c r="D2962" s="27" t="str">
        <f>VLOOKUP(C2962,[1]道具配置表!$A:$D,4,FALSE)</f>
        <v>1木材</v>
      </c>
      <c r="E2962" s="27">
        <v>140000</v>
      </c>
      <c r="J2962" s="27">
        <v>1</v>
      </c>
      <c r="L2962" s="72" t="b">
        <v>1</v>
      </c>
    </row>
    <row r="2963" spans="1:12" x14ac:dyDescent="0.25">
      <c r="C2963" s="27">
        <v>103</v>
      </c>
      <c r="D2963" s="27" t="str">
        <f>VLOOKUP(C2963,[1]道具配置表!$A:$D,4,FALSE)</f>
        <v>1石头</v>
      </c>
      <c r="E2963" s="27">
        <v>140000</v>
      </c>
      <c r="J2963" s="27">
        <v>1</v>
      </c>
      <c r="L2963" s="72" t="b">
        <v>1</v>
      </c>
    </row>
    <row r="2964" spans="1:12" x14ac:dyDescent="0.25">
      <c r="C2964" s="27">
        <v>104</v>
      </c>
      <c r="D2964" s="27" t="str">
        <f>VLOOKUP(C2964,[1]道具配置表!$A:$D,4,FALSE)</f>
        <v>1黄金</v>
      </c>
      <c r="E2964" s="27">
        <v>140000</v>
      </c>
      <c r="J2964" s="27">
        <v>1</v>
      </c>
      <c r="L2964" s="72" t="b">
        <v>1</v>
      </c>
    </row>
    <row r="2965" spans="1:12" x14ac:dyDescent="0.25">
      <c r="A2965" s="27">
        <v>1704408</v>
      </c>
      <c r="B2965" s="27" t="s">
        <v>764</v>
      </c>
      <c r="C2965" s="27">
        <v>6682</v>
      </c>
      <c r="D2965" s="27" t="str">
        <f>VLOOKUP(C2965,[1]道具配置表!$A:$D,4,FALSE)</f>
        <v>1铜币（立即使用，不进背包）</v>
      </c>
      <c r="E2965" s="27">
        <v>6500</v>
      </c>
      <c r="J2965" s="27">
        <v>1</v>
      </c>
      <c r="L2965" s="72" t="b">
        <v>1</v>
      </c>
    </row>
    <row r="2966" spans="1:12" x14ac:dyDescent="0.25">
      <c r="C2966" s="27">
        <v>101</v>
      </c>
      <c r="D2966" s="27" t="str">
        <f>VLOOKUP(C2966,[1]道具配置表!$A:$D,4,FALSE)</f>
        <v>1木材</v>
      </c>
      <c r="E2966" s="27">
        <v>130000</v>
      </c>
      <c r="J2966" s="27">
        <v>1</v>
      </c>
      <c r="L2966" s="72" t="b">
        <v>1</v>
      </c>
    </row>
    <row r="2967" spans="1:12" x14ac:dyDescent="0.25">
      <c r="C2967" s="27">
        <v>103</v>
      </c>
      <c r="D2967" s="27" t="str">
        <f>VLOOKUP(C2967,[1]道具配置表!$A:$D,4,FALSE)</f>
        <v>1石头</v>
      </c>
      <c r="E2967" s="27">
        <v>130000</v>
      </c>
      <c r="J2967" s="27">
        <v>1</v>
      </c>
      <c r="L2967" s="72" t="b">
        <v>1</v>
      </c>
    </row>
    <row r="2968" spans="1:12" x14ac:dyDescent="0.25">
      <c r="C2968" s="27">
        <v>104</v>
      </c>
      <c r="D2968" s="27" t="str">
        <f>VLOOKUP(C2968,[1]道具配置表!$A:$D,4,FALSE)</f>
        <v>1黄金</v>
      </c>
      <c r="E2968" s="27">
        <v>130000</v>
      </c>
      <c r="J2968" s="27">
        <v>1</v>
      </c>
      <c r="L2968" s="72" t="b">
        <v>1</v>
      </c>
    </row>
    <row r="2969" spans="1:12" x14ac:dyDescent="0.25">
      <c r="A2969" s="27">
        <v>1704409</v>
      </c>
      <c r="B2969" s="27" t="s">
        <v>765</v>
      </c>
      <c r="C2969" s="27">
        <v>6682</v>
      </c>
      <c r="D2969" s="27" t="str">
        <f>VLOOKUP(C2969,[1]道具配置表!$A:$D,4,FALSE)</f>
        <v>1铜币（立即使用，不进背包）</v>
      </c>
      <c r="E2969" s="27">
        <v>6000</v>
      </c>
      <c r="J2969" s="27">
        <v>1</v>
      </c>
      <c r="L2969" s="72" t="b">
        <v>1</v>
      </c>
    </row>
    <row r="2970" spans="1:12" x14ac:dyDescent="0.25">
      <c r="C2970" s="27">
        <v>101</v>
      </c>
      <c r="D2970" s="27" t="str">
        <f>VLOOKUP(C2970,[1]道具配置表!$A:$D,4,FALSE)</f>
        <v>1木材</v>
      </c>
      <c r="E2970" s="27">
        <v>120000</v>
      </c>
      <c r="J2970" s="27">
        <v>1</v>
      </c>
      <c r="L2970" s="72" t="b">
        <v>1</v>
      </c>
    </row>
    <row r="2971" spans="1:12" x14ac:dyDescent="0.25">
      <c r="C2971" s="27">
        <v>103</v>
      </c>
      <c r="D2971" s="27" t="str">
        <f>VLOOKUP(C2971,[1]道具配置表!$A:$D,4,FALSE)</f>
        <v>1石头</v>
      </c>
      <c r="E2971" s="27">
        <v>120000</v>
      </c>
      <c r="J2971" s="27">
        <v>1</v>
      </c>
      <c r="L2971" s="72" t="b">
        <v>1</v>
      </c>
    </row>
    <row r="2972" spans="1:12" x14ac:dyDescent="0.25">
      <c r="C2972" s="27">
        <v>104</v>
      </c>
      <c r="D2972" s="27" t="str">
        <f>VLOOKUP(C2972,[1]道具配置表!$A:$D,4,FALSE)</f>
        <v>1黄金</v>
      </c>
      <c r="E2972" s="27">
        <v>120000</v>
      </c>
      <c r="J2972" s="27">
        <v>1</v>
      </c>
      <c r="L2972" s="72" t="b">
        <v>1</v>
      </c>
    </row>
    <row r="2973" spans="1:12" x14ac:dyDescent="0.25">
      <c r="A2973" s="27">
        <v>1704410</v>
      </c>
      <c r="B2973" s="27" t="s">
        <v>766</v>
      </c>
      <c r="C2973" s="27">
        <v>6682</v>
      </c>
      <c r="D2973" s="27" t="str">
        <f>VLOOKUP(C2973,[1]道具配置表!$A:$D,4,FALSE)</f>
        <v>1铜币（立即使用，不进背包）</v>
      </c>
      <c r="E2973" s="27">
        <v>5500</v>
      </c>
      <c r="J2973" s="27">
        <v>1</v>
      </c>
      <c r="L2973" s="72" t="b">
        <v>1</v>
      </c>
    </row>
    <row r="2974" spans="1:12" x14ac:dyDescent="0.25">
      <c r="C2974" s="27">
        <v>101</v>
      </c>
      <c r="D2974" s="27" t="str">
        <f>VLOOKUP(C2974,[1]道具配置表!$A:$D,4,FALSE)</f>
        <v>1木材</v>
      </c>
      <c r="E2974" s="27">
        <v>110000</v>
      </c>
      <c r="J2974" s="27">
        <v>1</v>
      </c>
      <c r="L2974" s="72" t="b">
        <v>1</v>
      </c>
    </row>
    <row r="2975" spans="1:12" x14ac:dyDescent="0.25">
      <c r="C2975" s="27">
        <v>103</v>
      </c>
      <c r="D2975" s="27" t="str">
        <f>VLOOKUP(C2975,[1]道具配置表!$A:$D,4,FALSE)</f>
        <v>1石头</v>
      </c>
      <c r="E2975" s="27">
        <v>110000</v>
      </c>
      <c r="J2975" s="27">
        <v>1</v>
      </c>
      <c r="L2975" s="72" t="b">
        <v>1</v>
      </c>
    </row>
    <row r="2976" spans="1:12" x14ac:dyDescent="0.25">
      <c r="C2976" s="27">
        <v>104</v>
      </c>
      <c r="D2976" s="27" t="str">
        <f>VLOOKUP(C2976,[1]道具配置表!$A:$D,4,FALSE)</f>
        <v>1黄金</v>
      </c>
      <c r="E2976" s="27">
        <v>110000</v>
      </c>
      <c r="J2976" s="27">
        <v>1</v>
      </c>
      <c r="L2976" s="72" t="b">
        <v>1</v>
      </c>
    </row>
    <row r="2977" spans="1:12" x14ac:dyDescent="0.25">
      <c r="A2977" s="27">
        <v>1704411</v>
      </c>
      <c r="B2977" s="27" t="s">
        <v>767</v>
      </c>
      <c r="C2977" s="27">
        <v>6682</v>
      </c>
      <c r="D2977" s="27" t="str">
        <f>VLOOKUP(C2977,[1]道具配置表!$A:$D,4,FALSE)</f>
        <v>1铜币（立即使用，不进背包）</v>
      </c>
      <c r="E2977" s="27">
        <v>5000</v>
      </c>
      <c r="J2977" s="27">
        <v>1</v>
      </c>
      <c r="L2977" s="72" t="b">
        <v>1</v>
      </c>
    </row>
    <row r="2978" spans="1:12" x14ac:dyDescent="0.25">
      <c r="C2978" s="27">
        <v>101</v>
      </c>
      <c r="D2978" s="27" t="str">
        <f>VLOOKUP(C2978,[1]道具配置表!$A:$D,4,FALSE)</f>
        <v>1木材</v>
      </c>
      <c r="E2978" s="27">
        <v>100000</v>
      </c>
      <c r="J2978" s="27">
        <v>1</v>
      </c>
      <c r="L2978" s="72" t="b">
        <v>1</v>
      </c>
    </row>
    <row r="2979" spans="1:12" x14ac:dyDescent="0.25">
      <c r="C2979" s="27">
        <v>103</v>
      </c>
      <c r="D2979" s="27" t="str">
        <f>VLOOKUP(C2979,[1]道具配置表!$A:$D,4,FALSE)</f>
        <v>1石头</v>
      </c>
      <c r="E2979" s="27">
        <v>100000</v>
      </c>
      <c r="J2979" s="27">
        <v>1</v>
      </c>
      <c r="L2979" s="72" t="b">
        <v>1</v>
      </c>
    </row>
    <row r="2980" spans="1:12" x14ac:dyDescent="0.25">
      <c r="C2980" s="27">
        <v>104</v>
      </c>
      <c r="D2980" s="27" t="str">
        <f>VLOOKUP(C2980,[1]道具配置表!$A:$D,4,FALSE)</f>
        <v>1黄金</v>
      </c>
      <c r="E2980" s="27">
        <v>100000</v>
      </c>
      <c r="J2980" s="27">
        <v>1</v>
      </c>
      <c r="L2980" s="72" t="b">
        <v>1</v>
      </c>
    </row>
    <row r="2981" spans="1:12" x14ac:dyDescent="0.25">
      <c r="A2981" s="27">
        <v>1704501</v>
      </c>
      <c r="B2981" s="27" t="s">
        <v>768</v>
      </c>
      <c r="C2981" s="27">
        <v>6682</v>
      </c>
      <c r="D2981" s="27" t="str">
        <f>VLOOKUP(C2981,[1]道具配置表!$A:$D,4,FALSE)</f>
        <v>1铜币（立即使用，不进背包）</v>
      </c>
      <c r="E2981" s="27">
        <v>14000</v>
      </c>
      <c r="J2981" s="27">
        <v>1</v>
      </c>
      <c r="L2981" s="72" t="b">
        <v>1</v>
      </c>
    </row>
    <row r="2982" spans="1:12" x14ac:dyDescent="0.25">
      <c r="C2982" s="27">
        <v>101</v>
      </c>
      <c r="D2982" s="27" t="str">
        <f>VLOOKUP(C2982,[1]道具配置表!$A:$D,4,FALSE)</f>
        <v>1木材</v>
      </c>
      <c r="E2982" s="27">
        <v>280000</v>
      </c>
      <c r="J2982" s="27">
        <v>1</v>
      </c>
      <c r="L2982" s="72" t="b">
        <v>1</v>
      </c>
    </row>
    <row r="2983" spans="1:12" x14ac:dyDescent="0.25">
      <c r="C2983" s="27">
        <v>103</v>
      </c>
      <c r="D2983" s="27" t="str">
        <f>VLOOKUP(C2983,[1]道具配置表!$A:$D,4,FALSE)</f>
        <v>1石头</v>
      </c>
      <c r="E2983" s="27">
        <v>280000</v>
      </c>
      <c r="J2983" s="27">
        <v>1</v>
      </c>
      <c r="L2983" s="72" t="b">
        <v>1</v>
      </c>
    </row>
    <row r="2984" spans="1:12" x14ac:dyDescent="0.25">
      <c r="C2984" s="27">
        <v>104</v>
      </c>
      <c r="D2984" s="27" t="str">
        <f>VLOOKUP(C2984,[1]道具配置表!$A:$D,4,FALSE)</f>
        <v>1黄金</v>
      </c>
      <c r="E2984" s="27">
        <v>280000</v>
      </c>
      <c r="J2984" s="27">
        <v>1</v>
      </c>
      <c r="L2984" s="72" t="b">
        <v>1</v>
      </c>
    </row>
    <row r="2985" spans="1:12" x14ac:dyDescent="0.25">
      <c r="A2985" s="27">
        <v>1704502</v>
      </c>
      <c r="B2985" s="27" t="s">
        <v>769</v>
      </c>
      <c r="C2985" s="27">
        <v>6682</v>
      </c>
      <c r="D2985" s="27" t="str">
        <f>VLOOKUP(C2985,[1]道具配置表!$A:$D,4,FALSE)</f>
        <v>1铜币（立即使用，不进背包）</v>
      </c>
      <c r="E2985" s="27">
        <v>13300</v>
      </c>
      <c r="J2985" s="27">
        <v>1</v>
      </c>
      <c r="L2985" s="72" t="b">
        <v>1</v>
      </c>
    </row>
    <row r="2986" spans="1:12" x14ac:dyDescent="0.25">
      <c r="C2986" s="27">
        <v>101</v>
      </c>
      <c r="D2986" s="27" t="str">
        <f>VLOOKUP(C2986,[1]道具配置表!$A:$D,4,FALSE)</f>
        <v>1木材</v>
      </c>
      <c r="E2986" s="27">
        <v>266000</v>
      </c>
      <c r="J2986" s="27">
        <v>1</v>
      </c>
      <c r="L2986" s="72" t="b">
        <v>1</v>
      </c>
    </row>
    <row r="2987" spans="1:12" x14ac:dyDescent="0.25">
      <c r="C2987" s="27">
        <v>103</v>
      </c>
      <c r="D2987" s="27" t="str">
        <f>VLOOKUP(C2987,[1]道具配置表!$A:$D,4,FALSE)</f>
        <v>1石头</v>
      </c>
      <c r="E2987" s="27">
        <v>266000</v>
      </c>
      <c r="J2987" s="27">
        <v>1</v>
      </c>
      <c r="L2987" s="72" t="b">
        <v>1</v>
      </c>
    </row>
    <row r="2988" spans="1:12" x14ac:dyDescent="0.25">
      <c r="C2988" s="27">
        <v>104</v>
      </c>
      <c r="D2988" s="27" t="str">
        <f>VLOOKUP(C2988,[1]道具配置表!$A:$D,4,FALSE)</f>
        <v>1黄金</v>
      </c>
      <c r="E2988" s="27">
        <v>266000</v>
      </c>
      <c r="J2988" s="27">
        <v>1</v>
      </c>
      <c r="L2988" s="72" t="b">
        <v>1</v>
      </c>
    </row>
    <row r="2989" spans="1:12" x14ac:dyDescent="0.25">
      <c r="A2989" s="27">
        <v>1704503</v>
      </c>
      <c r="B2989" s="27" t="s">
        <v>770</v>
      </c>
      <c r="C2989" s="27">
        <v>6682</v>
      </c>
      <c r="D2989" s="27" t="str">
        <f>VLOOKUP(C2989,[1]道具配置表!$A:$D,4,FALSE)</f>
        <v>1铜币（立即使用，不进背包）</v>
      </c>
      <c r="E2989" s="27">
        <v>12600</v>
      </c>
      <c r="J2989" s="27">
        <v>1</v>
      </c>
      <c r="L2989" s="72" t="b">
        <v>1</v>
      </c>
    </row>
    <row r="2990" spans="1:12" x14ac:dyDescent="0.25">
      <c r="C2990" s="27">
        <v>101</v>
      </c>
      <c r="D2990" s="27" t="str">
        <f>VLOOKUP(C2990,[1]道具配置表!$A:$D,4,FALSE)</f>
        <v>1木材</v>
      </c>
      <c r="E2990" s="27">
        <v>252000</v>
      </c>
      <c r="J2990" s="27">
        <v>1</v>
      </c>
      <c r="L2990" s="72" t="b">
        <v>1</v>
      </c>
    </row>
    <row r="2991" spans="1:12" x14ac:dyDescent="0.25">
      <c r="C2991" s="27">
        <v>103</v>
      </c>
      <c r="D2991" s="27" t="str">
        <f>VLOOKUP(C2991,[1]道具配置表!$A:$D,4,FALSE)</f>
        <v>1石头</v>
      </c>
      <c r="E2991" s="27">
        <v>252000</v>
      </c>
      <c r="J2991" s="27">
        <v>1</v>
      </c>
      <c r="L2991" s="72" t="b">
        <v>1</v>
      </c>
    </row>
    <row r="2992" spans="1:12" x14ac:dyDescent="0.25">
      <c r="C2992" s="27">
        <v>104</v>
      </c>
      <c r="D2992" s="27" t="str">
        <f>VLOOKUP(C2992,[1]道具配置表!$A:$D,4,FALSE)</f>
        <v>1黄金</v>
      </c>
      <c r="E2992" s="27">
        <v>252000</v>
      </c>
      <c r="J2992" s="27">
        <v>1</v>
      </c>
      <c r="L2992" s="72" t="b">
        <v>1</v>
      </c>
    </row>
    <row r="2993" spans="1:12" x14ac:dyDescent="0.25">
      <c r="A2993" s="27">
        <v>1704504</v>
      </c>
      <c r="B2993" s="27" t="s">
        <v>771</v>
      </c>
      <c r="C2993" s="27">
        <v>6682</v>
      </c>
      <c r="D2993" s="27" t="str">
        <f>VLOOKUP(C2993,[1]道具配置表!$A:$D,4,FALSE)</f>
        <v>1铜币（立即使用，不进背包）</v>
      </c>
      <c r="E2993" s="27">
        <v>11900</v>
      </c>
      <c r="J2993" s="27">
        <v>1</v>
      </c>
      <c r="L2993" s="72" t="b">
        <v>1</v>
      </c>
    </row>
    <row r="2994" spans="1:12" x14ac:dyDescent="0.25">
      <c r="C2994" s="27">
        <v>101</v>
      </c>
      <c r="D2994" s="27" t="str">
        <f>VLOOKUP(C2994,[1]道具配置表!$A:$D,4,FALSE)</f>
        <v>1木材</v>
      </c>
      <c r="E2994" s="27">
        <v>238000</v>
      </c>
      <c r="J2994" s="27">
        <v>1</v>
      </c>
      <c r="L2994" s="72" t="b">
        <v>1</v>
      </c>
    </row>
    <row r="2995" spans="1:12" x14ac:dyDescent="0.25">
      <c r="C2995" s="27">
        <v>103</v>
      </c>
      <c r="D2995" s="27" t="str">
        <f>VLOOKUP(C2995,[1]道具配置表!$A:$D,4,FALSE)</f>
        <v>1石头</v>
      </c>
      <c r="E2995" s="27">
        <v>238000</v>
      </c>
      <c r="J2995" s="27">
        <v>1</v>
      </c>
      <c r="L2995" s="72" t="b">
        <v>1</v>
      </c>
    </row>
    <row r="2996" spans="1:12" x14ac:dyDescent="0.25">
      <c r="C2996" s="27">
        <v>104</v>
      </c>
      <c r="D2996" s="27" t="str">
        <f>VLOOKUP(C2996,[1]道具配置表!$A:$D,4,FALSE)</f>
        <v>1黄金</v>
      </c>
      <c r="E2996" s="27">
        <v>238000</v>
      </c>
      <c r="J2996" s="27">
        <v>1</v>
      </c>
      <c r="L2996" s="72" t="b">
        <v>1</v>
      </c>
    </row>
    <row r="2997" spans="1:12" x14ac:dyDescent="0.25">
      <c r="A2997" s="27">
        <v>1704505</v>
      </c>
      <c r="B2997" s="27" t="s">
        <v>772</v>
      </c>
      <c r="C2997" s="27">
        <v>6682</v>
      </c>
      <c r="D2997" s="27" t="str">
        <f>VLOOKUP(C2997,[1]道具配置表!$A:$D,4,FALSE)</f>
        <v>1铜币（立即使用，不进背包）</v>
      </c>
      <c r="E2997" s="27">
        <v>11200</v>
      </c>
      <c r="J2997" s="27">
        <v>1</v>
      </c>
      <c r="L2997" s="72" t="b">
        <v>1</v>
      </c>
    </row>
    <row r="2998" spans="1:12" x14ac:dyDescent="0.25">
      <c r="C2998" s="27">
        <v>101</v>
      </c>
      <c r="D2998" s="27" t="str">
        <f>VLOOKUP(C2998,[1]道具配置表!$A:$D,4,FALSE)</f>
        <v>1木材</v>
      </c>
      <c r="E2998" s="27">
        <v>224000</v>
      </c>
      <c r="J2998" s="27">
        <v>1</v>
      </c>
      <c r="L2998" s="72" t="b">
        <v>1</v>
      </c>
    </row>
    <row r="2999" spans="1:12" x14ac:dyDescent="0.25">
      <c r="C2999" s="27">
        <v>103</v>
      </c>
      <c r="D2999" s="27" t="str">
        <f>VLOOKUP(C2999,[1]道具配置表!$A:$D,4,FALSE)</f>
        <v>1石头</v>
      </c>
      <c r="E2999" s="27">
        <v>224000</v>
      </c>
      <c r="J2999" s="27">
        <v>1</v>
      </c>
      <c r="L2999" s="72" t="b">
        <v>1</v>
      </c>
    </row>
    <row r="3000" spans="1:12" x14ac:dyDescent="0.25">
      <c r="C3000" s="27">
        <v>104</v>
      </c>
      <c r="D3000" s="27" t="str">
        <f>VLOOKUP(C3000,[1]道具配置表!$A:$D,4,FALSE)</f>
        <v>1黄金</v>
      </c>
      <c r="E3000" s="27">
        <v>224000</v>
      </c>
      <c r="J3000" s="27">
        <v>1</v>
      </c>
      <c r="L3000" s="72" t="b">
        <v>1</v>
      </c>
    </row>
    <row r="3001" spans="1:12" x14ac:dyDescent="0.25">
      <c r="A3001" s="27">
        <v>1704506</v>
      </c>
      <c r="B3001" s="27" t="s">
        <v>773</v>
      </c>
      <c r="C3001" s="27">
        <v>6682</v>
      </c>
      <c r="D3001" s="27" t="str">
        <f>VLOOKUP(C3001,[1]道具配置表!$A:$D,4,FALSE)</f>
        <v>1铜币（立即使用，不进背包）</v>
      </c>
      <c r="E3001" s="27">
        <v>10500</v>
      </c>
      <c r="J3001" s="27">
        <v>1</v>
      </c>
      <c r="L3001" s="72" t="b">
        <v>1</v>
      </c>
    </row>
    <row r="3002" spans="1:12" x14ac:dyDescent="0.25">
      <c r="C3002" s="27">
        <v>101</v>
      </c>
      <c r="D3002" s="27" t="str">
        <f>VLOOKUP(C3002,[1]道具配置表!$A:$D,4,FALSE)</f>
        <v>1木材</v>
      </c>
      <c r="E3002" s="27">
        <v>210000</v>
      </c>
      <c r="J3002" s="27">
        <v>1</v>
      </c>
      <c r="L3002" s="72" t="b">
        <v>1</v>
      </c>
    </row>
    <row r="3003" spans="1:12" x14ac:dyDescent="0.25">
      <c r="C3003" s="27">
        <v>103</v>
      </c>
      <c r="D3003" s="27" t="str">
        <f>VLOOKUP(C3003,[1]道具配置表!$A:$D,4,FALSE)</f>
        <v>1石头</v>
      </c>
      <c r="E3003" s="27">
        <v>210000</v>
      </c>
      <c r="J3003" s="27">
        <v>1</v>
      </c>
      <c r="L3003" s="72" t="b">
        <v>1</v>
      </c>
    </row>
    <row r="3004" spans="1:12" x14ac:dyDescent="0.25">
      <c r="C3004" s="27">
        <v>104</v>
      </c>
      <c r="D3004" s="27" t="str">
        <f>VLOOKUP(C3004,[1]道具配置表!$A:$D,4,FALSE)</f>
        <v>1黄金</v>
      </c>
      <c r="E3004" s="27">
        <v>210000</v>
      </c>
      <c r="J3004" s="27">
        <v>1</v>
      </c>
      <c r="L3004" s="72" t="b">
        <v>1</v>
      </c>
    </row>
    <row r="3005" spans="1:12" x14ac:dyDescent="0.25">
      <c r="A3005" s="27">
        <v>1704507</v>
      </c>
      <c r="B3005" s="27" t="s">
        <v>774</v>
      </c>
      <c r="C3005" s="27">
        <v>6682</v>
      </c>
      <c r="D3005" s="27" t="str">
        <f>VLOOKUP(C3005,[1]道具配置表!$A:$D,4,FALSE)</f>
        <v>1铜币（立即使用，不进背包）</v>
      </c>
      <c r="E3005" s="27">
        <v>9800</v>
      </c>
      <c r="J3005" s="27">
        <v>1</v>
      </c>
      <c r="L3005" s="72" t="b">
        <v>1</v>
      </c>
    </row>
    <row r="3006" spans="1:12" x14ac:dyDescent="0.25">
      <c r="C3006" s="27">
        <v>101</v>
      </c>
      <c r="D3006" s="27" t="str">
        <f>VLOOKUP(C3006,[1]道具配置表!$A:$D,4,FALSE)</f>
        <v>1木材</v>
      </c>
      <c r="E3006" s="27">
        <v>196000</v>
      </c>
      <c r="J3006" s="27">
        <v>1</v>
      </c>
      <c r="L3006" s="72" t="b">
        <v>1</v>
      </c>
    </row>
    <row r="3007" spans="1:12" x14ac:dyDescent="0.25">
      <c r="C3007" s="27">
        <v>103</v>
      </c>
      <c r="D3007" s="27" t="str">
        <f>VLOOKUP(C3007,[1]道具配置表!$A:$D,4,FALSE)</f>
        <v>1石头</v>
      </c>
      <c r="E3007" s="27">
        <v>196000</v>
      </c>
      <c r="J3007" s="27">
        <v>1</v>
      </c>
      <c r="L3007" s="72" t="b">
        <v>1</v>
      </c>
    </row>
    <row r="3008" spans="1:12" x14ac:dyDescent="0.25">
      <c r="C3008" s="27">
        <v>104</v>
      </c>
      <c r="D3008" s="27" t="str">
        <f>VLOOKUP(C3008,[1]道具配置表!$A:$D,4,FALSE)</f>
        <v>1黄金</v>
      </c>
      <c r="E3008" s="27">
        <v>196000</v>
      </c>
      <c r="J3008" s="27">
        <v>1</v>
      </c>
      <c r="L3008" s="72" t="b">
        <v>1</v>
      </c>
    </row>
    <row r="3009" spans="1:12" x14ac:dyDescent="0.25">
      <c r="A3009" s="27">
        <v>1704508</v>
      </c>
      <c r="B3009" s="27" t="s">
        <v>775</v>
      </c>
      <c r="C3009" s="27">
        <v>6682</v>
      </c>
      <c r="D3009" s="27" t="str">
        <f>VLOOKUP(C3009,[1]道具配置表!$A:$D,4,FALSE)</f>
        <v>1铜币（立即使用，不进背包）</v>
      </c>
      <c r="E3009" s="27">
        <v>9100</v>
      </c>
      <c r="J3009" s="27">
        <v>1</v>
      </c>
      <c r="L3009" s="72" t="b">
        <v>1</v>
      </c>
    </row>
    <row r="3010" spans="1:12" x14ac:dyDescent="0.25">
      <c r="C3010" s="27">
        <v>101</v>
      </c>
      <c r="D3010" s="27" t="str">
        <f>VLOOKUP(C3010,[1]道具配置表!$A:$D,4,FALSE)</f>
        <v>1木材</v>
      </c>
      <c r="E3010" s="27">
        <v>182000</v>
      </c>
      <c r="J3010" s="27">
        <v>1</v>
      </c>
      <c r="L3010" s="72" t="b">
        <v>1</v>
      </c>
    </row>
    <row r="3011" spans="1:12" x14ac:dyDescent="0.25">
      <c r="C3011" s="27">
        <v>103</v>
      </c>
      <c r="D3011" s="27" t="str">
        <f>VLOOKUP(C3011,[1]道具配置表!$A:$D,4,FALSE)</f>
        <v>1石头</v>
      </c>
      <c r="E3011" s="27">
        <v>182000</v>
      </c>
      <c r="J3011" s="27">
        <v>1</v>
      </c>
      <c r="L3011" s="72" t="b">
        <v>1</v>
      </c>
    </row>
    <row r="3012" spans="1:12" x14ac:dyDescent="0.25">
      <c r="C3012" s="27">
        <v>104</v>
      </c>
      <c r="D3012" s="27" t="str">
        <f>VLOOKUP(C3012,[1]道具配置表!$A:$D,4,FALSE)</f>
        <v>1黄金</v>
      </c>
      <c r="E3012" s="27">
        <v>182000</v>
      </c>
      <c r="J3012" s="27">
        <v>1</v>
      </c>
      <c r="L3012" s="72" t="b">
        <v>1</v>
      </c>
    </row>
    <row r="3013" spans="1:12" x14ac:dyDescent="0.25">
      <c r="A3013" s="27">
        <v>1704509</v>
      </c>
      <c r="B3013" s="27" t="s">
        <v>776</v>
      </c>
      <c r="C3013" s="27">
        <v>6682</v>
      </c>
      <c r="D3013" s="27" t="str">
        <f>VLOOKUP(C3013,[1]道具配置表!$A:$D,4,FALSE)</f>
        <v>1铜币（立即使用，不进背包）</v>
      </c>
      <c r="E3013" s="27">
        <v>8400</v>
      </c>
      <c r="J3013" s="27">
        <v>1</v>
      </c>
      <c r="L3013" s="72" t="b">
        <v>1</v>
      </c>
    </row>
    <row r="3014" spans="1:12" x14ac:dyDescent="0.25">
      <c r="C3014" s="27">
        <v>101</v>
      </c>
      <c r="D3014" s="27" t="str">
        <f>VLOOKUP(C3014,[1]道具配置表!$A:$D,4,FALSE)</f>
        <v>1木材</v>
      </c>
      <c r="E3014" s="27">
        <v>168000</v>
      </c>
      <c r="J3014" s="27">
        <v>1</v>
      </c>
      <c r="L3014" s="72" t="b">
        <v>1</v>
      </c>
    </row>
    <row r="3015" spans="1:12" x14ac:dyDescent="0.25">
      <c r="C3015" s="27">
        <v>103</v>
      </c>
      <c r="D3015" s="27" t="str">
        <f>VLOOKUP(C3015,[1]道具配置表!$A:$D,4,FALSE)</f>
        <v>1石头</v>
      </c>
      <c r="E3015" s="27">
        <v>168000</v>
      </c>
      <c r="J3015" s="27">
        <v>1</v>
      </c>
      <c r="L3015" s="72" t="b">
        <v>1</v>
      </c>
    </row>
    <row r="3016" spans="1:12" x14ac:dyDescent="0.25">
      <c r="C3016" s="27">
        <v>104</v>
      </c>
      <c r="D3016" s="27" t="str">
        <f>VLOOKUP(C3016,[1]道具配置表!$A:$D,4,FALSE)</f>
        <v>1黄金</v>
      </c>
      <c r="E3016" s="27">
        <v>168000</v>
      </c>
      <c r="J3016" s="27">
        <v>1</v>
      </c>
      <c r="L3016" s="72" t="b">
        <v>1</v>
      </c>
    </row>
    <row r="3017" spans="1:12" x14ac:dyDescent="0.25">
      <c r="A3017" s="27">
        <v>1704510</v>
      </c>
      <c r="B3017" s="27" t="s">
        <v>777</v>
      </c>
      <c r="C3017" s="27">
        <v>6682</v>
      </c>
      <c r="D3017" s="27" t="str">
        <f>VLOOKUP(C3017,[1]道具配置表!$A:$D,4,FALSE)</f>
        <v>1铜币（立即使用，不进背包）</v>
      </c>
      <c r="E3017" s="27">
        <v>7700</v>
      </c>
      <c r="J3017" s="27">
        <v>1</v>
      </c>
      <c r="L3017" s="72" t="b">
        <v>1</v>
      </c>
    </row>
    <row r="3018" spans="1:12" x14ac:dyDescent="0.25">
      <c r="C3018" s="27">
        <v>101</v>
      </c>
      <c r="D3018" s="27" t="str">
        <f>VLOOKUP(C3018,[1]道具配置表!$A:$D,4,FALSE)</f>
        <v>1木材</v>
      </c>
      <c r="E3018" s="27">
        <v>154000</v>
      </c>
      <c r="J3018" s="27">
        <v>1</v>
      </c>
      <c r="L3018" s="72" t="b">
        <v>1</v>
      </c>
    </row>
    <row r="3019" spans="1:12" x14ac:dyDescent="0.25">
      <c r="C3019" s="27">
        <v>103</v>
      </c>
      <c r="D3019" s="27" t="str">
        <f>VLOOKUP(C3019,[1]道具配置表!$A:$D,4,FALSE)</f>
        <v>1石头</v>
      </c>
      <c r="E3019" s="27">
        <v>154000</v>
      </c>
      <c r="J3019" s="27">
        <v>1</v>
      </c>
      <c r="L3019" s="72" t="b">
        <v>1</v>
      </c>
    </row>
    <row r="3020" spans="1:12" x14ac:dyDescent="0.25">
      <c r="C3020" s="27">
        <v>104</v>
      </c>
      <c r="D3020" s="27" t="str">
        <f>VLOOKUP(C3020,[1]道具配置表!$A:$D,4,FALSE)</f>
        <v>1黄金</v>
      </c>
      <c r="E3020" s="27">
        <v>154000</v>
      </c>
      <c r="J3020" s="27">
        <v>1</v>
      </c>
      <c r="L3020" s="72" t="b">
        <v>1</v>
      </c>
    </row>
    <row r="3021" spans="1:12" x14ac:dyDescent="0.25">
      <c r="A3021" s="27">
        <v>1704511</v>
      </c>
      <c r="B3021" s="27" t="s">
        <v>778</v>
      </c>
      <c r="C3021" s="27">
        <v>6682</v>
      </c>
      <c r="D3021" s="27" t="str">
        <f>VLOOKUP(C3021,[1]道具配置表!$A:$D,4,FALSE)</f>
        <v>1铜币（立即使用，不进背包）</v>
      </c>
      <c r="E3021" s="27">
        <v>7000</v>
      </c>
      <c r="J3021" s="27">
        <v>1</v>
      </c>
      <c r="L3021" s="72" t="b">
        <v>1</v>
      </c>
    </row>
    <row r="3022" spans="1:12" x14ac:dyDescent="0.25">
      <c r="C3022" s="27">
        <v>101</v>
      </c>
      <c r="D3022" s="27" t="str">
        <f>VLOOKUP(C3022,[1]道具配置表!$A:$D,4,FALSE)</f>
        <v>1木材</v>
      </c>
      <c r="E3022" s="27">
        <v>140000</v>
      </c>
      <c r="J3022" s="27">
        <v>1</v>
      </c>
      <c r="L3022" s="72" t="b">
        <v>1</v>
      </c>
    </row>
    <row r="3023" spans="1:12" x14ac:dyDescent="0.25">
      <c r="C3023" s="27">
        <v>103</v>
      </c>
      <c r="D3023" s="27" t="str">
        <f>VLOOKUP(C3023,[1]道具配置表!$A:$D,4,FALSE)</f>
        <v>1石头</v>
      </c>
      <c r="E3023" s="27">
        <v>140000</v>
      </c>
      <c r="J3023" s="27">
        <v>1</v>
      </c>
      <c r="L3023" s="72" t="b">
        <v>1</v>
      </c>
    </row>
    <row r="3024" spans="1:12" x14ac:dyDescent="0.25">
      <c r="C3024" s="27">
        <v>104</v>
      </c>
      <c r="D3024" s="27" t="str">
        <f>VLOOKUP(C3024,[1]道具配置表!$A:$D,4,FALSE)</f>
        <v>1黄金</v>
      </c>
      <c r="E3024" s="27">
        <v>140000</v>
      </c>
      <c r="J3024" s="27">
        <v>1</v>
      </c>
      <c r="L3024" s="72" t="b">
        <v>1</v>
      </c>
    </row>
    <row r="3025" spans="1:12" x14ac:dyDescent="0.25">
      <c r="A3025" s="27">
        <v>1704601</v>
      </c>
      <c r="B3025" s="27" t="s">
        <v>779</v>
      </c>
      <c r="C3025" s="27">
        <v>6682</v>
      </c>
      <c r="D3025" s="27" t="str">
        <f>VLOOKUP(C3025,[1]道具配置表!$A:$D,4,FALSE)</f>
        <v>1铜币（立即使用，不进背包）</v>
      </c>
      <c r="E3025" s="27">
        <v>20000</v>
      </c>
      <c r="J3025" s="27">
        <v>1</v>
      </c>
      <c r="L3025" s="72" t="b">
        <v>1</v>
      </c>
    </row>
    <row r="3026" spans="1:12" x14ac:dyDescent="0.25">
      <c r="C3026" s="27">
        <v>101</v>
      </c>
      <c r="D3026" s="27" t="str">
        <f>VLOOKUP(C3026,[1]道具配置表!$A:$D,4,FALSE)</f>
        <v>1木材</v>
      </c>
      <c r="E3026" s="27">
        <v>300000</v>
      </c>
      <c r="J3026" s="27">
        <v>1</v>
      </c>
      <c r="L3026" s="72" t="b">
        <v>1</v>
      </c>
    </row>
    <row r="3027" spans="1:12" x14ac:dyDescent="0.25">
      <c r="C3027" s="27">
        <v>103</v>
      </c>
      <c r="D3027" s="27" t="str">
        <f>VLOOKUP(C3027,[1]道具配置表!$A:$D,4,FALSE)</f>
        <v>1石头</v>
      </c>
      <c r="E3027" s="27">
        <v>300000</v>
      </c>
      <c r="J3027" s="27">
        <v>1</v>
      </c>
      <c r="L3027" s="72" t="b">
        <v>1</v>
      </c>
    </row>
    <row r="3028" spans="1:12" x14ac:dyDescent="0.25">
      <c r="C3028" s="27">
        <v>104</v>
      </c>
      <c r="D3028" s="27" t="str">
        <f>VLOOKUP(C3028,[1]道具配置表!$A:$D,4,FALSE)</f>
        <v>1黄金</v>
      </c>
      <c r="E3028" s="27">
        <v>300000</v>
      </c>
      <c r="J3028" s="27">
        <v>1</v>
      </c>
      <c r="L3028" s="72" t="b">
        <v>1</v>
      </c>
    </row>
    <row r="3029" spans="1:12" x14ac:dyDescent="0.25">
      <c r="A3029" s="27">
        <v>1704602</v>
      </c>
      <c r="B3029" s="27" t="s">
        <v>780</v>
      </c>
      <c r="C3029" s="27">
        <v>6682</v>
      </c>
      <c r="D3029" s="27" t="str">
        <f>VLOOKUP(C3029,[1]道具配置表!$A:$D,4,FALSE)</f>
        <v>1铜币（立即使用，不进背包）</v>
      </c>
      <c r="E3029" s="27">
        <v>19000</v>
      </c>
      <c r="J3029" s="27">
        <v>1</v>
      </c>
      <c r="L3029" s="72" t="b">
        <v>1</v>
      </c>
    </row>
    <row r="3030" spans="1:12" x14ac:dyDescent="0.25">
      <c r="C3030" s="27">
        <v>101</v>
      </c>
      <c r="D3030" s="27" t="str">
        <f>VLOOKUP(C3030,[1]道具配置表!$A:$D,4,FALSE)</f>
        <v>1木材</v>
      </c>
      <c r="E3030" s="27">
        <v>285000</v>
      </c>
      <c r="J3030" s="27">
        <v>1</v>
      </c>
      <c r="L3030" s="72" t="b">
        <v>1</v>
      </c>
    </row>
    <row r="3031" spans="1:12" x14ac:dyDescent="0.25">
      <c r="C3031" s="27">
        <v>103</v>
      </c>
      <c r="D3031" s="27" t="str">
        <f>VLOOKUP(C3031,[1]道具配置表!$A:$D,4,FALSE)</f>
        <v>1石头</v>
      </c>
      <c r="E3031" s="27">
        <v>285000</v>
      </c>
      <c r="J3031" s="27">
        <v>1</v>
      </c>
      <c r="L3031" s="72" t="b">
        <v>1</v>
      </c>
    </row>
    <row r="3032" spans="1:12" x14ac:dyDescent="0.25">
      <c r="C3032" s="27">
        <v>104</v>
      </c>
      <c r="D3032" s="27" t="str">
        <f>VLOOKUP(C3032,[1]道具配置表!$A:$D,4,FALSE)</f>
        <v>1黄金</v>
      </c>
      <c r="E3032" s="27">
        <v>285000</v>
      </c>
      <c r="J3032" s="27">
        <v>1</v>
      </c>
      <c r="L3032" s="72" t="b">
        <v>1</v>
      </c>
    </row>
    <row r="3033" spans="1:12" x14ac:dyDescent="0.25">
      <c r="A3033" s="27">
        <v>1704603</v>
      </c>
      <c r="B3033" s="27" t="s">
        <v>781</v>
      </c>
      <c r="C3033" s="27">
        <v>6682</v>
      </c>
      <c r="D3033" s="27" t="str">
        <f>VLOOKUP(C3033,[1]道具配置表!$A:$D,4,FALSE)</f>
        <v>1铜币（立即使用，不进背包）</v>
      </c>
      <c r="E3033" s="27">
        <v>18000</v>
      </c>
      <c r="J3033" s="27">
        <v>1</v>
      </c>
      <c r="L3033" s="72" t="b">
        <v>1</v>
      </c>
    </row>
    <row r="3034" spans="1:12" x14ac:dyDescent="0.25">
      <c r="C3034" s="27">
        <v>101</v>
      </c>
      <c r="D3034" s="27" t="str">
        <f>VLOOKUP(C3034,[1]道具配置表!$A:$D,4,FALSE)</f>
        <v>1木材</v>
      </c>
      <c r="E3034" s="27">
        <v>270000</v>
      </c>
      <c r="J3034" s="27">
        <v>1</v>
      </c>
      <c r="L3034" s="72" t="b">
        <v>1</v>
      </c>
    </row>
    <row r="3035" spans="1:12" x14ac:dyDescent="0.25">
      <c r="C3035" s="27">
        <v>103</v>
      </c>
      <c r="D3035" s="27" t="str">
        <f>VLOOKUP(C3035,[1]道具配置表!$A:$D,4,FALSE)</f>
        <v>1石头</v>
      </c>
      <c r="E3035" s="27">
        <v>270000</v>
      </c>
      <c r="J3035" s="27">
        <v>1</v>
      </c>
      <c r="L3035" s="72" t="b">
        <v>1</v>
      </c>
    </row>
    <row r="3036" spans="1:12" x14ac:dyDescent="0.25">
      <c r="C3036" s="27">
        <v>104</v>
      </c>
      <c r="D3036" s="27" t="str">
        <f>VLOOKUP(C3036,[1]道具配置表!$A:$D,4,FALSE)</f>
        <v>1黄金</v>
      </c>
      <c r="E3036" s="27">
        <v>270000</v>
      </c>
      <c r="J3036" s="27">
        <v>1</v>
      </c>
      <c r="L3036" s="72" t="b">
        <v>1</v>
      </c>
    </row>
    <row r="3037" spans="1:12" x14ac:dyDescent="0.25">
      <c r="A3037" s="27">
        <v>1704604</v>
      </c>
      <c r="B3037" s="27" t="s">
        <v>782</v>
      </c>
      <c r="C3037" s="27">
        <v>6682</v>
      </c>
      <c r="D3037" s="27" t="str">
        <f>VLOOKUP(C3037,[1]道具配置表!$A:$D,4,FALSE)</f>
        <v>1铜币（立即使用，不进背包）</v>
      </c>
      <c r="E3037" s="27">
        <v>17000</v>
      </c>
      <c r="J3037" s="27">
        <v>1</v>
      </c>
      <c r="L3037" s="72" t="b">
        <v>1</v>
      </c>
    </row>
    <row r="3038" spans="1:12" x14ac:dyDescent="0.25">
      <c r="C3038" s="27">
        <v>101</v>
      </c>
      <c r="D3038" s="27" t="str">
        <f>VLOOKUP(C3038,[1]道具配置表!$A:$D,4,FALSE)</f>
        <v>1木材</v>
      </c>
      <c r="E3038" s="27">
        <v>255000</v>
      </c>
      <c r="J3038" s="27">
        <v>1</v>
      </c>
      <c r="L3038" s="72" t="b">
        <v>1</v>
      </c>
    </row>
    <row r="3039" spans="1:12" x14ac:dyDescent="0.25">
      <c r="C3039" s="27">
        <v>103</v>
      </c>
      <c r="D3039" s="27" t="str">
        <f>VLOOKUP(C3039,[1]道具配置表!$A:$D,4,FALSE)</f>
        <v>1石头</v>
      </c>
      <c r="E3039" s="27">
        <v>255000</v>
      </c>
      <c r="J3039" s="27">
        <v>1</v>
      </c>
      <c r="L3039" s="72" t="b">
        <v>1</v>
      </c>
    </row>
    <row r="3040" spans="1:12" x14ac:dyDescent="0.25">
      <c r="C3040" s="27">
        <v>104</v>
      </c>
      <c r="D3040" s="27" t="str">
        <f>VLOOKUP(C3040,[1]道具配置表!$A:$D,4,FALSE)</f>
        <v>1黄金</v>
      </c>
      <c r="E3040" s="27">
        <v>255000</v>
      </c>
      <c r="J3040" s="27">
        <v>1</v>
      </c>
      <c r="L3040" s="72" t="b">
        <v>1</v>
      </c>
    </row>
    <row r="3041" spans="1:12" x14ac:dyDescent="0.25">
      <c r="A3041" s="27">
        <v>1704605</v>
      </c>
      <c r="B3041" s="27" t="s">
        <v>783</v>
      </c>
      <c r="C3041" s="27">
        <v>6682</v>
      </c>
      <c r="D3041" s="27" t="str">
        <f>VLOOKUP(C3041,[1]道具配置表!$A:$D,4,FALSE)</f>
        <v>1铜币（立即使用，不进背包）</v>
      </c>
      <c r="E3041" s="27">
        <v>16000</v>
      </c>
      <c r="J3041" s="27">
        <v>1</v>
      </c>
      <c r="L3041" s="72" t="b">
        <v>1</v>
      </c>
    </row>
    <row r="3042" spans="1:12" x14ac:dyDescent="0.25">
      <c r="C3042" s="27">
        <v>101</v>
      </c>
      <c r="D3042" s="27" t="str">
        <f>VLOOKUP(C3042,[1]道具配置表!$A:$D,4,FALSE)</f>
        <v>1木材</v>
      </c>
      <c r="E3042" s="27">
        <v>240000</v>
      </c>
      <c r="J3042" s="27">
        <v>1</v>
      </c>
      <c r="L3042" s="72" t="b">
        <v>1</v>
      </c>
    </row>
    <row r="3043" spans="1:12" x14ac:dyDescent="0.25">
      <c r="C3043" s="27">
        <v>103</v>
      </c>
      <c r="D3043" s="27" t="str">
        <f>VLOOKUP(C3043,[1]道具配置表!$A:$D,4,FALSE)</f>
        <v>1石头</v>
      </c>
      <c r="E3043" s="27">
        <v>240000</v>
      </c>
      <c r="J3043" s="27">
        <v>1</v>
      </c>
      <c r="L3043" s="72" t="b">
        <v>1</v>
      </c>
    </row>
    <row r="3044" spans="1:12" x14ac:dyDescent="0.25">
      <c r="C3044" s="27">
        <v>104</v>
      </c>
      <c r="D3044" s="27" t="str">
        <f>VLOOKUP(C3044,[1]道具配置表!$A:$D,4,FALSE)</f>
        <v>1黄金</v>
      </c>
      <c r="E3044" s="27">
        <v>240000</v>
      </c>
      <c r="J3044" s="27">
        <v>1</v>
      </c>
      <c r="L3044" s="72" t="b">
        <v>1</v>
      </c>
    </row>
    <row r="3045" spans="1:12" x14ac:dyDescent="0.25">
      <c r="A3045" s="27">
        <v>1704606</v>
      </c>
      <c r="B3045" s="27" t="s">
        <v>784</v>
      </c>
      <c r="C3045" s="27">
        <v>6682</v>
      </c>
      <c r="D3045" s="27" t="str">
        <f>VLOOKUP(C3045,[1]道具配置表!$A:$D,4,FALSE)</f>
        <v>1铜币（立即使用，不进背包）</v>
      </c>
      <c r="E3045" s="27">
        <v>15000</v>
      </c>
      <c r="J3045" s="27">
        <v>1</v>
      </c>
      <c r="L3045" s="72" t="b">
        <v>1</v>
      </c>
    </row>
    <row r="3046" spans="1:12" x14ac:dyDescent="0.25">
      <c r="C3046" s="27">
        <v>101</v>
      </c>
      <c r="D3046" s="27" t="str">
        <f>VLOOKUP(C3046,[1]道具配置表!$A:$D,4,FALSE)</f>
        <v>1木材</v>
      </c>
      <c r="E3046" s="27">
        <v>225000</v>
      </c>
      <c r="J3046" s="27">
        <v>1</v>
      </c>
      <c r="L3046" s="72" t="b">
        <v>1</v>
      </c>
    </row>
    <row r="3047" spans="1:12" x14ac:dyDescent="0.25">
      <c r="C3047" s="27">
        <v>103</v>
      </c>
      <c r="D3047" s="27" t="str">
        <f>VLOOKUP(C3047,[1]道具配置表!$A:$D,4,FALSE)</f>
        <v>1石头</v>
      </c>
      <c r="E3047" s="27">
        <v>225000</v>
      </c>
      <c r="J3047" s="27">
        <v>1</v>
      </c>
      <c r="L3047" s="72" t="b">
        <v>1</v>
      </c>
    </row>
    <row r="3048" spans="1:12" x14ac:dyDescent="0.25">
      <c r="C3048" s="27">
        <v>104</v>
      </c>
      <c r="D3048" s="27" t="str">
        <f>VLOOKUP(C3048,[1]道具配置表!$A:$D,4,FALSE)</f>
        <v>1黄金</v>
      </c>
      <c r="E3048" s="27">
        <v>225000</v>
      </c>
      <c r="J3048" s="27">
        <v>1</v>
      </c>
      <c r="L3048" s="72" t="b">
        <v>1</v>
      </c>
    </row>
    <row r="3049" spans="1:12" x14ac:dyDescent="0.25">
      <c r="A3049" s="27">
        <v>1704607</v>
      </c>
      <c r="B3049" s="27" t="s">
        <v>785</v>
      </c>
      <c r="C3049" s="27">
        <v>6682</v>
      </c>
      <c r="D3049" s="27" t="str">
        <f>VLOOKUP(C3049,[1]道具配置表!$A:$D,4,FALSE)</f>
        <v>1铜币（立即使用，不进背包）</v>
      </c>
      <c r="E3049" s="27">
        <v>14000</v>
      </c>
      <c r="J3049" s="27">
        <v>1</v>
      </c>
      <c r="L3049" s="72" t="b">
        <v>1</v>
      </c>
    </row>
    <row r="3050" spans="1:12" x14ac:dyDescent="0.25">
      <c r="C3050" s="27">
        <v>101</v>
      </c>
      <c r="D3050" s="27" t="str">
        <f>VLOOKUP(C3050,[1]道具配置表!$A:$D,4,FALSE)</f>
        <v>1木材</v>
      </c>
      <c r="E3050" s="27">
        <v>210000</v>
      </c>
      <c r="J3050" s="27">
        <v>1</v>
      </c>
      <c r="L3050" s="72" t="b">
        <v>1</v>
      </c>
    </row>
    <row r="3051" spans="1:12" x14ac:dyDescent="0.25">
      <c r="C3051" s="27">
        <v>103</v>
      </c>
      <c r="D3051" s="27" t="str">
        <f>VLOOKUP(C3051,[1]道具配置表!$A:$D,4,FALSE)</f>
        <v>1石头</v>
      </c>
      <c r="E3051" s="27">
        <v>210000</v>
      </c>
      <c r="J3051" s="27">
        <v>1</v>
      </c>
      <c r="L3051" s="72" t="b">
        <v>1</v>
      </c>
    </row>
    <row r="3052" spans="1:12" x14ac:dyDescent="0.25">
      <c r="C3052" s="27">
        <v>104</v>
      </c>
      <c r="D3052" s="27" t="str">
        <f>VLOOKUP(C3052,[1]道具配置表!$A:$D,4,FALSE)</f>
        <v>1黄金</v>
      </c>
      <c r="E3052" s="27">
        <v>210000</v>
      </c>
      <c r="J3052" s="27">
        <v>1</v>
      </c>
      <c r="L3052" s="72" t="b">
        <v>1</v>
      </c>
    </row>
    <row r="3053" spans="1:12" x14ac:dyDescent="0.25">
      <c r="A3053" s="27">
        <v>1704608</v>
      </c>
      <c r="B3053" s="27" t="s">
        <v>786</v>
      </c>
      <c r="C3053" s="27">
        <v>6682</v>
      </c>
      <c r="D3053" s="27" t="str">
        <f>VLOOKUP(C3053,[1]道具配置表!$A:$D,4,FALSE)</f>
        <v>1铜币（立即使用，不进背包）</v>
      </c>
      <c r="E3053" s="27">
        <v>13000</v>
      </c>
      <c r="J3053" s="27">
        <v>1</v>
      </c>
      <c r="L3053" s="72" t="b">
        <v>1</v>
      </c>
    </row>
    <row r="3054" spans="1:12" x14ac:dyDescent="0.25">
      <c r="C3054" s="27">
        <v>101</v>
      </c>
      <c r="D3054" s="27" t="str">
        <f>VLOOKUP(C3054,[1]道具配置表!$A:$D,4,FALSE)</f>
        <v>1木材</v>
      </c>
      <c r="E3054" s="27">
        <v>195000</v>
      </c>
      <c r="J3054" s="27">
        <v>1</v>
      </c>
      <c r="L3054" s="72" t="b">
        <v>1</v>
      </c>
    </row>
    <row r="3055" spans="1:12" x14ac:dyDescent="0.25">
      <c r="C3055" s="27">
        <v>103</v>
      </c>
      <c r="D3055" s="27" t="str">
        <f>VLOOKUP(C3055,[1]道具配置表!$A:$D,4,FALSE)</f>
        <v>1石头</v>
      </c>
      <c r="E3055" s="27">
        <v>195000</v>
      </c>
      <c r="J3055" s="27">
        <v>1</v>
      </c>
      <c r="L3055" s="72" t="b">
        <v>1</v>
      </c>
    </row>
    <row r="3056" spans="1:12" x14ac:dyDescent="0.25">
      <c r="C3056" s="27">
        <v>104</v>
      </c>
      <c r="D3056" s="27" t="str">
        <f>VLOOKUP(C3056,[1]道具配置表!$A:$D,4,FALSE)</f>
        <v>1黄金</v>
      </c>
      <c r="E3056" s="27">
        <v>195000</v>
      </c>
      <c r="J3056" s="27">
        <v>1</v>
      </c>
      <c r="L3056" s="72" t="b">
        <v>1</v>
      </c>
    </row>
    <row r="3057" spans="1:12" x14ac:dyDescent="0.25">
      <c r="A3057" s="27">
        <v>1704609</v>
      </c>
      <c r="B3057" s="27" t="s">
        <v>787</v>
      </c>
      <c r="C3057" s="27">
        <v>6682</v>
      </c>
      <c r="D3057" s="27" t="str">
        <f>VLOOKUP(C3057,[1]道具配置表!$A:$D,4,FALSE)</f>
        <v>1铜币（立即使用，不进背包）</v>
      </c>
      <c r="E3057" s="27">
        <v>12000</v>
      </c>
      <c r="J3057" s="27">
        <v>1</v>
      </c>
      <c r="L3057" s="72" t="b">
        <v>1</v>
      </c>
    </row>
    <row r="3058" spans="1:12" x14ac:dyDescent="0.25">
      <c r="C3058" s="27">
        <v>101</v>
      </c>
      <c r="D3058" s="27" t="str">
        <f>VLOOKUP(C3058,[1]道具配置表!$A:$D,4,FALSE)</f>
        <v>1木材</v>
      </c>
      <c r="E3058" s="27">
        <v>180000</v>
      </c>
      <c r="J3058" s="27">
        <v>1</v>
      </c>
      <c r="L3058" s="72" t="b">
        <v>1</v>
      </c>
    </row>
    <row r="3059" spans="1:12" x14ac:dyDescent="0.25">
      <c r="C3059" s="27">
        <v>103</v>
      </c>
      <c r="D3059" s="27" t="str">
        <f>VLOOKUP(C3059,[1]道具配置表!$A:$D,4,FALSE)</f>
        <v>1石头</v>
      </c>
      <c r="E3059" s="27">
        <v>180000</v>
      </c>
      <c r="J3059" s="27">
        <v>1</v>
      </c>
      <c r="L3059" s="72" t="b">
        <v>1</v>
      </c>
    </row>
    <row r="3060" spans="1:12" x14ac:dyDescent="0.25">
      <c r="C3060" s="27">
        <v>104</v>
      </c>
      <c r="D3060" s="27" t="str">
        <f>VLOOKUP(C3060,[1]道具配置表!$A:$D,4,FALSE)</f>
        <v>1黄金</v>
      </c>
      <c r="E3060" s="27">
        <v>180000</v>
      </c>
      <c r="J3060" s="27">
        <v>1</v>
      </c>
      <c r="L3060" s="72" t="b">
        <v>1</v>
      </c>
    </row>
    <row r="3061" spans="1:12" x14ac:dyDescent="0.25">
      <c r="A3061" s="27">
        <v>1704610</v>
      </c>
      <c r="B3061" s="27" t="s">
        <v>788</v>
      </c>
      <c r="C3061" s="27">
        <v>6682</v>
      </c>
      <c r="D3061" s="27" t="str">
        <f>VLOOKUP(C3061,[1]道具配置表!$A:$D,4,FALSE)</f>
        <v>1铜币（立即使用，不进背包）</v>
      </c>
      <c r="E3061" s="27">
        <v>11000</v>
      </c>
      <c r="J3061" s="27">
        <v>1</v>
      </c>
      <c r="L3061" s="72" t="b">
        <v>1</v>
      </c>
    </row>
    <row r="3062" spans="1:12" x14ac:dyDescent="0.25">
      <c r="C3062" s="27">
        <v>101</v>
      </c>
      <c r="D3062" s="27" t="str">
        <f>VLOOKUP(C3062,[1]道具配置表!$A:$D,4,FALSE)</f>
        <v>1木材</v>
      </c>
      <c r="E3062" s="27">
        <v>165000</v>
      </c>
      <c r="J3062" s="27">
        <v>1</v>
      </c>
      <c r="L3062" s="72" t="b">
        <v>1</v>
      </c>
    </row>
    <row r="3063" spans="1:12" x14ac:dyDescent="0.25">
      <c r="C3063" s="27">
        <v>103</v>
      </c>
      <c r="D3063" s="27" t="str">
        <f>VLOOKUP(C3063,[1]道具配置表!$A:$D,4,FALSE)</f>
        <v>1石头</v>
      </c>
      <c r="E3063" s="27">
        <v>165000</v>
      </c>
      <c r="J3063" s="27">
        <v>1</v>
      </c>
      <c r="L3063" s="72" t="b">
        <v>1</v>
      </c>
    </row>
    <row r="3064" spans="1:12" x14ac:dyDescent="0.25">
      <c r="C3064" s="27">
        <v>104</v>
      </c>
      <c r="D3064" s="27" t="str">
        <f>VLOOKUP(C3064,[1]道具配置表!$A:$D,4,FALSE)</f>
        <v>1黄金</v>
      </c>
      <c r="E3064" s="27">
        <v>165000</v>
      </c>
      <c r="J3064" s="27">
        <v>1</v>
      </c>
      <c r="L3064" s="72" t="b">
        <v>1</v>
      </c>
    </row>
    <row r="3065" spans="1:12" x14ac:dyDescent="0.25">
      <c r="A3065" s="27">
        <v>1704611</v>
      </c>
      <c r="B3065" s="27" t="s">
        <v>789</v>
      </c>
      <c r="C3065" s="27">
        <v>6682</v>
      </c>
      <c r="D3065" s="27" t="str">
        <f>VLOOKUP(C3065,[1]道具配置表!$A:$D,4,FALSE)</f>
        <v>1铜币（立即使用，不进背包）</v>
      </c>
      <c r="E3065" s="27">
        <v>10000</v>
      </c>
      <c r="J3065" s="27">
        <v>1</v>
      </c>
      <c r="L3065" s="72" t="b">
        <v>1</v>
      </c>
    </row>
    <row r="3066" spans="1:12" x14ac:dyDescent="0.25">
      <c r="C3066" s="27">
        <v>101</v>
      </c>
      <c r="D3066" s="27" t="str">
        <f>VLOOKUP(C3066,[1]道具配置表!$A:$D,4,FALSE)</f>
        <v>1木材</v>
      </c>
      <c r="E3066" s="27">
        <v>150000</v>
      </c>
      <c r="J3066" s="27">
        <v>1</v>
      </c>
      <c r="L3066" s="72" t="b">
        <v>1</v>
      </c>
    </row>
    <row r="3067" spans="1:12" x14ac:dyDescent="0.25">
      <c r="C3067" s="27">
        <v>103</v>
      </c>
      <c r="D3067" s="27" t="str">
        <f>VLOOKUP(C3067,[1]道具配置表!$A:$D,4,FALSE)</f>
        <v>1石头</v>
      </c>
      <c r="E3067" s="27">
        <v>150000</v>
      </c>
      <c r="J3067" s="27">
        <v>1</v>
      </c>
      <c r="L3067" s="72" t="b">
        <v>1</v>
      </c>
    </row>
    <row r="3068" spans="1:12" x14ac:dyDescent="0.25">
      <c r="C3068" s="27">
        <v>104</v>
      </c>
      <c r="D3068" s="27" t="str">
        <f>VLOOKUP(C3068,[1]道具配置表!$A:$D,4,FALSE)</f>
        <v>1黄金</v>
      </c>
      <c r="E3068" s="27">
        <v>150000</v>
      </c>
      <c r="J3068" s="27">
        <v>1</v>
      </c>
      <c r="L3068" s="72" t="b">
        <v>1</v>
      </c>
    </row>
    <row r="3069" spans="1:12" x14ac:dyDescent="0.25">
      <c r="A3069" s="27">
        <v>1704701</v>
      </c>
      <c r="B3069" s="27" t="s">
        <v>790</v>
      </c>
      <c r="C3069" s="27">
        <v>6682</v>
      </c>
      <c r="D3069" s="27" t="str">
        <f>VLOOKUP(C3069,[1]道具配置表!$A:$D,4,FALSE)</f>
        <v>1铜币（立即使用，不进背包）</v>
      </c>
      <c r="E3069" s="27">
        <v>28000</v>
      </c>
      <c r="J3069" s="27">
        <v>1</v>
      </c>
      <c r="L3069" s="72" t="b">
        <v>1</v>
      </c>
    </row>
    <row r="3070" spans="1:12" x14ac:dyDescent="0.25">
      <c r="C3070" s="27">
        <v>101</v>
      </c>
      <c r="D3070" s="27" t="str">
        <f>VLOOKUP(C3070,[1]道具配置表!$A:$D,4,FALSE)</f>
        <v>1木材</v>
      </c>
      <c r="E3070" s="27">
        <v>420000</v>
      </c>
      <c r="J3070" s="27">
        <v>1</v>
      </c>
      <c r="L3070" s="72" t="b">
        <v>1</v>
      </c>
    </row>
    <row r="3071" spans="1:12" x14ac:dyDescent="0.25">
      <c r="C3071" s="27">
        <v>103</v>
      </c>
      <c r="D3071" s="27" t="str">
        <f>VLOOKUP(C3071,[1]道具配置表!$A:$D,4,FALSE)</f>
        <v>1石头</v>
      </c>
      <c r="E3071" s="27">
        <v>420000</v>
      </c>
      <c r="J3071" s="27">
        <v>1</v>
      </c>
      <c r="L3071" s="72" t="b">
        <v>1</v>
      </c>
    </row>
    <row r="3072" spans="1:12" x14ac:dyDescent="0.25">
      <c r="C3072" s="27">
        <v>104</v>
      </c>
      <c r="D3072" s="27" t="str">
        <f>VLOOKUP(C3072,[1]道具配置表!$A:$D,4,FALSE)</f>
        <v>1黄金</v>
      </c>
      <c r="E3072" s="27">
        <v>420000</v>
      </c>
      <c r="J3072" s="27">
        <v>1</v>
      </c>
      <c r="L3072" s="72" t="b">
        <v>1</v>
      </c>
    </row>
    <row r="3073" spans="1:12" x14ac:dyDescent="0.25">
      <c r="A3073" s="27">
        <v>1704702</v>
      </c>
      <c r="B3073" s="27" t="s">
        <v>791</v>
      </c>
      <c r="C3073" s="27">
        <v>6682</v>
      </c>
      <c r="D3073" s="27" t="str">
        <f>VLOOKUP(C3073,[1]道具配置表!$A:$D,4,FALSE)</f>
        <v>1铜币（立即使用，不进背包）</v>
      </c>
      <c r="E3073" s="27">
        <v>26600</v>
      </c>
      <c r="J3073" s="27">
        <v>1</v>
      </c>
      <c r="L3073" s="72" t="b">
        <v>1</v>
      </c>
    </row>
    <row r="3074" spans="1:12" x14ac:dyDescent="0.25">
      <c r="C3074" s="27">
        <v>101</v>
      </c>
      <c r="D3074" s="27" t="str">
        <f>VLOOKUP(C3074,[1]道具配置表!$A:$D,4,FALSE)</f>
        <v>1木材</v>
      </c>
      <c r="E3074" s="27">
        <v>399000</v>
      </c>
      <c r="J3074" s="27">
        <v>1</v>
      </c>
      <c r="L3074" s="72" t="b">
        <v>1</v>
      </c>
    </row>
    <row r="3075" spans="1:12" x14ac:dyDescent="0.25">
      <c r="C3075" s="27">
        <v>103</v>
      </c>
      <c r="D3075" s="27" t="str">
        <f>VLOOKUP(C3075,[1]道具配置表!$A:$D,4,FALSE)</f>
        <v>1石头</v>
      </c>
      <c r="E3075" s="27">
        <v>399000</v>
      </c>
      <c r="J3075" s="27">
        <v>1</v>
      </c>
      <c r="L3075" s="72" t="b">
        <v>1</v>
      </c>
    </row>
    <row r="3076" spans="1:12" x14ac:dyDescent="0.25">
      <c r="C3076" s="27">
        <v>104</v>
      </c>
      <c r="D3076" s="27" t="str">
        <f>VLOOKUP(C3076,[1]道具配置表!$A:$D,4,FALSE)</f>
        <v>1黄金</v>
      </c>
      <c r="E3076" s="27">
        <v>399000</v>
      </c>
      <c r="J3076" s="27">
        <v>1</v>
      </c>
      <c r="L3076" s="72" t="b">
        <v>1</v>
      </c>
    </row>
    <row r="3077" spans="1:12" x14ac:dyDescent="0.25">
      <c r="A3077" s="27">
        <v>1704703</v>
      </c>
      <c r="B3077" s="27" t="s">
        <v>792</v>
      </c>
      <c r="C3077" s="27">
        <v>6682</v>
      </c>
      <c r="D3077" s="27" t="str">
        <f>VLOOKUP(C3077,[1]道具配置表!$A:$D,4,FALSE)</f>
        <v>1铜币（立即使用，不进背包）</v>
      </c>
      <c r="E3077" s="27">
        <v>25200</v>
      </c>
      <c r="J3077" s="27">
        <v>1</v>
      </c>
      <c r="L3077" s="72" t="b">
        <v>1</v>
      </c>
    </row>
    <row r="3078" spans="1:12" x14ac:dyDescent="0.25">
      <c r="C3078" s="27">
        <v>101</v>
      </c>
      <c r="D3078" s="27" t="str">
        <f>VLOOKUP(C3078,[1]道具配置表!$A:$D,4,FALSE)</f>
        <v>1木材</v>
      </c>
      <c r="E3078" s="27">
        <v>378000</v>
      </c>
      <c r="J3078" s="27">
        <v>1</v>
      </c>
      <c r="L3078" s="72" t="b">
        <v>1</v>
      </c>
    </row>
    <row r="3079" spans="1:12" x14ac:dyDescent="0.25">
      <c r="C3079" s="27">
        <v>103</v>
      </c>
      <c r="D3079" s="27" t="str">
        <f>VLOOKUP(C3079,[1]道具配置表!$A:$D,4,FALSE)</f>
        <v>1石头</v>
      </c>
      <c r="E3079" s="27">
        <v>378000</v>
      </c>
      <c r="J3079" s="27">
        <v>1</v>
      </c>
      <c r="L3079" s="72" t="b">
        <v>1</v>
      </c>
    </row>
    <row r="3080" spans="1:12" x14ac:dyDescent="0.25">
      <c r="C3080" s="27">
        <v>104</v>
      </c>
      <c r="D3080" s="27" t="str">
        <f>VLOOKUP(C3080,[1]道具配置表!$A:$D,4,FALSE)</f>
        <v>1黄金</v>
      </c>
      <c r="E3080" s="27">
        <v>378000</v>
      </c>
      <c r="J3080" s="27">
        <v>1</v>
      </c>
      <c r="L3080" s="72" t="b">
        <v>1</v>
      </c>
    </row>
    <row r="3081" spans="1:12" x14ac:dyDescent="0.25">
      <c r="A3081" s="27">
        <v>1704704</v>
      </c>
      <c r="B3081" s="27" t="s">
        <v>793</v>
      </c>
      <c r="C3081" s="27">
        <v>6682</v>
      </c>
      <c r="D3081" s="27" t="str">
        <f>VLOOKUP(C3081,[1]道具配置表!$A:$D,4,FALSE)</f>
        <v>1铜币（立即使用，不进背包）</v>
      </c>
      <c r="E3081" s="27">
        <v>23800</v>
      </c>
      <c r="J3081" s="27">
        <v>1</v>
      </c>
      <c r="L3081" s="72" t="b">
        <v>1</v>
      </c>
    </row>
    <row r="3082" spans="1:12" x14ac:dyDescent="0.25">
      <c r="C3082" s="27">
        <v>101</v>
      </c>
      <c r="D3082" s="27" t="str">
        <f>VLOOKUP(C3082,[1]道具配置表!$A:$D,4,FALSE)</f>
        <v>1木材</v>
      </c>
      <c r="E3082" s="27">
        <v>357000</v>
      </c>
      <c r="J3082" s="27">
        <v>1</v>
      </c>
      <c r="L3082" s="72" t="b">
        <v>1</v>
      </c>
    </row>
    <row r="3083" spans="1:12" x14ac:dyDescent="0.25">
      <c r="C3083" s="27">
        <v>103</v>
      </c>
      <c r="D3083" s="27" t="str">
        <f>VLOOKUP(C3083,[1]道具配置表!$A:$D,4,FALSE)</f>
        <v>1石头</v>
      </c>
      <c r="E3083" s="27">
        <v>357000</v>
      </c>
      <c r="J3083" s="27">
        <v>1</v>
      </c>
      <c r="L3083" s="72" t="b">
        <v>1</v>
      </c>
    </row>
    <row r="3084" spans="1:12" x14ac:dyDescent="0.25">
      <c r="C3084" s="27">
        <v>104</v>
      </c>
      <c r="D3084" s="27" t="str">
        <f>VLOOKUP(C3084,[1]道具配置表!$A:$D,4,FALSE)</f>
        <v>1黄金</v>
      </c>
      <c r="E3084" s="27">
        <v>357000</v>
      </c>
      <c r="J3084" s="27">
        <v>1</v>
      </c>
      <c r="L3084" s="72" t="b">
        <v>1</v>
      </c>
    </row>
    <row r="3085" spans="1:12" x14ac:dyDescent="0.25">
      <c r="A3085" s="27">
        <v>1704705</v>
      </c>
      <c r="B3085" s="27" t="s">
        <v>794</v>
      </c>
      <c r="C3085" s="27">
        <v>6682</v>
      </c>
      <c r="D3085" s="27" t="str">
        <f>VLOOKUP(C3085,[1]道具配置表!$A:$D,4,FALSE)</f>
        <v>1铜币（立即使用，不进背包）</v>
      </c>
      <c r="E3085" s="27">
        <v>22400</v>
      </c>
      <c r="J3085" s="27">
        <v>1</v>
      </c>
      <c r="L3085" s="72" t="b">
        <v>1</v>
      </c>
    </row>
    <row r="3086" spans="1:12" x14ac:dyDescent="0.25">
      <c r="C3086" s="27">
        <v>101</v>
      </c>
      <c r="D3086" s="27" t="str">
        <f>VLOOKUP(C3086,[1]道具配置表!$A:$D,4,FALSE)</f>
        <v>1木材</v>
      </c>
      <c r="E3086" s="27">
        <v>336000</v>
      </c>
      <c r="J3086" s="27">
        <v>1</v>
      </c>
      <c r="L3086" s="72" t="b">
        <v>1</v>
      </c>
    </row>
    <row r="3087" spans="1:12" x14ac:dyDescent="0.25">
      <c r="C3087" s="27">
        <v>103</v>
      </c>
      <c r="D3087" s="27" t="str">
        <f>VLOOKUP(C3087,[1]道具配置表!$A:$D,4,FALSE)</f>
        <v>1石头</v>
      </c>
      <c r="E3087" s="27">
        <v>336000</v>
      </c>
      <c r="J3087" s="27">
        <v>1</v>
      </c>
      <c r="L3087" s="72" t="b">
        <v>1</v>
      </c>
    </row>
    <row r="3088" spans="1:12" x14ac:dyDescent="0.25">
      <c r="C3088" s="27">
        <v>104</v>
      </c>
      <c r="D3088" s="27" t="str">
        <f>VLOOKUP(C3088,[1]道具配置表!$A:$D,4,FALSE)</f>
        <v>1黄金</v>
      </c>
      <c r="E3088" s="27">
        <v>336000</v>
      </c>
      <c r="J3088" s="27">
        <v>1</v>
      </c>
      <c r="L3088" s="72" t="b">
        <v>1</v>
      </c>
    </row>
    <row r="3089" spans="1:12" x14ac:dyDescent="0.25">
      <c r="A3089" s="27">
        <v>1704706</v>
      </c>
      <c r="B3089" s="27" t="s">
        <v>795</v>
      </c>
      <c r="C3089" s="27">
        <v>6682</v>
      </c>
      <c r="D3089" s="27" t="str">
        <f>VLOOKUP(C3089,[1]道具配置表!$A:$D,4,FALSE)</f>
        <v>1铜币（立即使用，不进背包）</v>
      </c>
      <c r="E3089" s="27">
        <v>21000</v>
      </c>
      <c r="J3089" s="27">
        <v>1</v>
      </c>
      <c r="L3089" s="72" t="b">
        <v>1</v>
      </c>
    </row>
    <row r="3090" spans="1:12" x14ac:dyDescent="0.25">
      <c r="C3090" s="27">
        <v>101</v>
      </c>
      <c r="D3090" s="27" t="str">
        <f>VLOOKUP(C3090,[1]道具配置表!$A:$D,4,FALSE)</f>
        <v>1木材</v>
      </c>
      <c r="E3090" s="27">
        <v>315000</v>
      </c>
      <c r="J3090" s="27">
        <v>1</v>
      </c>
      <c r="L3090" s="72" t="b">
        <v>1</v>
      </c>
    </row>
    <row r="3091" spans="1:12" x14ac:dyDescent="0.25">
      <c r="C3091" s="27">
        <v>103</v>
      </c>
      <c r="D3091" s="27" t="str">
        <f>VLOOKUP(C3091,[1]道具配置表!$A:$D,4,FALSE)</f>
        <v>1石头</v>
      </c>
      <c r="E3091" s="27">
        <v>315000</v>
      </c>
      <c r="J3091" s="27">
        <v>1</v>
      </c>
      <c r="L3091" s="72" t="b">
        <v>1</v>
      </c>
    </row>
    <row r="3092" spans="1:12" x14ac:dyDescent="0.25">
      <c r="C3092" s="27">
        <v>104</v>
      </c>
      <c r="D3092" s="27" t="str">
        <f>VLOOKUP(C3092,[1]道具配置表!$A:$D,4,FALSE)</f>
        <v>1黄金</v>
      </c>
      <c r="E3092" s="27">
        <v>315000</v>
      </c>
      <c r="J3092" s="27">
        <v>1</v>
      </c>
      <c r="L3092" s="72" t="b">
        <v>1</v>
      </c>
    </row>
    <row r="3093" spans="1:12" x14ac:dyDescent="0.25">
      <c r="A3093" s="27">
        <v>1704707</v>
      </c>
      <c r="B3093" s="27" t="s">
        <v>796</v>
      </c>
      <c r="C3093" s="27">
        <v>6682</v>
      </c>
      <c r="D3093" s="27" t="str">
        <f>VLOOKUP(C3093,[1]道具配置表!$A:$D,4,FALSE)</f>
        <v>1铜币（立即使用，不进背包）</v>
      </c>
      <c r="E3093" s="27">
        <v>19600</v>
      </c>
      <c r="J3093" s="27">
        <v>1</v>
      </c>
      <c r="L3093" s="72" t="b">
        <v>1</v>
      </c>
    </row>
    <row r="3094" spans="1:12" x14ac:dyDescent="0.25">
      <c r="C3094" s="27">
        <v>101</v>
      </c>
      <c r="D3094" s="27" t="str">
        <f>VLOOKUP(C3094,[1]道具配置表!$A:$D,4,FALSE)</f>
        <v>1木材</v>
      </c>
      <c r="E3094" s="27">
        <v>294000</v>
      </c>
      <c r="J3094" s="27">
        <v>1</v>
      </c>
      <c r="L3094" s="72" t="b">
        <v>1</v>
      </c>
    </row>
    <row r="3095" spans="1:12" x14ac:dyDescent="0.25">
      <c r="C3095" s="27">
        <v>103</v>
      </c>
      <c r="D3095" s="27" t="str">
        <f>VLOOKUP(C3095,[1]道具配置表!$A:$D,4,FALSE)</f>
        <v>1石头</v>
      </c>
      <c r="E3095" s="27">
        <v>294000</v>
      </c>
      <c r="J3095" s="27">
        <v>1</v>
      </c>
      <c r="L3095" s="72" t="b">
        <v>1</v>
      </c>
    </row>
    <row r="3096" spans="1:12" x14ac:dyDescent="0.25">
      <c r="C3096" s="27">
        <v>104</v>
      </c>
      <c r="D3096" s="27" t="str">
        <f>VLOOKUP(C3096,[1]道具配置表!$A:$D,4,FALSE)</f>
        <v>1黄金</v>
      </c>
      <c r="E3096" s="27">
        <v>294000</v>
      </c>
      <c r="J3096" s="27">
        <v>1</v>
      </c>
      <c r="L3096" s="72" t="b">
        <v>1</v>
      </c>
    </row>
    <row r="3097" spans="1:12" x14ac:dyDescent="0.25">
      <c r="A3097" s="27">
        <v>1704708</v>
      </c>
      <c r="B3097" s="27" t="s">
        <v>797</v>
      </c>
      <c r="C3097" s="27">
        <v>6682</v>
      </c>
      <c r="D3097" s="27" t="str">
        <f>VLOOKUP(C3097,[1]道具配置表!$A:$D,4,FALSE)</f>
        <v>1铜币（立即使用，不进背包）</v>
      </c>
      <c r="E3097" s="27">
        <v>18200</v>
      </c>
      <c r="J3097" s="27">
        <v>1</v>
      </c>
      <c r="L3097" s="72" t="b">
        <v>1</v>
      </c>
    </row>
    <row r="3098" spans="1:12" x14ac:dyDescent="0.25">
      <c r="C3098" s="27">
        <v>101</v>
      </c>
      <c r="D3098" s="27" t="str">
        <f>VLOOKUP(C3098,[1]道具配置表!$A:$D,4,FALSE)</f>
        <v>1木材</v>
      </c>
      <c r="E3098" s="27">
        <v>273000</v>
      </c>
      <c r="J3098" s="27">
        <v>1</v>
      </c>
      <c r="L3098" s="72" t="b">
        <v>1</v>
      </c>
    </row>
    <row r="3099" spans="1:12" x14ac:dyDescent="0.25">
      <c r="C3099" s="27">
        <v>103</v>
      </c>
      <c r="D3099" s="27" t="str">
        <f>VLOOKUP(C3099,[1]道具配置表!$A:$D,4,FALSE)</f>
        <v>1石头</v>
      </c>
      <c r="E3099" s="27">
        <v>273000</v>
      </c>
      <c r="J3099" s="27">
        <v>1</v>
      </c>
      <c r="L3099" s="72" t="b">
        <v>1</v>
      </c>
    </row>
    <row r="3100" spans="1:12" x14ac:dyDescent="0.25">
      <c r="C3100" s="27">
        <v>104</v>
      </c>
      <c r="D3100" s="27" t="str">
        <f>VLOOKUP(C3100,[1]道具配置表!$A:$D,4,FALSE)</f>
        <v>1黄金</v>
      </c>
      <c r="E3100" s="27">
        <v>273000</v>
      </c>
      <c r="J3100" s="27">
        <v>1</v>
      </c>
      <c r="L3100" s="72" t="b">
        <v>1</v>
      </c>
    </row>
    <row r="3101" spans="1:12" x14ac:dyDescent="0.25">
      <c r="A3101" s="27">
        <v>1704709</v>
      </c>
      <c r="B3101" s="27" t="s">
        <v>798</v>
      </c>
      <c r="C3101" s="27">
        <v>6682</v>
      </c>
      <c r="D3101" s="27" t="str">
        <f>VLOOKUP(C3101,[1]道具配置表!$A:$D,4,FALSE)</f>
        <v>1铜币（立即使用，不进背包）</v>
      </c>
      <c r="E3101" s="27">
        <v>16800</v>
      </c>
      <c r="J3101" s="27">
        <v>1</v>
      </c>
      <c r="L3101" s="72" t="b">
        <v>1</v>
      </c>
    </row>
    <row r="3102" spans="1:12" x14ac:dyDescent="0.25">
      <c r="C3102" s="27">
        <v>101</v>
      </c>
      <c r="D3102" s="27" t="str">
        <f>VLOOKUP(C3102,[1]道具配置表!$A:$D,4,FALSE)</f>
        <v>1木材</v>
      </c>
      <c r="E3102" s="27">
        <v>252000</v>
      </c>
      <c r="J3102" s="27">
        <v>1</v>
      </c>
      <c r="L3102" s="72" t="b">
        <v>1</v>
      </c>
    </row>
    <row r="3103" spans="1:12" x14ac:dyDescent="0.25">
      <c r="C3103" s="27">
        <v>103</v>
      </c>
      <c r="D3103" s="27" t="str">
        <f>VLOOKUP(C3103,[1]道具配置表!$A:$D,4,FALSE)</f>
        <v>1石头</v>
      </c>
      <c r="E3103" s="27">
        <v>252000</v>
      </c>
      <c r="J3103" s="27">
        <v>1</v>
      </c>
      <c r="L3103" s="72" t="b">
        <v>1</v>
      </c>
    </row>
    <row r="3104" spans="1:12" x14ac:dyDescent="0.25">
      <c r="C3104" s="27">
        <v>104</v>
      </c>
      <c r="D3104" s="27" t="str">
        <f>VLOOKUP(C3104,[1]道具配置表!$A:$D,4,FALSE)</f>
        <v>1黄金</v>
      </c>
      <c r="E3104" s="27">
        <v>252000</v>
      </c>
      <c r="J3104" s="27">
        <v>1</v>
      </c>
      <c r="L3104" s="72" t="b">
        <v>1</v>
      </c>
    </row>
    <row r="3105" spans="1:12" x14ac:dyDescent="0.25">
      <c r="A3105" s="27">
        <v>1704710</v>
      </c>
      <c r="B3105" s="27" t="s">
        <v>799</v>
      </c>
      <c r="C3105" s="27">
        <v>6682</v>
      </c>
      <c r="D3105" s="27" t="str">
        <f>VLOOKUP(C3105,[1]道具配置表!$A:$D,4,FALSE)</f>
        <v>1铜币（立即使用，不进背包）</v>
      </c>
      <c r="E3105" s="27">
        <v>15400</v>
      </c>
      <c r="J3105" s="27">
        <v>1</v>
      </c>
      <c r="L3105" s="72" t="b">
        <v>1</v>
      </c>
    </row>
    <row r="3106" spans="1:12" x14ac:dyDescent="0.25">
      <c r="C3106" s="27">
        <v>101</v>
      </c>
      <c r="D3106" s="27" t="str">
        <f>VLOOKUP(C3106,[1]道具配置表!$A:$D,4,FALSE)</f>
        <v>1木材</v>
      </c>
      <c r="E3106" s="27">
        <v>231000</v>
      </c>
      <c r="J3106" s="27">
        <v>1</v>
      </c>
      <c r="L3106" s="72" t="b">
        <v>1</v>
      </c>
    </row>
    <row r="3107" spans="1:12" x14ac:dyDescent="0.25">
      <c r="C3107" s="27">
        <v>103</v>
      </c>
      <c r="D3107" s="27" t="str">
        <f>VLOOKUP(C3107,[1]道具配置表!$A:$D,4,FALSE)</f>
        <v>1石头</v>
      </c>
      <c r="E3107" s="27">
        <v>231000</v>
      </c>
      <c r="J3107" s="27">
        <v>1</v>
      </c>
      <c r="L3107" s="72" t="b">
        <v>1</v>
      </c>
    </row>
    <row r="3108" spans="1:12" x14ac:dyDescent="0.25">
      <c r="C3108" s="27">
        <v>104</v>
      </c>
      <c r="D3108" s="27" t="str">
        <f>VLOOKUP(C3108,[1]道具配置表!$A:$D,4,FALSE)</f>
        <v>1黄金</v>
      </c>
      <c r="E3108" s="27">
        <v>231000</v>
      </c>
      <c r="J3108" s="27">
        <v>1</v>
      </c>
      <c r="L3108" s="72" t="b">
        <v>1</v>
      </c>
    </row>
    <row r="3109" spans="1:12" x14ac:dyDescent="0.25">
      <c r="A3109" s="27">
        <v>1704711</v>
      </c>
      <c r="B3109" s="27" t="s">
        <v>800</v>
      </c>
      <c r="C3109" s="27">
        <v>6682</v>
      </c>
      <c r="D3109" s="27" t="str">
        <f>VLOOKUP(C3109,[1]道具配置表!$A:$D,4,FALSE)</f>
        <v>1铜币（立即使用，不进背包）</v>
      </c>
      <c r="E3109" s="27">
        <v>14000</v>
      </c>
      <c r="J3109" s="27">
        <v>1</v>
      </c>
      <c r="L3109" s="72" t="b">
        <v>1</v>
      </c>
    </row>
    <row r="3110" spans="1:12" x14ac:dyDescent="0.25">
      <c r="C3110" s="27">
        <v>101</v>
      </c>
      <c r="D3110" s="27" t="str">
        <f>VLOOKUP(C3110,[1]道具配置表!$A:$D,4,FALSE)</f>
        <v>1木材</v>
      </c>
      <c r="E3110" s="27">
        <v>210000</v>
      </c>
      <c r="J3110" s="27">
        <v>1</v>
      </c>
      <c r="L3110" s="72" t="b">
        <v>1</v>
      </c>
    </row>
    <row r="3111" spans="1:12" x14ac:dyDescent="0.25">
      <c r="C3111" s="27">
        <v>103</v>
      </c>
      <c r="D3111" s="27" t="str">
        <f>VLOOKUP(C3111,[1]道具配置表!$A:$D,4,FALSE)</f>
        <v>1石头</v>
      </c>
      <c r="E3111" s="27">
        <v>210000</v>
      </c>
      <c r="J3111" s="27">
        <v>1</v>
      </c>
      <c r="L3111" s="72" t="b">
        <v>1</v>
      </c>
    </row>
    <row r="3112" spans="1:12" x14ac:dyDescent="0.25">
      <c r="C3112" s="27">
        <v>104</v>
      </c>
      <c r="D3112" s="27" t="str">
        <f>VLOOKUP(C3112,[1]道具配置表!$A:$D,4,FALSE)</f>
        <v>1黄金</v>
      </c>
      <c r="E3112" s="27">
        <v>210000</v>
      </c>
      <c r="J3112" s="27">
        <v>1</v>
      </c>
      <c r="L3112" s="72" t="b">
        <v>1</v>
      </c>
    </row>
    <row r="3113" spans="1:12" x14ac:dyDescent="0.25">
      <c r="A3113" s="27">
        <v>1704801</v>
      </c>
      <c r="B3113" s="27" t="s">
        <v>801</v>
      </c>
      <c r="C3113" s="27">
        <v>6682</v>
      </c>
      <c r="D3113" s="27" t="str">
        <f>VLOOKUP(C3113,[1]道具配置表!$A:$D,4,FALSE)</f>
        <v>1铜币（立即使用，不进背包）</v>
      </c>
      <c r="E3113" s="27">
        <v>30000</v>
      </c>
      <c r="J3113" s="27">
        <v>1</v>
      </c>
      <c r="L3113" s="72" t="b">
        <v>1</v>
      </c>
    </row>
    <row r="3114" spans="1:12" x14ac:dyDescent="0.25">
      <c r="C3114" s="27">
        <v>101</v>
      </c>
      <c r="D3114" s="27" t="str">
        <f>VLOOKUP(C3114,[1]道具配置表!$A:$D,4,FALSE)</f>
        <v>1木材</v>
      </c>
      <c r="E3114" s="27">
        <v>400000</v>
      </c>
      <c r="J3114" s="27">
        <v>1</v>
      </c>
      <c r="L3114" s="72" t="b">
        <v>1</v>
      </c>
    </row>
    <row r="3115" spans="1:12" x14ac:dyDescent="0.25">
      <c r="C3115" s="27">
        <v>103</v>
      </c>
      <c r="D3115" s="27" t="str">
        <f>VLOOKUP(C3115,[1]道具配置表!$A:$D,4,FALSE)</f>
        <v>1石头</v>
      </c>
      <c r="E3115" s="27">
        <v>400000</v>
      </c>
      <c r="J3115" s="27">
        <v>1</v>
      </c>
      <c r="L3115" s="72" t="b">
        <v>1</v>
      </c>
    </row>
    <row r="3116" spans="1:12" x14ac:dyDescent="0.25">
      <c r="C3116" s="27">
        <v>104</v>
      </c>
      <c r="D3116" s="27" t="str">
        <f>VLOOKUP(C3116,[1]道具配置表!$A:$D,4,FALSE)</f>
        <v>1黄金</v>
      </c>
      <c r="E3116" s="27">
        <v>400000</v>
      </c>
      <c r="J3116" s="27">
        <v>1</v>
      </c>
      <c r="L3116" s="72" t="b">
        <v>1</v>
      </c>
    </row>
    <row r="3117" spans="1:12" x14ac:dyDescent="0.25">
      <c r="A3117" s="27">
        <v>1704802</v>
      </c>
      <c r="B3117" s="27" t="s">
        <v>802</v>
      </c>
      <c r="C3117" s="27">
        <v>6682</v>
      </c>
      <c r="D3117" s="27" t="str">
        <f>VLOOKUP(C3117,[1]道具配置表!$A:$D,4,FALSE)</f>
        <v>1铜币（立即使用，不进背包）</v>
      </c>
      <c r="E3117" s="27">
        <v>28500</v>
      </c>
      <c r="J3117" s="27">
        <v>1</v>
      </c>
      <c r="L3117" s="72" t="b">
        <v>1</v>
      </c>
    </row>
    <row r="3118" spans="1:12" x14ac:dyDescent="0.25">
      <c r="C3118" s="27">
        <v>101</v>
      </c>
      <c r="D3118" s="27" t="str">
        <f>VLOOKUP(C3118,[1]道具配置表!$A:$D,4,FALSE)</f>
        <v>1木材</v>
      </c>
      <c r="E3118" s="27">
        <v>380000</v>
      </c>
      <c r="J3118" s="27">
        <v>1</v>
      </c>
      <c r="L3118" s="72" t="b">
        <v>1</v>
      </c>
    </row>
    <row r="3119" spans="1:12" x14ac:dyDescent="0.25">
      <c r="C3119" s="27">
        <v>103</v>
      </c>
      <c r="D3119" s="27" t="str">
        <f>VLOOKUP(C3119,[1]道具配置表!$A:$D,4,FALSE)</f>
        <v>1石头</v>
      </c>
      <c r="E3119" s="27">
        <v>380000</v>
      </c>
      <c r="J3119" s="27">
        <v>1</v>
      </c>
      <c r="L3119" s="72" t="b">
        <v>1</v>
      </c>
    </row>
    <row r="3120" spans="1:12" x14ac:dyDescent="0.25">
      <c r="C3120" s="27">
        <v>104</v>
      </c>
      <c r="D3120" s="27" t="str">
        <f>VLOOKUP(C3120,[1]道具配置表!$A:$D,4,FALSE)</f>
        <v>1黄金</v>
      </c>
      <c r="E3120" s="27">
        <v>380000</v>
      </c>
      <c r="J3120" s="27">
        <v>1</v>
      </c>
      <c r="L3120" s="72" t="b">
        <v>1</v>
      </c>
    </row>
    <row r="3121" spans="1:12" x14ac:dyDescent="0.25">
      <c r="A3121" s="27">
        <v>1704803</v>
      </c>
      <c r="B3121" s="27" t="s">
        <v>803</v>
      </c>
      <c r="C3121" s="27">
        <v>6682</v>
      </c>
      <c r="D3121" s="27" t="str">
        <f>VLOOKUP(C3121,[1]道具配置表!$A:$D,4,FALSE)</f>
        <v>1铜币（立即使用，不进背包）</v>
      </c>
      <c r="E3121" s="27">
        <v>27000</v>
      </c>
      <c r="J3121" s="27">
        <v>1</v>
      </c>
      <c r="L3121" s="72" t="b">
        <v>1</v>
      </c>
    </row>
    <row r="3122" spans="1:12" x14ac:dyDescent="0.25">
      <c r="C3122" s="27">
        <v>101</v>
      </c>
      <c r="D3122" s="27" t="str">
        <f>VLOOKUP(C3122,[1]道具配置表!$A:$D,4,FALSE)</f>
        <v>1木材</v>
      </c>
      <c r="E3122" s="27">
        <v>360000</v>
      </c>
      <c r="J3122" s="27">
        <v>1</v>
      </c>
      <c r="L3122" s="72" t="b">
        <v>1</v>
      </c>
    </row>
    <row r="3123" spans="1:12" x14ac:dyDescent="0.25">
      <c r="C3123" s="27">
        <v>103</v>
      </c>
      <c r="D3123" s="27" t="str">
        <f>VLOOKUP(C3123,[1]道具配置表!$A:$D,4,FALSE)</f>
        <v>1石头</v>
      </c>
      <c r="E3123" s="27">
        <v>360000</v>
      </c>
      <c r="J3123" s="27">
        <v>1</v>
      </c>
      <c r="L3123" s="72" t="b">
        <v>1</v>
      </c>
    </row>
    <row r="3124" spans="1:12" x14ac:dyDescent="0.25">
      <c r="C3124" s="27">
        <v>104</v>
      </c>
      <c r="D3124" s="27" t="str">
        <f>VLOOKUP(C3124,[1]道具配置表!$A:$D,4,FALSE)</f>
        <v>1黄金</v>
      </c>
      <c r="E3124" s="27">
        <v>360000</v>
      </c>
      <c r="J3124" s="27">
        <v>1</v>
      </c>
      <c r="L3124" s="72" t="b">
        <v>1</v>
      </c>
    </row>
    <row r="3125" spans="1:12" x14ac:dyDescent="0.25">
      <c r="A3125" s="27">
        <v>1704804</v>
      </c>
      <c r="B3125" s="27" t="s">
        <v>804</v>
      </c>
      <c r="C3125" s="27">
        <v>6682</v>
      </c>
      <c r="D3125" s="27" t="str">
        <f>VLOOKUP(C3125,[1]道具配置表!$A:$D,4,FALSE)</f>
        <v>1铜币（立即使用，不进背包）</v>
      </c>
      <c r="E3125" s="27">
        <v>25500</v>
      </c>
      <c r="J3125" s="27">
        <v>1</v>
      </c>
      <c r="L3125" s="72" t="b">
        <v>1</v>
      </c>
    </row>
    <row r="3126" spans="1:12" x14ac:dyDescent="0.25">
      <c r="C3126" s="27">
        <v>101</v>
      </c>
      <c r="D3126" s="27" t="str">
        <f>VLOOKUP(C3126,[1]道具配置表!$A:$D,4,FALSE)</f>
        <v>1木材</v>
      </c>
      <c r="E3126" s="27">
        <v>340000</v>
      </c>
      <c r="J3126" s="27">
        <v>1</v>
      </c>
      <c r="L3126" s="72" t="b">
        <v>1</v>
      </c>
    </row>
    <row r="3127" spans="1:12" x14ac:dyDescent="0.25">
      <c r="C3127" s="27">
        <v>103</v>
      </c>
      <c r="D3127" s="27" t="str">
        <f>VLOOKUP(C3127,[1]道具配置表!$A:$D,4,FALSE)</f>
        <v>1石头</v>
      </c>
      <c r="E3127" s="27">
        <v>340000</v>
      </c>
      <c r="J3127" s="27">
        <v>1</v>
      </c>
      <c r="L3127" s="72" t="b">
        <v>1</v>
      </c>
    </row>
    <row r="3128" spans="1:12" x14ac:dyDescent="0.25">
      <c r="C3128" s="27">
        <v>104</v>
      </c>
      <c r="D3128" s="27" t="str">
        <f>VLOOKUP(C3128,[1]道具配置表!$A:$D,4,FALSE)</f>
        <v>1黄金</v>
      </c>
      <c r="E3128" s="27">
        <v>340000</v>
      </c>
      <c r="J3128" s="27">
        <v>1</v>
      </c>
      <c r="L3128" s="72" t="b">
        <v>1</v>
      </c>
    </row>
    <row r="3129" spans="1:12" x14ac:dyDescent="0.25">
      <c r="A3129" s="27">
        <v>1704805</v>
      </c>
      <c r="B3129" s="27" t="s">
        <v>805</v>
      </c>
      <c r="C3129" s="27">
        <v>6682</v>
      </c>
      <c r="D3129" s="27" t="str">
        <f>VLOOKUP(C3129,[1]道具配置表!$A:$D,4,FALSE)</f>
        <v>1铜币（立即使用，不进背包）</v>
      </c>
      <c r="E3129" s="27">
        <v>24000</v>
      </c>
      <c r="J3129" s="27">
        <v>1</v>
      </c>
      <c r="L3129" s="72" t="b">
        <v>1</v>
      </c>
    </row>
    <row r="3130" spans="1:12" x14ac:dyDescent="0.25">
      <c r="C3130" s="27">
        <v>101</v>
      </c>
      <c r="D3130" s="27" t="str">
        <f>VLOOKUP(C3130,[1]道具配置表!$A:$D,4,FALSE)</f>
        <v>1木材</v>
      </c>
      <c r="E3130" s="27">
        <v>320000</v>
      </c>
      <c r="J3130" s="27">
        <v>1</v>
      </c>
      <c r="L3130" s="72" t="b">
        <v>1</v>
      </c>
    </row>
    <row r="3131" spans="1:12" x14ac:dyDescent="0.25">
      <c r="C3131" s="27">
        <v>103</v>
      </c>
      <c r="D3131" s="27" t="str">
        <f>VLOOKUP(C3131,[1]道具配置表!$A:$D,4,FALSE)</f>
        <v>1石头</v>
      </c>
      <c r="E3131" s="27">
        <v>320000</v>
      </c>
      <c r="J3131" s="27">
        <v>1</v>
      </c>
      <c r="L3131" s="72" t="b">
        <v>1</v>
      </c>
    </row>
    <row r="3132" spans="1:12" x14ac:dyDescent="0.25">
      <c r="C3132" s="27">
        <v>104</v>
      </c>
      <c r="D3132" s="27" t="str">
        <f>VLOOKUP(C3132,[1]道具配置表!$A:$D,4,FALSE)</f>
        <v>1黄金</v>
      </c>
      <c r="E3132" s="27">
        <v>320000</v>
      </c>
      <c r="J3132" s="27">
        <v>1</v>
      </c>
      <c r="L3132" s="72" t="b">
        <v>1</v>
      </c>
    </row>
    <row r="3133" spans="1:12" x14ac:dyDescent="0.25">
      <c r="A3133" s="27">
        <v>1704806</v>
      </c>
      <c r="B3133" s="27" t="s">
        <v>806</v>
      </c>
      <c r="C3133" s="27">
        <v>6682</v>
      </c>
      <c r="D3133" s="27" t="str">
        <f>VLOOKUP(C3133,[1]道具配置表!$A:$D,4,FALSE)</f>
        <v>1铜币（立即使用，不进背包）</v>
      </c>
      <c r="E3133" s="27">
        <v>22500</v>
      </c>
      <c r="J3133" s="27">
        <v>1</v>
      </c>
      <c r="L3133" s="72" t="b">
        <v>1</v>
      </c>
    </row>
    <row r="3134" spans="1:12" x14ac:dyDescent="0.25">
      <c r="C3134" s="27">
        <v>101</v>
      </c>
      <c r="D3134" s="27" t="str">
        <f>VLOOKUP(C3134,[1]道具配置表!$A:$D,4,FALSE)</f>
        <v>1木材</v>
      </c>
      <c r="E3134" s="27">
        <v>300000</v>
      </c>
      <c r="J3134" s="27">
        <v>1</v>
      </c>
      <c r="L3134" s="72" t="b">
        <v>1</v>
      </c>
    </row>
    <row r="3135" spans="1:12" x14ac:dyDescent="0.25">
      <c r="C3135" s="27">
        <v>103</v>
      </c>
      <c r="D3135" s="27" t="str">
        <f>VLOOKUP(C3135,[1]道具配置表!$A:$D,4,FALSE)</f>
        <v>1石头</v>
      </c>
      <c r="E3135" s="27">
        <v>300000</v>
      </c>
      <c r="J3135" s="27">
        <v>1</v>
      </c>
      <c r="L3135" s="72" t="b">
        <v>1</v>
      </c>
    </row>
    <row r="3136" spans="1:12" x14ac:dyDescent="0.25">
      <c r="C3136" s="27">
        <v>104</v>
      </c>
      <c r="D3136" s="27" t="str">
        <f>VLOOKUP(C3136,[1]道具配置表!$A:$D,4,FALSE)</f>
        <v>1黄金</v>
      </c>
      <c r="E3136" s="27">
        <v>300000</v>
      </c>
      <c r="J3136" s="27">
        <v>1</v>
      </c>
      <c r="L3136" s="72" t="b">
        <v>1</v>
      </c>
    </row>
    <row r="3137" spans="1:12" x14ac:dyDescent="0.25">
      <c r="A3137" s="27">
        <v>1704807</v>
      </c>
      <c r="B3137" s="27" t="s">
        <v>807</v>
      </c>
      <c r="C3137" s="27">
        <v>6682</v>
      </c>
      <c r="D3137" s="27" t="str">
        <f>VLOOKUP(C3137,[1]道具配置表!$A:$D,4,FALSE)</f>
        <v>1铜币（立即使用，不进背包）</v>
      </c>
      <c r="E3137" s="27">
        <v>21000</v>
      </c>
      <c r="J3137" s="27">
        <v>1</v>
      </c>
      <c r="L3137" s="72" t="b">
        <v>1</v>
      </c>
    </row>
    <row r="3138" spans="1:12" x14ac:dyDescent="0.25">
      <c r="C3138" s="27">
        <v>101</v>
      </c>
      <c r="D3138" s="27" t="str">
        <f>VLOOKUP(C3138,[1]道具配置表!$A:$D,4,FALSE)</f>
        <v>1木材</v>
      </c>
      <c r="E3138" s="27">
        <v>280000</v>
      </c>
      <c r="J3138" s="27">
        <v>1</v>
      </c>
      <c r="L3138" s="72" t="b">
        <v>1</v>
      </c>
    </row>
    <row r="3139" spans="1:12" x14ac:dyDescent="0.25">
      <c r="C3139" s="27">
        <v>103</v>
      </c>
      <c r="D3139" s="27" t="str">
        <f>VLOOKUP(C3139,[1]道具配置表!$A:$D,4,FALSE)</f>
        <v>1石头</v>
      </c>
      <c r="E3139" s="27">
        <v>280000</v>
      </c>
      <c r="J3139" s="27">
        <v>1</v>
      </c>
      <c r="L3139" s="72" t="b">
        <v>1</v>
      </c>
    </row>
    <row r="3140" spans="1:12" x14ac:dyDescent="0.25">
      <c r="C3140" s="27">
        <v>104</v>
      </c>
      <c r="D3140" s="27" t="str">
        <f>VLOOKUP(C3140,[1]道具配置表!$A:$D,4,FALSE)</f>
        <v>1黄金</v>
      </c>
      <c r="E3140" s="27">
        <v>280000</v>
      </c>
      <c r="J3140" s="27">
        <v>1</v>
      </c>
      <c r="L3140" s="72" t="b">
        <v>1</v>
      </c>
    </row>
    <row r="3141" spans="1:12" x14ac:dyDescent="0.25">
      <c r="A3141" s="27">
        <v>1704808</v>
      </c>
      <c r="B3141" s="27" t="s">
        <v>808</v>
      </c>
      <c r="C3141" s="27">
        <v>6682</v>
      </c>
      <c r="D3141" s="27" t="str">
        <f>VLOOKUP(C3141,[1]道具配置表!$A:$D,4,FALSE)</f>
        <v>1铜币（立即使用，不进背包）</v>
      </c>
      <c r="E3141" s="27">
        <v>19500</v>
      </c>
      <c r="J3141" s="27">
        <v>1</v>
      </c>
      <c r="L3141" s="72" t="b">
        <v>1</v>
      </c>
    </row>
    <row r="3142" spans="1:12" x14ac:dyDescent="0.25">
      <c r="C3142" s="27">
        <v>101</v>
      </c>
      <c r="D3142" s="27" t="str">
        <f>VLOOKUP(C3142,[1]道具配置表!$A:$D,4,FALSE)</f>
        <v>1木材</v>
      </c>
      <c r="E3142" s="27">
        <v>260000</v>
      </c>
      <c r="J3142" s="27">
        <v>1</v>
      </c>
      <c r="L3142" s="72" t="b">
        <v>1</v>
      </c>
    </row>
    <row r="3143" spans="1:12" x14ac:dyDescent="0.25">
      <c r="C3143" s="27">
        <v>103</v>
      </c>
      <c r="D3143" s="27" t="str">
        <f>VLOOKUP(C3143,[1]道具配置表!$A:$D,4,FALSE)</f>
        <v>1石头</v>
      </c>
      <c r="E3143" s="27">
        <v>260000</v>
      </c>
      <c r="J3143" s="27">
        <v>1</v>
      </c>
      <c r="L3143" s="72" t="b">
        <v>1</v>
      </c>
    </row>
    <row r="3144" spans="1:12" x14ac:dyDescent="0.25">
      <c r="C3144" s="27">
        <v>104</v>
      </c>
      <c r="D3144" s="27" t="str">
        <f>VLOOKUP(C3144,[1]道具配置表!$A:$D,4,FALSE)</f>
        <v>1黄金</v>
      </c>
      <c r="E3144" s="27">
        <v>260000</v>
      </c>
      <c r="J3144" s="27">
        <v>1</v>
      </c>
      <c r="L3144" s="72" t="b">
        <v>1</v>
      </c>
    </row>
    <row r="3145" spans="1:12" x14ac:dyDescent="0.25">
      <c r="A3145" s="27">
        <v>1704809</v>
      </c>
      <c r="B3145" s="27" t="s">
        <v>809</v>
      </c>
      <c r="C3145" s="27">
        <v>6682</v>
      </c>
      <c r="D3145" s="27" t="str">
        <f>VLOOKUP(C3145,[1]道具配置表!$A:$D,4,FALSE)</f>
        <v>1铜币（立即使用，不进背包）</v>
      </c>
      <c r="E3145" s="27">
        <v>18000</v>
      </c>
      <c r="J3145" s="27">
        <v>1</v>
      </c>
      <c r="L3145" s="72" t="b">
        <v>1</v>
      </c>
    </row>
    <row r="3146" spans="1:12" x14ac:dyDescent="0.25">
      <c r="C3146" s="27">
        <v>101</v>
      </c>
      <c r="D3146" s="27" t="str">
        <f>VLOOKUP(C3146,[1]道具配置表!$A:$D,4,FALSE)</f>
        <v>1木材</v>
      </c>
      <c r="E3146" s="27">
        <v>240000</v>
      </c>
      <c r="J3146" s="27">
        <v>1</v>
      </c>
      <c r="L3146" s="72" t="b">
        <v>1</v>
      </c>
    </row>
    <row r="3147" spans="1:12" x14ac:dyDescent="0.25">
      <c r="C3147" s="27">
        <v>103</v>
      </c>
      <c r="D3147" s="27" t="str">
        <f>VLOOKUP(C3147,[1]道具配置表!$A:$D,4,FALSE)</f>
        <v>1石头</v>
      </c>
      <c r="E3147" s="27">
        <v>240000</v>
      </c>
      <c r="J3147" s="27">
        <v>1</v>
      </c>
      <c r="L3147" s="72" t="b">
        <v>1</v>
      </c>
    </row>
    <row r="3148" spans="1:12" x14ac:dyDescent="0.25">
      <c r="C3148" s="27">
        <v>104</v>
      </c>
      <c r="D3148" s="27" t="str">
        <f>VLOOKUP(C3148,[1]道具配置表!$A:$D,4,FALSE)</f>
        <v>1黄金</v>
      </c>
      <c r="E3148" s="27">
        <v>240000</v>
      </c>
      <c r="J3148" s="27">
        <v>1</v>
      </c>
      <c r="L3148" s="72" t="b">
        <v>1</v>
      </c>
    </row>
    <row r="3149" spans="1:12" x14ac:dyDescent="0.25">
      <c r="A3149" s="27">
        <v>1704810</v>
      </c>
      <c r="B3149" s="27" t="s">
        <v>810</v>
      </c>
      <c r="C3149" s="27">
        <v>6682</v>
      </c>
      <c r="D3149" s="27" t="str">
        <f>VLOOKUP(C3149,[1]道具配置表!$A:$D,4,FALSE)</f>
        <v>1铜币（立即使用，不进背包）</v>
      </c>
      <c r="E3149" s="27">
        <v>16500</v>
      </c>
      <c r="J3149" s="27">
        <v>1</v>
      </c>
      <c r="L3149" s="72" t="b">
        <v>1</v>
      </c>
    </row>
    <row r="3150" spans="1:12" x14ac:dyDescent="0.25">
      <c r="C3150" s="27">
        <v>101</v>
      </c>
      <c r="D3150" s="27" t="str">
        <f>VLOOKUP(C3150,[1]道具配置表!$A:$D,4,FALSE)</f>
        <v>1木材</v>
      </c>
      <c r="E3150" s="27">
        <v>220000</v>
      </c>
      <c r="J3150" s="27">
        <v>1</v>
      </c>
      <c r="L3150" s="72" t="b">
        <v>1</v>
      </c>
    </row>
    <row r="3151" spans="1:12" x14ac:dyDescent="0.25">
      <c r="C3151" s="27">
        <v>103</v>
      </c>
      <c r="D3151" s="27" t="str">
        <f>VLOOKUP(C3151,[1]道具配置表!$A:$D,4,FALSE)</f>
        <v>1石头</v>
      </c>
      <c r="E3151" s="27">
        <v>220000</v>
      </c>
      <c r="J3151" s="27">
        <v>1</v>
      </c>
      <c r="L3151" s="72" t="b">
        <v>1</v>
      </c>
    </row>
    <row r="3152" spans="1:12" x14ac:dyDescent="0.25">
      <c r="C3152" s="27">
        <v>104</v>
      </c>
      <c r="D3152" s="27" t="str">
        <f>VLOOKUP(C3152,[1]道具配置表!$A:$D,4,FALSE)</f>
        <v>1黄金</v>
      </c>
      <c r="E3152" s="27">
        <v>220000</v>
      </c>
      <c r="J3152" s="27">
        <v>1</v>
      </c>
      <c r="L3152" s="72" t="b">
        <v>1</v>
      </c>
    </row>
    <row r="3153" spans="1:12" x14ac:dyDescent="0.25">
      <c r="A3153" s="27">
        <v>1704811</v>
      </c>
      <c r="B3153" s="27" t="s">
        <v>811</v>
      </c>
      <c r="C3153" s="27">
        <v>6682</v>
      </c>
      <c r="D3153" s="27" t="str">
        <f>VLOOKUP(C3153,[1]道具配置表!$A:$D,4,FALSE)</f>
        <v>1铜币（立即使用，不进背包）</v>
      </c>
      <c r="E3153" s="27">
        <v>15000</v>
      </c>
      <c r="J3153" s="27">
        <v>1</v>
      </c>
      <c r="L3153" s="72" t="b">
        <v>1</v>
      </c>
    </row>
    <row r="3154" spans="1:12" x14ac:dyDescent="0.25">
      <c r="C3154" s="27">
        <v>101</v>
      </c>
      <c r="D3154" s="27" t="str">
        <f>VLOOKUP(C3154,[1]道具配置表!$A:$D,4,FALSE)</f>
        <v>1木材</v>
      </c>
      <c r="E3154" s="27">
        <v>200000</v>
      </c>
      <c r="J3154" s="27">
        <v>1</v>
      </c>
      <c r="L3154" s="72" t="b">
        <v>1</v>
      </c>
    </row>
    <row r="3155" spans="1:12" x14ac:dyDescent="0.25">
      <c r="C3155" s="27">
        <v>103</v>
      </c>
      <c r="D3155" s="27" t="str">
        <f>VLOOKUP(C3155,[1]道具配置表!$A:$D,4,FALSE)</f>
        <v>1石头</v>
      </c>
      <c r="E3155" s="27">
        <v>200000</v>
      </c>
      <c r="J3155" s="27">
        <v>1</v>
      </c>
      <c r="L3155" s="72" t="b">
        <v>1</v>
      </c>
    </row>
    <row r="3156" spans="1:12" x14ac:dyDescent="0.25">
      <c r="C3156" s="27">
        <v>104</v>
      </c>
      <c r="D3156" s="27" t="str">
        <f>VLOOKUP(C3156,[1]道具配置表!$A:$D,4,FALSE)</f>
        <v>1黄金</v>
      </c>
      <c r="E3156" s="27">
        <v>200000</v>
      </c>
      <c r="J3156" s="27">
        <v>1</v>
      </c>
      <c r="L3156" s="72" t="b">
        <v>1</v>
      </c>
    </row>
    <row r="3157" spans="1:12" x14ac:dyDescent="0.25">
      <c r="A3157" s="27">
        <v>1704901</v>
      </c>
      <c r="B3157" s="27" t="s">
        <v>812</v>
      </c>
      <c r="C3157" s="27">
        <v>6682</v>
      </c>
      <c r="D3157" s="27" t="str">
        <f>VLOOKUP(C3157,[1]道具配置表!$A:$D,4,FALSE)</f>
        <v>1铜币（立即使用，不进背包）</v>
      </c>
      <c r="E3157" s="27">
        <v>42000</v>
      </c>
      <c r="J3157" s="27">
        <v>1</v>
      </c>
      <c r="L3157" s="72" t="b">
        <v>1</v>
      </c>
    </row>
    <row r="3158" spans="1:12" x14ac:dyDescent="0.25">
      <c r="C3158" s="27">
        <v>101</v>
      </c>
      <c r="D3158" s="27" t="str">
        <f>VLOOKUP(C3158,[1]道具配置表!$A:$D,4,FALSE)</f>
        <v>1木材</v>
      </c>
      <c r="E3158" s="27">
        <v>560000</v>
      </c>
      <c r="J3158" s="27">
        <v>1</v>
      </c>
      <c r="L3158" s="72" t="b">
        <v>1</v>
      </c>
    </row>
    <row r="3159" spans="1:12" x14ac:dyDescent="0.25">
      <c r="C3159" s="27">
        <v>103</v>
      </c>
      <c r="D3159" s="27" t="str">
        <f>VLOOKUP(C3159,[1]道具配置表!$A:$D,4,FALSE)</f>
        <v>1石头</v>
      </c>
      <c r="E3159" s="27">
        <v>560000</v>
      </c>
      <c r="J3159" s="27">
        <v>1</v>
      </c>
      <c r="L3159" s="72" t="b">
        <v>1</v>
      </c>
    </row>
    <row r="3160" spans="1:12" x14ac:dyDescent="0.25">
      <c r="C3160" s="27">
        <v>104</v>
      </c>
      <c r="D3160" s="27" t="str">
        <f>VLOOKUP(C3160,[1]道具配置表!$A:$D,4,FALSE)</f>
        <v>1黄金</v>
      </c>
      <c r="E3160" s="27">
        <v>560000</v>
      </c>
      <c r="J3160" s="27">
        <v>1</v>
      </c>
      <c r="L3160" s="72" t="b">
        <v>1</v>
      </c>
    </row>
    <row r="3161" spans="1:12" x14ac:dyDescent="0.25">
      <c r="A3161" s="27">
        <v>1704902</v>
      </c>
      <c r="B3161" s="27" t="s">
        <v>813</v>
      </c>
      <c r="C3161" s="27">
        <v>6682</v>
      </c>
      <c r="D3161" s="27" t="str">
        <f>VLOOKUP(C3161,[1]道具配置表!$A:$D,4,FALSE)</f>
        <v>1铜币（立即使用，不进背包）</v>
      </c>
      <c r="E3161" s="27">
        <v>39900</v>
      </c>
      <c r="J3161" s="27">
        <v>1</v>
      </c>
      <c r="L3161" s="72" t="b">
        <v>1</v>
      </c>
    </row>
    <row r="3162" spans="1:12" x14ac:dyDescent="0.25">
      <c r="C3162" s="27">
        <v>101</v>
      </c>
      <c r="D3162" s="27" t="str">
        <f>VLOOKUP(C3162,[1]道具配置表!$A:$D,4,FALSE)</f>
        <v>1木材</v>
      </c>
      <c r="E3162" s="27">
        <v>532000</v>
      </c>
      <c r="J3162" s="27">
        <v>1</v>
      </c>
      <c r="L3162" s="72" t="b">
        <v>1</v>
      </c>
    </row>
    <row r="3163" spans="1:12" x14ac:dyDescent="0.25">
      <c r="C3163" s="27">
        <v>103</v>
      </c>
      <c r="D3163" s="27" t="str">
        <f>VLOOKUP(C3163,[1]道具配置表!$A:$D,4,FALSE)</f>
        <v>1石头</v>
      </c>
      <c r="E3163" s="27">
        <v>532000</v>
      </c>
      <c r="J3163" s="27">
        <v>1</v>
      </c>
      <c r="L3163" s="72" t="b">
        <v>1</v>
      </c>
    </row>
    <row r="3164" spans="1:12" x14ac:dyDescent="0.25">
      <c r="C3164" s="27">
        <v>104</v>
      </c>
      <c r="D3164" s="27" t="str">
        <f>VLOOKUP(C3164,[1]道具配置表!$A:$D,4,FALSE)</f>
        <v>1黄金</v>
      </c>
      <c r="E3164" s="27">
        <v>532000</v>
      </c>
      <c r="J3164" s="27">
        <v>1</v>
      </c>
      <c r="L3164" s="72" t="b">
        <v>1</v>
      </c>
    </row>
    <row r="3165" spans="1:12" x14ac:dyDescent="0.25">
      <c r="A3165" s="27">
        <v>1704903</v>
      </c>
      <c r="B3165" s="27" t="s">
        <v>814</v>
      </c>
      <c r="C3165" s="27">
        <v>6682</v>
      </c>
      <c r="D3165" s="27" t="str">
        <f>VLOOKUP(C3165,[1]道具配置表!$A:$D,4,FALSE)</f>
        <v>1铜币（立即使用，不进背包）</v>
      </c>
      <c r="E3165" s="27">
        <v>37800</v>
      </c>
      <c r="J3165" s="27">
        <v>1</v>
      </c>
      <c r="L3165" s="72" t="b">
        <v>1</v>
      </c>
    </row>
    <row r="3166" spans="1:12" x14ac:dyDescent="0.25">
      <c r="C3166" s="27">
        <v>101</v>
      </c>
      <c r="D3166" s="27" t="str">
        <f>VLOOKUP(C3166,[1]道具配置表!$A:$D,4,FALSE)</f>
        <v>1木材</v>
      </c>
      <c r="E3166" s="27">
        <v>504000</v>
      </c>
      <c r="J3166" s="27">
        <v>1</v>
      </c>
      <c r="L3166" s="72" t="b">
        <v>1</v>
      </c>
    </row>
    <row r="3167" spans="1:12" x14ac:dyDescent="0.25">
      <c r="C3167" s="27">
        <v>103</v>
      </c>
      <c r="D3167" s="27" t="str">
        <f>VLOOKUP(C3167,[1]道具配置表!$A:$D,4,FALSE)</f>
        <v>1石头</v>
      </c>
      <c r="E3167" s="27">
        <v>504000</v>
      </c>
      <c r="J3167" s="27">
        <v>1</v>
      </c>
      <c r="L3167" s="72" t="b">
        <v>1</v>
      </c>
    </row>
    <row r="3168" spans="1:12" x14ac:dyDescent="0.25">
      <c r="C3168" s="27">
        <v>104</v>
      </c>
      <c r="D3168" s="27" t="str">
        <f>VLOOKUP(C3168,[1]道具配置表!$A:$D,4,FALSE)</f>
        <v>1黄金</v>
      </c>
      <c r="E3168" s="27">
        <v>504000</v>
      </c>
      <c r="J3168" s="27">
        <v>1</v>
      </c>
      <c r="L3168" s="72" t="b">
        <v>1</v>
      </c>
    </row>
    <row r="3169" spans="1:12" x14ac:dyDescent="0.25">
      <c r="A3169" s="27">
        <v>1704904</v>
      </c>
      <c r="B3169" s="27" t="s">
        <v>815</v>
      </c>
      <c r="C3169" s="27">
        <v>6682</v>
      </c>
      <c r="D3169" s="27" t="str">
        <f>VLOOKUP(C3169,[1]道具配置表!$A:$D,4,FALSE)</f>
        <v>1铜币（立即使用，不进背包）</v>
      </c>
      <c r="E3169" s="27">
        <v>35700</v>
      </c>
      <c r="J3169" s="27">
        <v>1</v>
      </c>
      <c r="L3169" s="72" t="b">
        <v>1</v>
      </c>
    </row>
    <row r="3170" spans="1:12" x14ac:dyDescent="0.25">
      <c r="C3170" s="27">
        <v>101</v>
      </c>
      <c r="D3170" s="27" t="str">
        <f>VLOOKUP(C3170,[1]道具配置表!$A:$D,4,FALSE)</f>
        <v>1木材</v>
      </c>
      <c r="E3170" s="27">
        <v>476000</v>
      </c>
      <c r="J3170" s="27">
        <v>1</v>
      </c>
      <c r="L3170" s="72" t="b">
        <v>1</v>
      </c>
    </row>
    <row r="3171" spans="1:12" x14ac:dyDescent="0.25">
      <c r="C3171" s="27">
        <v>103</v>
      </c>
      <c r="D3171" s="27" t="str">
        <f>VLOOKUP(C3171,[1]道具配置表!$A:$D,4,FALSE)</f>
        <v>1石头</v>
      </c>
      <c r="E3171" s="27">
        <v>476000</v>
      </c>
      <c r="J3171" s="27">
        <v>1</v>
      </c>
      <c r="L3171" s="72" t="b">
        <v>1</v>
      </c>
    </row>
    <row r="3172" spans="1:12" x14ac:dyDescent="0.25">
      <c r="C3172" s="27">
        <v>104</v>
      </c>
      <c r="D3172" s="27" t="str">
        <f>VLOOKUP(C3172,[1]道具配置表!$A:$D,4,FALSE)</f>
        <v>1黄金</v>
      </c>
      <c r="E3172" s="27">
        <v>476000</v>
      </c>
      <c r="J3172" s="27">
        <v>1</v>
      </c>
      <c r="L3172" s="72" t="b">
        <v>1</v>
      </c>
    </row>
    <row r="3173" spans="1:12" x14ac:dyDescent="0.25">
      <c r="A3173" s="27">
        <v>1704905</v>
      </c>
      <c r="B3173" s="27" t="s">
        <v>816</v>
      </c>
      <c r="C3173" s="27">
        <v>6682</v>
      </c>
      <c r="D3173" s="27" t="str">
        <f>VLOOKUP(C3173,[1]道具配置表!$A:$D,4,FALSE)</f>
        <v>1铜币（立即使用，不进背包）</v>
      </c>
      <c r="E3173" s="27">
        <v>33600</v>
      </c>
      <c r="J3173" s="27">
        <v>1</v>
      </c>
      <c r="L3173" s="72" t="b">
        <v>1</v>
      </c>
    </row>
    <row r="3174" spans="1:12" x14ac:dyDescent="0.25">
      <c r="C3174" s="27">
        <v>101</v>
      </c>
      <c r="D3174" s="27" t="str">
        <f>VLOOKUP(C3174,[1]道具配置表!$A:$D,4,FALSE)</f>
        <v>1木材</v>
      </c>
      <c r="E3174" s="27">
        <v>448000</v>
      </c>
      <c r="J3174" s="27">
        <v>1</v>
      </c>
      <c r="L3174" s="72" t="b">
        <v>1</v>
      </c>
    </row>
    <row r="3175" spans="1:12" x14ac:dyDescent="0.25">
      <c r="C3175" s="27">
        <v>103</v>
      </c>
      <c r="D3175" s="27" t="str">
        <f>VLOOKUP(C3175,[1]道具配置表!$A:$D,4,FALSE)</f>
        <v>1石头</v>
      </c>
      <c r="E3175" s="27">
        <v>448000</v>
      </c>
      <c r="J3175" s="27">
        <v>1</v>
      </c>
      <c r="L3175" s="72" t="b">
        <v>1</v>
      </c>
    </row>
    <row r="3176" spans="1:12" x14ac:dyDescent="0.25">
      <c r="C3176" s="27">
        <v>104</v>
      </c>
      <c r="D3176" s="27" t="str">
        <f>VLOOKUP(C3176,[1]道具配置表!$A:$D,4,FALSE)</f>
        <v>1黄金</v>
      </c>
      <c r="E3176" s="27">
        <v>448000</v>
      </c>
      <c r="J3176" s="27">
        <v>1</v>
      </c>
      <c r="L3176" s="72" t="b">
        <v>1</v>
      </c>
    </row>
    <row r="3177" spans="1:12" x14ac:dyDescent="0.25">
      <c r="A3177" s="27">
        <v>1704906</v>
      </c>
      <c r="B3177" s="27" t="s">
        <v>817</v>
      </c>
      <c r="C3177" s="27">
        <v>6682</v>
      </c>
      <c r="D3177" s="27" t="str">
        <f>VLOOKUP(C3177,[1]道具配置表!$A:$D,4,FALSE)</f>
        <v>1铜币（立即使用，不进背包）</v>
      </c>
      <c r="E3177" s="27">
        <v>31500</v>
      </c>
      <c r="J3177" s="27">
        <v>1</v>
      </c>
      <c r="L3177" s="72" t="b">
        <v>1</v>
      </c>
    </row>
    <row r="3178" spans="1:12" x14ac:dyDescent="0.25">
      <c r="C3178" s="27">
        <v>101</v>
      </c>
      <c r="D3178" s="27" t="str">
        <f>VLOOKUP(C3178,[1]道具配置表!$A:$D,4,FALSE)</f>
        <v>1木材</v>
      </c>
      <c r="E3178" s="27">
        <v>420000</v>
      </c>
      <c r="J3178" s="27">
        <v>1</v>
      </c>
      <c r="L3178" s="72" t="b">
        <v>1</v>
      </c>
    </row>
    <row r="3179" spans="1:12" x14ac:dyDescent="0.25">
      <c r="C3179" s="27">
        <v>103</v>
      </c>
      <c r="D3179" s="27" t="str">
        <f>VLOOKUP(C3179,[1]道具配置表!$A:$D,4,FALSE)</f>
        <v>1石头</v>
      </c>
      <c r="E3179" s="27">
        <v>420000</v>
      </c>
      <c r="J3179" s="27">
        <v>1</v>
      </c>
      <c r="L3179" s="72" t="b">
        <v>1</v>
      </c>
    </row>
    <row r="3180" spans="1:12" x14ac:dyDescent="0.25">
      <c r="C3180" s="27">
        <v>104</v>
      </c>
      <c r="D3180" s="27" t="str">
        <f>VLOOKUP(C3180,[1]道具配置表!$A:$D,4,FALSE)</f>
        <v>1黄金</v>
      </c>
      <c r="E3180" s="27">
        <v>420000</v>
      </c>
      <c r="J3180" s="27">
        <v>1</v>
      </c>
      <c r="L3180" s="72" t="b">
        <v>1</v>
      </c>
    </row>
    <row r="3181" spans="1:12" x14ac:dyDescent="0.25">
      <c r="A3181" s="27">
        <v>1704907</v>
      </c>
      <c r="B3181" s="27" t="s">
        <v>818</v>
      </c>
      <c r="C3181" s="27">
        <v>6682</v>
      </c>
      <c r="D3181" s="27" t="str">
        <f>VLOOKUP(C3181,[1]道具配置表!$A:$D,4,FALSE)</f>
        <v>1铜币（立即使用，不进背包）</v>
      </c>
      <c r="E3181" s="27">
        <v>29400</v>
      </c>
      <c r="J3181" s="27">
        <v>1</v>
      </c>
      <c r="L3181" s="72" t="b">
        <v>1</v>
      </c>
    </row>
    <row r="3182" spans="1:12" x14ac:dyDescent="0.25">
      <c r="C3182" s="27">
        <v>101</v>
      </c>
      <c r="D3182" s="27" t="str">
        <f>VLOOKUP(C3182,[1]道具配置表!$A:$D,4,FALSE)</f>
        <v>1木材</v>
      </c>
      <c r="E3182" s="27">
        <v>392000</v>
      </c>
      <c r="J3182" s="27">
        <v>1</v>
      </c>
      <c r="L3182" s="72" t="b">
        <v>1</v>
      </c>
    </row>
    <row r="3183" spans="1:12" x14ac:dyDescent="0.25">
      <c r="C3183" s="27">
        <v>103</v>
      </c>
      <c r="D3183" s="27" t="str">
        <f>VLOOKUP(C3183,[1]道具配置表!$A:$D,4,FALSE)</f>
        <v>1石头</v>
      </c>
      <c r="E3183" s="27">
        <v>392000</v>
      </c>
      <c r="J3183" s="27">
        <v>1</v>
      </c>
      <c r="L3183" s="72" t="b">
        <v>1</v>
      </c>
    </row>
    <row r="3184" spans="1:12" x14ac:dyDescent="0.25">
      <c r="C3184" s="27">
        <v>104</v>
      </c>
      <c r="D3184" s="27" t="str">
        <f>VLOOKUP(C3184,[1]道具配置表!$A:$D,4,FALSE)</f>
        <v>1黄金</v>
      </c>
      <c r="E3184" s="27">
        <v>392000</v>
      </c>
      <c r="J3184" s="27">
        <v>1</v>
      </c>
      <c r="L3184" s="72" t="b">
        <v>1</v>
      </c>
    </row>
    <row r="3185" spans="1:12" x14ac:dyDescent="0.25">
      <c r="A3185" s="27">
        <v>1704908</v>
      </c>
      <c r="B3185" s="27" t="s">
        <v>819</v>
      </c>
      <c r="C3185" s="27">
        <v>6682</v>
      </c>
      <c r="D3185" s="27" t="str">
        <f>VLOOKUP(C3185,[1]道具配置表!$A:$D,4,FALSE)</f>
        <v>1铜币（立即使用，不进背包）</v>
      </c>
      <c r="E3185" s="27">
        <v>27300</v>
      </c>
      <c r="J3185" s="27">
        <v>1</v>
      </c>
      <c r="L3185" s="72" t="b">
        <v>1</v>
      </c>
    </row>
    <row r="3186" spans="1:12" x14ac:dyDescent="0.25">
      <c r="C3186" s="27">
        <v>101</v>
      </c>
      <c r="D3186" s="27" t="str">
        <f>VLOOKUP(C3186,[1]道具配置表!$A:$D,4,FALSE)</f>
        <v>1木材</v>
      </c>
      <c r="E3186" s="27">
        <v>364000</v>
      </c>
      <c r="J3186" s="27">
        <v>1</v>
      </c>
      <c r="L3186" s="72" t="b">
        <v>1</v>
      </c>
    </row>
    <row r="3187" spans="1:12" x14ac:dyDescent="0.25">
      <c r="C3187" s="27">
        <v>103</v>
      </c>
      <c r="D3187" s="27" t="str">
        <f>VLOOKUP(C3187,[1]道具配置表!$A:$D,4,FALSE)</f>
        <v>1石头</v>
      </c>
      <c r="E3187" s="27">
        <v>364000</v>
      </c>
      <c r="J3187" s="27">
        <v>1</v>
      </c>
      <c r="L3187" s="72" t="b">
        <v>1</v>
      </c>
    </row>
    <row r="3188" spans="1:12" x14ac:dyDescent="0.25">
      <c r="C3188" s="27">
        <v>104</v>
      </c>
      <c r="D3188" s="27" t="str">
        <f>VLOOKUP(C3188,[1]道具配置表!$A:$D,4,FALSE)</f>
        <v>1黄金</v>
      </c>
      <c r="E3188" s="27">
        <v>364000</v>
      </c>
      <c r="J3188" s="27">
        <v>1</v>
      </c>
      <c r="L3188" s="72" t="b">
        <v>1</v>
      </c>
    </row>
    <row r="3189" spans="1:12" x14ac:dyDescent="0.25">
      <c r="A3189" s="27">
        <v>1704909</v>
      </c>
      <c r="B3189" s="27" t="s">
        <v>820</v>
      </c>
      <c r="C3189" s="27">
        <v>6682</v>
      </c>
      <c r="D3189" s="27" t="str">
        <f>VLOOKUP(C3189,[1]道具配置表!$A:$D,4,FALSE)</f>
        <v>1铜币（立即使用，不进背包）</v>
      </c>
      <c r="E3189" s="27">
        <v>25200</v>
      </c>
      <c r="J3189" s="27">
        <v>1</v>
      </c>
      <c r="L3189" s="72" t="b">
        <v>1</v>
      </c>
    </row>
    <row r="3190" spans="1:12" x14ac:dyDescent="0.25">
      <c r="C3190" s="27">
        <v>101</v>
      </c>
      <c r="D3190" s="27" t="str">
        <f>VLOOKUP(C3190,[1]道具配置表!$A:$D,4,FALSE)</f>
        <v>1木材</v>
      </c>
      <c r="E3190" s="27">
        <v>336000</v>
      </c>
      <c r="J3190" s="27">
        <v>1</v>
      </c>
      <c r="L3190" s="72" t="b">
        <v>1</v>
      </c>
    </row>
    <row r="3191" spans="1:12" x14ac:dyDescent="0.25">
      <c r="C3191" s="27">
        <v>103</v>
      </c>
      <c r="D3191" s="27" t="str">
        <f>VLOOKUP(C3191,[1]道具配置表!$A:$D,4,FALSE)</f>
        <v>1石头</v>
      </c>
      <c r="E3191" s="27">
        <v>336000</v>
      </c>
      <c r="J3191" s="27">
        <v>1</v>
      </c>
      <c r="L3191" s="72" t="b">
        <v>1</v>
      </c>
    </row>
    <row r="3192" spans="1:12" x14ac:dyDescent="0.25">
      <c r="C3192" s="27">
        <v>104</v>
      </c>
      <c r="D3192" s="27" t="str">
        <f>VLOOKUP(C3192,[1]道具配置表!$A:$D,4,FALSE)</f>
        <v>1黄金</v>
      </c>
      <c r="E3192" s="27">
        <v>336000</v>
      </c>
      <c r="J3192" s="27">
        <v>1</v>
      </c>
      <c r="L3192" s="72" t="b">
        <v>1</v>
      </c>
    </row>
    <row r="3193" spans="1:12" x14ac:dyDescent="0.25">
      <c r="A3193" s="27">
        <v>1704910</v>
      </c>
      <c r="B3193" s="27" t="s">
        <v>821</v>
      </c>
      <c r="C3193" s="27">
        <v>6682</v>
      </c>
      <c r="D3193" s="27" t="str">
        <f>VLOOKUP(C3193,[1]道具配置表!$A:$D,4,FALSE)</f>
        <v>1铜币（立即使用，不进背包）</v>
      </c>
      <c r="E3193" s="27">
        <v>23100</v>
      </c>
      <c r="J3193" s="27">
        <v>1</v>
      </c>
      <c r="L3193" s="72" t="b">
        <v>1</v>
      </c>
    </row>
    <row r="3194" spans="1:12" x14ac:dyDescent="0.25">
      <c r="C3194" s="27">
        <v>101</v>
      </c>
      <c r="D3194" s="27" t="str">
        <f>VLOOKUP(C3194,[1]道具配置表!$A:$D,4,FALSE)</f>
        <v>1木材</v>
      </c>
      <c r="E3194" s="27">
        <v>308000</v>
      </c>
      <c r="J3194" s="27">
        <v>1</v>
      </c>
      <c r="L3194" s="72" t="b">
        <v>1</v>
      </c>
    </row>
    <row r="3195" spans="1:12" x14ac:dyDescent="0.25">
      <c r="C3195" s="27">
        <v>103</v>
      </c>
      <c r="D3195" s="27" t="str">
        <f>VLOOKUP(C3195,[1]道具配置表!$A:$D,4,FALSE)</f>
        <v>1石头</v>
      </c>
      <c r="E3195" s="27">
        <v>308000</v>
      </c>
      <c r="J3195" s="27">
        <v>1</v>
      </c>
      <c r="L3195" s="72" t="b">
        <v>1</v>
      </c>
    </row>
    <row r="3196" spans="1:12" x14ac:dyDescent="0.25">
      <c r="C3196" s="27">
        <v>104</v>
      </c>
      <c r="D3196" s="27" t="str">
        <f>VLOOKUP(C3196,[1]道具配置表!$A:$D,4,FALSE)</f>
        <v>1黄金</v>
      </c>
      <c r="E3196" s="27">
        <v>308000</v>
      </c>
      <c r="J3196" s="27">
        <v>1</v>
      </c>
      <c r="L3196" s="72" t="b">
        <v>1</v>
      </c>
    </row>
    <row r="3197" spans="1:12" x14ac:dyDescent="0.25">
      <c r="A3197" s="27">
        <v>1704911</v>
      </c>
      <c r="B3197" s="27" t="s">
        <v>822</v>
      </c>
      <c r="C3197" s="27">
        <v>6682</v>
      </c>
      <c r="D3197" s="27" t="str">
        <f>VLOOKUP(C3197,[1]道具配置表!$A:$D,4,FALSE)</f>
        <v>1铜币（立即使用，不进背包）</v>
      </c>
      <c r="E3197" s="27">
        <v>21000</v>
      </c>
      <c r="J3197" s="27">
        <v>1</v>
      </c>
      <c r="L3197" s="72" t="b">
        <v>1</v>
      </c>
    </row>
    <row r="3198" spans="1:12" x14ac:dyDescent="0.25">
      <c r="C3198" s="27">
        <v>101</v>
      </c>
      <c r="D3198" s="27" t="str">
        <f>VLOOKUP(C3198,[1]道具配置表!$A:$D,4,FALSE)</f>
        <v>1木材</v>
      </c>
      <c r="E3198" s="27">
        <v>280000</v>
      </c>
      <c r="J3198" s="27">
        <v>1</v>
      </c>
      <c r="L3198" s="72" t="b">
        <v>1</v>
      </c>
    </row>
    <row r="3199" spans="1:12" x14ac:dyDescent="0.25">
      <c r="C3199" s="27">
        <v>103</v>
      </c>
      <c r="D3199" s="27" t="str">
        <f>VLOOKUP(C3199,[1]道具配置表!$A:$D,4,FALSE)</f>
        <v>1石头</v>
      </c>
      <c r="E3199" s="27">
        <v>280000</v>
      </c>
      <c r="J3199" s="27">
        <v>1</v>
      </c>
      <c r="L3199" s="72" t="b">
        <v>1</v>
      </c>
    </row>
    <row r="3200" spans="1:12" x14ac:dyDescent="0.25">
      <c r="C3200" s="27">
        <v>104</v>
      </c>
      <c r="D3200" s="27" t="str">
        <f>VLOOKUP(C3200,[1]道具配置表!$A:$D,4,FALSE)</f>
        <v>1黄金</v>
      </c>
      <c r="E3200" s="27">
        <v>280000</v>
      </c>
      <c r="J3200" s="27">
        <v>1</v>
      </c>
      <c r="L3200" s="72" t="b">
        <v>1</v>
      </c>
    </row>
    <row r="3201" spans="1:12" x14ac:dyDescent="0.25">
      <c r="A3201" s="27">
        <v>1705001</v>
      </c>
      <c r="B3201" s="27" t="s">
        <v>823</v>
      </c>
      <c r="C3201" s="27">
        <v>101</v>
      </c>
      <c r="D3201" s="27" t="str">
        <f>VLOOKUP(C3201,[1]道具配置表!$A:$D,4,FALSE)</f>
        <v>1木材</v>
      </c>
      <c r="E3201" s="27">
        <v>2000</v>
      </c>
      <c r="J3201" s="27">
        <v>1</v>
      </c>
      <c r="L3201" s="72" t="b">
        <v>1</v>
      </c>
    </row>
    <row r="3202" spans="1:12" x14ac:dyDescent="0.25">
      <c r="C3202" s="27">
        <v>103</v>
      </c>
      <c r="D3202" s="27" t="str">
        <f>VLOOKUP(C3202,[1]道具配置表!$A:$D,4,FALSE)</f>
        <v>1石头</v>
      </c>
      <c r="E3202" s="27">
        <v>2000</v>
      </c>
      <c r="J3202" s="27">
        <v>1</v>
      </c>
      <c r="L3202" s="72" t="b">
        <v>1</v>
      </c>
    </row>
    <row r="3203" spans="1:12" x14ac:dyDescent="0.25">
      <c r="C3203" s="27">
        <v>102</v>
      </c>
      <c r="D3203" s="27" t="str">
        <f>VLOOKUP(C3203,[1]道具配置表!$A:$D,4,FALSE)</f>
        <v>1食物</v>
      </c>
      <c r="E3203" s="27">
        <v>2000</v>
      </c>
      <c r="J3203" s="27">
        <v>1</v>
      </c>
      <c r="L3203" s="72" t="b">
        <v>1</v>
      </c>
    </row>
    <row r="3204" spans="1:12" x14ac:dyDescent="0.25">
      <c r="A3204" s="27">
        <v>1705002</v>
      </c>
      <c r="B3204" s="27" t="s">
        <v>824</v>
      </c>
      <c r="C3204" s="27">
        <v>101</v>
      </c>
      <c r="D3204" s="27" t="str">
        <f>VLOOKUP(C3204,[1]道具配置表!$A:$D,4,FALSE)</f>
        <v>1木材</v>
      </c>
      <c r="E3204" s="27">
        <v>2000</v>
      </c>
      <c r="J3204" s="27">
        <v>1</v>
      </c>
      <c r="L3204" s="72" t="b">
        <v>1</v>
      </c>
    </row>
    <row r="3205" spans="1:12" x14ac:dyDescent="0.25">
      <c r="C3205" s="27">
        <v>103</v>
      </c>
      <c r="D3205" s="27" t="str">
        <f>VLOOKUP(C3205,[1]道具配置表!$A:$D,4,FALSE)</f>
        <v>1石头</v>
      </c>
      <c r="E3205" s="27">
        <v>2000</v>
      </c>
      <c r="J3205" s="27">
        <v>1</v>
      </c>
      <c r="L3205" s="72" t="b">
        <v>1</v>
      </c>
    </row>
    <row r="3206" spans="1:12" x14ac:dyDescent="0.25">
      <c r="C3206" s="27">
        <v>104</v>
      </c>
      <c r="D3206" s="27" t="str">
        <f>VLOOKUP(C3206,[1]道具配置表!$A:$D,4,FALSE)</f>
        <v>1黄金</v>
      </c>
      <c r="E3206" s="27">
        <v>2000</v>
      </c>
      <c r="J3206" s="27">
        <v>1</v>
      </c>
      <c r="L3206" s="72" t="b">
        <v>1</v>
      </c>
    </row>
    <row r="3207" spans="1:12" x14ac:dyDescent="0.25">
      <c r="A3207" s="27">
        <v>1705003</v>
      </c>
      <c r="B3207" s="27" t="s">
        <v>825</v>
      </c>
      <c r="C3207" s="27">
        <v>102</v>
      </c>
      <c r="D3207" s="27" t="str">
        <f>VLOOKUP(C3207,[1]道具配置表!$A:$D,4,FALSE)</f>
        <v>1食物</v>
      </c>
      <c r="E3207" s="27">
        <v>2000</v>
      </c>
      <c r="J3207" s="27">
        <v>1</v>
      </c>
      <c r="L3207" s="72" t="b">
        <v>1</v>
      </c>
    </row>
    <row r="3208" spans="1:12" x14ac:dyDescent="0.25">
      <c r="C3208" s="27">
        <v>103</v>
      </c>
      <c r="D3208" s="27" t="str">
        <f>VLOOKUP(C3208,[1]道具配置表!$A:$D,4,FALSE)</f>
        <v>1石头</v>
      </c>
      <c r="E3208" s="27">
        <v>2000</v>
      </c>
      <c r="J3208" s="27">
        <v>1</v>
      </c>
      <c r="L3208" s="72" t="b">
        <v>1</v>
      </c>
    </row>
    <row r="3209" spans="1:12" x14ac:dyDescent="0.25">
      <c r="C3209" s="27">
        <v>104</v>
      </c>
      <c r="D3209" s="27" t="str">
        <f>VLOOKUP(C3209,[1]道具配置表!$A:$D,4,FALSE)</f>
        <v>1黄金</v>
      </c>
      <c r="E3209" s="27">
        <v>2000</v>
      </c>
      <c r="J3209" s="27">
        <v>1</v>
      </c>
      <c r="L3209" s="72" t="b">
        <v>1</v>
      </c>
    </row>
    <row r="3210" spans="1:12" x14ac:dyDescent="0.25">
      <c r="A3210" s="27">
        <v>1705004</v>
      </c>
      <c r="B3210" s="27" t="s">
        <v>826</v>
      </c>
      <c r="C3210" s="27">
        <v>101</v>
      </c>
      <c r="D3210" s="27" t="str">
        <f>VLOOKUP(C3210,[1]道具配置表!$A:$D,4,FALSE)</f>
        <v>1木材</v>
      </c>
      <c r="E3210" s="27">
        <v>2000</v>
      </c>
      <c r="J3210" s="27">
        <v>1</v>
      </c>
      <c r="L3210" s="72" t="b">
        <v>1</v>
      </c>
    </row>
    <row r="3211" spans="1:12" x14ac:dyDescent="0.25">
      <c r="C3211" s="27">
        <v>102</v>
      </c>
      <c r="D3211" s="27" t="str">
        <f>VLOOKUP(C3211,[1]道具配置表!$A:$D,4,FALSE)</f>
        <v>1食物</v>
      </c>
      <c r="E3211" s="27">
        <v>2000</v>
      </c>
      <c r="J3211" s="27">
        <v>1</v>
      </c>
      <c r="L3211" s="72" t="b">
        <v>1</v>
      </c>
    </row>
    <row r="3212" spans="1:12" x14ac:dyDescent="0.25">
      <c r="C3212" s="27">
        <v>104</v>
      </c>
      <c r="D3212" s="27" t="str">
        <f>VLOOKUP(C3212,[1]道具配置表!$A:$D,4,FALSE)</f>
        <v>1黄金</v>
      </c>
      <c r="E3212" s="27">
        <v>2000</v>
      </c>
      <c r="J3212" s="27">
        <v>1</v>
      </c>
      <c r="L3212" s="72" t="b">
        <v>1</v>
      </c>
    </row>
    <row r="3213" spans="1:12" x14ac:dyDescent="0.25">
      <c r="A3213" s="27">
        <v>1705005</v>
      </c>
      <c r="B3213" s="27" t="s">
        <v>827</v>
      </c>
      <c r="C3213" s="27">
        <v>101</v>
      </c>
      <c r="D3213" s="27" t="str">
        <f>VLOOKUP(C3213,[1]道具配置表!$A:$D,4,FALSE)</f>
        <v>1木材</v>
      </c>
      <c r="E3213" s="27">
        <v>2000</v>
      </c>
      <c r="J3213" s="27">
        <v>1</v>
      </c>
      <c r="L3213" s="72" t="b">
        <v>1</v>
      </c>
    </row>
    <row r="3214" spans="1:12" x14ac:dyDescent="0.25">
      <c r="C3214" s="27">
        <v>103</v>
      </c>
      <c r="D3214" s="27" t="str">
        <f>VLOOKUP(C3214,[1]道具配置表!$A:$D,4,FALSE)</f>
        <v>1石头</v>
      </c>
      <c r="E3214" s="27">
        <v>2000</v>
      </c>
      <c r="J3214" s="27">
        <v>1</v>
      </c>
      <c r="L3214" s="72" t="b">
        <v>1</v>
      </c>
    </row>
    <row r="3215" spans="1:12" x14ac:dyDescent="0.25">
      <c r="C3215" s="27">
        <v>104</v>
      </c>
      <c r="D3215" s="27" t="str">
        <f>VLOOKUP(C3215,[1]道具配置表!$A:$D,4,FALSE)</f>
        <v>1黄金</v>
      </c>
      <c r="E3215" s="27">
        <v>2000</v>
      </c>
      <c r="J3215" s="27">
        <v>1</v>
      </c>
      <c r="L3215" s="72" t="b">
        <v>1</v>
      </c>
    </row>
    <row r="3216" spans="1:12" x14ac:dyDescent="0.25">
      <c r="A3216" s="27">
        <v>1705006</v>
      </c>
      <c r="B3216" s="27" t="s">
        <v>828</v>
      </c>
      <c r="C3216" s="27">
        <v>101</v>
      </c>
      <c r="D3216" s="27" t="str">
        <f>VLOOKUP(C3216,[1]道具配置表!$A:$D,4,FALSE)</f>
        <v>1木材</v>
      </c>
      <c r="E3216" s="27">
        <v>3000</v>
      </c>
      <c r="J3216" s="27">
        <v>1</v>
      </c>
      <c r="L3216" s="72" t="b">
        <v>1</v>
      </c>
    </row>
    <row r="3217" spans="1:12" x14ac:dyDescent="0.25">
      <c r="C3217" s="27">
        <v>103</v>
      </c>
      <c r="D3217" s="27" t="str">
        <f>VLOOKUP(C3217,[1]道具配置表!$A:$D,4,FALSE)</f>
        <v>1石头</v>
      </c>
      <c r="E3217" s="27">
        <v>3000</v>
      </c>
      <c r="J3217" s="27">
        <v>1</v>
      </c>
      <c r="L3217" s="72" t="b">
        <v>1</v>
      </c>
    </row>
    <row r="3218" spans="1:12" x14ac:dyDescent="0.25">
      <c r="C3218" s="27">
        <v>102</v>
      </c>
      <c r="D3218" s="27" t="str">
        <f>VLOOKUP(C3218,[1]道具配置表!$A:$D,4,FALSE)</f>
        <v>1食物</v>
      </c>
      <c r="E3218" s="27">
        <v>3000</v>
      </c>
      <c r="J3218" s="27">
        <v>1</v>
      </c>
      <c r="L3218" s="72" t="b">
        <v>1</v>
      </c>
    </row>
    <row r="3219" spans="1:12" x14ac:dyDescent="0.25">
      <c r="A3219" s="27">
        <v>1705007</v>
      </c>
      <c r="B3219" s="27" t="s">
        <v>829</v>
      </c>
      <c r="C3219" s="27">
        <v>101</v>
      </c>
      <c r="D3219" s="27" t="str">
        <f>VLOOKUP(C3219,[1]道具配置表!$A:$D,4,FALSE)</f>
        <v>1木材</v>
      </c>
      <c r="E3219" s="27">
        <v>3000</v>
      </c>
      <c r="J3219" s="27">
        <v>1</v>
      </c>
      <c r="L3219" s="72" t="b">
        <v>1</v>
      </c>
    </row>
    <row r="3220" spans="1:12" x14ac:dyDescent="0.25">
      <c r="C3220" s="27">
        <v>103</v>
      </c>
      <c r="D3220" s="27" t="str">
        <f>VLOOKUP(C3220,[1]道具配置表!$A:$D,4,FALSE)</f>
        <v>1石头</v>
      </c>
      <c r="E3220" s="27">
        <v>3000</v>
      </c>
      <c r="J3220" s="27">
        <v>1</v>
      </c>
      <c r="L3220" s="72" t="b">
        <v>1</v>
      </c>
    </row>
    <row r="3221" spans="1:12" x14ac:dyDescent="0.25">
      <c r="C3221" s="27">
        <v>104</v>
      </c>
      <c r="D3221" s="27" t="str">
        <f>VLOOKUP(C3221,[1]道具配置表!$A:$D,4,FALSE)</f>
        <v>1黄金</v>
      </c>
      <c r="E3221" s="27">
        <v>3000</v>
      </c>
      <c r="J3221" s="27">
        <v>1</v>
      </c>
      <c r="L3221" s="72" t="b">
        <v>1</v>
      </c>
    </row>
    <row r="3222" spans="1:12" x14ac:dyDescent="0.25">
      <c r="A3222" s="27">
        <v>1705008</v>
      </c>
      <c r="B3222" s="27" t="s">
        <v>830</v>
      </c>
      <c r="C3222" s="27">
        <v>102</v>
      </c>
      <c r="D3222" s="27" t="str">
        <f>VLOOKUP(C3222,[1]道具配置表!$A:$D,4,FALSE)</f>
        <v>1食物</v>
      </c>
      <c r="E3222" s="27">
        <v>3000</v>
      </c>
      <c r="J3222" s="27">
        <v>1</v>
      </c>
      <c r="L3222" s="72" t="b">
        <v>1</v>
      </c>
    </row>
    <row r="3223" spans="1:12" x14ac:dyDescent="0.25">
      <c r="C3223" s="27">
        <v>103</v>
      </c>
      <c r="D3223" s="27" t="str">
        <f>VLOOKUP(C3223,[1]道具配置表!$A:$D,4,FALSE)</f>
        <v>1石头</v>
      </c>
      <c r="E3223" s="27">
        <v>3000</v>
      </c>
      <c r="J3223" s="27">
        <v>1</v>
      </c>
      <c r="L3223" s="72" t="b">
        <v>1</v>
      </c>
    </row>
    <row r="3224" spans="1:12" x14ac:dyDescent="0.25">
      <c r="C3224" s="27">
        <v>104</v>
      </c>
      <c r="D3224" s="27" t="str">
        <f>VLOOKUP(C3224,[1]道具配置表!$A:$D,4,FALSE)</f>
        <v>1黄金</v>
      </c>
      <c r="E3224" s="27">
        <v>3000</v>
      </c>
      <c r="J3224" s="27">
        <v>1</v>
      </c>
      <c r="L3224" s="72" t="b">
        <v>1</v>
      </c>
    </row>
    <row r="3225" spans="1:12" x14ac:dyDescent="0.25">
      <c r="A3225" s="27">
        <v>1705009</v>
      </c>
      <c r="B3225" s="27" t="s">
        <v>831</v>
      </c>
      <c r="C3225" s="27">
        <v>101</v>
      </c>
      <c r="D3225" s="27" t="str">
        <f>VLOOKUP(C3225,[1]道具配置表!$A:$D,4,FALSE)</f>
        <v>1木材</v>
      </c>
      <c r="E3225" s="27">
        <v>3000</v>
      </c>
      <c r="J3225" s="27">
        <v>1</v>
      </c>
      <c r="L3225" s="72" t="b">
        <v>1</v>
      </c>
    </row>
    <row r="3226" spans="1:12" x14ac:dyDescent="0.25">
      <c r="C3226" s="27">
        <v>102</v>
      </c>
      <c r="D3226" s="27" t="str">
        <f>VLOOKUP(C3226,[1]道具配置表!$A:$D,4,FALSE)</f>
        <v>1食物</v>
      </c>
      <c r="E3226" s="27">
        <v>3000</v>
      </c>
      <c r="J3226" s="27">
        <v>1</v>
      </c>
      <c r="L3226" s="72" t="b">
        <v>1</v>
      </c>
    </row>
    <row r="3227" spans="1:12" x14ac:dyDescent="0.25">
      <c r="C3227" s="27">
        <v>104</v>
      </c>
      <c r="D3227" s="27" t="str">
        <f>VLOOKUP(C3227,[1]道具配置表!$A:$D,4,FALSE)</f>
        <v>1黄金</v>
      </c>
      <c r="E3227" s="27">
        <v>3000</v>
      </c>
      <c r="J3227" s="27">
        <v>1</v>
      </c>
      <c r="L3227" s="72" t="b">
        <v>1</v>
      </c>
    </row>
    <row r="3228" spans="1:12" x14ac:dyDescent="0.25">
      <c r="A3228" s="27">
        <v>1705010</v>
      </c>
      <c r="B3228" s="27" t="s">
        <v>832</v>
      </c>
      <c r="C3228" s="27">
        <v>101</v>
      </c>
      <c r="D3228" s="27" t="str">
        <f>VLOOKUP(C3228,[1]道具配置表!$A:$D,4,FALSE)</f>
        <v>1木材</v>
      </c>
      <c r="E3228" s="27">
        <v>3000</v>
      </c>
      <c r="J3228" s="27">
        <v>1</v>
      </c>
      <c r="L3228" s="72" t="b">
        <v>1</v>
      </c>
    </row>
    <row r="3229" spans="1:12" x14ac:dyDescent="0.25">
      <c r="C3229" s="27">
        <v>103</v>
      </c>
      <c r="D3229" s="27" t="str">
        <f>VLOOKUP(C3229,[1]道具配置表!$A:$D,4,FALSE)</f>
        <v>1石头</v>
      </c>
      <c r="E3229" s="27">
        <v>3000</v>
      </c>
      <c r="J3229" s="27">
        <v>1</v>
      </c>
      <c r="L3229" s="72" t="b">
        <v>1</v>
      </c>
    </row>
    <row r="3230" spans="1:12" x14ac:dyDescent="0.25">
      <c r="C3230" s="27">
        <v>104</v>
      </c>
      <c r="D3230" s="27" t="str">
        <f>VLOOKUP(C3230,[1]道具配置表!$A:$D,4,FALSE)</f>
        <v>1黄金</v>
      </c>
      <c r="E3230" s="27">
        <v>3000</v>
      </c>
      <c r="J3230" s="27">
        <v>1</v>
      </c>
      <c r="L3230" s="72" t="b">
        <v>1</v>
      </c>
    </row>
    <row r="3231" spans="1:12" x14ac:dyDescent="0.25">
      <c r="A3231" s="27">
        <v>1705011</v>
      </c>
      <c r="B3231" s="27" t="s">
        <v>833</v>
      </c>
      <c r="C3231" s="27">
        <v>101</v>
      </c>
      <c r="D3231" s="27" t="str">
        <f>VLOOKUP(C3231,[1]道具配置表!$A:$D,4,FALSE)</f>
        <v>1木材</v>
      </c>
      <c r="E3231" s="27">
        <v>4000</v>
      </c>
      <c r="J3231" s="27">
        <v>1</v>
      </c>
      <c r="L3231" s="72" t="b">
        <v>1</v>
      </c>
    </row>
    <row r="3232" spans="1:12" x14ac:dyDescent="0.25">
      <c r="C3232" s="27">
        <v>103</v>
      </c>
      <c r="D3232" s="27" t="str">
        <f>VLOOKUP(C3232,[1]道具配置表!$A:$D,4,FALSE)</f>
        <v>1石头</v>
      </c>
      <c r="E3232" s="27">
        <v>4000</v>
      </c>
      <c r="J3232" s="27">
        <v>1</v>
      </c>
      <c r="L3232" s="72" t="b">
        <v>1</v>
      </c>
    </row>
    <row r="3233" spans="1:12" x14ac:dyDescent="0.25">
      <c r="C3233" s="27">
        <v>102</v>
      </c>
      <c r="D3233" s="27" t="str">
        <f>VLOOKUP(C3233,[1]道具配置表!$A:$D,4,FALSE)</f>
        <v>1食物</v>
      </c>
      <c r="E3233" s="27">
        <v>4000</v>
      </c>
      <c r="J3233" s="27">
        <v>1</v>
      </c>
      <c r="L3233" s="72" t="b">
        <v>1</v>
      </c>
    </row>
    <row r="3234" spans="1:12" x14ac:dyDescent="0.25">
      <c r="A3234" s="27">
        <v>1705012</v>
      </c>
      <c r="B3234" s="27" t="s">
        <v>834</v>
      </c>
      <c r="C3234" s="27">
        <v>101</v>
      </c>
      <c r="D3234" s="27" t="str">
        <f>VLOOKUP(C3234,[1]道具配置表!$A:$D,4,FALSE)</f>
        <v>1木材</v>
      </c>
      <c r="E3234" s="27">
        <v>4000</v>
      </c>
      <c r="J3234" s="27">
        <v>1</v>
      </c>
      <c r="L3234" s="72" t="b">
        <v>1</v>
      </c>
    </row>
    <row r="3235" spans="1:12" x14ac:dyDescent="0.25">
      <c r="C3235" s="27">
        <v>103</v>
      </c>
      <c r="D3235" s="27" t="str">
        <f>VLOOKUP(C3235,[1]道具配置表!$A:$D,4,FALSE)</f>
        <v>1石头</v>
      </c>
      <c r="E3235" s="27">
        <v>4000</v>
      </c>
      <c r="J3235" s="27">
        <v>1</v>
      </c>
      <c r="L3235" s="72" t="b">
        <v>1</v>
      </c>
    </row>
    <row r="3236" spans="1:12" x14ac:dyDescent="0.25">
      <c r="C3236" s="27">
        <v>104</v>
      </c>
      <c r="D3236" s="27" t="str">
        <f>VLOOKUP(C3236,[1]道具配置表!$A:$D,4,FALSE)</f>
        <v>1黄金</v>
      </c>
      <c r="E3236" s="27">
        <v>4000</v>
      </c>
      <c r="J3236" s="27">
        <v>1</v>
      </c>
      <c r="L3236" s="72" t="b">
        <v>1</v>
      </c>
    </row>
    <row r="3237" spans="1:12" x14ac:dyDescent="0.25">
      <c r="A3237" s="27">
        <v>1705013</v>
      </c>
      <c r="B3237" s="27" t="s">
        <v>835</v>
      </c>
      <c r="C3237" s="27">
        <v>102</v>
      </c>
      <c r="D3237" s="27" t="str">
        <f>VLOOKUP(C3237,[1]道具配置表!$A:$D,4,FALSE)</f>
        <v>1食物</v>
      </c>
      <c r="E3237" s="27">
        <v>4000</v>
      </c>
      <c r="J3237" s="27">
        <v>1</v>
      </c>
      <c r="L3237" s="72" t="b">
        <v>1</v>
      </c>
    </row>
    <row r="3238" spans="1:12" x14ac:dyDescent="0.25">
      <c r="C3238" s="27">
        <v>103</v>
      </c>
      <c r="D3238" s="27" t="str">
        <f>VLOOKUP(C3238,[1]道具配置表!$A:$D,4,FALSE)</f>
        <v>1石头</v>
      </c>
      <c r="E3238" s="27">
        <v>4000</v>
      </c>
      <c r="J3238" s="27">
        <v>1</v>
      </c>
      <c r="L3238" s="72" t="b">
        <v>1</v>
      </c>
    </row>
    <row r="3239" spans="1:12" x14ac:dyDescent="0.25">
      <c r="C3239" s="27">
        <v>104</v>
      </c>
      <c r="D3239" s="27" t="str">
        <f>VLOOKUP(C3239,[1]道具配置表!$A:$D,4,FALSE)</f>
        <v>1黄金</v>
      </c>
      <c r="E3239" s="27">
        <v>4000</v>
      </c>
      <c r="J3239" s="27">
        <v>1</v>
      </c>
      <c r="L3239" s="72" t="b">
        <v>1</v>
      </c>
    </row>
    <row r="3240" spans="1:12" x14ac:dyDescent="0.25">
      <c r="A3240" s="27">
        <v>1705014</v>
      </c>
      <c r="B3240" s="27" t="s">
        <v>836</v>
      </c>
      <c r="C3240" s="27">
        <v>101</v>
      </c>
      <c r="D3240" s="27" t="str">
        <f>VLOOKUP(C3240,[1]道具配置表!$A:$D,4,FALSE)</f>
        <v>1木材</v>
      </c>
      <c r="E3240" s="27">
        <v>4000</v>
      </c>
      <c r="J3240" s="27">
        <v>1</v>
      </c>
      <c r="L3240" s="72" t="b">
        <v>1</v>
      </c>
    </row>
    <row r="3241" spans="1:12" x14ac:dyDescent="0.25">
      <c r="C3241" s="27">
        <v>102</v>
      </c>
      <c r="D3241" s="27" t="str">
        <f>VLOOKUP(C3241,[1]道具配置表!$A:$D,4,FALSE)</f>
        <v>1食物</v>
      </c>
      <c r="E3241" s="27">
        <v>4000</v>
      </c>
      <c r="J3241" s="27">
        <v>1</v>
      </c>
      <c r="L3241" s="72" t="b">
        <v>1</v>
      </c>
    </row>
    <row r="3242" spans="1:12" x14ac:dyDescent="0.25">
      <c r="C3242" s="27">
        <v>104</v>
      </c>
      <c r="D3242" s="27" t="str">
        <f>VLOOKUP(C3242,[1]道具配置表!$A:$D,4,FALSE)</f>
        <v>1黄金</v>
      </c>
      <c r="E3242" s="27">
        <v>4000</v>
      </c>
      <c r="J3242" s="27">
        <v>1</v>
      </c>
      <c r="L3242" s="72" t="b">
        <v>1</v>
      </c>
    </row>
    <row r="3243" spans="1:12" x14ac:dyDescent="0.25">
      <c r="A3243" s="27">
        <v>1705015</v>
      </c>
      <c r="B3243" s="27" t="s">
        <v>837</v>
      </c>
      <c r="C3243" s="27">
        <v>101</v>
      </c>
      <c r="D3243" s="27" t="str">
        <f>VLOOKUP(C3243,[1]道具配置表!$A:$D,4,FALSE)</f>
        <v>1木材</v>
      </c>
      <c r="E3243" s="27">
        <v>4000</v>
      </c>
      <c r="J3243" s="27">
        <v>1</v>
      </c>
      <c r="L3243" s="72" t="b">
        <v>1</v>
      </c>
    </row>
    <row r="3244" spans="1:12" x14ac:dyDescent="0.25">
      <c r="C3244" s="27">
        <v>103</v>
      </c>
      <c r="D3244" s="27" t="str">
        <f>VLOOKUP(C3244,[1]道具配置表!$A:$D,4,FALSE)</f>
        <v>1石头</v>
      </c>
      <c r="E3244" s="27">
        <v>4000</v>
      </c>
      <c r="J3244" s="27">
        <v>1</v>
      </c>
      <c r="L3244" s="72" t="b">
        <v>1</v>
      </c>
    </row>
    <row r="3245" spans="1:12" x14ac:dyDescent="0.25">
      <c r="C3245" s="27">
        <v>104</v>
      </c>
      <c r="D3245" s="27" t="str">
        <f>VLOOKUP(C3245,[1]道具配置表!$A:$D,4,FALSE)</f>
        <v>1黄金</v>
      </c>
      <c r="E3245" s="27">
        <v>4000</v>
      </c>
      <c r="J3245" s="27">
        <v>1</v>
      </c>
      <c r="L3245" s="72" t="b">
        <v>1</v>
      </c>
    </row>
    <row r="3246" spans="1:12" x14ac:dyDescent="0.25">
      <c r="A3246" s="27">
        <v>1705016</v>
      </c>
      <c r="B3246" s="27" t="s">
        <v>838</v>
      </c>
      <c r="C3246" s="27">
        <v>101</v>
      </c>
      <c r="D3246" s="27" t="str">
        <f>VLOOKUP(C3246,[1]道具配置表!$A:$D,4,FALSE)</f>
        <v>1木材</v>
      </c>
      <c r="E3246" s="27">
        <v>4000</v>
      </c>
      <c r="J3246" s="27">
        <v>1</v>
      </c>
      <c r="L3246" s="72" t="b">
        <v>1</v>
      </c>
    </row>
    <row r="3247" spans="1:12" x14ac:dyDescent="0.25">
      <c r="C3247" s="27">
        <v>103</v>
      </c>
      <c r="D3247" s="27" t="str">
        <f>VLOOKUP(C3247,[1]道具配置表!$A:$D,4,FALSE)</f>
        <v>1石头</v>
      </c>
      <c r="E3247" s="27">
        <v>4000</v>
      </c>
      <c r="J3247" s="27">
        <v>1</v>
      </c>
      <c r="L3247" s="72" t="b">
        <v>1</v>
      </c>
    </row>
    <row r="3248" spans="1:12" x14ac:dyDescent="0.25">
      <c r="C3248" s="27">
        <v>102</v>
      </c>
      <c r="D3248" s="27" t="str">
        <f>VLOOKUP(C3248,[1]道具配置表!$A:$D,4,FALSE)</f>
        <v>1食物</v>
      </c>
      <c r="E3248" s="27">
        <v>4000</v>
      </c>
      <c r="J3248" s="27">
        <v>1</v>
      </c>
      <c r="L3248" s="72" t="b">
        <v>1</v>
      </c>
    </row>
    <row r="3249" spans="1:12" x14ac:dyDescent="0.25">
      <c r="A3249" s="27">
        <v>1705017</v>
      </c>
      <c r="B3249" s="27" t="s">
        <v>839</v>
      </c>
      <c r="C3249" s="27">
        <v>101</v>
      </c>
      <c r="D3249" s="27" t="str">
        <f>VLOOKUP(C3249,[1]道具配置表!$A:$D,4,FALSE)</f>
        <v>1木材</v>
      </c>
      <c r="E3249" s="27">
        <v>5000</v>
      </c>
      <c r="J3249" s="27">
        <v>1</v>
      </c>
      <c r="L3249" s="72" t="b">
        <v>1</v>
      </c>
    </row>
    <row r="3250" spans="1:12" x14ac:dyDescent="0.25">
      <c r="C3250" s="27">
        <v>103</v>
      </c>
      <c r="D3250" s="27" t="str">
        <f>VLOOKUP(C3250,[1]道具配置表!$A:$D,4,FALSE)</f>
        <v>1石头</v>
      </c>
      <c r="E3250" s="27">
        <v>5000</v>
      </c>
      <c r="J3250" s="27">
        <v>1</v>
      </c>
      <c r="L3250" s="72" t="b">
        <v>1</v>
      </c>
    </row>
    <row r="3251" spans="1:12" x14ac:dyDescent="0.25">
      <c r="C3251" s="27">
        <v>104</v>
      </c>
      <c r="D3251" s="27" t="str">
        <f>VLOOKUP(C3251,[1]道具配置表!$A:$D,4,FALSE)</f>
        <v>1黄金</v>
      </c>
      <c r="E3251" s="27">
        <v>5000</v>
      </c>
      <c r="J3251" s="27">
        <v>1</v>
      </c>
      <c r="L3251" s="72" t="b">
        <v>1</v>
      </c>
    </row>
    <row r="3252" spans="1:12" x14ac:dyDescent="0.25">
      <c r="A3252" s="27">
        <v>1705018</v>
      </c>
      <c r="B3252" s="27" t="s">
        <v>840</v>
      </c>
      <c r="C3252" s="27">
        <v>102</v>
      </c>
      <c r="D3252" s="27" t="str">
        <f>VLOOKUP(C3252,[1]道具配置表!$A:$D,4,FALSE)</f>
        <v>1食物</v>
      </c>
      <c r="E3252" s="27">
        <v>5000</v>
      </c>
      <c r="J3252" s="27">
        <v>1</v>
      </c>
      <c r="L3252" s="72" t="b">
        <v>1</v>
      </c>
    </row>
    <row r="3253" spans="1:12" x14ac:dyDescent="0.25">
      <c r="C3253" s="27">
        <v>103</v>
      </c>
      <c r="D3253" s="27" t="str">
        <f>VLOOKUP(C3253,[1]道具配置表!$A:$D,4,FALSE)</f>
        <v>1石头</v>
      </c>
      <c r="E3253" s="27">
        <v>5000</v>
      </c>
      <c r="J3253" s="27">
        <v>1</v>
      </c>
      <c r="L3253" s="72" t="b">
        <v>1</v>
      </c>
    </row>
    <row r="3254" spans="1:12" x14ac:dyDescent="0.25">
      <c r="C3254" s="27">
        <v>104</v>
      </c>
      <c r="D3254" s="27" t="str">
        <f>VLOOKUP(C3254,[1]道具配置表!$A:$D,4,FALSE)</f>
        <v>1黄金</v>
      </c>
      <c r="E3254" s="27">
        <v>5000</v>
      </c>
      <c r="J3254" s="27">
        <v>1</v>
      </c>
      <c r="L3254" s="72" t="b">
        <v>1</v>
      </c>
    </row>
    <row r="3255" spans="1:12" x14ac:dyDescent="0.25">
      <c r="A3255" s="27">
        <v>1705019</v>
      </c>
      <c r="B3255" s="27" t="s">
        <v>841</v>
      </c>
      <c r="C3255" s="27">
        <v>101</v>
      </c>
      <c r="D3255" s="27" t="str">
        <f>VLOOKUP(C3255,[1]道具配置表!$A:$D,4,FALSE)</f>
        <v>1木材</v>
      </c>
      <c r="E3255" s="27">
        <v>5000</v>
      </c>
      <c r="J3255" s="27">
        <v>1</v>
      </c>
      <c r="L3255" s="72" t="b">
        <v>1</v>
      </c>
    </row>
    <row r="3256" spans="1:12" x14ac:dyDescent="0.25">
      <c r="C3256" s="27">
        <v>102</v>
      </c>
      <c r="D3256" s="27" t="str">
        <f>VLOOKUP(C3256,[1]道具配置表!$A:$D,4,FALSE)</f>
        <v>1食物</v>
      </c>
      <c r="E3256" s="27">
        <v>5000</v>
      </c>
      <c r="J3256" s="27">
        <v>1</v>
      </c>
      <c r="L3256" s="72" t="b">
        <v>1</v>
      </c>
    </row>
    <row r="3257" spans="1:12" x14ac:dyDescent="0.25">
      <c r="C3257" s="27">
        <v>104</v>
      </c>
      <c r="D3257" s="27" t="str">
        <f>VLOOKUP(C3257,[1]道具配置表!$A:$D,4,FALSE)</f>
        <v>1黄金</v>
      </c>
      <c r="E3257" s="27">
        <v>5000</v>
      </c>
      <c r="J3257" s="27">
        <v>1</v>
      </c>
      <c r="L3257" s="72" t="b">
        <v>1</v>
      </c>
    </row>
    <row r="3258" spans="1:12" x14ac:dyDescent="0.25">
      <c r="A3258" s="27">
        <v>1705020</v>
      </c>
      <c r="B3258" s="27" t="s">
        <v>842</v>
      </c>
      <c r="C3258" s="27">
        <v>101</v>
      </c>
      <c r="D3258" s="27" t="str">
        <f>VLOOKUP(C3258,[1]道具配置表!$A:$D,4,FALSE)</f>
        <v>1木材</v>
      </c>
      <c r="E3258" s="27">
        <v>5000</v>
      </c>
      <c r="J3258" s="27">
        <v>1</v>
      </c>
      <c r="L3258" s="72" t="b">
        <v>1</v>
      </c>
    </row>
    <row r="3259" spans="1:12" x14ac:dyDescent="0.25">
      <c r="C3259" s="27">
        <v>103</v>
      </c>
      <c r="D3259" s="27" t="str">
        <f>VLOOKUP(C3259,[1]道具配置表!$A:$D,4,FALSE)</f>
        <v>1石头</v>
      </c>
      <c r="E3259" s="27">
        <v>5000</v>
      </c>
      <c r="J3259" s="27">
        <v>1</v>
      </c>
      <c r="L3259" s="72" t="b">
        <v>1</v>
      </c>
    </row>
    <row r="3260" spans="1:12" x14ac:dyDescent="0.25">
      <c r="C3260" s="27">
        <v>104</v>
      </c>
      <c r="D3260" s="27" t="str">
        <f>VLOOKUP(C3260,[1]道具配置表!$A:$D,4,FALSE)</f>
        <v>1黄金</v>
      </c>
      <c r="E3260" s="27">
        <v>5000</v>
      </c>
      <c r="J3260" s="27">
        <v>1</v>
      </c>
      <c r="L3260" s="72" t="b">
        <v>1</v>
      </c>
    </row>
    <row r="3261" spans="1:12" x14ac:dyDescent="0.25">
      <c r="A3261" s="27">
        <v>1705021</v>
      </c>
      <c r="B3261" s="27" t="s">
        <v>843</v>
      </c>
      <c r="C3261" s="27">
        <v>101</v>
      </c>
      <c r="D3261" s="27" t="str">
        <f>VLOOKUP(C3261,[1]道具配置表!$A:$D,4,FALSE)</f>
        <v>1木材</v>
      </c>
      <c r="E3261" s="27">
        <v>5000</v>
      </c>
      <c r="J3261" s="27">
        <v>1</v>
      </c>
      <c r="L3261" s="72" t="b">
        <v>1</v>
      </c>
    </row>
    <row r="3262" spans="1:12" x14ac:dyDescent="0.25">
      <c r="C3262" s="27">
        <v>103</v>
      </c>
      <c r="D3262" s="27" t="str">
        <f>VLOOKUP(C3262,[1]道具配置表!$A:$D,4,FALSE)</f>
        <v>1石头</v>
      </c>
      <c r="E3262" s="27">
        <v>5000</v>
      </c>
      <c r="J3262" s="27">
        <v>1</v>
      </c>
      <c r="L3262" s="72" t="b">
        <v>1</v>
      </c>
    </row>
    <row r="3263" spans="1:12" x14ac:dyDescent="0.25">
      <c r="C3263" s="27">
        <v>102</v>
      </c>
      <c r="D3263" s="27" t="str">
        <f>VLOOKUP(C3263,[1]道具配置表!$A:$D,4,FALSE)</f>
        <v>1食物</v>
      </c>
      <c r="E3263" s="27">
        <v>5000</v>
      </c>
      <c r="J3263" s="27">
        <v>1</v>
      </c>
      <c r="L3263" s="72" t="b">
        <v>1</v>
      </c>
    </row>
    <row r="3264" spans="1:12" x14ac:dyDescent="0.25">
      <c r="A3264" s="27">
        <v>1705022</v>
      </c>
      <c r="B3264" s="27" t="s">
        <v>844</v>
      </c>
      <c r="C3264" s="27">
        <v>101</v>
      </c>
      <c r="D3264" s="27" t="str">
        <f>VLOOKUP(C3264,[1]道具配置表!$A:$D,4,FALSE)</f>
        <v>1木材</v>
      </c>
      <c r="E3264" s="27">
        <v>5000</v>
      </c>
      <c r="J3264" s="27">
        <v>1</v>
      </c>
      <c r="L3264" s="72" t="b">
        <v>1</v>
      </c>
    </row>
    <row r="3265" spans="1:12" x14ac:dyDescent="0.25">
      <c r="C3265" s="27">
        <v>103</v>
      </c>
      <c r="D3265" s="27" t="str">
        <f>VLOOKUP(C3265,[1]道具配置表!$A:$D,4,FALSE)</f>
        <v>1石头</v>
      </c>
      <c r="E3265" s="27">
        <v>5000</v>
      </c>
      <c r="J3265" s="27">
        <v>1</v>
      </c>
      <c r="L3265" s="72" t="b">
        <v>1</v>
      </c>
    </row>
    <row r="3266" spans="1:12" x14ac:dyDescent="0.25">
      <c r="C3266" s="27">
        <v>104</v>
      </c>
      <c r="D3266" s="27" t="str">
        <f>VLOOKUP(C3266,[1]道具配置表!$A:$D,4,FALSE)</f>
        <v>1黄金</v>
      </c>
      <c r="E3266" s="27">
        <v>5000</v>
      </c>
      <c r="J3266" s="27">
        <v>1</v>
      </c>
      <c r="L3266" s="72" t="b">
        <v>1</v>
      </c>
    </row>
    <row r="3267" spans="1:12" x14ac:dyDescent="0.25">
      <c r="A3267" s="27">
        <v>1705023</v>
      </c>
      <c r="B3267" s="27" t="s">
        <v>845</v>
      </c>
      <c r="C3267" s="27">
        <v>102</v>
      </c>
      <c r="D3267" s="27" t="str">
        <f>VLOOKUP(C3267,[1]道具配置表!$A:$D,4,FALSE)</f>
        <v>1食物</v>
      </c>
      <c r="E3267" s="27">
        <v>5000</v>
      </c>
      <c r="J3267" s="27">
        <v>1</v>
      </c>
      <c r="L3267" s="72" t="b">
        <v>1</v>
      </c>
    </row>
    <row r="3268" spans="1:12" x14ac:dyDescent="0.25">
      <c r="C3268" s="27">
        <v>103</v>
      </c>
      <c r="D3268" s="27" t="str">
        <f>VLOOKUP(C3268,[1]道具配置表!$A:$D,4,FALSE)</f>
        <v>1石头</v>
      </c>
      <c r="E3268" s="27">
        <v>5000</v>
      </c>
      <c r="J3268" s="27">
        <v>1</v>
      </c>
      <c r="L3268" s="72" t="b">
        <v>1</v>
      </c>
    </row>
    <row r="3269" spans="1:12" x14ac:dyDescent="0.25">
      <c r="C3269" s="27">
        <v>104</v>
      </c>
      <c r="D3269" s="27" t="str">
        <f>VLOOKUP(C3269,[1]道具配置表!$A:$D,4,FALSE)</f>
        <v>1黄金</v>
      </c>
      <c r="E3269" s="27">
        <v>5000</v>
      </c>
      <c r="J3269" s="27">
        <v>1</v>
      </c>
      <c r="L3269" s="72" t="b">
        <v>1</v>
      </c>
    </row>
    <row r="3270" spans="1:12" x14ac:dyDescent="0.25">
      <c r="A3270" s="27">
        <v>1705024</v>
      </c>
      <c r="B3270" s="27" t="s">
        <v>846</v>
      </c>
      <c r="C3270" s="27">
        <v>101</v>
      </c>
      <c r="D3270" s="27" t="str">
        <f>VLOOKUP(C3270,[1]道具配置表!$A:$D,4,FALSE)</f>
        <v>1木材</v>
      </c>
      <c r="E3270" s="27">
        <v>6000</v>
      </c>
      <c r="J3270" s="27">
        <v>1</v>
      </c>
      <c r="L3270" s="72" t="b">
        <v>1</v>
      </c>
    </row>
    <row r="3271" spans="1:12" x14ac:dyDescent="0.25">
      <c r="C3271" s="27">
        <v>102</v>
      </c>
      <c r="D3271" s="27" t="str">
        <f>VLOOKUP(C3271,[1]道具配置表!$A:$D,4,FALSE)</f>
        <v>1食物</v>
      </c>
      <c r="E3271" s="27">
        <v>6000</v>
      </c>
      <c r="J3271" s="27">
        <v>1</v>
      </c>
      <c r="L3271" s="72" t="b">
        <v>1</v>
      </c>
    </row>
    <row r="3272" spans="1:12" x14ac:dyDescent="0.25">
      <c r="C3272" s="27">
        <v>104</v>
      </c>
      <c r="D3272" s="27" t="str">
        <f>VLOOKUP(C3272,[1]道具配置表!$A:$D,4,FALSE)</f>
        <v>1黄金</v>
      </c>
      <c r="E3272" s="27">
        <v>6000</v>
      </c>
      <c r="J3272" s="27">
        <v>1</v>
      </c>
      <c r="L3272" s="72" t="b">
        <v>1</v>
      </c>
    </row>
    <row r="3273" spans="1:12" x14ac:dyDescent="0.25">
      <c r="A3273" s="27">
        <v>1705025</v>
      </c>
      <c r="B3273" s="27" t="s">
        <v>847</v>
      </c>
      <c r="C3273" s="27">
        <v>101</v>
      </c>
      <c r="D3273" s="27" t="str">
        <f>VLOOKUP(C3273,[1]道具配置表!$A:$D,4,FALSE)</f>
        <v>1木材</v>
      </c>
      <c r="E3273" s="27">
        <v>6000</v>
      </c>
      <c r="J3273" s="27">
        <v>1</v>
      </c>
      <c r="L3273" s="72" t="b">
        <v>1</v>
      </c>
    </row>
    <row r="3274" spans="1:12" x14ac:dyDescent="0.25">
      <c r="C3274" s="27">
        <v>103</v>
      </c>
      <c r="D3274" s="27" t="str">
        <f>VLOOKUP(C3274,[1]道具配置表!$A:$D,4,FALSE)</f>
        <v>1石头</v>
      </c>
      <c r="E3274" s="27">
        <v>6000</v>
      </c>
      <c r="J3274" s="27">
        <v>1</v>
      </c>
      <c r="L3274" s="72" t="b">
        <v>1</v>
      </c>
    </row>
    <row r="3275" spans="1:12" x14ac:dyDescent="0.25">
      <c r="C3275" s="27">
        <v>104</v>
      </c>
      <c r="D3275" s="27" t="str">
        <f>VLOOKUP(C3275,[1]道具配置表!$A:$D,4,FALSE)</f>
        <v>1黄金</v>
      </c>
      <c r="E3275" s="27">
        <v>6000</v>
      </c>
      <c r="J3275" s="27">
        <v>1</v>
      </c>
      <c r="L3275" s="72" t="b">
        <v>1</v>
      </c>
    </row>
    <row r="3276" spans="1:12" x14ac:dyDescent="0.25">
      <c r="A3276" s="27">
        <v>1705026</v>
      </c>
      <c r="B3276" s="27" t="s">
        <v>848</v>
      </c>
      <c r="C3276" s="27">
        <v>101</v>
      </c>
      <c r="D3276" s="27" t="str">
        <f>VLOOKUP(C3276,[1]道具配置表!$A:$D,4,FALSE)</f>
        <v>1木材</v>
      </c>
      <c r="E3276" s="27">
        <v>6000</v>
      </c>
      <c r="J3276" s="27">
        <v>1</v>
      </c>
      <c r="L3276" s="72" t="b">
        <v>1</v>
      </c>
    </row>
    <row r="3277" spans="1:12" x14ac:dyDescent="0.25">
      <c r="C3277" s="27">
        <v>103</v>
      </c>
      <c r="D3277" s="27" t="str">
        <f>VLOOKUP(C3277,[1]道具配置表!$A:$D,4,FALSE)</f>
        <v>1石头</v>
      </c>
      <c r="E3277" s="27">
        <v>6000</v>
      </c>
      <c r="J3277" s="27">
        <v>1</v>
      </c>
      <c r="L3277" s="72" t="b">
        <v>1</v>
      </c>
    </row>
    <row r="3278" spans="1:12" x14ac:dyDescent="0.25">
      <c r="C3278" s="27">
        <v>102</v>
      </c>
      <c r="D3278" s="27" t="str">
        <f>VLOOKUP(C3278,[1]道具配置表!$A:$D,4,FALSE)</f>
        <v>1食物</v>
      </c>
      <c r="E3278" s="27">
        <v>6000</v>
      </c>
      <c r="J3278" s="27">
        <v>1</v>
      </c>
      <c r="L3278" s="72" t="b">
        <v>1</v>
      </c>
    </row>
    <row r="3279" spans="1:12" x14ac:dyDescent="0.25">
      <c r="A3279" s="27">
        <v>1705027</v>
      </c>
      <c r="B3279" s="27" t="s">
        <v>849</v>
      </c>
      <c r="C3279" s="27">
        <v>101</v>
      </c>
      <c r="D3279" s="27" t="str">
        <f>VLOOKUP(C3279,[1]道具配置表!$A:$D,4,FALSE)</f>
        <v>1木材</v>
      </c>
      <c r="E3279" s="27">
        <v>6000</v>
      </c>
      <c r="J3279" s="27">
        <v>1</v>
      </c>
      <c r="L3279" s="72" t="b">
        <v>1</v>
      </c>
    </row>
    <row r="3280" spans="1:12" x14ac:dyDescent="0.25">
      <c r="C3280" s="27">
        <v>103</v>
      </c>
      <c r="D3280" s="27" t="str">
        <f>VLOOKUP(C3280,[1]道具配置表!$A:$D,4,FALSE)</f>
        <v>1石头</v>
      </c>
      <c r="E3280" s="27">
        <v>6000</v>
      </c>
      <c r="J3280" s="27">
        <v>1</v>
      </c>
      <c r="L3280" s="72" t="b">
        <v>1</v>
      </c>
    </row>
    <row r="3281" spans="1:12" x14ac:dyDescent="0.25">
      <c r="C3281" s="27">
        <v>104</v>
      </c>
      <c r="D3281" s="27" t="str">
        <f>VLOOKUP(C3281,[1]道具配置表!$A:$D,4,FALSE)</f>
        <v>1黄金</v>
      </c>
      <c r="E3281" s="27">
        <v>6000</v>
      </c>
      <c r="J3281" s="27">
        <v>1</v>
      </c>
      <c r="L3281" s="72" t="b">
        <v>1</v>
      </c>
    </row>
    <row r="3282" spans="1:12" x14ac:dyDescent="0.25">
      <c r="A3282" s="27">
        <v>1705028</v>
      </c>
      <c r="B3282" s="27" t="s">
        <v>850</v>
      </c>
      <c r="C3282" s="27">
        <v>102</v>
      </c>
      <c r="D3282" s="27" t="str">
        <f>VLOOKUP(C3282,[1]道具配置表!$A:$D,4,FALSE)</f>
        <v>1食物</v>
      </c>
      <c r="E3282" s="27">
        <v>6000</v>
      </c>
      <c r="J3282" s="27">
        <v>1</v>
      </c>
      <c r="L3282" s="72" t="b">
        <v>1</v>
      </c>
    </row>
    <row r="3283" spans="1:12" x14ac:dyDescent="0.25">
      <c r="C3283" s="27">
        <v>103</v>
      </c>
      <c r="D3283" s="27" t="str">
        <f>VLOOKUP(C3283,[1]道具配置表!$A:$D,4,FALSE)</f>
        <v>1石头</v>
      </c>
      <c r="E3283" s="27">
        <v>6000</v>
      </c>
      <c r="J3283" s="27">
        <v>1</v>
      </c>
      <c r="L3283" s="72" t="b">
        <v>1</v>
      </c>
    </row>
    <row r="3284" spans="1:12" x14ac:dyDescent="0.25">
      <c r="C3284" s="27">
        <v>104</v>
      </c>
      <c r="D3284" s="27" t="str">
        <f>VLOOKUP(C3284,[1]道具配置表!$A:$D,4,FALSE)</f>
        <v>1黄金</v>
      </c>
      <c r="E3284" s="27">
        <v>6000</v>
      </c>
      <c r="J3284" s="27">
        <v>1</v>
      </c>
      <c r="L3284" s="72" t="b">
        <v>1</v>
      </c>
    </row>
    <row r="3285" spans="1:12" x14ac:dyDescent="0.25">
      <c r="A3285" s="27">
        <v>1705029</v>
      </c>
      <c r="B3285" s="27" t="s">
        <v>851</v>
      </c>
      <c r="C3285" s="27">
        <v>101</v>
      </c>
      <c r="D3285" s="27" t="str">
        <f>VLOOKUP(C3285,[1]道具配置表!$A:$D,4,FALSE)</f>
        <v>1木材</v>
      </c>
      <c r="E3285" s="27">
        <v>6000</v>
      </c>
      <c r="J3285" s="27">
        <v>1</v>
      </c>
      <c r="L3285" s="72" t="b">
        <v>1</v>
      </c>
    </row>
    <row r="3286" spans="1:12" x14ac:dyDescent="0.25">
      <c r="C3286" s="27">
        <v>102</v>
      </c>
      <c r="D3286" s="27" t="str">
        <f>VLOOKUP(C3286,[1]道具配置表!$A:$D,4,FALSE)</f>
        <v>1食物</v>
      </c>
      <c r="E3286" s="27">
        <v>6000</v>
      </c>
      <c r="J3286" s="27">
        <v>1</v>
      </c>
      <c r="L3286" s="72" t="b">
        <v>1</v>
      </c>
    </row>
    <row r="3287" spans="1:12" x14ac:dyDescent="0.25">
      <c r="C3287" s="27">
        <v>104</v>
      </c>
      <c r="D3287" s="27" t="str">
        <f>VLOOKUP(C3287,[1]道具配置表!$A:$D,4,FALSE)</f>
        <v>1黄金</v>
      </c>
      <c r="E3287" s="27">
        <v>6000</v>
      </c>
      <c r="J3287" s="27">
        <v>1</v>
      </c>
      <c r="L3287" s="72" t="b">
        <v>1</v>
      </c>
    </row>
    <row r="3288" spans="1:12" x14ac:dyDescent="0.25">
      <c r="A3288" s="27">
        <v>1705030</v>
      </c>
      <c r="B3288" s="27" t="s">
        <v>852</v>
      </c>
      <c r="C3288" s="27">
        <v>101</v>
      </c>
      <c r="D3288" s="27" t="str">
        <f>VLOOKUP(C3288,[1]道具配置表!$A:$D,4,FALSE)</f>
        <v>1木材</v>
      </c>
      <c r="E3288" s="27">
        <v>6000</v>
      </c>
      <c r="J3288" s="27">
        <v>1</v>
      </c>
      <c r="L3288" s="72" t="b">
        <v>1</v>
      </c>
    </row>
    <row r="3289" spans="1:12" x14ac:dyDescent="0.25">
      <c r="C3289" s="27">
        <v>103</v>
      </c>
      <c r="D3289" s="27" t="str">
        <f>VLOOKUP(C3289,[1]道具配置表!$A:$D,4,FALSE)</f>
        <v>1石头</v>
      </c>
      <c r="E3289" s="27">
        <v>6000</v>
      </c>
      <c r="J3289" s="27">
        <v>1</v>
      </c>
      <c r="L3289" s="72" t="b">
        <v>1</v>
      </c>
    </row>
    <row r="3290" spans="1:12" x14ac:dyDescent="0.25">
      <c r="C3290" s="27">
        <v>104</v>
      </c>
      <c r="D3290" s="27" t="str">
        <f>VLOOKUP(C3290,[1]道具配置表!$A:$D,4,FALSE)</f>
        <v>1黄金</v>
      </c>
      <c r="E3290" s="27">
        <v>6000</v>
      </c>
      <c r="J3290" s="27">
        <v>1</v>
      </c>
      <c r="L3290" s="72" t="b">
        <v>1</v>
      </c>
    </row>
    <row r="3291" spans="1:12" x14ac:dyDescent="0.25">
      <c r="A3291" s="27">
        <v>1705031</v>
      </c>
      <c r="B3291" s="27" t="s">
        <v>853</v>
      </c>
      <c r="C3291" s="27">
        <v>101</v>
      </c>
      <c r="D3291" s="27" t="str">
        <f>VLOOKUP(C3291,[1]道具配置表!$A:$D,4,FALSE)</f>
        <v>1木材</v>
      </c>
      <c r="E3291" s="27">
        <v>7000</v>
      </c>
      <c r="J3291" s="27">
        <v>1</v>
      </c>
      <c r="L3291" s="72" t="b">
        <v>1</v>
      </c>
    </row>
    <row r="3292" spans="1:12" x14ac:dyDescent="0.25">
      <c r="C3292" s="27">
        <v>103</v>
      </c>
      <c r="D3292" s="27" t="str">
        <f>VLOOKUP(C3292,[1]道具配置表!$A:$D,4,FALSE)</f>
        <v>1石头</v>
      </c>
      <c r="E3292" s="27">
        <v>7000</v>
      </c>
      <c r="J3292" s="27">
        <v>1</v>
      </c>
      <c r="L3292" s="72" t="b">
        <v>1</v>
      </c>
    </row>
    <row r="3293" spans="1:12" x14ac:dyDescent="0.25">
      <c r="C3293" s="27">
        <v>102</v>
      </c>
      <c r="D3293" s="27" t="str">
        <f>VLOOKUP(C3293,[1]道具配置表!$A:$D,4,FALSE)</f>
        <v>1食物</v>
      </c>
      <c r="E3293" s="27">
        <v>7000</v>
      </c>
      <c r="J3293" s="27">
        <v>1</v>
      </c>
      <c r="L3293" s="72" t="b">
        <v>1</v>
      </c>
    </row>
    <row r="3294" spans="1:12" x14ac:dyDescent="0.25">
      <c r="A3294" s="27">
        <v>1705032</v>
      </c>
      <c r="B3294" s="27" t="s">
        <v>854</v>
      </c>
      <c r="C3294" s="27">
        <v>101</v>
      </c>
      <c r="D3294" s="27" t="str">
        <f>VLOOKUP(C3294,[1]道具配置表!$A:$D,4,FALSE)</f>
        <v>1木材</v>
      </c>
      <c r="E3294" s="27">
        <v>7000</v>
      </c>
      <c r="J3294" s="27">
        <v>1</v>
      </c>
      <c r="L3294" s="72" t="b">
        <v>1</v>
      </c>
    </row>
    <row r="3295" spans="1:12" x14ac:dyDescent="0.25">
      <c r="C3295" s="27">
        <v>103</v>
      </c>
      <c r="D3295" s="27" t="str">
        <f>VLOOKUP(C3295,[1]道具配置表!$A:$D,4,FALSE)</f>
        <v>1石头</v>
      </c>
      <c r="E3295" s="27">
        <v>7000</v>
      </c>
      <c r="J3295" s="27">
        <v>1</v>
      </c>
      <c r="L3295" s="72" t="b">
        <v>1</v>
      </c>
    </row>
    <row r="3296" spans="1:12" x14ac:dyDescent="0.25">
      <c r="C3296" s="27">
        <v>104</v>
      </c>
      <c r="D3296" s="27" t="str">
        <f>VLOOKUP(C3296,[1]道具配置表!$A:$D,4,FALSE)</f>
        <v>1黄金</v>
      </c>
      <c r="E3296" s="27">
        <v>7000</v>
      </c>
      <c r="J3296" s="27">
        <v>1</v>
      </c>
      <c r="L3296" s="72" t="b">
        <v>1</v>
      </c>
    </row>
    <row r="3297" spans="1:12" x14ac:dyDescent="0.25">
      <c r="A3297" s="27">
        <v>1705033</v>
      </c>
      <c r="B3297" s="27" t="s">
        <v>855</v>
      </c>
      <c r="C3297" s="27">
        <v>102</v>
      </c>
      <c r="D3297" s="27" t="str">
        <f>VLOOKUP(C3297,[1]道具配置表!$A:$D,4,FALSE)</f>
        <v>1食物</v>
      </c>
      <c r="E3297" s="27">
        <v>7000</v>
      </c>
      <c r="J3297" s="27">
        <v>1</v>
      </c>
      <c r="L3297" s="72" t="b">
        <v>1</v>
      </c>
    </row>
    <row r="3298" spans="1:12" x14ac:dyDescent="0.25">
      <c r="C3298" s="27">
        <v>103</v>
      </c>
      <c r="D3298" s="27" t="str">
        <f>VLOOKUP(C3298,[1]道具配置表!$A:$D,4,FALSE)</f>
        <v>1石头</v>
      </c>
      <c r="E3298" s="27">
        <v>7000</v>
      </c>
      <c r="J3298" s="27">
        <v>1</v>
      </c>
      <c r="L3298" s="72" t="b">
        <v>1</v>
      </c>
    </row>
    <row r="3299" spans="1:12" x14ac:dyDescent="0.25">
      <c r="C3299" s="27">
        <v>104</v>
      </c>
      <c r="D3299" s="27" t="str">
        <f>VLOOKUP(C3299,[1]道具配置表!$A:$D,4,FALSE)</f>
        <v>1黄金</v>
      </c>
      <c r="E3299" s="27">
        <v>7000</v>
      </c>
      <c r="J3299" s="27">
        <v>1</v>
      </c>
      <c r="L3299" s="72" t="b">
        <v>1</v>
      </c>
    </row>
    <row r="3300" spans="1:12" x14ac:dyDescent="0.25">
      <c r="A3300" s="27">
        <v>1705034</v>
      </c>
      <c r="B3300" s="27" t="s">
        <v>856</v>
      </c>
      <c r="C3300" s="27">
        <v>101</v>
      </c>
      <c r="D3300" s="27" t="str">
        <f>VLOOKUP(C3300,[1]道具配置表!$A:$D,4,FALSE)</f>
        <v>1木材</v>
      </c>
      <c r="E3300" s="27">
        <v>7000</v>
      </c>
      <c r="J3300" s="27">
        <v>1</v>
      </c>
      <c r="L3300" s="72" t="b">
        <v>1</v>
      </c>
    </row>
    <row r="3301" spans="1:12" x14ac:dyDescent="0.25">
      <c r="C3301" s="27">
        <v>102</v>
      </c>
      <c r="D3301" s="27" t="str">
        <f>VLOOKUP(C3301,[1]道具配置表!$A:$D,4,FALSE)</f>
        <v>1食物</v>
      </c>
      <c r="E3301" s="27">
        <v>7000</v>
      </c>
      <c r="J3301" s="27">
        <v>1</v>
      </c>
      <c r="L3301" s="72" t="b">
        <v>1</v>
      </c>
    </row>
    <row r="3302" spans="1:12" x14ac:dyDescent="0.25">
      <c r="C3302" s="27">
        <v>104</v>
      </c>
      <c r="D3302" s="27" t="str">
        <f>VLOOKUP(C3302,[1]道具配置表!$A:$D,4,FALSE)</f>
        <v>1黄金</v>
      </c>
      <c r="E3302" s="27">
        <v>7000</v>
      </c>
      <c r="J3302" s="27">
        <v>1</v>
      </c>
      <c r="L3302" s="72" t="b">
        <v>1</v>
      </c>
    </row>
    <row r="3303" spans="1:12" x14ac:dyDescent="0.25">
      <c r="A3303" s="27">
        <v>1705035</v>
      </c>
      <c r="B3303" s="27" t="s">
        <v>857</v>
      </c>
      <c r="C3303" s="27">
        <v>101</v>
      </c>
      <c r="D3303" s="27" t="str">
        <f>VLOOKUP(C3303,[1]道具配置表!$A:$D,4,FALSE)</f>
        <v>1木材</v>
      </c>
      <c r="E3303" s="27">
        <v>7000</v>
      </c>
      <c r="J3303" s="27">
        <v>1</v>
      </c>
      <c r="L3303" s="72" t="b">
        <v>1</v>
      </c>
    </row>
    <row r="3304" spans="1:12" x14ac:dyDescent="0.25">
      <c r="C3304" s="27">
        <v>103</v>
      </c>
      <c r="D3304" s="27" t="str">
        <f>VLOOKUP(C3304,[1]道具配置表!$A:$D,4,FALSE)</f>
        <v>1石头</v>
      </c>
      <c r="E3304" s="27">
        <v>7000</v>
      </c>
      <c r="J3304" s="27">
        <v>1</v>
      </c>
      <c r="L3304" s="72" t="b">
        <v>1</v>
      </c>
    </row>
    <row r="3305" spans="1:12" x14ac:dyDescent="0.25">
      <c r="C3305" s="27">
        <v>104</v>
      </c>
      <c r="D3305" s="27" t="str">
        <f>VLOOKUP(C3305,[1]道具配置表!$A:$D,4,FALSE)</f>
        <v>1黄金</v>
      </c>
      <c r="E3305" s="27">
        <v>7000</v>
      </c>
      <c r="J3305" s="27">
        <v>1</v>
      </c>
      <c r="L3305" s="72" t="b">
        <v>1</v>
      </c>
    </row>
    <row r="3306" spans="1:12" x14ac:dyDescent="0.25">
      <c r="A3306" s="27">
        <v>1705036</v>
      </c>
      <c r="B3306" s="27" t="s">
        <v>858</v>
      </c>
      <c r="C3306" s="27">
        <v>101</v>
      </c>
      <c r="D3306" s="27" t="str">
        <f>VLOOKUP(C3306,[1]道具配置表!$A:$D,4,FALSE)</f>
        <v>1木材</v>
      </c>
      <c r="E3306" s="27">
        <v>7000</v>
      </c>
      <c r="J3306" s="27">
        <v>1</v>
      </c>
      <c r="L3306" s="72" t="b">
        <v>1</v>
      </c>
    </row>
    <row r="3307" spans="1:12" x14ac:dyDescent="0.25">
      <c r="C3307" s="27">
        <v>103</v>
      </c>
      <c r="D3307" s="27" t="str">
        <f>VLOOKUP(C3307,[1]道具配置表!$A:$D,4,FALSE)</f>
        <v>1石头</v>
      </c>
      <c r="E3307" s="27">
        <v>7000</v>
      </c>
      <c r="J3307" s="27">
        <v>1</v>
      </c>
      <c r="L3307" s="72" t="b">
        <v>1</v>
      </c>
    </row>
    <row r="3308" spans="1:12" x14ac:dyDescent="0.25">
      <c r="C3308" s="27">
        <v>104</v>
      </c>
      <c r="D3308" s="27" t="str">
        <f>VLOOKUP(C3308,[1]道具配置表!$A:$D,4,FALSE)</f>
        <v>1黄金</v>
      </c>
      <c r="E3308" s="27">
        <v>7000</v>
      </c>
      <c r="J3308" s="27">
        <v>1</v>
      </c>
      <c r="L3308" s="72" t="b">
        <v>1</v>
      </c>
    </row>
    <row r="3309" spans="1:12" x14ac:dyDescent="0.25">
      <c r="A3309" s="27">
        <v>1705101</v>
      </c>
      <c r="B3309" s="27" t="s">
        <v>859</v>
      </c>
      <c r="C3309" s="27">
        <v>6682</v>
      </c>
      <c r="D3309" s="27" t="str">
        <f>VLOOKUP(C3309,[1]道具配置表!$A:$D,4,FALSE)</f>
        <v>1铜币（立即使用，不进背包）</v>
      </c>
      <c r="E3309" s="27">
        <v>4000</v>
      </c>
      <c r="J3309" s="27">
        <v>1</v>
      </c>
      <c r="L3309" s="72" t="b">
        <v>1</v>
      </c>
    </row>
    <row r="3310" spans="1:12" x14ac:dyDescent="0.25">
      <c r="C3310" s="27">
        <v>7003</v>
      </c>
      <c r="D3310" s="27" t="str">
        <f>VLOOKUP(C3310,[1]道具配置表!$A:$D,4,FALSE)</f>
        <v>1银币（立即使用，不进背包）</v>
      </c>
      <c r="E3310" s="27">
        <v>20</v>
      </c>
      <c r="J3310" s="27">
        <v>1</v>
      </c>
      <c r="L3310" s="72" t="b">
        <v>1</v>
      </c>
    </row>
    <row r="3311" spans="1:12" x14ac:dyDescent="0.25">
      <c r="A3311" s="27">
        <v>1705102</v>
      </c>
      <c r="B3311" s="27" t="s">
        <v>860</v>
      </c>
      <c r="C3311" s="27">
        <v>6682</v>
      </c>
      <c r="D3311" s="27" t="str">
        <f>VLOOKUP(C3311,[1]道具配置表!$A:$D,4,FALSE)</f>
        <v>1铜币（立即使用，不进背包）</v>
      </c>
      <c r="E3311" s="27">
        <v>6000</v>
      </c>
      <c r="J3311" s="27">
        <v>1</v>
      </c>
      <c r="L3311" s="72" t="b">
        <v>1</v>
      </c>
    </row>
    <row r="3312" spans="1:12" x14ac:dyDescent="0.25">
      <c r="C3312" s="27">
        <v>7003</v>
      </c>
      <c r="D3312" s="27" t="str">
        <f>VLOOKUP(C3312,[1]道具配置表!$A:$D,4,FALSE)</f>
        <v>1银币（立即使用，不进背包）</v>
      </c>
      <c r="E3312" s="27">
        <v>40</v>
      </c>
      <c r="J3312" s="27">
        <v>1</v>
      </c>
      <c r="L3312" s="72" t="b">
        <v>1</v>
      </c>
    </row>
    <row r="3313" spans="1:12" x14ac:dyDescent="0.25">
      <c r="A3313" s="27">
        <v>1705103</v>
      </c>
      <c r="B3313" s="27" t="s">
        <v>861</v>
      </c>
      <c r="C3313" s="27">
        <v>6682</v>
      </c>
      <c r="D3313" s="27" t="str">
        <f>VLOOKUP(C3313,[1]道具配置表!$A:$D,4,FALSE)</f>
        <v>1铜币（立即使用，不进背包）</v>
      </c>
      <c r="E3313" s="27">
        <v>8000</v>
      </c>
      <c r="J3313" s="27">
        <v>1</v>
      </c>
      <c r="L3313" s="72" t="b">
        <v>1</v>
      </c>
    </row>
    <row r="3314" spans="1:12" x14ac:dyDescent="0.25">
      <c r="C3314" s="27">
        <v>7003</v>
      </c>
      <c r="D3314" s="27" t="str">
        <f>VLOOKUP(C3314,[1]道具配置表!$A:$D,4,FALSE)</f>
        <v>1银币（立即使用，不进背包）</v>
      </c>
      <c r="E3314" s="27">
        <v>60</v>
      </c>
      <c r="J3314" s="27">
        <v>1</v>
      </c>
      <c r="L3314" s="72" t="b">
        <v>1</v>
      </c>
    </row>
    <row r="3315" spans="1:12" x14ac:dyDescent="0.25">
      <c r="A3315" s="27">
        <v>1705104</v>
      </c>
      <c r="B3315" s="27" t="s">
        <v>862</v>
      </c>
      <c r="C3315" s="27">
        <v>6682</v>
      </c>
      <c r="D3315" s="27" t="str">
        <f>VLOOKUP(C3315,[1]道具配置表!$A:$D,4,FALSE)</f>
        <v>1铜币（立即使用，不进背包）</v>
      </c>
      <c r="E3315" s="27">
        <v>10000</v>
      </c>
      <c r="J3315" s="27">
        <v>1</v>
      </c>
      <c r="L3315" s="72" t="b">
        <v>1</v>
      </c>
    </row>
    <row r="3316" spans="1:12" x14ac:dyDescent="0.25">
      <c r="C3316" s="27">
        <v>7003</v>
      </c>
      <c r="D3316" s="27" t="str">
        <f>VLOOKUP(C3316,[1]道具配置表!$A:$D,4,FALSE)</f>
        <v>1银币（立即使用，不进背包）</v>
      </c>
      <c r="E3316" s="27">
        <v>100</v>
      </c>
      <c r="J3316" s="27">
        <v>1</v>
      </c>
      <c r="L3316" s="72" t="b">
        <v>1</v>
      </c>
    </row>
    <row r="3317" spans="1:12" x14ac:dyDescent="0.25">
      <c r="A3317" s="27">
        <v>1705105</v>
      </c>
      <c r="B3317" s="27" t="s">
        <v>863</v>
      </c>
      <c r="C3317" s="27">
        <v>6682</v>
      </c>
      <c r="D3317" s="27" t="str">
        <f>VLOOKUP(C3317,[1]道具配置表!$A:$D,4,FALSE)</f>
        <v>1铜币（立即使用，不进背包）</v>
      </c>
      <c r="E3317" s="27">
        <v>20000</v>
      </c>
      <c r="J3317" s="27">
        <v>1</v>
      </c>
      <c r="L3317" s="72" t="b">
        <v>1</v>
      </c>
    </row>
    <row r="3318" spans="1:12" x14ac:dyDescent="0.25">
      <c r="C3318" s="27">
        <v>7003</v>
      </c>
      <c r="D3318" s="27" t="str">
        <f>VLOOKUP(C3318,[1]道具配置表!$A:$D,4,FALSE)</f>
        <v>1银币（立即使用，不进背包）</v>
      </c>
      <c r="E3318" s="27">
        <v>100</v>
      </c>
      <c r="J3318" s="27">
        <v>1</v>
      </c>
      <c r="L3318" s="72" t="b">
        <v>1</v>
      </c>
    </row>
    <row r="3319" spans="1:12" x14ac:dyDescent="0.25">
      <c r="A3319" s="27">
        <v>1705106</v>
      </c>
      <c r="B3319" s="27" t="s">
        <v>864</v>
      </c>
      <c r="C3319" s="27">
        <v>6682</v>
      </c>
      <c r="D3319" s="27" t="str">
        <f>VLOOKUP(C3319,[1]道具配置表!$A:$D,4,FALSE)</f>
        <v>1铜币（立即使用，不进背包）</v>
      </c>
      <c r="E3319" s="27">
        <v>30000</v>
      </c>
      <c r="J3319" s="27">
        <v>1</v>
      </c>
      <c r="L3319" s="72" t="b">
        <v>1</v>
      </c>
    </row>
    <row r="3320" spans="1:12" x14ac:dyDescent="0.25">
      <c r="C3320" s="27">
        <v>7003</v>
      </c>
      <c r="D3320" s="27" t="str">
        <f>VLOOKUP(C3320,[1]道具配置表!$A:$D,4,FALSE)</f>
        <v>1银币（立即使用，不进背包）</v>
      </c>
      <c r="E3320" s="27">
        <v>100</v>
      </c>
      <c r="J3320" s="27">
        <v>1</v>
      </c>
      <c r="L3320" s="72" t="b">
        <v>1</v>
      </c>
    </row>
    <row r="3321" spans="1:12" x14ac:dyDescent="0.25">
      <c r="A3321" s="27">
        <v>1705201</v>
      </c>
      <c r="B3321" s="27" t="s">
        <v>865</v>
      </c>
      <c r="C3321" s="27">
        <v>48001</v>
      </c>
      <c r="D3321" s="27" t="str">
        <f>VLOOKUP(C3321,[1]道具配置表!$A:$D,4,FALSE)</f>
        <v>帝国里程碑</v>
      </c>
      <c r="E3321" s="27">
        <v>5</v>
      </c>
      <c r="J3321" s="27">
        <v>1</v>
      </c>
      <c r="L3321" s="72" t="b">
        <v>1</v>
      </c>
    </row>
    <row r="3322" spans="1:12" x14ac:dyDescent="0.25">
      <c r="C3322" s="27">
        <v>101</v>
      </c>
      <c r="D3322" s="27" t="str">
        <f>VLOOKUP(C3322,[1]道具配置表!$A:$D,4,FALSE)</f>
        <v>1木材</v>
      </c>
      <c r="E3322" s="27">
        <v>5000</v>
      </c>
      <c r="J3322" s="27">
        <v>1</v>
      </c>
      <c r="L3322" s="72" t="b">
        <v>1</v>
      </c>
    </row>
    <row r="3323" spans="1:12" x14ac:dyDescent="0.25">
      <c r="C3323" s="27">
        <v>103</v>
      </c>
      <c r="D3323" s="27" t="str">
        <f>VLOOKUP(C3323,[1]道具配置表!$A:$D,4,FALSE)</f>
        <v>1石头</v>
      </c>
      <c r="E3323" s="27">
        <v>5000</v>
      </c>
      <c r="J3323" s="27">
        <v>1</v>
      </c>
      <c r="L3323" s="72" t="b">
        <v>1</v>
      </c>
    </row>
    <row r="3324" spans="1:12" x14ac:dyDescent="0.25">
      <c r="A3324" s="27">
        <v>1705202</v>
      </c>
      <c r="B3324" s="27" t="s">
        <v>866</v>
      </c>
      <c r="C3324" s="27">
        <v>48001</v>
      </c>
      <c r="D3324" s="27" t="str">
        <f>VLOOKUP(C3324,[1]道具配置表!$A:$D,4,FALSE)</f>
        <v>帝国里程碑</v>
      </c>
      <c r="E3324" s="27">
        <v>5</v>
      </c>
      <c r="J3324" s="27">
        <v>1</v>
      </c>
      <c r="L3324" s="72" t="b">
        <v>1</v>
      </c>
    </row>
    <row r="3325" spans="1:12" x14ac:dyDescent="0.25">
      <c r="C3325" s="27">
        <v>101</v>
      </c>
      <c r="D3325" s="27" t="str">
        <f>VLOOKUP(C3325,[1]道具配置表!$A:$D,4,FALSE)</f>
        <v>1木材</v>
      </c>
      <c r="E3325" s="27">
        <v>7000</v>
      </c>
      <c r="J3325" s="27">
        <v>1</v>
      </c>
      <c r="L3325" s="72" t="b">
        <v>1</v>
      </c>
    </row>
    <row r="3326" spans="1:12" x14ac:dyDescent="0.25">
      <c r="C3326" s="27">
        <v>103</v>
      </c>
      <c r="D3326" s="27" t="str">
        <f>VLOOKUP(C3326,[1]道具配置表!$A:$D,4,FALSE)</f>
        <v>1石头</v>
      </c>
      <c r="E3326" s="27">
        <v>7000</v>
      </c>
      <c r="J3326" s="27">
        <v>1</v>
      </c>
      <c r="L3326" s="72" t="b">
        <v>1</v>
      </c>
    </row>
    <row r="3327" spans="1:12" x14ac:dyDescent="0.25">
      <c r="A3327" s="27">
        <v>1705203</v>
      </c>
      <c r="B3327" s="27" t="s">
        <v>867</v>
      </c>
      <c r="C3327" s="27">
        <v>48001</v>
      </c>
      <c r="D3327" s="27" t="str">
        <f>VLOOKUP(C3327,[1]道具配置表!$A:$D,4,FALSE)</f>
        <v>帝国里程碑</v>
      </c>
      <c r="E3327" s="27">
        <v>5</v>
      </c>
      <c r="J3327" s="27">
        <v>1</v>
      </c>
      <c r="L3327" s="72" t="b">
        <v>1</v>
      </c>
    </row>
    <row r="3328" spans="1:12" x14ac:dyDescent="0.25">
      <c r="C3328" s="27">
        <v>101</v>
      </c>
      <c r="D3328" s="27" t="str">
        <f>VLOOKUP(C3328,[1]道具配置表!$A:$D,4,FALSE)</f>
        <v>1木材</v>
      </c>
      <c r="E3328" s="27">
        <v>10000</v>
      </c>
      <c r="J3328" s="27">
        <v>1</v>
      </c>
      <c r="L3328" s="72" t="b">
        <v>1</v>
      </c>
    </row>
    <row r="3329" spans="1:12" x14ac:dyDescent="0.25">
      <c r="C3329" s="27">
        <v>104</v>
      </c>
      <c r="D3329" s="27" t="str">
        <f>VLOOKUP(C3329,[1]道具配置表!$A:$D,4,FALSE)</f>
        <v>1黄金</v>
      </c>
      <c r="E3329" s="27">
        <v>10000</v>
      </c>
      <c r="J3329" s="27">
        <v>1</v>
      </c>
      <c r="L3329" s="72" t="b">
        <v>1</v>
      </c>
    </row>
    <row r="3330" spans="1:12" x14ac:dyDescent="0.25">
      <c r="A3330" s="27">
        <v>1705204</v>
      </c>
      <c r="B3330" s="27" t="s">
        <v>868</v>
      </c>
      <c r="C3330" s="27">
        <v>48001</v>
      </c>
      <c r="D3330" s="27" t="str">
        <f>VLOOKUP(C3330,[1]道具配置表!$A:$D,4,FALSE)</f>
        <v>帝国里程碑</v>
      </c>
      <c r="E3330" s="27">
        <v>5</v>
      </c>
      <c r="J3330" s="27">
        <v>1</v>
      </c>
      <c r="L3330" s="72" t="b">
        <v>1</v>
      </c>
    </row>
    <row r="3331" spans="1:12" x14ac:dyDescent="0.25">
      <c r="C3331" s="27">
        <v>104</v>
      </c>
      <c r="D3331" s="27" t="str">
        <f>VLOOKUP(C3331,[1]道具配置表!$A:$D,4,FALSE)</f>
        <v>1黄金</v>
      </c>
      <c r="E3331" s="27">
        <v>12000</v>
      </c>
      <c r="J3331" s="27">
        <v>1</v>
      </c>
      <c r="L3331" s="72" t="b">
        <v>1</v>
      </c>
    </row>
    <row r="3332" spans="1:12" x14ac:dyDescent="0.25">
      <c r="C3332" s="27">
        <v>103</v>
      </c>
      <c r="D3332" s="27" t="str">
        <f>VLOOKUP(C3332,[1]道具配置表!$A:$D,4,FALSE)</f>
        <v>1石头</v>
      </c>
      <c r="E3332" s="27">
        <v>12000</v>
      </c>
      <c r="J3332" s="27">
        <v>1</v>
      </c>
      <c r="L3332" s="72" t="b">
        <v>1</v>
      </c>
    </row>
    <row r="3333" spans="1:12" x14ac:dyDescent="0.25">
      <c r="A3333" s="27">
        <v>1705301</v>
      </c>
      <c r="B3333" s="27" t="s">
        <v>869</v>
      </c>
      <c r="C3333" s="27">
        <v>48001</v>
      </c>
      <c r="D3333" s="27" t="str">
        <f>VLOOKUP(C3333,[1]道具配置表!$A:$D,4,FALSE)</f>
        <v>帝国里程碑</v>
      </c>
      <c r="E3333" s="27">
        <v>5</v>
      </c>
      <c r="J3333" s="27">
        <v>1</v>
      </c>
      <c r="L3333" s="72" t="b">
        <v>1</v>
      </c>
    </row>
    <row r="3334" spans="1:12" x14ac:dyDescent="0.25">
      <c r="C3334" s="52">
        <v>6161</v>
      </c>
      <c r="D3334" s="52" t="s">
        <v>1238</v>
      </c>
      <c r="E3334" s="27">
        <v>1</v>
      </c>
      <c r="J3334" s="27">
        <v>1</v>
      </c>
      <c r="L3334" s="72" t="b">
        <v>1</v>
      </c>
    </row>
    <row r="3335" spans="1:12" x14ac:dyDescent="0.25">
      <c r="C3335" s="27">
        <v>102</v>
      </c>
      <c r="D3335" s="27" t="str">
        <f>VLOOKUP(C3335,[1]道具配置表!$A:$D,4,FALSE)</f>
        <v>1食物</v>
      </c>
      <c r="E3335" s="27">
        <v>5000</v>
      </c>
      <c r="J3335" s="27">
        <v>1</v>
      </c>
      <c r="L3335" s="72" t="b">
        <v>1</v>
      </c>
    </row>
    <row r="3336" spans="1:12" x14ac:dyDescent="0.25">
      <c r="A3336" s="27">
        <v>1705302</v>
      </c>
      <c r="B3336" s="27" t="s">
        <v>870</v>
      </c>
      <c r="C3336" s="27">
        <v>48001</v>
      </c>
      <c r="D3336" s="27" t="str">
        <f>VLOOKUP(C3336,[1]道具配置表!$A:$D,4,FALSE)</f>
        <v>帝国里程碑</v>
      </c>
      <c r="E3336" s="27">
        <v>5</v>
      </c>
      <c r="J3336" s="27">
        <v>1</v>
      </c>
      <c r="L3336" s="72" t="b">
        <v>1</v>
      </c>
    </row>
    <row r="3337" spans="1:12" x14ac:dyDescent="0.25">
      <c r="C3337" s="52">
        <v>6161</v>
      </c>
      <c r="D3337" s="52" t="s">
        <v>1238</v>
      </c>
      <c r="E3337" s="27">
        <v>2</v>
      </c>
      <c r="J3337" s="27">
        <v>1</v>
      </c>
      <c r="L3337" s="72" t="b">
        <v>1</v>
      </c>
    </row>
    <row r="3338" spans="1:12" x14ac:dyDescent="0.25">
      <c r="C3338" s="27">
        <v>102</v>
      </c>
      <c r="D3338" s="27" t="str">
        <f>VLOOKUP(C3338,[1]道具配置表!$A:$D,4,FALSE)</f>
        <v>1食物</v>
      </c>
      <c r="E3338" s="27">
        <v>7000</v>
      </c>
      <c r="J3338" s="27">
        <v>1</v>
      </c>
      <c r="L3338" s="72" t="b">
        <v>1</v>
      </c>
    </row>
    <row r="3339" spans="1:12" x14ac:dyDescent="0.25">
      <c r="A3339" s="27">
        <v>1705303</v>
      </c>
      <c r="B3339" s="27" t="s">
        <v>871</v>
      </c>
      <c r="C3339" s="27">
        <v>48001</v>
      </c>
      <c r="D3339" s="27" t="str">
        <f>VLOOKUP(C3339,[1]道具配置表!$A:$D,4,FALSE)</f>
        <v>帝国里程碑</v>
      </c>
      <c r="E3339" s="27">
        <v>5</v>
      </c>
      <c r="J3339" s="27">
        <v>1</v>
      </c>
      <c r="L3339" s="72" t="b">
        <v>1</v>
      </c>
    </row>
    <row r="3340" spans="1:12" x14ac:dyDescent="0.25">
      <c r="C3340" s="52">
        <v>6161</v>
      </c>
      <c r="D3340" s="52" t="s">
        <v>1238</v>
      </c>
      <c r="E3340" s="27">
        <v>2</v>
      </c>
      <c r="J3340" s="27">
        <v>1</v>
      </c>
      <c r="L3340" s="72" t="b">
        <v>1</v>
      </c>
    </row>
    <row r="3341" spans="1:12" x14ac:dyDescent="0.25">
      <c r="C3341" s="27">
        <v>102</v>
      </c>
      <c r="D3341" s="27" t="str">
        <f>VLOOKUP(C3341,[1]道具配置表!$A:$D,4,FALSE)</f>
        <v>1食物</v>
      </c>
      <c r="E3341" s="27">
        <v>10000</v>
      </c>
      <c r="J3341" s="27">
        <v>1</v>
      </c>
      <c r="L3341" s="72" t="b">
        <v>1</v>
      </c>
    </row>
    <row r="3342" spans="1:12" x14ac:dyDescent="0.25">
      <c r="A3342" s="27">
        <v>1705304</v>
      </c>
      <c r="B3342" s="27" t="s">
        <v>872</v>
      </c>
      <c r="C3342" s="27">
        <v>48001</v>
      </c>
      <c r="D3342" s="27" t="str">
        <f>VLOOKUP(C3342,[1]道具配置表!$A:$D,4,FALSE)</f>
        <v>帝国里程碑</v>
      </c>
      <c r="E3342" s="27">
        <v>5</v>
      </c>
      <c r="J3342" s="27">
        <v>1</v>
      </c>
      <c r="L3342" s="72" t="b">
        <v>1</v>
      </c>
    </row>
    <row r="3343" spans="1:12" x14ac:dyDescent="0.25">
      <c r="C3343" s="52">
        <v>6161</v>
      </c>
      <c r="D3343" s="52" t="s">
        <v>1238</v>
      </c>
      <c r="E3343" s="27">
        <v>3</v>
      </c>
      <c r="J3343" s="27">
        <v>1</v>
      </c>
      <c r="L3343" s="72" t="b">
        <v>1</v>
      </c>
    </row>
    <row r="3344" spans="1:12" x14ac:dyDescent="0.25">
      <c r="C3344" s="27">
        <v>102</v>
      </c>
      <c r="D3344" s="27" t="str">
        <f>VLOOKUP(C3344,[1]道具配置表!$A:$D,4,FALSE)</f>
        <v>1食物</v>
      </c>
      <c r="E3344" s="27">
        <v>12000</v>
      </c>
      <c r="J3344" s="27">
        <v>1</v>
      </c>
      <c r="L3344" s="72" t="b">
        <v>1</v>
      </c>
    </row>
    <row r="3345" spans="1:12" x14ac:dyDescent="0.25">
      <c r="A3345" s="27">
        <v>1705401</v>
      </c>
      <c r="B3345" s="27" t="s">
        <v>873</v>
      </c>
      <c r="C3345" s="27">
        <v>48001</v>
      </c>
      <c r="D3345" s="27" t="str">
        <f>VLOOKUP(C3345,[1]道具配置表!$A:$D,4,FALSE)</f>
        <v>帝国里程碑</v>
      </c>
      <c r="E3345" s="27">
        <v>5</v>
      </c>
      <c r="J3345" s="27">
        <v>1</v>
      </c>
      <c r="L3345" s="72" t="b">
        <v>1</v>
      </c>
    </row>
    <row r="3346" spans="1:12" x14ac:dyDescent="0.25">
      <c r="C3346" s="27">
        <v>6682</v>
      </c>
      <c r="D3346" s="27" t="str">
        <f>VLOOKUP(C3346,[1]道具配置表!$A:$D,4,FALSE)</f>
        <v>1铜币（立即使用，不进背包）</v>
      </c>
      <c r="E3346" s="27">
        <v>2000</v>
      </c>
      <c r="J3346" s="27">
        <v>1</v>
      </c>
      <c r="L3346" s="72" t="b">
        <v>1</v>
      </c>
    </row>
    <row r="3347" spans="1:12" x14ac:dyDescent="0.25">
      <c r="C3347" s="27">
        <v>102</v>
      </c>
      <c r="D3347" s="27" t="str">
        <f>VLOOKUP(C3347,[1]道具配置表!$A:$D,4,FALSE)</f>
        <v>1食物</v>
      </c>
      <c r="E3347" s="27">
        <v>5000</v>
      </c>
      <c r="J3347" s="27">
        <v>1</v>
      </c>
      <c r="L3347" s="72" t="b">
        <v>1</v>
      </c>
    </row>
    <row r="3348" spans="1:12" x14ac:dyDescent="0.25">
      <c r="A3348" s="27">
        <v>1705402</v>
      </c>
      <c r="B3348" s="27" t="s">
        <v>874</v>
      </c>
      <c r="C3348" s="27">
        <v>48001</v>
      </c>
      <c r="D3348" s="27" t="str">
        <f>VLOOKUP(C3348,[1]道具配置表!$A:$D,4,FALSE)</f>
        <v>帝国里程碑</v>
      </c>
      <c r="E3348" s="27">
        <v>10</v>
      </c>
      <c r="J3348" s="27">
        <v>1</v>
      </c>
      <c r="L3348" s="72" t="b">
        <v>1</v>
      </c>
    </row>
    <row r="3349" spans="1:12" x14ac:dyDescent="0.25">
      <c r="C3349" s="27">
        <v>6682</v>
      </c>
      <c r="D3349" s="27" t="str">
        <f>VLOOKUP(C3349,[1]道具配置表!$A:$D,4,FALSE)</f>
        <v>1铜币（立即使用，不进背包）</v>
      </c>
      <c r="E3349" s="27">
        <v>4000</v>
      </c>
      <c r="J3349" s="27">
        <v>1</v>
      </c>
      <c r="L3349" s="72" t="b">
        <v>1</v>
      </c>
    </row>
    <row r="3350" spans="1:12" x14ac:dyDescent="0.25">
      <c r="C3350" s="27">
        <v>102</v>
      </c>
      <c r="D3350" s="27" t="str">
        <f>VLOOKUP(C3350,[1]道具配置表!$A:$D,4,FALSE)</f>
        <v>1食物</v>
      </c>
      <c r="E3350" s="27">
        <v>7000</v>
      </c>
      <c r="J3350" s="27">
        <v>1</v>
      </c>
      <c r="L3350" s="72" t="b">
        <v>1</v>
      </c>
    </row>
    <row r="3351" spans="1:12" x14ac:dyDescent="0.25">
      <c r="A3351" s="27">
        <v>1705403</v>
      </c>
      <c r="B3351" s="27" t="s">
        <v>875</v>
      </c>
      <c r="C3351" s="27">
        <v>48001</v>
      </c>
      <c r="D3351" s="27" t="str">
        <f>VLOOKUP(C3351,[1]道具配置表!$A:$D,4,FALSE)</f>
        <v>帝国里程碑</v>
      </c>
      <c r="E3351" s="27">
        <v>10</v>
      </c>
      <c r="J3351" s="27">
        <v>1</v>
      </c>
      <c r="L3351" s="72" t="b">
        <v>1</v>
      </c>
    </row>
    <row r="3352" spans="1:12" x14ac:dyDescent="0.25">
      <c r="C3352" s="27">
        <v>6682</v>
      </c>
      <c r="D3352" s="27" t="str">
        <f>VLOOKUP(C3352,[1]道具配置表!$A:$D,4,FALSE)</f>
        <v>1铜币（立即使用，不进背包）</v>
      </c>
      <c r="E3352" s="27">
        <v>6000</v>
      </c>
      <c r="J3352" s="27">
        <v>1</v>
      </c>
      <c r="L3352" s="72" t="b">
        <v>1</v>
      </c>
    </row>
    <row r="3353" spans="1:12" x14ac:dyDescent="0.25">
      <c r="C3353" s="27">
        <v>102</v>
      </c>
      <c r="D3353" s="27" t="str">
        <f>VLOOKUP(C3353,[1]道具配置表!$A:$D,4,FALSE)</f>
        <v>1食物</v>
      </c>
      <c r="E3353" s="27">
        <v>10000</v>
      </c>
      <c r="J3353" s="27">
        <v>1</v>
      </c>
      <c r="L3353" s="72" t="b">
        <v>1</v>
      </c>
    </row>
    <row r="3354" spans="1:12" x14ac:dyDescent="0.25">
      <c r="A3354" s="27">
        <v>1705404</v>
      </c>
      <c r="B3354" s="27" t="s">
        <v>876</v>
      </c>
      <c r="C3354" s="27">
        <v>48001</v>
      </c>
      <c r="D3354" s="27" t="str">
        <f>VLOOKUP(C3354,[1]道具配置表!$A:$D,4,FALSE)</f>
        <v>帝国里程碑</v>
      </c>
      <c r="E3354" s="27">
        <v>10</v>
      </c>
      <c r="J3354" s="27">
        <v>1</v>
      </c>
      <c r="L3354" s="72" t="b">
        <v>1</v>
      </c>
    </row>
    <row r="3355" spans="1:12" x14ac:dyDescent="0.25">
      <c r="C3355" s="27">
        <v>6682</v>
      </c>
      <c r="D3355" s="27" t="str">
        <f>VLOOKUP(C3355,[1]道具配置表!$A:$D,4,FALSE)</f>
        <v>1铜币（立即使用，不进背包）</v>
      </c>
      <c r="E3355" s="27">
        <v>8000</v>
      </c>
      <c r="J3355" s="27">
        <v>1</v>
      </c>
      <c r="L3355" s="72" t="b">
        <v>1</v>
      </c>
    </row>
    <row r="3356" spans="1:12" x14ac:dyDescent="0.25">
      <c r="C3356" s="27">
        <v>102</v>
      </c>
      <c r="D3356" s="27" t="str">
        <f>VLOOKUP(C3356,[1]道具配置表!$A:$D,4,FALSE)</f>
        <v>1食物</v>
      </c>
      <c r="E3356" s="27">
        <v>12000</v>
      </c>
      <c r="J3356" s="27">
        <v>1</v>
      </c>
      <c r="L3356" s="72" t="b">
        <v>1</v>
      </c>
    </row>
    <row r="3357" spans="1:12" x14ac:dyDescent="0.25">
      <c r="A3357" s="27">
        <v>1705501</v>
      </c>
      <c r="B3357" s="27" t="s">
        <v>877</v>
      </c>
      <c r="C3357" s="27">
        <v>48001</v>
      </c>
      <c r="D3357" s="27" t="str">
        <f>VLOOKUP(C3357,[1]道具配置表!$A:$D,4,FALSE)</f>
        <v>帝国里程碑</v>
      </c>
      <c r="E3357" s="27">
        <v>5</v>
      </c>
      <c r="J3357" s="27">
        <v>1</v>
      </c>
      <c r="L3357" s="72" t="b">
        <v>1</v>
      </c>
    </row>
    <row r="3358" spans="1:12" x14ac:dyDescent="0.25">
      <c r="C3358" s="27">
        <v>6141</v>
      </c>
      <c r="D3358" s="27" t="s">
        <v>1236</v>
      </c>
      <c r="E3358" s="27">
        <v>1</v>
      </c>
      <c r="J3358" s="27">
        <v>1</v>
      </c>
      <c r="L3358" s="72" t="b">
        <v>1</v>
      </c>
    </row>
    <row r="3359" spans="1:12" x14ac:dyDescent="0.25">
      <c r="C3359" s="27">
        <v>4000</v>
      </c>
      <c r="D3359" s="27" t="str">
        <f>VLOOKUP(C3359,[1]道具配置表!$A:$D,4,FALSE)</f>
        <v>知识卷轴X1</v>
      </c>
      <c r="E3359" s="27">
        <v>20</v>
      </c>
      <c r="J3359" s="27">
        <v>1</v>
      </c>
      <c r="L3359" s="72" t="b">
        <v>1</v>
      </c>
    </row>
    <row r="3360" spans="1:12" x14ac:dyDescent="0.25">
      <c r="A3360" s="27">
        <v>1705502</v>
      </c>
      <c r="B3360" s="27" t="s">
        <v>878</v>
      </c>
      <c r="C3360" s="27">
        <v>48001</v>
      </c>
      <c r="D3360" s="27" t="str">
        <f>VLOOKUP(C3360,[1]道具配置表!$A:$D,4,FALSE)</f>
        <v>帝国里程碑</v>
      </c>
      <c r="E3360" s="27">
        <v>5</v>
      </c>
      <c r="J3360" s="27">
        <v>1</v>
      </c>
      <c r="L3360" s="72" t="b">
        <v>1</v>
      </c>
    </row>
    <row r="3361" spans="1:12" x14ac:dyDescent="0.25">
      <c r="C3361" s="52">
        <v>6141</v>
      </c>
      <c r="D3361" s="52" t="s">
        <v>1236</v>
      </c>
      <c r="E3361" s="27">
        <v>2</v>
      </c>
      <c r="J3361" s="27">
        <v>1</v>
      </c>
      <c r="L3361" s="72" t="b">
        <v>1</v>
      </c>
    </row>
    <row r="3362" spans="1:12" x14ac:dyDescent="0.25">
      <c r="C3362" s="27">
        <v>4000</v>
      </c>
      <c r="D3362" s="27" t="str">
        <f>VLOOKUP(C3362,[1]道具配置表!$A:$D,4,FALSE)</f>
        <v>知识卷轴X1</v>
      </c>
      <c r="E3362" s="27">
        <v>40</v>
      </c>
      <c r="J3362" s="27">
        <v>1</v>
      </c>
      <c r="L3362" s="72" t="b">
        <v>1</v>
      </c>
    </row>
    <row r="3363" spans="1:12" x14ac:dyDescent="0.25">
      <c r="A3363" s="27">
        <v>1705503</v>
      </c>
      <c r="B3363" s="27" t="s">
        <v>879</v>
      </c>
      <c r="C3363" s="27">
        <v>48001</v>
      </c>
      <c r="D3363" s="27" t="str">
        <f>VLOOKUP(C3363,[1]道具配置表!$A:$D,4,FALSE)</f>
        <v>帝国里程碑</v>
      </c>
      <c r="E3363" s="27">
        <v>5</v>
      </c>
      <c r="J3363" s="27">
        <v>1</v>
      </c>
      <c r="L3363" s="72" t="b">
        <v>1</v>
      </c>
    </row>
    <row r="3364" spans="1:12" x14ac:dyDescent="0.25">
      <c r="C3364" s="52">
        <v>6141</v>
      </c>
      <c r="D3364" s="52" t="s">
        <v>1236</v>
      </c>
      <c r="E3364" s="27">
        <v>2</v>
      </c>
      <c r="J3364" s="27">
        <v>1</v>
      </c>
      <c r="L3364" s="72" t="b">
        <v>1</v>
      </c>
    </row>
    <row r="3365" spans="1:12" x14ac:dyDescent="0.25">
      <c r="C3365" s="27">
        <v>4000</v>
      </c>
      <c r="D3365" s="27" t="str">
        <f>VLOOKUP(C3365,[1]道具配置表!$A:$D,4,FALSE)</f>
        <v>知识卷轴X1</v>
      </c>
      <c r="E3365" s="27">
        <v>60</v>
      </c>
      <c r="J3365" s="27">
        <v>1</v>
      </c>
      <c r="L3365" s="72" t="b">
        <v>1</v>
      </c>
    </row>
    <row r="3366" spans="1:12" x14ac:dyDescent="0.25">
      <c r="A3366" s="27">
        <v>1705504</v>
      </c>
      <c r="B3366" s="27" t="s">
        <v>880</v>
      </c>
      <c r="C3366" s="27">
        <v>48001</v>
      </c>
      <c r="D3366" s="27" t="str">
        <f>VLOOKUP(C3366,[1]道具配置表!$A:$D,4,FALSE)</f>
        <v>帝国里程碑</v>
      </c>
      <c r="E3366" s="27">
        <v>5</v>
      </c>
      <c r="J3366" s="27">
        <v>1</v>
      </c>
      <c r="L3366" s="72" t="b">
        <v>1</v>
      </c>
    </row>
    <row r="3367" spans="1:12" x14ac:dyDescent="0.25">
      <c r="C3367" s="52">
        <v>6141</v>
      </c>
      <c r="D3367" s="52" t="s">
        <v>1236</v>
      </c>
      <c r="E3367" s="27">
        <v>3</v>
      </c>
      <c r="J3367" s="27">
        <v>1</v>
      </c>
      <c r="L3367" s="72" t="b">
        <v>1</v>
      </c>
    </row>
    <row r="3368" spans="1:12" x14ac:dyDescent="0.25">
      <c r="C3368" s="27">
        <v>4000</v>
      </c>
      <c r="D3368" s="27" t="str">
        <f>VLOOKUP(C3368,[1]道具配置表!$A:$D,4,FALSE)</f>
        <v>知识卷轴X1</v>
      </c>
      <c r="E3368" s="27">
        <v>100</v>
      </c>
      <c r="J3368" s="27">
        <v>1</v>
      </c>
      <c r="L3368" s="72" t="b">
        <v>1</v>
      </c>
    </row>
    <row r="3369" spans="1:12" x14ac:dyDescent="0.25">
      <c r="A3369" s="27">
        <v>1705601</v>
      </c>
      <c r="B3369" s="27" t="s">
        <v>881</v>
      </c>
      <c r="C3369" s="27">
        <v>48001</v>
      </c>
      <c r="D3369" s="27" t="str">
        <f>VLOOKUP(C3369,[1]道具配置表!$A:$D,4,FALSE)</f>
        <v>帝国里程碑</v>
      </c>
      <c r="E3369" s="27">
        <v>5</v>
      </c>
      <c r="J3369" s="27">
        <v>1</v>
      </c>
      <c r="L3369" s="72" t="b">
        <v>1</v>
      </c>
    </row>
    <row r="3370" spans="1:12" x14ac:dyDescent="0.25">
      <c r="C3370" s="27">
        <v>101</v>
      </c>
      <c r="D3370" s="27" t="str">
        <f>VLOOKUP(C3370,[1]道具配置表!$A:$D,4,FALSE)</f>
        <v>1木材</v>
      </c>
      <c r="E3370" s="27">
        <v>5000</v>
      </c>
      <c r="J3370" s="27">
        <v>1</v>
      </c>
      <c r="L3370" s="72" t="b">
        <v>1</v>
      </c>
    </row>
    <row r="3371" spans="1:12" x14ac:dyDescent="0.25">
      <c r="C3371" s="27">
        <v>103</v>
      </c>
      <c r="D3371" s="27" t="str">
        <f>VLOOKUP(C3371,[1]道具配置表!$A:$D,4,FALSE)</f>
        <v>1石头</v>
      </c>
      <c r="E3371" s="27">
        <v>5000</v>
      </c>
      <c r="J3371" s="27">
        <v>1</v>
      </c>
      <c r="L3371" s="72" t="b">
        <v>1</v>
      </c>
    </row>
    <row r="3372" spans="1:12" x14ac:dyDescent="0.25">
      <c r="A3372" s="27">
        <v>1705602</v>
      </c>
      <c r="B3372" s="27" t="s">
        <v>882</v>
      </c>
      <c r="C3372" s="27">
        <v>48001</v>
      </c>
      <c r="D3372" s="27" t="str">
        <f>VLOOKUP(C3372,[1]道具配置表!$A:$D,4,FALSE)</f>
        <v>帝国里程碑</v>
      </c>
      <c r="E3372" s="27">
        <v>5</v>
      </c>
      <c r="J3372" s="27">
        <v>1</v>
      </c>
      <c r="L3372" s="72" t="b">
        <v>1</v>
      </c>
    </row>
    <row r="3373" spans="1:12" x14ac:dyDescent="0.25">
      <c r="C3373" s="27">
        <v>101</v>
      </c>
      <c r="D3373" s="27" t="str">
        <f>VLOOKUP(C3373,[1]道具配置表!$A:$D,4,FALSE)</f>
        <v>1木材</v>
      </c>
      <c r="E3373" s="27">
        <v>7000</v>
      </c>
      <c r="J3373" s="27">
        <v>1</v>
      </c>
      <c r="L3373" s="72" t="b">
        <v>1</v>
      </c>
    </row>
    <row r="3374" spans="1:12" x14ac:dyDescent="0.25">
      <c r="C3374" s="27">
        <v>103</v>
      </c>
      <c r="D3374" s="27" t="str">
        <f>VLOOKUP(C3374,[1]道具配置表!$A:$D,4,FALSE)</f>
        <v>1石头</v>
      </c>
      <c r="E3374" s="27">
        <v>7000</v>
      </c>
      <c r="J3374" s="27">
        <v>1</v>
      </c>
      <c r="L3374" s="72" t="b">
        <v>1</v>
      </c>
    </row>
    <row r="3375" spans="1:12" x14ac:dyDescent="0.25">
      <c r="A3375" s="27">
        <v>1705603</v>
      </c>
      <c r="B3375" s="27" t="s">
        <v>883</v>
      </c>
      <c r="C3375" s="27">
        <v>48001</v>
      </c>
      <c r="D3375" s="27" t="str">
        <f>VLOOKUP(C3375,[1]道具配置表!$A:$D,4,FALSE)</f>
        <v>帝国里程碑</v>
      </c>
      <c r="E3375" s="27">
        <v>10</v>
      </c>
      <c r="J3375" s="27">
        <v>1</v>
      </c>
      <c r="L3375" s="72" t="b">
        <v>1</v>
      </c>
    </row>
    <row r="3376" spans="1:12" x14ac:dyDescent="0.25">
      <c r="C3376" s="27">
        <v>101</v>
      </c>
      <c r="D3376" s="27" t="str">
        <f>VLOOKUP(C3376,[1]道具配置表!$A:$D,4,FALSE)</f>
        <v>1木材</v>
      </c>
      <c r="E3376" s="27">
        <v>10000</v>
      </c>
      <c r="J3376" s="27">
        <v>1</v>
      </c>
      <c r="L3376" s="72" t="b">
        <v>1</v>
      </c>
    </row>
    <row r="3377" spans="1:12" x14ac:dyDescent="0.25">
      <c r="C3377" s="27">
        <v>104</v>
      </c>
      <c r="D3377" s="27" t="str">
        <f>VLOOKUP(C3377,[1]道具配置表!$A:$D,4,FALSE)</f>
        <v>1黄金</v>
      </c>
      <c r="E3377" s="27">
        <v>10000</v>
      </c>
      <c r="J3377" s="27">
        <v>1</v>
      </c>
      <c r="L3377" s="72" t="b">
        <v>1</v>
      </c>
    </row>
    <row r="3378" spans="1:12" x14ac:dyDescent="0.25">
      <c r="A3378" s="27">
        <v>1705604</v>
      </c>
      <c r="B3378" s="27" t="s">
        <v>884</v>
      </c>
      <c r="C3378" s="27">
        <v>48001</v>
      </c>
      <c r="D3378" s="27" t="str">
        <f>VLOOKUP(C3378,[1]道具配置表!$A:$D,4,FALSE)</f>
        <v>帝国里程碑</v>
      </c>
      <c r="E3378" s="27">
        <v>10</v>
      </c>
      <c r="J3378" s="27">
        <v>1</v>
      </c>
      <c r="L3378" s="72" t="b">
        <v>1</v>
      </c>
    </row>
    <row r="3379" spans="1:12" x14ac:dyDescent="0.25">
      <c r="C3379" s="27">
        <v>104</v>
      </c>
      <c r="D3379" s="27" t="str">
        <f>VLOOKUP(C3379,[1]道具配置表!$A:$D,4,FALSE)</f>
        <v>1黄金</v>
      </c>
      <c r="E3379" s="27">
        <v>12000</v>
      </c>
      <c r="J3379" s="27">
        <v>1</v>
      </c>
      <c r="L3379" s="72" t="b">
        <v>1</v>
      </c>
    </row>
    <row r="3380" spans="1:12" x14ac:dyDescent="0.25">
      <c r="C3380" s="27">
        <v>103</v>
      </c>
      <c r="D3380" s="27" t="str">
        <f>VLOOKUP(C3380,[1]道具配置表!$A:$D,4,FALSE)</f>
        <v>1石头</v>
      </c>
      <c r="E3380" s="27">
        <v>12000</v>
      </c>
      <c r="J3380" s="27">
        <v>1</v>
      </c>
      <c r="L3380" s="72" t="b">
        <v>1</v>
      </c>
    </row>
    <row r="3381" spans="1:12" x14ac:dyDescent="0.25">
      <c r="A3381" s="27">
        <v>1705701</v>
      </c>
      <c r="B3381" s="27" t="s">
        <v>885</v>
      </c>
      <c r="C3381" s="27">
        <v>48001</v>
      </c>
      <c r="D3381" s="27" t="str">
        <f>VLOOKUP(C3381,[1]道具配置表!$A:$D,4,FALSE)</f>
        <v>帝国里程碑</v>
      </c>
      <c r="E3381" s="27">
        <v>5</v>
      </c>
      <c r="J3381" s="27">
        <v>1</v>
      </c>
      <c r="L3381" s="72" t="b">
        <v>1</v>
      </c>
    </row>
    <row r="3382" spans="1:12" x14ac:dyDescent="0.25">
      <c r="C3382" s="52">
        <v>6161</v>
      </c>
      <c r="D3382" s="52" t="s">
        <v>1238</v>
      </c>
      <c r="E3382" s="27">
        <v>1</v>
      </c>
      <c r="J3382" s="27">
        <v>1</v>
      </c>
      <c r="L3382" s="72" t="b">
        <v>1</v>
      </c>
    </row>
    <row r="3383" spans="1:12" x14ac:dyDescent="0.25">
      <c r="C3383" s="27">
        <v>102</v>
      </c>
      <c r="D3383" s="27" t="str">
        <f>VLOOKUP(C3383,[1]道具配置表!$A:$D,4,FALSE)</f>
        <v>1食物</v>
      </c>
      <c r="E3383" s="27">
        <v>5000</v>
      </c>
      <c r="J3383" s="27">
        <v>1</v>
      </c>
      <c r="L3383" s="72" t="b">
        <v>1</v>
      </c>
    </row>
    <row r="3384" spans="1:12" x14ac:dyDescent="0.25">
      <c r="A3384" s="27">
        <v>1705702</v>
      </c>
      <c r="B3384" s="27" t="s">
        <v>886</v>
      </c>
      <c r="C3384" s="27">
        <v>48001</v>
      </c>
      <c r="D3384" s="27" t="str">
        <f>VLOOKUP(C3384,[1]道具配置表!$A:$D,4,FALSE)</f>
        <v>帝国里程碑</v>
      </c>
      <c r="E3384" s="27">
        <v>5</v>
      </c>
      <c r="J3384" s="27">
        <v>1</v>
      </c>
      <c r="L3384" s="72" t="b">
        <v>1</v>
      </c>
    </row>
    <row r="3385" spans="1:12" x14ac:dyDescent="0.25">
      <c r="C3385" s="52">
        <v>6161</v>
      </c>
      <c r="D3385" s="52" t="s">
        <v>1238</v>
      </c>
      <c r="E3385" s="27">
        <v>2</v>
      </c>
      <c r="J3385" s="27">
        <v>1</v>
      </c>
      <c r="L3385" s="72" t="b">
        <v>1</v>
      </c>
    </row>
    <row r="3386" spans="1:12" x14ac:dyDescent="0.25">
      <c r="C3386" s="27">
        <v>102</v>
      </c>
      <c r="D3386" s="27" t="str">
        <f>VLOOKUP(C3386,[1]道具配置表!$A:$D,4,FALSE)</f>
        <v>1食物</v>
      </c>
      <c r="E3386" s="27">
        <v>7000</v>
      </c>
      <c r="J3386" s="27">
        <v>1</v>
      </c>
      <c r="L3386" s="72" t="b">
        <v>1</v>
      </c>
    </row>
    <row r="3387" spans="1:12" x14ac:dyDescent="0.25">
      <c r="A3387" s="27">
        <v>1705703</v>
      </c>
      <c r="B3387" s="27" t="s">
        <v>887</v>
      </c>
      <c r="C3387" s="27">
        <v>48001</v>
      </c>
      <c r="D3387" s="27" t="str">
        <f>VLOOKUP(C3387,[1]道具配置表!$A:$D,4,FALSE)</f>
        <v>帝国里程碑</v>
      </c>
      <c r="E3387" s="27">
        <v>5</v>
      </c>
      <c r="J3387" s="27">
        <v>1</v>
      </c>
      <c r="L3387" s="72" t="b">
        <v>1</v>
      </c>
    </row>
    <row r="3388" spans="1:12" x14ac:dyDescent="0.25">
      <c r="C3388" s="52">
        <v>6161</v>
      </c>
      <c r="D3388" s="52" t="s">
        <v>1238</v>
      </c>
      <c r="E3388" s="27">
        <v>2</v>
      </c>
      <c r="J3388" s="27">
        <v>1</v>
      </c>
      <c r="L3388" s="72" t="b">
        <v>1</v>
      </c>
    </row>
    <row r="3389" spans="1:12" x14ac:dyDescent="0.25">
      <c r="C3389" s="27">
        <v>102</v>
      </c>
      <c r="D3389" s="27" t="str">
        <f>VLOOKUP(C3389,[1]道具配置表!$A:$D,4,FALSE)</f>
        <v>1食物</v>
      </c>
      <c r="E3389" s="27">
        <v>10000</v>
      </c>
      <c r="J3389" s="27">
        <v>1</v>
      </c>
      <c r="L3389" s="72" t="b">
        <v>1</v>
      </c>
    </row>
    <row r="3390" spans="1:12" x14ac:dyDescent="0.25">
      <c r="A3390" s="27">
        <v>1705704</v>
      </c>
      <c r="B3390" s="27" t="s">
        <v>888</v>
      </c>
      <c r="C3390" s="27">
        <v>48001</v>
      </c>
      <c r="D3390" s="27" t="str">
        <f>VLOOKUP(C3390,[1]道具配置表!$A:$D,4,FALSE)</f>
        <v>帝国里程碑</v>
      </c>
      <c r="E3390" s="27">
        <v>5</v>
      </c>
      <c r="J3390" s="27">
        <v>1</v>
      </c>
      <c r="L3390" s="72" t="b">
        <v>1</v>
      </c>
    </row>
    <row r="3391" spans="1:12" x14ac:dyDescent="0.25">
      <c r="C3391" s="52">
        <v>6161</v>
      </c>
      <c r="D3391" s="52" t="s">
        <v>1238</v>
      </c>
      <c r="E3391" s="27">
        <v>3</v>
      </c>
      <c r="J3391" s="27">
        <v>1</v>
      </c>
      <c r="L3391" s="72" t="b">
        <v>1</v>
      </c>
    </row>
    <row r="3392" spans="1:12" x14ac:dyDescent="0.25">
      <c r="C3392" s="27">
        <v>102</v>
      </c>
      <c r="D3392" s="27" t="str">
        <f>VLOOKUP(C3392,[1]道具配置表!$A:$D,4,FALSE)</f>
        <v>1食物</v>
      </c>
      <c r="E3392" s="27">
        <v>12000</v>
      </c>
      <c r="J3392" s="27">
        <v>1</v>
      </c>
      <c r="L3392" s="72" t="b">
        <v>1</v>
      </c>
    </row>
    <row r="3393" spans="1:12" x14ac:dyDescent="0.25">
      <c r="A3393" s="27">
        <v>1705801</v>
      </c>
      <c r="B3393" s="27" t="s">
        <v>889</v>
      </c>
      <c r="C3393" s="27">
        <v>48001</v>
      </c>
      <c r="D3393" s="27" t="str">
        <f>VLOOKUP(C3393,[1]道具配置表!$A:$D,4,FALSE)</f>
        <v>帝国里程碑</v>
      </c>
      <c r="E3393" s="27">
        <v>5</v>
      </c>
      <c r="J3393" s="27">
        <v>1</v>
      </c>
      <c r="L3393" s="72" t="b">
        <v>1</v>
      </c>
    </row>
    <row r="3394" spans="1:12" x14ac:dyDescent="0.25">
      <c r="C3394" s="27">
        <v>6682</v>
      </c>
      <c r="D3394" s="27" t="str">
        <f>VLOOKUP(C3394,[1]道具配置表!$A:$D,4,FALSE)</f>
        <v>1铜币（立即使用，不进背包）</v>
      </c>
      <c r="E3394" s="27">
        <v>2000</v>
      </c>
      <c r="J3394" s="27">
        <v>1</v>
      </c>
      <c r="L3394" s="72" t="b">
        <v>1</v>
      </c>
    </row>
    <row r="3395" spans="1:12" x14ac:dyDescent="0.25">
      <c r="C3395" s="27">
        <v>102</v>
      </c>
      <c r="D3395" s="27" t="str">
        <f>VLOOKUP(C3395,[1]道具配置表!$A:$D,4,FALSE)</f>
        <v>1食物</v>
      </c>
      <c r="E3395" s="27">
        <v>5000</v>
      </c>
      <c r="J3395" s="27">
        <v>1</v>
      </c>
      <c r="L3395" s="72" t="b">
        <v>1</v>
      </c>
    </row>
    <row r="3396" spans="1:12" x14ac:dyDescent="0.25">
      <c r="A3396" s="27">
        <v>1705802</v>
      </c>
      <c r="B3396" s="27" t="s">
        <v>890</v>
      </c>
      <c r="C3396" s="27">
        <v>48001</v>
      </c>
      <c r="D3396" s="27" t="str">
        <f>VLOOKUP(C3396,[1]道具配置表!$A:$D,4,FALSE)</f>
        <v>帝国里程碑</v>
      </c>
      <c r="E3396" s="27">
        <v>5</v>
      </c>
      <c r="J3396" s="27">
        <v>1</v>
      </c>
      <c r="L3396" s="72" t="b">
        <v>1</v>
      </c>
    </row>
    <row r="3397" spans="1:12" x14ac:dyDescent="0.25">
      <c r="C3397" s="27">
        <v>6682</v>
      </c>
      <c r="D3397" s="27" t="str">
        <f>VLOOKUP(C3397,[1]道具配置表!$A:$D,4,FALSE)</f>
        <v>1铜币（立即使用，不进背包）</v>
      </c>
      <c r="E3397" s="27">
        <v>4000</v>
      </c>
      <c r="J3397" s="27">
        <v>1</v>
      </c>
      <c r="L3397" s="72" t="b">
        <v>1</v>
      </c>
    </row>
    <row r="3398" spans="1:12" x14ac:dyDescent="0.25">
      <c r="C3398" s="27">
        <v>102</v>
      </c>
      <c r="D3398" s="27" t="str">
        <f>VLOOKUP(C3398,[1]道具配置表!$A:$D,4,FALSE)</f>
        <v>1食物</v>
      </c>
      <c r="E3398" s="27">
        <v>7000</v>
      </c>
      <c r="J3398" s="27">
        <v>1</v>
      </c>
      <c r="L3398" s="72" t="b">
        <v>1</v>
      </c>
    </row>
    <row r="3399" spans="1:12" x14ac:dyDescent="0.25">
      <c r="A3399" s="27">
        <v>1705803</v>
      </c>
      <c r="B3399" s="27" t="s">
        <v>891</v>
      </c>
      <c r="C3399" s="27">
        <v>48001</v>
      </c>
      <c r="D3399" s="27" t="str">
        <f>VLOOKUP(C3399,[1]道具配置表!$A:$D,4,FALSE)</f>
        <v>帝国里程碑</v>
      </c>
      <c r="E3399" s="27">
        <v>5</v>
      </c>
      <c r="J3399" s="27">
        <v>1</v>
      </c>
      <c r="L3399" s="72" t="b">
        <v>1</v>
      </c>
    </row>
    <row r="3400" spans="1:12" x14ac:dyDescent="0.25">
      <c r="C3400" s="27">
        <v>6682</v>
      </c>
      <c r="D3400" s="27" t="str">
        <f>VLOOKUP(C3400,[1]道具配置表!$A:$D,4,FALSE)</f>
        <v>1铜币（立即使用，不进背包）</v>
      </c>
      <c r="E3400" s="27">
        <v>6000</v>
      </c>
      <c r="J3400" s="27">
        <v>1</v>
      </c>
      <c r="L3400" s="72" t="b">
        <v>1</v>
      </c>
    </row>
    <row r="3401" spans="1:12" x14ac:dyDescent="0.25">
      <c r="C3401" s="27">
        <v>102</v>
      </c>
      <c r="D3401" s="27" t="str">
        <f>VLOOKUP(C3401,[1]道具配置表!$A:$D,4,FALSE)</f>
        <v>1食物</v>
      </c>
      <c r="E3401" s="27">
        <v>10000</v>
      </c>
      <c r="J3401" s="27">
        <v>1</v>
      </c>
      <c r="L3401" s="72" t="b">
        <v>1</v>
      </c>
    </row>
    <row r="3402" spans="1:12" x14ac:dyDescent="0.25">
      <c r="A3402" s="27">
        <v>1705804</v>
      </c>
      <c r="B3402" s="27" t="s">
        <v>892</v>
      </c>
      <c r="C3402" s="27">
        <v>48001</v>
      </c>
      <c r="D3402" s="27" t="str">
        <f>VLOOKUP(C3402,[1]道具配置表!$A:$D,4,FALSE)</f>
        <v>帝国里程碑</v>
      </c>
      <c r="E3402" s="27">
        <v>5</v>
      </c>
      <c r="J3402" s="27">
        <v>1</v>
      </c>
      <c r="L3402" s="72" t="b">
        <v>1</v>
      </c>
    </row>
    <row r="3403" spans="1:12" x14ac:dyDescent="0.25">
      <c r="C3403" s="27">
        <v>6682</v>
      </c>
      <c r="D3403" s="27" t="str">
        <f>VLOOKUP(C3403,[1]道具配置表!$A:$D,4,FALSE)</f>
        <v>1铜币（立即使用，不进背包）</v>
      </c>
      <c r="E3403" s="27">
        <v>8000</v>
      </c>
      <c r="J3403" s="27">
        <v>1</v>
      </c>
      <c r="L3403" s="72" t="b">
        <v>1</v>
      </c>
    </row>
    <row r="3404" spans="1:12" x14ac:dyDescent="0.25">
      <c r="C3404" s="27">
        <v>102</v>
      </c>
      <c r="D3404" s="27" t="str">
        <f>VLOOKUP(C3404,[1]道具配置表!$A:$D,4,FALSE)</f>
        <v>1食物</v>
      </c>
      <c r="E3404" s="27">
        <v>12000</v>
      </c>
      <c r="J3404" s="27">
        <v>1</v>
      </c>
      <c r="L3404" s="72" t="b">
        <v>1</v>
      </c>
    </row>
    <row r="3405" spans="1:12" x14ac:dyDescent="0.25">
      <c r="A3405" s="27">
        <v>1705901</v>
      </c>
      <c r="B3405" s="27" t="s">
        <v>893</v>
      </c>
      <c r="C3405" s="27">
        <v>48001</v>
      </c>
      <c r="D3405" s="27" t="str">
        <f>VLOOKUP(C3405,[1]道具配置表!$A:$D,4,FALSE)</f>
        <v>帝国里程碑</v>
      </c>
      <c r="E3405" s="27">
        <v>5</v>
      </c>
      <c r="J3405" s="27">
        <v>1</v>
      </c>
      <c r="L3405" s="72" t="b">
        <v>1</v>
      </c>
    </row>
    <row r="3406" spans="1:12" x14ac:dyDescent="0.25">
      <c r="C3406" s="52">
        <v>6141</v>
      </c>
      <c r="D3406" s="52" t="s">
        <v>1236</v>
      </c>
      <c r="E3406" s="27">
        <v>1</v>
      </c>
      <c r="J3406" s="27">
        <v>1</v>
      </c>
      <c r="L3406" s="72" t="b">
        <v>1</v>
      </c>
    </row>
    <row r="3407" spans="1:12" x14ac:dyDescent="0.25">
      <c r="C3407" s="27">
        <v>4000</v>
      </c>
      <c r="D3407" s="27" t="str">
        <f>VLOOKUP(C3407,[1]道具配置表!$A:$D,4,FALSE)</f>
        <v>知识卷轴X1</v>
      </c>
      <c r="E3407" s="27">
        <v>20</v>
      </c>
      <c r="J3407" s="27">
        <v>1</v>
      </c>
      <c r="L3407" s="72" t="b">
        <v>1</v>
      </c>
    </row>
    <row r="3408" spans="1:12" x14ac:dyDescent="0.25">
      <c r="A3408" s="27">
        <v>1705902</v>
      </c>
      <c r="B3408" s="27" t="s">
        <v>894</v>
      </c>
      <c r="C3408" s="27">
        <v>48001</v>
      </c>
      <c r="D3408" s="27" t="str">
        <f>VLOOKUP(C3408,[1]道具配置表!$A:$D,4,FALSE)</f>
        <v>帝国里程碑</v>
      </c>
      <c r="E3408" s="27">
        <v>5</v>
      </c>
      <c r="J3408" s="27">
        <v>1</v>
      </c>
      <c r="L3408" s="72" t="b">
        <v>1</v>
      </c>
    </row>
    <row r="3409" spans="1:12" x14ac:dyDescent="0.25">
      <c r="C3409" s="52">
        <v>6141</v>
      </c>
      <c r="D3409" s="52" t="s">
        <v>1236</v>
      </c>
      <c r="E3409" s="27">
        <v>2</v>
      </c>
      <c r="J3409" s="27">
        <v>1</v>
      </c>
      <c r="L3409" s="72" t="b">
        <v>1</v>
      </c>
    </row>
    <row r="3410" spans="1:12" x14ac:dyDescent="0.25">
      <c r="C3410" s="27">
        <v>4000</v>
      </c>
      <c r="D3410" s="27" t="str">
        <f>VLOOKUP(C3410,[1]道具配置表!$A:$D,4,FALSE)</f>
        <v>知识卷轴X1</v>
      </c>
      <c r="E3410" s="27">
        <v>40</v>
      </c>
      <c r="J3410" s="27">
        <v>1</v>
      </c>
      <c r="L3410" s="72" t="b">
        <v>1</v>
      </c>
    </row>
    <row r="3411" spans="1:12" x14ac:dyDescent="0.25">
      <c r="A3411" s="27">
        <v>1705903</v>
      </c>
      <c r="B3411" s="27" t="s">
        <v>895</v>
      </c>
      <c r="C3411" s="27">
        <v>48001</v>
      </c>
      <c r="D3411" s="27" t="str">
        <f>VLOOKUP(C3411,[1]道具配置表!$A:$D,4,FALSE)</f>
        <v>帝国里程碑</v>
      </c>
      <c r="E3411" s="27">
        <v>5</v>
      </c>
      <c r="J3411" s="27">
        <v>1</v>
      </c>
      <c r="L3411" s="72" t="b">
        <v>1</v>
      </c>
    </row>
    <row r="3412" spans="1:12" x14ac:dyDescent="0.25">
      <c r="C3412" s="52">
        <v>6141</v>
      </c>
      <c r="D3412" s="52" t="s">
        <v>1236</v>
      </c>
      <c r="E3412" s="27">
        <v>2</v>
      </c>
      <c r="J3412" s="27">
        <v>1</v>
      </c>
      <c r="L3412" s="72" t="b">
        <v>1</v>
      </c>
    </row>
    <row r="3413" spans="1:12" x14ac:dyDescent="0.25">
      <c r="C3413" s="27">
        <v>4000</v>
      </c>
      <c r="D3413" s="27" t="str">
        <f>VLOOKUP(C3413,[1]道具配置表!$A:$D,4,FALSE)</f>
        <v>知识卷轴X1</v>
      </c>
      <c r="E3413" s="27">
        <v>60</v>
      </c>
      <c r="J3413" s="27">
        <v>1</v>
      </c>
      <c r="L3413" s="72" t="b">
        <v>1</v>
      </c>
    </row>
    <row r="3414" spans="1:12" x14ac:dyDescent="0.25">
      <c r="A3414" s="27">
        <v>1705904</v>
      </c>
      <c r="B3414" s="27" t="s">
        <v>896</v>
      </c>
      <c r="C3414" s="27">
        <v>48001</v>
      </c>
      <c r="D3414" s="27" t="str">
        <f>VLOOKUP(C3414,[1]道具配置表!$A:$D,4,FALSE)</f>
        <v>帝国里程碑</v>
      </c>
      <c r="E3414" s="27">
        <v>5</v>
      </c>
      <c r="J3414" s="27">
        <v>1</v>
      </c>
      <c r="L3414" s="72" t="b">
        <v>1</v>
      </c>
    </row>
    <row r="3415" spans="1:12" x14ac:dyDescent="0.25">
      <c r="C3415" s="52">
        <v>6141</v>
      </c>
      <c r="D3415" s="52" t="s">
        <v>1236</v>
      </c>
      <c r="E3415" s="27">
        <v>3</v>
      </c>
      <c r="J3415" s="27">
        <v>1</v>
      </c>
      <c r="L3415" s="72" t="b">
        <v>1</v>
      </c>
    </row>
    <row r="3416" spans="1:12" x14ac:dyDescent="0.25">
      <c r="C3416" s="27">
        <v>4000</v>
      </c>
      <c r="D3416" s="27" t="str">
        <f>VLOOKUP(C3416,[1]道具配置表!$A:$D,4,FALSE)</f>
        <v>知识卷轴X1</v>
      </c>
      <c r="E3416" s="27">
        <v>100</v>
      </c>
      <c r="J3416" s="27">
        <v>1</v>
      </c>
      <c r="L3416" s="72" t="b">
        <v>1</v>
      </c>
    </row>
    <row r="3417" spans="1:12" x14ac:dyDescent="0.25">
      <c r="A3417" s="27">
        <v>1706001</v>
      </c>
      <c r="B3417" s="27" t="s">
        <v>897</v>
      </c>
      <c r="C3417" s="27">
        <v>1002</v>
      </c>
      <c r="D3417" s="27" t="str">
        <f>VLOOKUP(C3417,[1]道具配置表!$A:$D,4,FALSE)</f>
        <v>影武者</v>
      </c>
      <c r="E3417" s="27">
        <v>1</v>
      </c>
      <c r="J3417" s="27">
        <v>1</v>
      </c>
      <c r="L3417" s="72" t="b">
        <v>1</v>
      </c>
    </row>
    <row r="3418" spans="1:12" x14ac:dyDescent="0.25">
      <c r="A3418" s="27">
        <v>1706002</v>
      </c>
      <c r="B3418" s="27" t="s">
        <v>898</v>
      </c>
      <c r="C3418" s="27">
        <v>1030</v>
      </c>
      <c r="D3418" s="27" t="str">
        <f>VLOOKUP(C3418,[1]道具配置表!$A:$D,4,FALSE)</f>
        <v>秦叔宝</v>
      </c>
      <c r="E3418" s="27">
        <v>1</v>
      </c>
      <c r="J3418" s="27">
        <v>1</v>
      </c>
      <c r="L3418" s="72" t="b">
        <v>1</v>
      </c>
    </row>
    <row r="3419" spans="1:12" x14ac:dyDescent="0.25">
      <c r="A3419" s="27">
        <v>1706003</v>
      </c>
      <c r="B3419" s="27" t="s">
        <v>899</v>
      </c>
      <c r="C3419" s="27">
        <v>1001</v>
      </c>
      <c r="D3419" s="27" t="str">
        <f>VLOOKUP(C3419,[1]道具配置表!$A:$D,4,FALSE)</f>
        <v>琼恩</v>
      </c>
      <c r="E3419" s="27">
        <v>1</v>
      </c>
      <c r="J3419" s="27">
        <v>1</v>
      </c>
      <c r="L3419" s="72" t="b">
        <v>1</v>
      </c>
    </row>
    <row r="3420" spans="1:12" x14ac:dyDescent="0.25">
      <c r="A3420" s="27">
        <v>1706004</v>
      </c>
      <c r="B3420" s="27" t="s">
        <v>900</v>
      </c>
      <c r="C3420" s="27">
        <v>1006</v>
      </c>
      <c r="D3420" s="27" t="str">
        <f>VLOOKUP(C3420,[1]道具配置表!$A:$D,4,FALSE)</f>
        <v>亨利</v>
      </c>
      <c r="E3420" s="27">
        <v>1</v>
      </c>
      <c r="J3420" s="27">
        <v>1</v>
      </c>
      <c r="L3420" s="72" t="b">
        <v>1</v>
      </c>
    </row>
    <row r="3421" spans="1:12" x14ac:dyDescent="0.25">
      <c r="A3421" s="27">
        <v>1706005</v>
      </c>
      <c r="B3421" s="27" t="s">
        <v>901</v>
      </c>
      <c r="C3421" s="27">
        <v>1008</v>
      </c>
      <c r="D3421" s="27" t="str">
        <f>VLOOKUP(C3421,[1]道具配置表!$A:$D,4,FALSE)</f>
        <v>康斯坦丁</v>
      </c>
      <c r="E3421" s="27">
        <v>1</v>
      </c>
      <c r="J3421" s="27">
        <v>1</v>
      </c>
      <c r="L3421" s="72" t="b">
        <v>1</v>
      </c>
    </row>
    <row r="3422" spans="1:12" x14ac:dyDescent="0.25">
      <c r="A3422" s="27">
        <v>1706101</v>
      </c>
      <c r="B3422" s="27" t="s">
        <v>902</v>
      </c>
      <c r="C3422" s="27">
        <v>2060</v>
      </c>
      <c r="D3422" s="27" t="str">
        <f>VLOOKUP(C3422,[1]道具配置表!$A:$D,4,FALSE)</f>
        <v>藏宝图碎片</v>
      </c>
      <c r="E3422" s="27">
        <v>1</v>
      </c>
      <c r="F3422" s="27">
        <v>0</v>
      </c>
      <c r="G3422" s="27">
        <v>1</v>
      </c>
      <c r="H3422" s="27" t="s">
        <v>903</v>
      </c>
      <c r="J3422" s="27">
        <v>1</v>
      </c>
      <c r="L3422" s="72" t="b">
        <v>1</v>
      </c>
    </row>
    <row r="3423" spans="1:12" x14ac:dyDescent="0.25">
      <c r="C3423" s="27">
        <v>6682</v>
      </c>
      <c r="D3423" s="27" t="str">
        <f>VLOOKUP(C3423,[1]道具配置表!$A:$D,4,FALSE)</f>
        <v>1铜币（立即使用，不进背包）</v>
      </c>
      <c r="E3423" s="27">
        <v>100</v>
      </c>
      <c r="J3423" s="27">
        <v>1</v>
      </c>
      <c r="L3423" s="72" t="b">
        <v>1</v>
      </c>
    </row>
    <row r="3424" spans="1:12" x14ac:dyDescent="0.25">
      <c r="C3424" s="27">
        <v>101</v>
      </c>
      <c r="D3424" s="27" t="str">
        <f>VLOOKUP(C3424,[1]道具配置表!$A:$D,4,FALSE)</f>
        <v>1木材</v>
      </c>
      <c r="E3424" s="27">
        <v>500</v>
      </c>
      <c r="J3424" s="27">
        <v>1</v>
      </c>
      <c r="L3424" s="72" t="b">
        <v>1</v>
      </c>
    </row>
    <row r="3425" spans="1:12" x14ac:dyDescent="0.25">
      <c r="C3425" s="27">
        <v>103</v>
      </c>
      <c r="D3425" s="27" t="str">
        <f>VLOOKUP(C3425,[1]道具配置表!$A:$D,4,FALSE)</f>
        <v>1石头</v>
      </c>
      <c r="E3425" s="27">
        <v>500</v>
      </c>
      <c r="J3425" s="27">
        <v>1</v>
      </c>
      <c r="L3425" s="72" t="b">
        <v>1</v>
      </c>
    </row>
    <row r="3426" spans="1:12" x14ac:dyDescent="0.25">
      <c r="C3426" s="27">
        <v>7003</v>
      </c>
      <c r="D3426" s="27" t="str">
        <f>VLOOKUP(C3426,[1]道具配置表!$A:$D,4,FALSE)</f>
        <v>1银币（立即使用，不进背包）</v>
      </c>
      <c r="E3426" s="27">
        <v>100</v>
      </c>
      <c r="I3426" s="27">
        <v>1</v>
      </c>
      <c r="L3426" s="72" t="b">
        <v>1</v>
      </c>
    </row>
    <row r="3427" spans="1:12" x14ac:dyDescent="0.25">
      <c r="A3427" s="27">
        <v>1706102</v>
      </c>
      <c r="B3427" s="27" t="s">
        <v>904</v>
      </c>
      <c r="C3427" s="27">
        <v>2060</v>
      </c>
      <c r="D3427" s="27" t="str">
        <f>VLOOKUP(C3427,[1]道具配置表!$A:$D,4,FALSE)</f>
        <v>藏宝图碎片</v>
      </c>
      <c r="E3427" s="27">
        <v>1</v>
      </c>
      <c r="F3427" s="27">
        <v>0</v>
      </c>
      <c r="G3427" s="27">
        <v>1</v>
      </c>
      <c r="H3427" s="27" t="s">
        <v>903</v>
      </c>
      <c r="J3427" s="27">
        <v>1</v>
      </c>
      <c r="L3427" s="72" t="b">
        <v>1</v>
      </c>
    </row>
    <row r="3428" spans="1:12" x14ac:dyDescent="0.25">
      <c r="C3428" s="27">
        <v>6682</v>
      </c>
      <c r="D3428" s="27" t="str">
        <f>VLOOKUP(C3428,[1]道具配置表!$A:$D,4,FALSE)</f>
        <v>1铜币（立即使用，不进背包）</v>
      </c>
      <c r="E3428" s="27">
        <v>120</v>
      </c>
      <c r="J3428" s="27">
        <v>1</v>
      </c>
      <c r="L3428" s="72" t="b">
        <v>1</v>
      </c>
    </row>
    <row r="3429" spans="1:12" x14ac:dyDescent="0.25">
      <c r="C3429" s="27">
        <v>101</v>
      </c>
      <c r="D3429" s="27" t="str">
        <f>VLOOKUP(C3429,[1]道具配置表!$A:$D,4,FALSE)</f>
        <v>1木材</v>
      </c>
      <c r="E3429" s="27">
        <v>550</v>
      </c>
      <c r="J3429" s="27">
        <v>1</v>
      </c>
      <c r="L3429" s="72" t="b">
        <v>1</v>
      </c>
    </row>
    <row r="3430" spans="1:12" x14ac:dyDescent="0.25">
      <c r="C3430" s="27">
        <v>103</v>
      </c>
      <c r="D3430" s="27" t="str">
        <f>VLOOKUP(C3430,[1]道具配置表!$A:$D,4,FALSE)</f>
        <v>1石头</v>
      </c>
      <c r="E3430" s="27">
        <v>550</v>
      </c>
      <c r="J3430" s="27">
        <v>1</v>
      </c>
      <c r="L3430" s="72" t="b">
        <v>1</v>
      </c>
    </row>
    <row r="3431" spans="1:12" x14ac:dyDescent="0.25">
      <c r="C3431" s="27">
        <v>7003</v>
      </c>
      <c r="D3431" s="27" t="str">
        <f>VLOOKUP(C3431,[1]道具配置表!$A:$D,4,FALSE)</f>
        <v>1银币（立即使用，不进背包）</v>
      </c>
      <c r="E3431" s="27">
        <v>100</v>
      </c>
      <c r="I3431" s="27">
        <v>1</v>
      </c>
      <c r="L3431" s="72" t="b">
        <v>1</v>
      </c>
    </row>
    <row r="3432" spans="1:12" x14ac:dyDescent="0.25">
      <c r="A3432" s="27">
        <v>1706103</v>
      </c>
      <c r="B3432" s="27" t="s">
        <v>905</v>
      </c>
      <c r="C3432" s="27">
        <v>2060</v>
      </c>
      <c r="D3432" s="27" t="str">
        <f>VLOOKUP(C3432,[1]道具配置表!$A:$D,4,FALSE)</f>
        <v>藏宝图碎片</v>
      </c>
      <c r="E3432" s="27">
        <v>1</v>
      </c>
      <c r="F3432" s="27">
        <v>0</v>
      </c>
      <c r="G3432" s="27">
        <v>1</v>
      </c>
      <c r="H3432" s="27" t="s">
        <v>903</v>
      </c>
      <c r="J3432" s="27">
        <v>1</v>
      </c>
      <c r="L3432" s="72" t="b">
        <v>1</v>
      </c>
    </row>
    <row r="3433" spans="1:12" x14ac:dyDescent="0.25">
      <c r="C3433" s="27">
        <v>6682</v>
      </c>
      <c r="D3433" s="27" t="str">
        <f>VLOOKUP(C3433,[1]道具配置表!$A:$D,4,FALSE)</f>
        <v>1铜币（立即使用，不进背包）</v>
      </c>
      <c r="E3433" s="27">
        <v>140</v>
      </c>
      <c r="J3433" s="27">
        <v>1</v>
      </c>
      <c r="L3433" s="72" t="b">
        <v>1</v>
      </c>
    </row>
    <row r="3434" spans="1:12" x14ac:dyDescent="0.25">
      <c r="C3434" s="27">
        <v>101</v>
      </c>
      <c r="D3434" s="27" t="str">
        <f>VLOOKUP(C3434,[1]道具配置表!$A:$D,4,FALSE)</f>
        <v>1木材</v>
      </c>
      <c r="E3434" s="27">
        <v>600</v>
      </c>
      <c r="J3434" s="27">
        <v>1</v>
      </c>
      <c r="L3434" s="72" t="b">
        <v>1</v>
      </c>
    </row>
    <row r="3435" spans="1:12" x14ac:dyDescent="0.25">
      <c r="C3435" s="27">
        <v>103</v>
      </c>
      <c r="D3435" s="27" t="str">
        <f>VLOOKUP(C3435,[1]道具配置表!$A:$D,4,FALSE)</f>
        <v>1石头</v>
      </c>
      <c r="E3435" s="27">
        <v>600</v>
      </c>
      <c r="J3435" s="27">
        <v>1</v>
      </c>
      <c r="L3435" s="72" t="b">
        <v>1</v>
      </c>
    </row>
    <row r="3436" spans="1:12" x14ac:dyDescent="0.25">
      <c r="C3436" s="27">
        <v>7003</v>
      </c>
      <c r="D3436" s="27" t="str">
        <f>VLOOKUP(C3436,[1]道具配置表!$A:$D,4,FALSE)</f>
        <v>1银币（立即使用，不进背包）</v>
      </c>
      <c r="E3436" s="27">
        <v>100</v>
      </c>
      <c r="I3436" s="27">
        <v>1</v>
      </c>
      <c r="L3436" s="72" t="b">
        <v>1</v>
      </c>
    </row>
    <row r="3437" spans="1:12" x14ac:dyDescent="0.25">
      <c r="A3437" s="27">
        <v>1706104</v>
      </c>
      <c r="B3437" s="27" t="s">
        <v>906</v>
      </c>
      <c r="C3437" s="27">
        <v>2060</v>
      </c>
      <c r="D3437" s="27" t="str">
        <f>VLOOKUP(C3437,[1]道具配置表!$A:$D,4,FALSE)</f>
        <v>藏宝图碎片</v>
      </c>
      <c r="E3437" s="27">
        <v>1</v>
      </c>
      <c r="F3437" s="27">
        <v>0</v>
      </c>
      <c r="G3437" s="27">
        <v>1</v>
      </c>
      <c r="H3437" s="27" t="s">
        <v>903</v>
      </c>
      <c r="J3437" s="27">
        <v>1</v>
      </c>
      <c r="L3437" s="72" t="b">
        <v>1</v>
      </c>
    </row>
    <row r="3438" spans="1:12" x14ac:dyDescent="0.25">
      <c r="C3438" s="27">
        <v>6682</v>
      </c>
      <c r="D3438" s="27" t="str">
        <f>VLOOKUP(C3438,[1]道具配置表!$A:$D,4,FALSE)</f>
        <v>1铜币（立即使用，不进背包）</v>
      </c>
      <c r="E3438" s="27">
        <v>160</v>
      </c>
      <c r="J3438" s="27">
        <v>1</v>
      </c>
      <c r="L3438" s="72" t="b">
        <v>1</v>
      </c>
    </row>
    <row r="3439" spans="1:12" x14ac:dyDescent="0.25">
      <c r="C3439" s="27">
        <v>101</v>
      </c>
      <c r="D3439" s="27" t="str">
        <f>VLOOKUP(C3439,[1]道具配置表!$A:$D,4,FALSE)</f>
        <v>1木材</v>
      </c>
      <c r="E3439" s="27">
        <v>650</v>
      </c>
      <c r="J3439" s="27">
        <v>1</v>
      </c>
      <c r="L3439" s="72" t="b">
        <v>1</v>
      </c>
    </row>
    <row r="3440" spans="1:12" x14ac:dyDescent="0.25">
      <c r="C3440" s="27">
        <v>103</v>
      </c>
      <c r="D3440" s="27" t="str">
        <f>VLOOKUP(C3440,[1]道具配置表!$A:$D,4,FALSE)</f>
        <v>1石头</v>
      </c>
      <c r="E3440" s="27">
        <v>650</v>
      </c>
      <c r="J3440" s="27">
        <v>1</v>
      </c>
      <c r="L3440" s="72" t="b">
        <v>1</v>
      </c>
    </row>
    <row r="3441" spans="1:12" x14ac:dyDescent="0.25">
      <c r="C3441" s="27">
        <v>7003</v>
      </c>
      <c r="D3441" s="27" t="str">
        <f>VLOOKUP(C3441,[1]道具配置表!$A:$D,4,FALSE)</f>
        <v>1银币（立即使用，不进背包）</v>
      </c>
      <c r="E3441" s="27">
        <v>100</v>
      </c>
      <c r="I3441" s="27">
        <v>1</v>
      </c>
      <c r="L3441" s="72" t="b">
        <v>1</v>
      </c>
    </row>
    <row r="3442" spans="1:12" x14ac:dyDescent="0.25">
      <c r="A3442" s="27">
        <v>1706105</v>
      </c>
      <c r="B3442" s="27" t="s">
        <v>907</v>
      </c>
      <c r="C3442" s="27">
        <v>2060</v>
      </c>
      <c r="D3442" s="27" t="str">
        <f>VLOOKUP(C3442,[1]道具配置表!$A:$D,4,FALSE)</f>
        <v>藏宝图碎片</v>
      </c>
      <c r="E3442" s="27">
        <v>1</v>
      </c>
      <c r="F3442" s="27">
        <v>0</v>
      </c>
      <c r="G3442" s="27">
        <v>1</v>
      </c>
      <c r="H3442" s="27" t="s">
        <v>903</v>
      </c>
      <c r="J3442" s="27">
        <v>1</v>
      </c>
      <c r="L3442" s="72" t="b">
        <v>1</v>
      </c>
    </row>
    <row r="3443" spans="1:12" x14ac:dyDescent="0.25">
      <c r="C3443" s="27">
        <v>6682</v>
      </c>
      <c r="D3443" s="27" t="str">
        <f>VLOOKUP(C3443,[1]道具配置表!$A:$D,4,FALSE)</f>
        <v>1铜币（立即使用，不进背包）</v>
      </c>
      <c r="E3443" s="27">
        <v>180</v>
      </c>
      <c r="J3443" s="27">
        <v>1</v>
      </c>
      <c r="L3443" s="72" t="b">
        <v>1</v>
      </c>
    </row>
    <row r="3444" spans="1:12" x14ac:dyDescent="0.25">
      <c r="C3444" s="27">
        <v>101</v>
      </c>
      <c r="D3444" s="27" t="str">
        <f>VLOOKUP(C3444,[1]道具配置表!$A:$D,4,FALSE)</f>
        <v>1木材</v>
      </c>
      <c r="E3444" s="27">
        <v>700</v>
      </c>
      <c r="J3444" s="27">
        <v>1</v>
      </c>
      <c r="L3444" s="72" t="b">
        <v>1</v>
      </c>
    </row>
    <row r="3445" spans="1:12" x14ac:dyDescent="0.25">
      <c r="C3445" s="27">
        <v>103</v>
      </c>
      <c r="D3445" s="27" t="str">
        <f>VLOOKUP(C3445,[1]道具配置表!$A:$D,4,FALSE)</f>
        <v>1石头</v>
      </c>
      <c r="E3445" s="27">
        <v>700</v>
      </c>
      <c r="J3445" s="27">
        <v>1</v>
      </c>
      <c r="L3445" s="72" t="b">
        <v>1</v>
      </c>
    </row>
    <row r="3446" spans="1:12" x14ac:dyDescent="0.25">
      <c r="C3446" s="27">
        <v>7003</v>
      </c>
      <c r="D3446" s="27" t="str">
        <f>VLOOKUP(C3446,[1]道具配置表!$A:$D,4,FALSE)</f>
        <v>1银币（立即使用，不进背包）</v>
      </c>
      <c r="E3446" s="27">
        <v>100</v>
      </c>
      <c r="I3446" s="27">
        <v>1</v>
      </c>
      <c r="L3446" s="72" t="b">
        <v>1</v>
      </c>
    </row>
    <row r="3447" spans="1:12" x14ac:dyDescent="0.25">
      <c r="A3447" s="27">
        <v>1706106</v>
      </c>
      <c r="B3447" s="27" t="s">
        <v>908</v>
      </c>
      <c r="C3447" s="27">
        <v>2060</v>
      </c>
      <c r="D3447" s="27" t="str">
        <f>VLOOKUP(C3447,[1]道具配置表!$A:$D,4,FALSE)</f>
        <v>藏宝图碎片</v>
      </c>
      <c r="E3447" s="27">
        <v>1</v>
      </c>
      <c r="F3447" s="27">
        <v>0</v>
      </c>
      <c r="G3447" s="27">
        <v>1</v>
      </c>
      <c r="H3447" s="27" t="s">
        <v>903</v>
      </c>
      <c r="J3447" s="27">
        <v>1</v>
      </c>
      <c r="L3447" s="72" t="b">
        <v>1</v>
      </c>
    </row>
    <row r="3448" spans="1:12" x14ac:dyDescent="0.25">
      <c r="C3448" s="27">
        <v>6682</v>
      </c>
      <c r="D3448" s="27" t="str">
        <f>VLOOKUP(C3448,[1]道具配置表!$A:$D,4,FALSE)</f>
        <v>1铜币（立即使用，不进背包）</v>
      </c>
      <c r="E3448" s="27">
        <v>200</v>
      </c>
      <c r="J3448" s="27">
        <v>1</v>
      </c>
      <c r="L3448" s="72" t="b">
        <v>1</v>
      </c>
    </row>
    <row r="3449" spans="1:12" x14ac:dyDescent="0.25">
      <c r="C3449" s="27">
        <v>101</v>
      </c>
      <c r="D3449" s="27" t="str">
        <f>VLOOKUP(C3449,[1]道具配置表!$A:$D,4,FALSE)</f>
        <v>1木材</v>
      </c>
      <c r="E3449" s="27">
        <v>750</v>
      </c>
      <c r="J3449" s="27">
        <v>1</v>
      </c>
      <c r="L3449" s="72" t="b">
        <v>1</v>
      </c>
    </row>
    <row r="3450" spans="1:12" x14ac:dyDescent="0.25">
      <c r="C3450" s="27">
        <v>103</v>
      </c>
      <c r="D3450" s="27" t="str">
        <f>VLOOKUP(C3450,[1]道具配置表!$A:$D,4,FALSE)</f>
        <v>1石头</v>
      </c>
      <c r="E3450" s="27">
        <v>750</v>
      </c>
      <c r="J3450" s="27">
        <v>1</v>
      </c>
      <c r="L3450" s="72" t="b">
        <v>1</v>
      </c>
    </row>
    <row r="3451" spans="1:12" x14ac:dyDescent="0.25">
      <c r="C3451" s="27">
        <v>7003</v>
      </c>
      <c r="D3451" s="27" t="str">
        <f>VLOOKUP(C3451,[1]道具配置表!$A:$D,4,FALSE)</f>
        <v>1银币（立即使用，不进背包）</v>
      </c>
      <c r="E3451" s="27">
        <v>100</v>
      </c>
      <c r="I3451" s="27">
        <v>1</v>
      </c>
      <c r="L3451" s="72" t="b">
        <v>1</v>
      </c>
    </row>
    <row r="3452" spans="1:12" x14ac:dyDescent="0.25">
      <c r="A3452" s="27">
        <v>1706107</v>
      </c>
      <c r="B3452" s="27" t="s">
        <v>909</v>
      </c>
      <c r="C3452" s="27">
        <v>2060</v>
      </c>
      <c r="D3452" s="27" t="str">
        <f>VLOOKUP(C3452,[1]道具配置表!$A:$D,4,FALSE)</f>
        <v>藏宝图碎片</v>
      </c>
      <c r="E3452" s="27">
        <v>1</v>
      </c>
      <c r="F3452" s="27">
        <v>0</v>
      </c>
      <c r="G3452" s="27">
        <v>1</v>
      </c>
      <c r="H3452" s="27" t="s">
        <v>903</v>
      </c>
      <c r="J3452" s="27">
        <v>1</v>
      </c>
      <c r="L3452" s="72" t="b">
        <v>1</v>
      </c>
    </row>
    <row r="3453" spans="1:12" x14ac:dyDescent="0.25">
      <c r="C3453" s="27">
        <v>6682</v>
      </c>
      <c r="D3453" s="27" t="str">
        <f>VLOOKUP(C3453,[1]道具配置表!$A:$D,4,FALSE)</f>
        <v>1铜币（立即使用，不进背包）</v>
      </c>
      <c r="E3453" s="27">
        <v>220</v>
      </c>
      <c r="J3453" s="27">
        <v>1</v>
      </c>
      <c r="L3453" s="72" t="b">
        <v>1</v>
      </c>
    </row>
    <row r="3454" spans="1:12" x14ac:dyDescent="0.25">
      <c r="C3454" s="27">
        <v>101</v>
      </c>
      <c r="D3454" s="27" t="str">
        <f>VLOOKUP(C3454,[1]道具配置表!$A:$D,4,FALSE)</f>
        <v>1木材</v>
      </c>
      <c r="E3454" s="27">
        <v>800</v>
      </c>
      <c r="J3454" s="27">
        <v>1</v>
      </c>
      <c r="L3454" s="72" t="b">
        <v>1</v>
      </c>
    </row>
    <row r="3455" spans="1:12" x14ac:dyDescent="0.25">
      <c r="C3455" s="27">
        <v>103</v>
      </c>
      <c r="D3455" s="27" t="str">
        <f>VLOOKUP(C3455,[1]道具配置表!$A:$D,4,FALSE)</f>
        <v>1石头</v>
      </c>
      <c r="E3455" s="27">
        <v>800</v>
      </c>
      <c r="J3455" s="27">
        <v>1</v>
      </c>
      <c r="L3455" s="72" t="b">
        <v>1</v>
      </c>
    </row>
    <row r="3456" spans="1:12" x14ac:dyDescent="0.25">
      <c r="C3456" s="27">
        <v>7003</v>
      </c>
      <c r="D3456" s="27" t="str">
        <f>VLOOKUP(C3456,[1]道具配置表!$A:$D,4,FALSE)</f>
        <v>1银币（立即使用，不进背包）</v>
      </c>
      <c r="E3456" s="27">
        <v>100</v>
      </c>
      <c r="I3456" s="27">
        <v>1</v>
      </c>
      <c r="L3456" s="72" t="b">
        <v>1</v>
      </c>
    </row>
    <row r="3457" spans="1:12" x14ac:dyDescent="0.25">
      <c r="A3457" s="27">
        <v>1706108</v>
      </c>
      <c r="B3457" s="27" t="s">
        <v>910</v>
      </c>
      <c r="C3457" s="27">
        <v>2060</v>
      </c>
      <c r="D3457" s="27" t="str">
        <f>VLOOKUP(C3457,[1]道具配置表!$A:$D,4,FALSE)</f>
        <v>藏宝图碎片</v>
      </c>
      <c r="E3457" s="27">
        <v>1</v>
      </c>
      <c r="F3457" s="27">
        <v>0</v>
      </c>
      <c r="G3457" s="27">
        <v>1</v>
      </c>
      <c r="H3457" s="27" t="s">
        <v>903</v>
      </c>
      <c r="J3457" s="27">
        <v>1</v>
      </c>
      <c r="L3457" s="72" t="b">
        <v>1</v>
      </c>
    </row>
    <row r="3458" spans="1:12" x14ac:dyDescent="0.25">
      <c r="C3458" s="27">
        <v>6682</v>
      </c>
      <c r="D3458" s="27" t="str">
        <f>VLOOKUP(C3458,[1]道具配置表!$A:$D,4,FALSE)</f>
        <v>1铜币（立即使用，不进背包）</v>
      </c>
      <c r="E3458" s="27">
        <v>240</v>
      </c>
      <c r="J3458" s="27">
        <v>1</v>
      </c>
      <c r="L3458" s="72" t="b">
        <v>1</v>
      </c>
    </row>
    <row r="3459" spans="1:12" x14ac:dyDescent="0.25">
      <c r="C3459" s="27">
        <v>101</v>
      </c>
      <c r="D3459" s="27" t="str">
        <f>VLOOKUP(C3459,[1]道具配置表!$A:$D,4,FALSE)</f>
        <v>1木材</v>
      </c>
      <c r="E3459" s="27">
        <v>850</v>
      </c>
      <c r="J3459" s="27">
        <v>1</v>
      </c>
      <c r="L3459" s="72" t="b">
        <v>1</v>
      </c>
    </row>
    <row r="3460" spans="1:12" x14ac:dyDescent="0.25">
      <c r="C3460" s="27">
        <v>103</v>
      </c>
      <c r="D3460" s="27" t="str">
        <f>VLOOKUP(C3460,[1]道具配置表!$A:$D,4,FALSE)</f>
        <v>1石头</v>
      </c>
      <c r="E3460" s="27">
        <v>850</v>
      </c>
      <c r="J3460" s="27">
        <v>1</v>
      </c>
      <c r="L3460" s="72" t="b">
        <v>1</v>
      </c>
    </row>
    <row r="3461" spans="1:12" x14ac:dyDescent="0.25">
      <c r="C3461" s="27">
        <v>7003</v>
      </c>
      <c r="D3461" s="27" t="str">
        <f>VLOOKUP(C3461,[1]道具配置表!$A:$D,4,FALSE)</f>
        <v>1银币（立即使用，不进背包）</v>
      </c>
      <c r="E3461" s="27">
        <v>100</v>
      </c>
      <c r="I3461" s="27">
        <v>1</v>
      </c>
      <c r="L3461" s="72" t="b">
        <v>1</v>
      </c>
    </row>
    <row r="3462" spans="1:12" x14ac:dyDescent="0.25">
      <c r="A3462" s="27">
        <v>1706109</v>
      </c>
      <c r="B3462" s="27" t="s">
        <v>911</v>
      </c>
      <c r="C3462" s="27">
        <v>2060</v>
      </c>
      <c r="D3462" s="27" t="str">
        <f>VLOOKUP(C3462,[1]道具配置表!$A:$D,4,FALSE)</f>
        <v>藏宝图碎片</v>
      </c>
      <c r="E3462" s="27">
        <v>1</v>
      </c>
      <c r="F3462" s="27">
        <v>0</v>
      </c>
      <c r="G3462" s="27">
        <v>1</v>
      </c>
      <c r="H3462" s="27" t="s">
        <v>903</v>
      </c>
      <c r="J3462" s="27">
        <v>1</v>
      </c>
      <c r="L3462" s="72" t="b">
        <v>1</v>
      </c>
    </row>
    <row r="3463" spans="1:12" x14ac:dyDescent="0.25">
      <c r="C3463" s="27">
        <v>6682</v>
      </c>
      <c r="D3463" s="27" t="str">
        <f>VLOOKUP(C3463,[1]道具配置表!$A:$D,4,FALSE)</f>
        <v>1铜币（立即使用，不进背包）</v>
      </c>
      <c r="E3463" s="27">
        <v>260</v>
      </c>
      <c r="J3463" s="27">
        <v>1</v>
      </c>
      <c r="L3463" s="72" t="b">
        <v>1</v>
      </c>
    </row>
    <row r="3464" spans="1:12" x14ac:dyDescent="0.25">
      <c r="C3464" s="27">
        <v>101</v>
      </c>
      <c r="D3464" s="27" t="str">
        <f>VLOOKUP(C3464,[1]道具配置表!$A:$D,4,FALSE)</f>
        <v>1木材</v>
      </c>
      <c r="E3464" s="27">
        <v>900</v>
      </c>
      <c r="J3464" s="27">
        <v>1</v>
      </c>
      <c r="L3464" s="72" t="b">
        <v>1</v>
      </c>
    </row>
    <row r="3465" spans="1:12" x14ac:dyDescent="0.25">
      <c r="C3465" s="27">
        <v>103</v>
      </c>
      <c r="D3465" s="27" t="str">
        <f>VLOOKUP(C3465,[1]道具配置表!$A:$D,4,FALSE)</f>
        <v>1石头</v>
      </c>
      <c r="E3465" s="27">
        <v>900</v>
      </c>
      <c r="J3465" s="27">
        <v>1</v>
      </c>
      <c r="L3465" s="72" t="b">
        <v>1</v>
      </c>
    </row>
    <row r="3466" spans="1:12" x14ac:dyDescent="0.25">
      <c r="C3466" s="27">
        <v>7003</v>
      </c>
      <c r="D3466" s="27" t="str">
        <f>VLOOKUP(C3466,[1]道具配置表!$A:$D,4,FALSE)</f>
        <v>1银币（立即使用，不进背包）</v>
      </c>
      <c r="E3466" s="27">
        <v>100</v>
      </c>
      <c r="I3466" s="27">
        <v>1</v>
      </c>
      <c r="L3466" s="72" t="b">
        <v>1</v>
      </c>
    </row>
    <row r="3467" spans="1:12" x14ac:dyDescent="0.25">
      <c r="A3467" s="27">
        <v>1706110</v>
      </c>
      <c r="B3467" s="27" t="s">
        <v>912</v>
      </c>
      <c r="C3467" s="27">
        <v>2060</v>
      </c>
      <c r="D3467" s="27" t="str">
        <f>VLOOKUP(C3467,[1]道具配置表!$A:$D,4,FALSE)</f>
        <v>藏宝图碎片</v>
      </c>
      <c r="E3467" s="27">
        <v>1</v>
      </c>
      <c r="F3467" s="27">
        <v>0</v>
      </c>
      <c r="G3467" s="27">
        <v>1</v>
      </c>
      <c r="H3467" s="27" t="s">
        <v>903</v>
      </c>
      <c r="J3467" s="27">
        <v>1</v>
      </c>
      <c r="L3467" s="72" t="b">
        <v>1</v>
      </c>
    </row>
    <row r="3468" spans="1:12" x14ac:dyDescent="0.25">
      <c r="C3468" s="27">
        <v>6682</v>
      </c>
      <c r="D3468" s="27" t="str">
        <f>VLOOKUP(C3468,[1]道具配置表!$A:$D,4,FALSE)</f>
        <v>1铜币（立即使用，不进背包）</v>
      </c>
      <c r="E3468" s="27">
        <v>280</v>
      </c>
      <c r="J3468" s="27">
        <v>1</v>
      </c>
      <c r="L3468" s="72" t="b">
        <v>1</v>
      </c>
    </row>
    <row r="3469" spans="1:12" x14ac:dyDescent="0.25">
      <c r="C3469" s="27">
        <v>101</v>
      </c>
      <c r="D3469" s="27" t="str">
        <f>VLOOKUP(C3469,[1]道具配置表!$A:$D,4,FALSE)</f>
        <v>1木材</v>
      </c>
      <c r="E3469" s="27">
        <v>950</v>
      </c>
      <c r="J3469" s="27">
        <v>1</v>
      </c>
      <c r="L3469" s="72" t="b">
        <v>1</v>
      </c>
    </row>
    <row r="3470" spans="1:12" x14ac:dyDescent="0.25">
      <c r="C3470" s="27">
        <v>103</v>
      </c>
      <c r="D3470" s="27" t="str">
        <f>VLOOKUP(C3470,[1]道具配置表!$A:$D,4,FALSE)</f>
        <v>1石头</v>
      </c>
      <c r="E3470" s="27">
        <v>950</v>
      </c>
      <c r="J3470" s="27">
        <v>1</v>
      </c>
      <c r="L3470" s="72" t="b">
        <v>1</v>
      </c>
    </row>
    <row r="3471" spans="1:12" x14ac:dyDescent="0.25">
      <c r="C3471" s="27">
        <v>7003</v>
      </c>
      <c r="D3471" s="27" t="str">
        <f>VLOOKUP(C3471,[1]道具配置表!$A:$D,4,FALSE)</f>
        <v>1银币（立即使用，不进背包）</v>
      </c>
      <c r="E3471" s="27">
        <v>100</v>
      </c>
      <c r="I3471" s="27">
        <v>1</v>
      </c>
      <c r="L3471" s="72" t="b">
        <v>1</v>
      </c>
    </row>
    <row r="3472" spans="1:12" x14ac:dyDescent="0.25">
      <c r="A3472" s="27">
        <v>1706111</v>
      </c>
      <c r="B3472" s="27" t="s">
        <v>913</v>
      </c>
      <c r="C3472" s="27">
        <v>2060</v>
      </c>
      <c r="D3472" s="27" t="str">
        <f>VLOOKUP(C3472,[1]道具配置表!$A:$D,4,FALSE)</f>
        <v>藏宝图碎片</v>
      </c>
      <c r="E3472" s="27">
        <v>1</v>
      </c>
      <c r="F3472" s="27">
        <v>0</v>
      </c>
      <c r="G3472" s="27">
        <v>1</v>
      </c>
      <c r="H3472" s="27" t="s">
        <v>903</v>
      </c>
      <c r="J3472" s="27">
        <v>1</v>
      </c>
      <c r="L3472" s="72" t="b">
        <v>1</v>
      </c>
    </row>
    <row r="3473" spans="1:12" x14ac:dyDescent="0.25">
      <c r="C3473" s="27">
        <v>6682</v>
      </c>
      <c r="D3473" s="27" t="str">
        <f>VLOOKUP(C3473,[1]道具配置表!$A:$D,4,FALSE)</f>
        <v>1铜币（立即使用，不进背包）</v>
      </c>
      <c r="E3473" s="27">
        <v>300</v>
      </c>
      <c r="J3473" s="27">
        <v>1</v>
      </c>
      <c r="L3473" s="72" t="b">
        <v>1</v>
      </c>
    </row>
    <row r="3474" spans="1:12" x14ac:dyDescent="0.25">
      <c r="C3474" s="27">
        <v>101</v>
      </c>
      <c r="D3474" s="27" t="str">
        <f>VLOOKUP(C3474,[1]道具配置表!$A:$D,4,FALSE)</f>
        <v>1木材</v>
      </c>
      <c r="E3474" s="27">
        <v>1000</v>
      </c>
      <c r="J3474" s="27">
        <v>1</v>
      </c>
      <c r="L3474" s="72" t="b">
        <v>1</v>
      </c>
    </row>
    <row r="3475" spans="1:12" x14ac:dyDescent="0.25">
      <c r="C3475" s="27">
        <v>103</v>
      </c>
      <c r="D3475" s="27" t="str">
        <f>VLOOKUP(C3475,[1]道具配置表!$A:$D,4,FALSE)</f>
        <v>1石头</v>
      </c>
      <c r="E3475" s="27">
        <v>1000</v>
      </c>
      <c r="J3475" s="27">
        <v>1</v>
      </c>
      <c r="L3475" s="72" t="b">
        <v>1</v>
      </c>
    </row>
    <row r="3476" spans="1:12" x14ac:dyDescent="0.25">
      <c r="C3476" s="27">
        <v>7003</v>
      </c>
      <c r="D3476" s="27" t="str">
        <f>VLOOKUP(C3476,[1]道具配置表!$A:$D,4,FALSE)</f>
        <v>1银币（立即使用，不进背包）</v>
      </c>
      <c r="E3476" s="27">
        <v>100</v>
      </c>
      <c r="I3476" s="27">
        <v>1</v>
      </c>
      <c r="L3476" s="72" t="b">
        <v>1</v>
      </c>
    </row>
    <row r="3477" spans="1:12" x14ac:dyDescent="0.25">
      <c r="A3477" s="27">
        <v>1706112</v>
      </c>
      <c r="B3477" s="27" t="s">
        <v>914</v>
      </c>
      <c r="C3477" s="27">
        <v>2060</v>
      </c>
      <c r="D3477" s="27" t="str">
        <f>VLOOKUP(C3477,[1]道具配置表!$A:$D,4,FALSE)</f>
        <v>藏宝图碎片</v>
      </c>
      <c r="E3477" s="27">
        <v>1</v>
      </c>
      <c r="F3477" s="27">
        <v>0</v>
      </c>
      <c r="G3477" s="27">
        <v>1</v>
      </c>
      <c r="H3477" s="27" t="s">
        <v>903</v>
      </c>
      <c r="J3477" s="27">
        <v>1</v>
      </c>
      <c r="L3477" s="72" t="b">
        <v>1</v>
      </c>
    </row>
    <row r="3478" spans="1:12" x14ac:dyDescent="0.25">
      <c r="C3478" s="27">
        <v>6682</v>
      </c>
      <c r="D3478" s="27" t="str">
        <f>VLOOKUP(C3478,[1]道具配置表!$A:$D,4,FALSE)</f>
        <v>1铜币（立即使用，不进背包）</v>
      </c>
      <c r="E3478" s="27">
        <v>320</v>
      </c>
      <c r="J3478" s="27">
        <v>1</v>
      </c>
      <c r="L3478" s="72" t="b">
        <v>1</v>
      </c>
    </row>
    <row r="3479" spans="1:12" x14ac:dyDescent="0.25">
      <c r="C3479" s="27">
        <v>101</v>
      </c>
      <c r="D3479" s="27" t="str">
        <f>VLOOKUP(C3479,[1]道具配置表!$A:$D,4,FALSE)</f>
        <v>1木材</v>
      </c>
      <c r="E3479" s="27">
        <v>1050</v>
      </c>
      <c r="J3479" s="27">
        <v>1</v>
      </c>
      <c r="L3479" s="72" t="b">
        <v>1</v>
      </c>
    </row>
    <row r="3480" spans="1:12" x14ac:dyDescent="0.25">
      <c r="C3480" s="27">
        <v>103</v>
      </c>
      <c r="D3480" s="27" t="str">
        <f>VLOOKUP(C3480,[1]道具配置表!$A:$D,4,FALSE)</f>
        <v>1石头</v>
      </c>
      <c r="E3480" s="27">
        <v>1050</v>
      </c>
      <c r="J3480" s="27">
        <v>1</v>
      </c>
      <c r="L3480" s="72" t="b">
        <v>1</v>
      </c>
    </row>
    <row r="3481" spans="1:12" x14ac:dyDescent="0.25">
      <c r="C3481" s="27">
        <v>7003</v>
      </c>
      <c r="D3481" s="27" t="str">
        <f>VLOOKUP(C3481,[1]道具配置表!$A:$D,4,FALSE)</f>
        <v>1银币（立即使用，不进背包）</v>
      </c>
      <c r="E3481" s="27">
        <v>100</v>
      </c>
      <c r="I3481" s="27">
        <v>1</v>
      </c>
      <c r="L3481" s="72" t="b">
        <v>1</v>
      </c>
    </row>
    <row r="3482" spans="1:12" x14ac:dyDescent="0.25">
      <c r="A3482" s="27">
        <v>1706113</v>
      </c>
      <c r="B3482" s="27" t="s">
        <v>915</v>
      </c>
      <c r="C3482" s="27">
        <v>2060</v>
      </c>
      <c r="D3482" s="27" t="str">
        <f>VLOOKUP(C3482,[1]道具配置表!$A:$D,4,FALSE)</f>
        <v>藏宝图碎片</v>
      </c>
      <c r="E3482" s="27">
        <v>1</v>
      </c>
      <c r="F3482" s="27">
        <v>0</v>
      </c>
      <c r="G3482" s="27">
        <v>1</v>
      </c>
      <c r="H3482" s="27" t="s">
        <v>903</v>
      </c>
      <c r="J3482" s="27">
        <v>1</v>
      </c>
      <c r="L3482" s="72" t="b">
        <v>1</v>
      </c>
    </row>
    <row r="3483" spans="1:12" x14ac:dyDescent="0.25">
      <c r="C3483" s="27">
        <v>6682</v>
      </c>
      <c r="D3483" s="27" t="str">
        <f>VLOOKUP(C3483,[1]道具配置表!$A:$D,4,FALSE)</f>
        <v>1铜币（立即使用，不进背包）</v>
      </c>
      <c r="E3483" s="27">
        <v>340</v>
      </c>
      <c r="J3483" s="27">
        <v>1</v>
      </c>
      <c r="L3483" s="72" t="b">
        <v>1</v>
      </c>
    </row>
    <row r="3484" spans="1:12" x14ac:dyDescent="0.25">
      <c r="C3484" s="27">
        <v>101</v>
      </c>
      <c r="D3484" s="27" t="str">
        <f>VLOOKUP(C3484,[1]道具配置表!$A:$D,4,FALSE)</f>
        <v>1木材</v>
      </c>
      <c r="E3484" s="27">
        <v>1100</v>
      </c>
      <c r="J3484" s="27">
        <v>1</v>
      </c>
      <c r="L3484" s="72" t="b">
        <v>1</v>
      </c>
    </row>
    <row r="3485" spans="1:12" x14ac:dyDescent="0.25">
      <c r="C3485" s="27">
        <v>103</v>
      </c>
      <c r="D3485" s="27" t="str">
        <f>VLOOKUP(C3485,[1]道具配置表!$A:$D,4,FALSE)</f>
        <v>1石头</v>
      </c>
      <c r="E3485" s="27">
        <v>1100</v>
      </c>
      <c r="J3485" s="27">
        <v>1</v>
      </c>
      <c r="L3485" s="72" t="b">
        <v>1</v>
      </c>
    </row>
    <row r="3486" spans="1:12" x14ac:dyDescent="0.25">
      <c r="C3486" s="27">
        <v>7003</v>
      </c>
      <c r="D3486" s="27" t="str">
        <f>VLOOKUP(C3486,[1]道具配置表!$A:$D,4,FALSE)</f>
        <v>1银币（立即使用，不进背包）</v>
      </c>
      <c r="E3486" s="27">
        <v>100</v>
      </c>
      <c r="I3486" s="27">
        <v>1</v>
      </c>
      <c r="L3486" s="72" t="b">
        <v>1</v>
      </c>
    </row>
    <row r="3487" spans="1:12" x14ac:dyDescent="0.25">
      <c r="A3487" s="27">
        <v>1706114</v>
      </c>
      <c r="B3487" s="27" t="s">
        <v>916</v>
      </c>
      <c r="C3487" s="27">
        <v>2060</v>
      </c>
      <c r="D3487" s="27" t="str">
        <f>VLOOKUP(C3487,[1]道具配置表!$A:$D,4,FALSE)</f>
        <v>藏宝图碎片</v>
      </c>
      <c r="E3487" s="27">
        <v>1</v>
      </c>
      <c r="F3487" s="27">
        <v>0</v>
      </c>
      <c r="G3487" s="27">
        <v>1</v>
      </c>
      <c r="H3487" s="27" t="s">
        <v>903</v>
      </c>
      <c r="J3487" s="27">
        <v>1</v>
      </c>
      <c r="L3487" s="72" t="b">
        <v>1</v>
      </c>
    </row>
    <row r="3488" spans="1:12" x14ac:dyDescent="0.25">
      <c r="C3488" s="27">
        <v>6682</v>
      </c>
      <c r="D3488" s="27" t="str">
        <f>VLOOKUP(C3488,[1]道具配置表!$A:$D,4,FALSE)</f>
        <v>1铜币（立即使用，不进背包）</v>
      </c>
      <c r="E3488" s="27">
        <v>360</v>
      </c>
      <c r="J3488" s="27">
        <v>1</v>
      </c>
      <c r="L3488" s="72" t="b">
        <v>1</v>
      </c>
    </row>
    <row r="3489" spans="1:12" x14ac:dyDescent="0.25">
      <c r="C3489" s="27">
        <v>101</v>
      </c>
      <c r="D3489" s="27" t="str">
        <f>VLOOKUP(C3489,[1]道具配置表!$A:$D,4,FALSE)</f>
        <v>1木材</v>
      </c>
      <c r="E3489" s="27">
        <v>1150</v>
      </c>
      <c r="J3489" s="27">
        <v>1</v>
      </c>
      <c r="L3489" s="72" t="b">
        <v>1</v>
      </c>
    </row>
    <row r="3490" spans="1:12" x14ac:dyDescent="0.25">
      <c r="C3490" s="27">
        <v>103</v>
      </c>
      <c r="D3490" s="27" t="str">
        <f>VLOOKUP(C3490,[1]道具配置表!$A:$D,4,FALSE)</f>
        <v>1石头</v>
      </c>
      <c r="E3490" s="27">
        <v>1150</v>
      </c>
      <c r="J3490" s="27">
        <v>1</v>
      </c>
      <c r="L3490" s="72" t="b">
        <v>1</v>
      </c>
    </row>
    <row r="3491" spans="1:12" x14ac:dyDescent="0.25">
      <c r="C3491" s="27">
        <v>7003</v>
      </c>
      <c r="D3491" s="27" t="str">
        <f>VLOOKUP(C3491,[1]道具配置表!$A:$D,4,FALSE)</f>
        <v>1银币（立即使用，不进背包）</v>
      </c>
      <c r="E3491" s="27">
        <v>100</v>
      </c>
      <c r="I3491" s="27">
        <v>1</v>
      </c>
      <c r="L3491" s="72" t="b">
        <v>1</v>
      </c>
    </row>
    <row r="3492" spans="1:12" x14ac:dyDescent="0.25">
      <c r="A3492" s="27">
        <v>1706115</v>
      </c>
      <c r="B3492" s="27" t="s">
        <v>917</v>
      </c>
      <c r="C3492" s="27">
        <v>2060</v>
      </c>
      <c r="D3492" s="27" t="str">
        <f>VLOOKUP(C3492,[1]道具配置表!$A:$D,4,FALSE)</f>
        <v>藏宝图碎片</v>
      </c>
      <c r="E3492" s="27">
        <v>1</v>
      </c>
      <c r="F3492" s="27">
        <v>0</v>
      </c>
      <c r="G3492" s="27">
        <v>1</v>
      </c>
      <c r="H3492" s="27" t="s">
        <v>903</v>
      </c>
      <c r="J3492" s="27">
        <v>1</v>
      </c>
      <c r="L3492" s="72" t="b">
        <v>1</v>
      </c>
    </row>
    <row r="3493" spans="1:12" x14ac:dyDescent="0.25">
      <c r="C3493" s="27">
        <v>6682</v>
      </c>
      <c r="D3493" s="27" t="str">
        <f>VLOOKUP(C3493,[1]道具配置表!$A:$D,4,FALSE)</f>
        <v>1铜币（立即使用，不进背包）</v>
      </c>
      <c r="E3493" s="27">
        <v>380</v>
      </c>
      <c r="J3493" s="27">
        <v>1</v>
      </c>
      <c r="L3493" s="72" t="b">
        <v>1</v>
      </c>
    </row>
    <row r="3494" spans="1:12" x14ac:dyDescent="0.25">
      <c r="C3494" s="27">
        <v>101</v>
      </c>
      <c r="D3494" s="27" t="str">
        <f>VLOOKUP(C3494,[1]道具配置表!$A:$D,4,FALSE)</f>
        <v>1木材</v>
      </c>
      <c r="E3494" s="27">
        <v>1200</v>
      </c>
      <c r="J3494" s="27">
        <v>1</v>
      </c>
      <c r="L3494" s="72" t="b">
        <v>1</v>
      </c>
    </row>
    <row r="3495" spans="1:12" x14ac:dyDescent="0.25">
      <c r="C3495" s="27">
        <v>103</v>
      </c>
      <c r="D3495" s="27" t="str">
        <f>VLOOKUP(C3495,[1]道具配置表!$A:$D,4,FALSE)</f>
        <v>1石头</v>
      </c>
      <c r="E3495" s="27">
        <v>1200</v>
      </c>
      <c r="J3495" s="27">
        <v>1</v>
      </c>
      <c r="L3495" s="72" t="b">
        <v>1</v>
      </c>
    </row>
    <row r="3496" spans="1:12" x14ac:dyDescent="0.25">
      <c r="C3496" s="27">
        <v>7003</v>
      </c>
      <c r="D3496" s="27" t="str">
        <f>VLOOKUP(C3496,[1]道具配置表!$A:$D,4,FALSE)</f>
        <v>1银币（立即使用，不进背包）</v>
      </c>
      <c r="E3496" s="27">
        <v>100</v>
      </c>
      <c r="I3496" s="27">
        <v>1</v>
      </c>
      <c r="L3496" s="72" t="b">
        <v>1</v>
      </c>
    </row>
    <row r="3497" spans="1:12" x14ac:dyDescent="0.25">
      <c r="A3497" s="27">
        <v>1706201</v>
      </c>
      <c r="B3497" s="27" t="s">
        <v>918</v>
      </c>
      <c r="C3497" s="27">
        <v>6682</v>
      </c>
      <c r="D3497" s="27" t="str">
        <f>VLOOKUP(C3497,[1]道具配置表!$A:$D,4,FALSE)</f>
        <v>1铜币（立即使用，不进背包）</v>
      </c>
      <c r="E3497" s="27">
        <v>10000</v>
      </c>
      <c r="J3497" s="27">
        <v>1</v>
      </c>
      <c r="L3497" s="72" t="b">
        <v>1</v>
      </c>
    </row>
    <row r="3498" spans="1:12" x14ac:dyDescent="0.25">
      <c r="C3498" s="27">
        <v>102</v>
      </c>
      <c r="D3498" s="27" t="str">
        <f>VLOOKUP(C3498,[1]道具配置表!$A:$D,4,FALSE)</f>
        <v>1食物</v>
      </c>
      <c r="E3498" s="27">
        <v>50000</v>
      </c>
      <c r="J3498" s="27">
        <v>1</v>
      </c>
      <c r="L3498" s="72" t="b">
        <v>1</v>
      </c>
    </row>
    <row r="3499" spans="1:12" x14ac:dyDescent="0.25">
      <c r="A3499" s="27">
        <v>1706202</v>
      </c>
      <c r="B3499" s="27" t="s">
        <v>919</v>
      </c>
      <c r="C3499" s="27">
        <v>2025</v>
      </c>
      <c r="D3499" s="27" t="str">
        <f>VLOOKUP(C3499,[1]道具配置表!$A:$D,4,FALSE)</f>
        <v>英雄祈愿券（限时）</v>
      </c>
      <c r="E3499" s="27">
        <v>10</v>
      </c>
      <c r="J3499" s="27">
        <v>1</v>
      </c>
      <c r="L3499" s="72" t="b">
        <v>1</v>
      </c>
    </row>
    <row r="3500" spans="1:12" x14ac:dyDescent="0.25">
      <c r="C3500" s="27">
        <v>102</v>
      </c>
      <c r="D3500" s="27" t="str">
        <f>VLOOKUP(C3500,[1]道具配置表!$A:$D,4,FALSE)</f>
        <v>1食物</v>
      </c>
      <c r="E3500" s="27">
        <v>50000</v>
      </c>
      <c r="J3500" s="27">
        <v>1</v>
      </c>
      <c r="L3500" s="72" t="b">
        <v>1</v>
      </c>
    </row>
    <row r="3501" spans="1:12" x14ac:dyDescent="0.25">
      <c r="A3501" s="27">
        <v>1706203</v>
      </c>
      <c r="B3501" s="27" t="s">
        <v>920</v>
      </c>
      <c r="C3501" s="52">
        <v>6165</v>
      </c>
      <c r="D3501" s="5" t="s">
        <v>1237</v>
      </c>
      <c r="E3501" s="27">
        <v>3</v>
      </c>
      <c r="J3501" s="27">
        <v>1</v>
      </c>
      <c r="L3501" s="72" t="b">
        <v>1</v>
      </c>
    </row>
    <row r="3502" spans="1:12" x14ac:dyDescent="0.25">
      <c r="C3502" s="27">
        <v>102</v>
      </c>
      <c r="D3502" s="27" t="str">
        <f>VLOOKUP(C3502,[1]道具配置表!$A:$D,4,FALSE)</f>
        <v>1食物</v>
      </c>
      <c r="E3502" s="27">
        <v>50000</v>
      </c>
      <c r="J3502" s="27">
        <v>1</v>
      </c>
      <c r="L3502" s="72" t="b">
        <v>1</v>
      </c>
    </row>
    <row r="3503" spans="1:12" x14ac:dyDescent="0.25">
      <c r="A3503" s="27">
        <v>1706204</v>
      </c>
      <c r="B3503" s="27" t="s">
        <v>921</v>
      </c>
      <c r="C3503" s="27">
        <v>2025</v>
      </c>
      <c r="D3503" s="27" t="str">
        <f>VLOOKUP(C3503,[1]道具配置表!$A:$D,4,FALSE)</f>
        <v>英雄祈愿券（限时）</v>
      </c>
      <c r="E3503" s="27">
        <v>10</v>
      </c>
      <c r="J3503" s="27">
        <v>1</v>
      </c>
      <c r="L3503" s="72" t="b">
        <v>1</v>
      </c>
    </row>
    <row r="3504" spans="1:12" x14ac:dyDescent="0.25">
      <c r="C3504" s="27">
        <v>102</v>
      </c>
      <c r="D3504" s="27" t="str">
        <f>VLOOKUP(C3504,[1]道具配置表!$A:$D,4,FALSE)</f>
        <v>1食物</v>
      </c>
      <c r="E3504" s="27">
        <v>50000</v>
      </c>
      <c r="J3504" s="27">
        <v>1</v>
      </c>
      <c r="L3504" s="72" t="b">
        <v>1</v>
      </c>
    </row>
    <row r="3505" spans="1:12" x14ac:dyDescent="0.25">
      <c r="A3505" s="27">
        <v>1706205</v>
      </c>
      <c r="B3505" s="27" t="s">
        <v>922</v>
      </c>
      <c r="C3505" s="52">
        <v>6145</v>
      </c>
      <c r="D3505" s="5" t="s">
        <v>1235</v>
      </c>
      <c r="E3505" s="27">
        <v>3</v>
      </c>
      <c r="J3505" s="27">
        <v>1</v>
      </c>
      <c r="L3505" s="72" t="b">
        <v>1</v>
      </c>
    </row>
    <row r="3506" spans="1:12" x14ac:dyDescent="0.25">
      <c r="C3506" s="27">
        <v>102</v>
      </c>
      <c r="D3506" s="27" t="str">
        <f>VLOOKUP(C3506,[1]道具配置表!$A:$D,4,FALSE)</f>
        <v>1食物</v>
      </c>
      <c r="E3506" s="27">
        <v>100000</v>
      </c>
      <c r="J3506" s="27">
        <v>1</v>
      </c>
      <c r="L3506" s="72" t="b">
        <v>1</v>
      </c>
    </row>
    <row r="3507" spans="1:12" x14ac:dyDescent="0.25">
      <c r="A3507" s="27">
        <v>1706206</v>
      </c>
      <c r="B3507" s="27" t="s">
        <v>923</v>
      </c>
      <c r="C3507" s="27">
        <v>2025</v>
      </c>
      <c r="D3507" s="27" t="str">
        <f>VLOOKUP(C3507,[1]道具配置表!$A:$D,4,FALSE)</f>
        <v>英雄祈愿券（限时）</v>
      </c>
      <c r="E3507" s="27">
        <v>10</v>
      </c>
      <c r="J3507" s="27">
        <v>1</v>
      </c>
      <c r="L3507" s="72" t="b">
        <v>1</v>
      </c>
    </row>
    <row r="3508" spans="1:12" x14ac:dyDescent="0.25">
      <c r="C3508" s="27">
        <v>102</v>
      </c>
      <c r="D3508" s="27" t="str">
        <f>VLOOKUP(C3508,[1]道具配置表!$A:$D,4,FALSE)</f>
        <v>1食物</v>
      </c>
      <c r="E3508" s="27">
        <v>100000</v>
      </c>
      <c r="J3508" s="27">
        <v>1</v>
      </c>
      <c r="L3508" s="72" t="b">
        <v>1</v>
      </c>
    </row>
    <row r="3509" spans="1:12" x14ac:dyDescent="0.25">
      <c r="A3509" s="27">
        <v>1706207</v>
      </c>
      <c r="B3509" s="27" t="s">
        <v>924</v>
      </c>
      <c r="C3509" s="27">
        <v>6682</v>
      </c>
      <c r="D3509" s="27" t="str">
        <f>VLOOKUP(C3509,[1]道具配置表!$A:$D,4,FALSE)</f>
        <v>1铜币（立即使用，不进背包）</v>
      </c>
      <c r="E3509" s="27">
        <v>20000</v>
      </c>
      <c r="J3509" s="27">
        <v>1</v>
      </c>
      <c r="L3509" s="72" t="b">
        <v>1</v>
      </c>
    </row>
    <row r="3510" spans="1:12" x14ac:dyDescent="0.25">
      <c r="C3510" s="27">
        <v>102</v>
      </c>
      <c r="D3510" s="27" t="str">
        <f>VLOOKUP(C3510,[1]道具配置表!$A:$D,4,FALSE)</f>
        <v>1食物</v>
      </c>
      <c r="E3510" s="27">
        <v>100000</v>
      </c>
      <c r="J3510" s="27">
        <v>1</v>
      </c>
      <c r="L3510" s="72" t="b">
        <v>1</v>
      </c>
    </row>
    <row r="3511" spans="1:12" x14ac:dyDescent="0.25">
      <c r="A3511" s="27">
        <v>1706208</v>
      </c>
      <c r="B3511" s="27" t="s">
        <v>925</v>
      </c>
      <c r="C3511" s="27">
        <v>23001</v>
      </c>
      <c r="D3511" s="27" t="str">
        <f>VLOOKUP(C3511,[1]道具配置表!$A:$D,4,FALSE)</f>
        <v>紫色信物</v>
      </c>
      <c r="E3511" s="27">
        <v>2</v>
      </c>
      <c r="J3511" s="27">
        <v>1</v>
      </c>
      <c r="L3511" s="72" t="b">
        <v>1</v>
      </c>
    </row>
    <row r="3512" spans="1:12" x14ac:dyDescent="0.25">
      <c r="C3512" s="27">
        <v>102</v>
      </c>
      <c r="D3512" s="27" t="str">
        <f>VLOOKUP(C3512,[1]道具配置表!$A:$D,4,FALSE)</f>
        <v>1食物</v>
      </c>
      <c r="E3512" s="27">
        <v>100000</v>
      </c>
      <c r="J3512" s="27">
        <v>1</v>
      </c>
      <c r="L3512" s="72" t="b">
        <v>1</v>
      </c>
    </row>
    <row r="3513" spans="1:12" x14ac:dyDescent="0.25">
      <c r="A3513" s="27">
        <v>1706301</v>
      </c>
      <c r="B3513" s="27" t="s">
        <v>926</v>
      </c>
      <c r="C3513" s="27">
        <v>49001</v>
      </c>
      <c r="D3513" s="27" t="str">
        <f>VLOOKUP(C3513,[1]道具配置表!$A:$D,4,FALSE)</f>
        <v>赛季卡包抽取上限</v>
      </c>
      <c r="E3513" s="27">
        <v>5</v>
      </c>
      <c r="J3513" s="27">
        <v>1</v>
      </c>
      <c r="L3513" s="72" t="b">
        <v>1</v>
      </c>
    </row>
    <row r="3514" spans="1:12" x14ac:dyDescent="0.25">
      <c r="C3514" s="27">
        <v>7003</v>
      </c>
      <c r="D3514" s="27" t="str">
        <f>VLOOKUP(C3514,[1]道具配置表!$A:$D,4,FALSE)</f>
        <v>1银币（立即使用，不进背包）</v>
      </c>
      <c r="E3514" s="27">
        <v>1000</v>
      </c>
      <c r="J3514" s="27">
        <v>1</v>
      </c>
      <c r="L3514" s="72" t="b">
        <v>1</v>
      </c>
    </row>
    <row r="3515" spans="1:12" x14ac:dyDescent="0.25">
      <c r="A3515" s="27">
        <v>1706302</v>
      </c>
      <c r="B3515" s="27" t="s">
        <v>927</v>
      </c>
      <c r="C3515" s="27">
        <v>49001</v>
      </c>
      <c r="D3515" s="27" t="str">
        <f>VLOOKUP(C3515,[1]道具配置表!$A:$D,4,FALSE)</f>
        <v>赛季卡包抽取上限</v>
      </c>
      <c r="E3515" s="27">
        <v>4</v>
      </c>
      <c r="J3515" s="27">
        <v>1</v>
      </c>
      <c r="L3515" s="72" t="b">
        <v>1</v>
      </c>
    </row>
    <row r="3516" spans="1:12" x14ac:dyDescent="0.25">
      <c r="C3516" s="27">
        <v>7003</v>
      </c>
      <c r="D3516" s="27" t="str">
        <f>VLOOKUP(C3516,[1]道具配置表!$A:$D,4,FALSE)</f>
        <v>1银币（立即使用，不进背包）</v>
      </c>
      <c r="E3516" s="27">
        <v>800</v>
      </c>
      <c r="J3516" s="27">
        <v>1</v>
      </c>
      <c r="L3516" s="72" t="b">
        <v>1</v>
      </c>
    </row>
    <row r="3517" spans="1:12" x14ac:dyDescent="0.25">
      <c r="A3517" s="27">
        <v>1706303</v>
      </c>
      <c r="B3517" s="27" t="s">
        <v>928</v>
      </c>
      <c r="C3517" s="27">
        <v>49001</v>
      </c>
      <c r="D3517" s="27" t="str">
        <f>VLOOKUP(C3517,[1]道具配置表!$A:$D,4,FALSE)</f>
        <v>赛季卡包抽取上限</v>
      </c>
      <c r="E3517" s="27">
        <v>4</v>
      </c>
      <c r="J3517" s="27">
        <v>1</v>
      </c>
      <c r="L3517" s="72" t="b">
        <v>1</v>
      </c>
    </row>
    <row r="3518" spans="1:12" x14ac:dyDescent="0.25">
      <c r="C3518" s="27">
        <v>7003</v>
      </c>
      <c r="D3518" s="27" t="str">
        <f>VLOOKUP(C3518,[1]道具配置表!$A:$D,4,FALSE)</f>
        <v>1银币（立即使用，不进背包）</v>
      </c>
      <c r="E3518" s="27">
        <v>600</v>
      </c>
      <c r="J3518" s="27">
        <v>1</v>
      </c>
      <c r="L3518" s="72" t="b">
        <v>1</v>
      </c>
    </row>
    <row r="3519" spans="1:12" x14ac:dyDescent="0.25">
      <c r="A3519" s="27">
        <v>1706304</v>
      </c>
      <c r="B3519" s="27" t="s">
        <v>929</v>
      </c>
      <c r="C3519" s="27">
        <v>49001</v>
      </c>
      <c r="D3519" s="27" t="str">
        <f>VLOOKUP(C3519,[1]道具配置表!$A:$D,4,FALSE)</f>
        <v>赛季卡包抽取上限</v>
      </c>
      <c r="E3519" s="27">
        <v>4</v>
      </c>
      <c r="J3519" s="27">
        <v>1</v>
      </c>
      <c r="L3519" s="72" t="b">
        <v>1</v>
      </c>
    </row>
    <row r="3520" spans="1:12" x14ac:dyDescent="0.25">
      <c r="C3520" s="27">
        <v>7003</v>
      </c>
      <c r="D3520" s="27" t="str">
        <f>VLOOKUP(C3520,[1]道具配置表!$A:$D,4,FALSE)</f>
        <v>1银币（立即使用，不进背包）</v>
      </c>
      <c r="E3520" s="27">
        <v>800</v>
      </c>
      <c r="J3520" s="27">
        <v>1</v>
      </c>
      <c r="L3520" s="72" t="b">
        <v>1</v>
      </c>
    </row>
    <row r="3521" spans="1:12" x14ac:dyDescent="0.25">
      <c r="A3521" s="27">
        <v>1706305</v>
      </c>
      <c r="B3521" s="27" t="s">
        <v>930</v>
      </c>
      <c r="C3521" s="27">
        <v>49001</v>
      </c>
      <c r="D3521" s="27" t="str">
        <f>VLOOKUP(C3521,[1]道具配置表!$A:$D,4,FALSE)</f>
        <v>赛季卡包抽取上限</v>
      </c>
      <c r="E3521" s="27">
        <v>3</v>
      </c>
      <c r="J3521" s="27">
        <v>1</v>
      </c>
      <c r="L3521" s="72" t="b">
        <v>1</v>
      </c>
    </row>
    <row r="3522" spans="1:12" x14ac:dyDescent="0.25">
      <c r="C3522" s="27">
        <v>7003</v>
      </c>
      <c r="D3522" s="27" t="str">
        <f>VLOOKUP(C3522,[1]道具配置表!$A:$D,4,FALSE)</f>
        <v>1银币（立即使用，不进背包）</v>
      </c>
      <c r="E3522" s="27">
        <v>600</v>
      </c>
      <c r="J3522" s="27">
        <v>1</v>
      </c>
      <c r="L3522" s="72" t="b">
        <v>1</v>
      </c>
    </row>
    <row r="3523" spans="1:12" x14ac:dyDescent="0.25">
      <c r="A3523" s="27">
        <v>1706306</v>
      </c>
      <c r="B3523" s="27" t="s">
        <v>931</v>
      </c>
      <c r="C3523" s="27">
        <v>49001</v>
      </c>
      <c r="D3523" s="27" t="str">
        <f>VLOOKUP(C3523,[1]道具配置表!$A:$D,4,FALSE)</f>
        <v>赛季卡包抽取上限</v>
      </c>
      <c r="E3523" s="27">
        <v>3</v>
      </c>
      <c r="J3523" s="27">
        <v>1</v>
      </c>
      <c r="L3523" s="72" t="b">
        <v>1</v>
      </c>
    </row>
    <row r="3524" spans="1:12" x14ac:dyDescent="0.25">
      <c r="C3524" s="27">
        <v>7003</v>
      </c>
      <c r="D3524" s="27" t="str">
        <f>VLOOKUP(C3524,[1]道具配置表!$A:$D,4,FALSE)</f>
        <v>1银币（立即使用，不进背包）</v>
      </c>
      <c r="E3524" s="27">
        <v>400</v>
      </c>
      <c r="J3524" s="27">
        <v>1</v>
      </c>
      <c r="L3524" s="72" t="b">
        <v>1</v>
      </c>
    </row>
    <row r="3525" spans="1:12" x14ac:dyDescent="0.25">
      <c r="A3525" s="27">
        <v>1706307</v>
      </c>
      <c r="B3525" s="27" t="s">
        <v>932</v>
      </c>
      <c r="C3525" s="27">
        <v>49001</v>
      </c>
      <c r="D3525" s="27" t="str">
        <f>VLOOKUP(C3525,[1]道具配置表!$A:$D,4,FALSE)</f>
        <v>赛季卡包抽取上限</v>
      </c>
      <c r="E3525" s="27">
        <v>4</v>
      </c>
      <c r="J3525" s="27">
        <v>1</v>
      </c>
      <c r="L3525" s="72" t="b">
        <v>1</v>
      </c>
    </row>
    <row r="3526" spans="1:12" x14ac:dyDescent="0.25">
      <c r="C3526" s="27">
        <v>7003</v>
      </c>
      <c r="D3526" s="27" t="str">
        <f>VLOOKUP(C3526,[1]道具配置表!$A:$D,4,FALSE)</f>
        <v>1银币（立即使用，不进背包）</v>
      </c>
      <c r="E3526" s="27">
        <v>600</v>
      </c>
      <c r="J3526" s="27">
        <v>1</v>
      </c>
      <c r="L3526" s="72" t="b">
        <v>1</v>
      </c>
    </row>
    <row r="3527" spans="1:12" x14ac:dyDescent="0.25">
      <c r="A3527" s="27">
        <v>1706308</v>
      </c>
      <c r="B3527" s="27" t="s">
        <v>933</v>
      </c>
      <c r="C3527" s="27">
        <v>49001</v>
      </c>
      <c r="D3527" s="27" t="str">
        <f>VLOOKUP(C3527,[1]道具配置表!$A:$D,4,FALSE)</f>
        <v>赛季卡包抽取上限</v>
      </c>
      <c r="E3527" s="27">
        <v>3</v>
      </c>
      <c r="J3527" s="27">
        <v>1</v>
      </c>
      <c r="L3527" s="72" t="b">
        <v>1</v>
      </c>
    </row>
    <row r="3528" spans="1:12" x14ac:dyDescent="0.25">
      <c r="C3528" s="27">
        <v>7003</v>
      </c>
      <c r="D3528" s="27" t="str">
        <f>VLOOKUP(C3528,[1]道具配置表!$A:$D,4,FALSE)</f>
        <v>1银币（立即使用，不进背包）</v>
      </c>
      <c r="E3528" s="27">
        <v>400</v>
      </c>
      <c r="J3528" s="27">
        <v>1</v>
      </c>
      <c r="L3528" s="72" t="b">
        <v>1</v>
      </c>
    </row>
    <row r="3529" spans="1:12" x14ac:dyDescent="0.25">
      <c r="A3529" s="27">
        <v>1706309</v>
      </c>
      <c r="B3529" s="27" t="s">
        <v>934</v>
      </c>
      <c r="C3529" s="27">
        <v>49001</v>
      </c>
      <c r="D3529" s="27" t="str">
        <f>VLOOKUP(C3529,[1]道具配置表!$A:$D,4,FALSE)</f>
        <v>赛季卡包抽取上限</v>
      </c>
      <c r="E3529" s="27">
        <v>3</v>
      </c>
      <c r="J3529" s="27">
        <v>1</v>
      </c>
      <c r="L3529" s="72" t="b">
        <v>1</v>
      </c>
    </row>
    <row r="3530" spans="1:12" x14ac:dyDescent="0.25">
      <c r="C3530" s="27">
        <v>7003</v>
      </c>
      <c r="D3530" s="27" t="str">
        <f>VLOOKUP(C3530,[1]道具配置表!$A:$D,4,FALSE)</f>
        <v>1银币（立即使用，不进背包）</v>
      </c>
      <c r="E3530" s="27">
        <v>300</v>
      </c>
      <c r="J3530" s="27">
        <v>1</v>
      </c>
      <c r="L3530" s="72" t="b">
        <v>1</v>
      </c>
    </row>
    <row r="3531" spans="1:12" x14ac:dyDescent="0.25">
      <c r="A3531" s="27">
        <v>1706310</v>
      </c>
      <c r="B3531" s="27" t="s">
        <v>935</v>
      </c>
      <c r="C3531" s="27">
        <v>49001</v>
      </c>
      <c r="D3531" s="27" t="str">
        <f>VLOOKUP(C3531,[1]道具配置表!$A:$D,4,FALSE)</f>
        <v>赛季卡包抽取上限</v>
      </c>
      <c r="E3531" s="27">
        <v>2</v>
      </c>
      <c r="J3531" s="27">
        <v>1</v>
      </c>
      <c r="L3531" s="72" t="b">
        <v>1</v>
      </c>
    </row>
    <row r="3532" spans="1:12" x14ac:dyDescent="0.25">
      <c r="C3532" s="27">
        <v>7003</v>
      </c>
      <c r="D3532" s="27" t="str">
        <f>VLOOKUP(C3532,[1]道具配置表!$A:$D,4,FALSE)</f>
        <v>1银币（立即使用，不进背包）</v>
      </c>
      <c r="E3532" s="27">
        <v>200</v>
      </c>
      <c r="J3532" s="27">
        <v>1</v>
      </c>
      <c r="L3532" s="72" t="b">
        <v>1</v>
      </c>
    </row>
    <row r="3533" spans="1:12" x14ac:dyDescent="0.25">
      <c r="A3533" s="27">
        <v>1706311</v>
      </c>
      <c r="B3533" s="27" t="s">
        <v>936</v>
      </c>
      <c r="C3533" s="27">
        <v>49001</v>
      </c>
      <c r="D3533" s="27" t="str">
        <f>VLOOKUP(C3533,[1]道具配置表!$A:$D,4,FALSE)</f>
        <v>赛季卡包抽取上限</v>
      </c>
      <c r="E3533" s="27">
        <v>4</v>
      </c>
      <c r="J3533" s="27">
        <v>1</v>
      </c>
      <c r="L3533" s="72" t="b">
        <v>1</v>
      </c>
    </row>
    <row r="3534" spans="1:12" x14ac:dyDescent="0.25">
      <c r="C3534" s="27">
        <v>7003</v>
      </c>
      <c r="D3534" s="27" t="str">
        <f>VLOOKUP(C3534,[1]道具配置表!$A:$D,4,FALSE)</f>
        <v>1银币（立即使用，不进背包）</v>
      </c>
      <c r="E3534" s="27">
        <v>800</v>
      </c>
      <c r="J3534" s="27">
        <v>1</v>
      </c>
      <c r="L3534" s="72" t="b">
        <v>1</v>
      </c>
    </row>
    <row r="3535" spans="1:12" x14ac:dyDescent="0.25">
      <c r="A3535" s="27">
        <v>1706312</v>
      </c>
      <c r="B3535" s="27" t="s">
        <v>937</v>
      </c>
      <c r="C3535" s="27">
        <v>49001</v>
      </c>
      <c r="D3535" s="27" t="str">
        <f>VLOOKUP(C3535,[1]道具配置表!$A:$D,4,FALSE)</f>
        <v>赛季卡包抽取上限</v>
      </c>
      <c r="E3535" s="27">
        <v>3</v>
      </c>
      <c r="J3535" s="27">
        <v>1</v>
      </c>
      <c r="L3535" s="72" t="b">
        <v>1</v>
      </c>
    </row>
    <row r="3536" spans="1:12" x14ac:dyDescent="0.25">
      <c r="C3536" s="27">
        <v>7003</v>
      </c>
      <c r="D3536" s="27" t="str">
        <f>VLOOKUP(C3536,[1]道具配置表!$A:$D,4,FALSE)</f>
        <v>1银币（立即使用，不进背包）</v>
      </c>
      <c r="E3536" s="27">
        <v>600</v>
      </c>
      <c r="J3536" s="27">
        <v>1</v>
      </c>
      <c r="L3536" s="72" t="b">
        <v>1</v>
      </c>
    </row>
    <row r="3537" spans="1:12" x14ac:dyDescent="0.25">
      <c r="A3537" s="27">
        <v>1706313</v>
      </c>
      <c r="B3537" s="27" t="s">
        <v>938</v>
      </c>
      <c r="C3537" s="27">
        <v>49001</v>
      </c>
      <c r="D3537" s="27" t="str">
        <f>VLOOKUP(C3537,[1]道具配置表!$A:$D,4,FALSE)</f>
        <v>赛季卡包抽取上限</v>
      </c>
      <c r="E3537" s="27">
        <v>3</v>
      </c>
      <c r="J3537" s="27">
        <v>1</v>
      </c>
      <c r="L3537" s="72" t="b">
        <v>1</v>
      </c>
    </row>
    <row r="3538" spans="1:12" x14ac:dyDescent="0.25">
      <c r="C3538" s="27">
        <v>7003</v>
      </c>
      <c r="D3538" s="27" t="str">
        <f>VLOOKUP(C3538,[1]道具配置表!$A:$D,4,FALSE)</f>
        <v>1银币（立即使用，不进背包）</v>
      </c>
      <c r="E3538" s="27">
        <v>400</v>
      </c>
      <c r="J3538" s="27">
        <v>1</v>
      </c>
      <c r="L3538" s="72" t="b">
        <v>1</v>
      </c>
    </row>
    <row r="3539" spans="1:12" x14ac:dyDescent="0.25">
      <c r="A3539" s="27">
        <v>1706314</v>
      </c>
      <c r="B3539" s="27" t="s">
        <v>939</v>
      </c>
      <c r="C3539" s="27">
        <v>49001</v>
      </c>
      <c r="D3539" s="27" t="str">
        <f>VLOOKUP(C3539,[1]道具配置表!$A:$D,4,FALSE)</f>
        <v>赛季卡包抽取上限</v>
      </c>
      <c r="E3539" s="27">
        <v>3</v>
      </c>
      <c r="J3539" s="27">
        <v>1</v>
      </c>
      <c r="L3539" s="72" t="b">
        <v>1</v>
      </c>
    </row>
    <row r="3540" spans="1:12" x14ac:dyDescent="0.25">
      <c r="C3540" s="27">
        <v>7003</v>
      </c>
      <c r="D3540" s="27" t="str">
        <f>VLOOKUP(C3540,[1]道具配置表!$A:$D,4,FALSE)</f>
        <v>1银币（立即使用，不进背包）</v>
      </c>
      <c r="E3540" s="27">
        <v>600</v>
      </c>
      <c r="J3540" s="27">
        <v>1</v>
      </c>
      <c r="L3540" s="72" t="b">
        <v>1</v>
      </c>
    </row>
    <row r="3541" spans="1:12" x14ac:dyDescent="0.25">
      <c r="A3541" s="27">
        <v>1706315</v>
      </c>
      <c r="B3541" s="27" t="s">
        <v>940</v>
      </c>
      <c r="C3541" s="27">
        <v>49001</v>
      </c>
      <c r="D3541" s="27" t="str">
        <f>VLOOKUP(C3541,[1]道具配置表!$A:$D,4,FALSE)</f>
        <v>赛季卡包抽取上限</v>
      </c>
      <c r="E3541" s="27">
        <v>2</v>
      </c>
      <c r="J3541" s="27">
        <v>1</v>
      </c>
      <c r="L3541" s="72" t="b">
        <v>1</v>
      </c>
    </row>
    <row r="3542" spans="1:12" x14ac:dyDescent="0.25">
      <c r="C3542" s="27">
        <v>7003</v>
      </c>
      <c r="D3542" s="27" t="str">
        <f>VLOOKUP(C3542,[1]道具配置表!$A:$D,4,FALSE)</f>
        <v>1银币（立即使用，不进背包）</v>
      </c>
      <c r="E3542" s="27">
        <v>400</v>
      </c>
      <c r="J3542" s="27">
        <v>1</v>
      </c>
      <c r="L3542" s="72" t="b">
        <v>1</v>
      </c>
    </row>
    <row r="3543" spans="1:12" x14ac:dyDescent="0.25">
      <c r="A3543" s="27">
        <v>1706316</v>
      </c>
      <c r="B3543" s="27" t="s">
        <v>941</v>
      </c>
      <c r="C3543" s="27">
        <v>49001</v>
      </c>
      <c r="D3543" s="27" t="str">
        <f>VLOOKUP(C3543,[1]道具配置表!$A:$D,4,FALSE)</f>
        <v>赛季卡包抽取上限</v>
      </c>
      <c r="E3543" s="27">
        <v>2</v>
      </c>
      <c r="J3543" s="27">
        <v>1</v>
      </c>
      <c r="L3543" s="72" t="b">
        <v>1</v>
      </c>
    </row>
    <row r="3544" spans="1:12" x14ac:dyDescent="0.25">
      <c r="C3544" s="27">
        <v>7003</v>
      </c>
      <c r="D3544" s="27" t="str">
        <f>VLOOKUP(C3544,[1]道具配置表!$A:$D,4,FALSE)</f>
        <v>1银币（立即使用，不进背包）</v>
      </c>
      <c r="E3544" s="27">
        <v>300</v>
      </c>
      <c r="J3544" s="27">
        <v>1</v>
      </c>
      <c r="L3544" s="72" t="b">
        <v>1</v>
      </c>
    </row>
    <row r="3545" spans="1:12" x14ac:dyDescent="0.25">
      <c r="A3545" s="27">
        <v>1706317</v>
      </c>
      <c r="B3545" s="27" t="s">
        <v>942</v>
      </c>
      <c r="C3545" s="27">
        <v>49001</v>
      </c>
      <c r="D3545" s="27" t="str">
        <f>VLOOKUP(C3545,[1]道具配置表!$A:$D,4,FALSE)</f>
        <v>赛季卡包抽取上限</v>
      </c>
      <c r="E3545" s="27">
        <v>3</v>
      </c>
      <c r="J3545" s="27">
        <v>1</v>
      </c>
      <c r="L3545" s="72" t="b">
        <v>1</v>
      </c>
    </row>
    <row r="3546" spans="1:12" x14ac:dyDescent="0.25">
      <c r="C3546" s="27">
        <v>7003</v>
      </c>
      <c r="D3546" s="27" t="str">
        <f>VLOOKUP(C3546,[1]道具配置表!$A:$D,4,FALSE)</f>
        <v>1银币（立即使用，不进背包）</v>
      </c>
      <c r="E3546" s="27">
        <v>500</v>
      </c>
      <c r="J3546" s="27">
        <v>1</v>
      </c>
      <c r="L3546" s="72" t="b">
        <v>1</v>
      </c>
    </row>
    <row r="3547" spans="1:12" x14ac:dyDescent="0.25">
      <c r="A3547" s="27">
        <v>1706318</v>
      </c>
      <c r="B3547" s="27" t="s">
        <v>943</v>
      </c>
      <c r="C3547" s="27">
        <v>49001</v>
      </c>
      <c r="D3547" s="27" t="str">
        <f>VLOOKUP(C3547,[1]道具配置表!$A:$D,4,FALSE)</f>
        <v>赛季卡包抽取上限</v>
      </c>
      <c r="E3547" s="27">
        <v>2</v>
      </c>
      <c r="J3547" s="27">
        <v>1</v>
      </c>
      <c r="L3547" s="72" t="b">
        <v>1</v>
      </c>
    </row>
    <row r="3548" spans="1:12" x14ac:dyDescent="0.25">
      <c r="C3548" s="27">
        <v>7003</v>
      </c>
      <c r="D3548" s="27" t="str">
        <f>VLOOKUP(C3548,[1]道具配置表!$A:$D,4,FALSE)</f>
        <v>1银币（立即使用，不进背包）</v>
      </c>
      <c r="E3548" s="27">
        <v>300</v>
      </c>
      <c r="J3548" s="27">
        <v>1</v>
      </c>
      <c r="L3548" s="72" t="b">
        <v>1</v>
      </c>
    </row>
    <row r="3549" spans="1:12" x14ac:dyDescent="0.25">
      <c r="A3549" s="27">
        <v>1706319</v>
      </c>
      <c r="B3549" s="27" t="s">
        <v>944</v>
      </c>
      <c r="C3549" s="27">
        <v>49001</v>
      </c>
      <c r="D3549" s="27" t="str">
        <f>VLOOKUP(C3549,[1]道具配置表!$A:$D,4,FALSE)</f>
        <v>赛季卡包抽取上限</v>
      </c>
      <c r="E3549" s="27">
        <v>2</v>
      </c>
      <c r="J3549" s="27">
        <v>1</v>
      </c>
      <c r="L3549" s="72" t="b">
        <v>1</v>
      </c>
    </row>
    <row r="3550" spans="1:12" x14ac:dyDescent="0.25">
      <c r="C3550" s="27">
        <v>7003</v>
      </c>
      <c r="D3550" s="27" t="str">
        <f>VLOOKUP(C3550,[1]道具配置表!$A:$D,4,FALSE)</f>
        <v>1银币（立即使用，不进背包）</v>
      </c>
      <c r="E3550" s="27">
        <v>200</v>
      </c>
      <c r="J3550" s="27">
        <v>1</v>
      </c>
      <c r="L3550" s="72" t="b">
        <v>1</v>
      </c>
    </row>
    <row r="3551" spans="1:12" x14ac:dyDescent="0.25">
      <c r="A3551" s="27">
        <v>1706320</v>
      </c>
      <c r="B3551" s="27" t="s">
        <v>945</v>
      </c>
      <c r="C3551" s="27">
        <v>49001</v>
      </c>
      <c r="D3551" s="27" t="str">
        <f>VLOOKUP(C3551,[1]道具配置表!$A:$D,4,FALSE)</f>
        <v>赛季卡包抽取上限</v>
      </c>
      <c r="E3551" s="27">
        <v>2</v>
      </c>
      <c r="J3551" s="27">
        <v>1</v>
      </c>
      <c r="L3551" s="72" t="b">
        <v>1</v>
      </c>
    </row>
    <row r="3552" spans="1:12" x14ac:dyDescent="0.25">
      <c r="C3552" s="27">
        <v>7003</v>
      </c>
      <c r="D3552" s="27" t="str">
        <f>VLOOKUP(C3552,[1]道具配置表!$A:$D,4,FALSE)</f>
        <v>1银币（立即使用，不进背包）</v>
      </c>
      <c r="E3552" s="27">
        <v>100</v>
      </c>
      <c r="J3552" s="27">
        <v>1</v>
      </c>
      <c r="L3552" s="72" t="b">
        <v>1</v>
      </c>
    </row>
    <row r="3553" spans="1:12" x14ac:dyDescent="0.25">
      <c r="A3553" s="27">
        <v>1706321</v>
      </c>
      <c r="B3553" s="27" t="s">
        <v>946</v>
      </c>
      <c r="C3553" s="27">
        <v>49001</v>
      </c>
      <c r="D3553" s="27" t="str">
        <f>VLOOKUP(C3553,[1]道具配置表!$A:$D,4,FALSE)</f>
        <v>赛季卡包抽取上限</v>
      </c>
      <c r="E3553" s="27">
        <v>3</v>
      </c>
      <c r="J3553" s="27">
        <v>1</v>
      </c>
      <c r="L3553" s="72" t="b">
        <v>1</v>
      </c>
    </row>
    <row r="3554" spans="1:12" x14ac:dyDescent="0.25">
      <c r="C3554" s="27">
        <v>7003</v>
      </c>
      <c r="D3554" s="27" t="str">
        <f>VLOOKUP(C3554,[1]道具配置表!$A:$D,4,FALSE)</f>
        <v>1银币（立即使用，不进背包）</v>
      </c>
      <c r="E3554" s="27">
        <v>600</v>
      </c>
      <c r="J3554" s="27">
        <v>1</v>
      </c>
      <c r="L3554" s="72" t="b">
        <v>1</v>
      </c>
    </row>
    <row r="3555" spans="1:12" x14ac:dyDescent="0.25">
      <c r="A3555" s="27">
        <v>1706322</v>
      </c>
      <c r="B3555" s="27" t="s">
        <v>947</v>
      </c>
      <c r="C3555" s="27">
        <v>49001</v>
      </c>
      <c r="D3555" s="27" t="str">
        <f>VLOOKUP(C3555,[1]道具配置表!$A:$D,4,FALSE)</f>
        <v>赛季卡包抽取上限</v>
      </c>
      <c r="E3555" s="27">
        <v>2</v>
      </c>
      <c r="J3555" s="27">
        <v>1</v>
      </c>
      <c r="L3555" s="72" t="b">
        <v>1</v>
      </c>
    </row>
    <row r="3556" spans="1:12" x14ac:dyDescent="0.25">
      <c r="C3556" s="27">
        <v>7003</v>
      </c>
      <c r="D3556" s="27" t="str">
        <f>VLOOKUP(C3556,[1]道具配置表!$A:$D,4,FALSE)</f>
        <v>1银币（立即使用，不进背包）</v>
      </c>
      <c r="E3556" s="27">
        <v>400</v>
      </c>
      <c r="J3556" s="27">
        <v>1</v>
      </c>
      <c r="L3556" s="72" t="b">
        <v>1</v>
      </c>
    </row>
    <row r="3557" spans="1:12" x14ac:dyDescent="0.25">
      <c r="A3557" s="27">
        <v>1706323</v>
      </c>
      <c r="B3557" s="27" t="s">
        <v>948</v>
      </c>
      <c r="C3557" s="27">
        <v>49001</v>
      </c>
      <c r="D3557" s="27" t="str">
        <f>VLOOKUP(C3557,[1]道具配置表!$A:$D,4,FALSE)</f>
        <v>赛季卡包抽取上限</v>
      </c>
      <c r="E3557" s="27">
        <v>2</v>
      </c>
      <c r="J3557" s="27">
        <v>1</v>
      </c>
      <c r="L3557" s="72" t="b">
        <v>1</v>
      </c>
    </row>
    <row r="3558" spans="1:12" x14ac:dyDescent="0.25">
      <c r="C3558" s="27">
        <v>7003</v>
      </c>
      <c r="D3558" s="27" t="str">
        <f>VLOOKUP(C3558,[1]道具配置表!$A:$D,4,FALSE)</f>
        <v>1银币（立即使用，不进背包）</v>
      </c>
      <c r="E3558" s="27">
        <v>300</v>
      </c>
      <c r="J3558" s="27">
        <v>1</v>
      </c>
      <c r="L3558" s="72" t="b">
        <v>1</v>
      </c>
    </row>
    <row r="3559" spans="1:12" x14ac:dyDescent="0.25">
      <c r="A3559" s="27">
        <v>1706324</v>
      </c>
      <c r="B3559" s="27" t="s">
        <v>949</v>
      </c>
      <c r="C3559" s="27">
        <v>49001</v>
      </c>
      <c r="D3559" s="27" t="str">
        <f>VLOOKUP(C3559,[1]道具配置表!$A:$D,4,FALSE)</f>
        <v>赛季卡包抽取上限</v>
      </c>
      <c r="E3559" s="27">
        <v>2</v>
      </c>
      <c r="J3559" s="27">
        <v>1</v>
      </c>
      <c r="L3559" s="72" t="b">
        <v>1</v>
      </c>
    </row>
    <row r="3560" spans="1:12" x14ac:dyDescent="0.25">
      <c r="C3560" s="27">
        <v>7003</v>
      </c>
      <c r="D3560" s="27" t="str">
        <f>VLOOKUP(C3560,[1]道具配置表!$A:$D,4,FALSE)</f>
        <v>1银币（立即使用，不进背包）</v>
      </c>
      <c r="E3560" s="27">
        <v>300</v>
      </c>
      <c r="J3560" s="27">
        <v>1</v>
      </c>
      <c r="L3560" s="72" t="b">
        <v>1</v>
      </c>
    </row>
    <row r="3561" spans="1:12" x14ac:dyDescent="0.25">
      <c r="A3561" s="27">
        <v>1706325</v>
      </c>
      <c r="B3561" s="27" t="s">
        <v>950</v>
      </c>
      <c r="C3561" s="27">
        <v>49001</v>
      </c>
      <c r="D3561" s="27" t="str">
        <f>VLOOKUP(C3561,[1]道具配置表!$A:$D,4,FALSE)</f>
        <v>赛季卡包抽取上限</v>
      </c>
      <c r="E3561" s="27">
        <v>2</v>
      </c>
      <c r="J3561" s="27">
        <v>1</v>
      </c>
      <c r="L3561" s="72" t="b">
        <v>1</v>
      </c>
    </row>
    <row r="3562" spans="1:12" x14ac:dyDescent="0.25">
      <c r="C3562" s="27">
        <v>7003</v>
      </c>
      <c r="D3562" s="27" t="str">
        <f>VLOOKUP(C3562,[1]道具配置表!$A:$D,4,FALSE)</f>
        <v>1银币（立即使用，不进背包）</v>
      </c>
      <c r="E3562" s="27">
        <v>300</v>
      </c>
      <c r="J3562" s="27">
        <v>1</v>
      </c>
      <c r="L3562" s="72" t="b">
        <v>1</v>
      </c>
    </row>
    <row r="3563" spans="1:12" x14ac:dyDescent="0.25">
      <c r="A3563" s="27">
        <v>1706326</v>
      </c>
      <c r="B3563" s="27" t="s">
        <v>951</v>
      </c>
      <c r="C3563" s="27">
        <v>49001</v>
      </c>
      <c r="D3563" s="27" t="str">
        <f>VLOOKUP(C3563,[1]道具配置表!$A:$D,4,FALSE)</f>
        <v>赛季卡包抽取上限</v>
      </c>
      <c r="E3563" s="27">
        <v>2</v>
      </c>
      <c r="J3563" s="27">
        <v>1</v>
      </c>
      <c r="L3563" s="72" t="b">
        <v>1</v>
      </c>
    </row>
    <row r="3564" spans="1:12" x14ac:dyDescent="0.25">
      <c r="C3564" s="27">
        <v>7003</v>
      </c>
      <c r="D3564" s="27" t="str">
        <f>VLOOKUP(C3564,[1]道具配置表!$A:$D,4,FALSE)</f>
        <v>1银币（立即使用，不进背包）</v>
      </c>
      <c r="E3564" s="27">
        <v>300</v>
      </c>
      <c r="J3564" s="27">
        <v>1</v>
      </c>
      <c r="L3564" s="72" t="b">
        <v>1</v>
      </c>
    </row>
    <row r="3565" spans="1:12" x14ac:dyDescent="0.25">
      <c r="A3565" s="27">
        <v>1706327</v>
      </c>
      <c r="B3565" s="27" t="s">
        <v>952</v>
      </c>
      <c r="C3565" s="27">
        <v>49001</v>
      </c>
      <c r="D3565" s="27" t="str">
        <f>VLOOKUP(C3565,[1]道具配置表!$A:$D,4,FALSE)</f>
        <v>赛季卡包抽取上限</v>
      </c>
      <c r="E3565" s="27">
        <v>2</v>
      </c>
      <c r="J3565" s="27">
        <v>1</v>
      </c>
      <c r="L3565" s="72" t="b">
        <v>1</v>
      </c>
    </row>
    <row r="3566" spans="1:12" x14ac:dyDescent="0.25">
      <c r="C3566" s="27">
        <v>7003</v>
      </c>
      <c r="D3566" s="27" t="str">
        <f>VLOOKUP(C3566,[1]道具配置表!$A:$D,4,FALSE)</f>
        <v>1银币（立即使用，不进背包）</v>
      </c>
      <c r="E3566" s="27">
        <v>200</v>
      </c>
      <c r="J3566" s="27">
        <v>1</v>
      </c>
      <c r="L3566" s="72" t="b">
        <v>1</v>
      </c>
    </row>
    <row r="3567" spans="1:12" x14ac:dyDescent="0.25">
      <c r="A3567" s="27">
        <v>1706328</v>
      </c>
      <c r="B3567" s="27" t="s">
        <v>953</v>
      </c>
      <c r="C3567" s="27">
        <v>49001</v>
      </c>
      <c r="D3567" s="27" t="str">
        <f>VLOOKUP(C3567,[1]道具配置表!$A:$D,4,FALSE)</f>
        <v>赛季卡包抽取上限</v>
      </c>
      <c r="E3567" s="27">
        <v>2</v>
      </c>
      <c r="J3567" s="27">
        <v>1</v>
      </c>
      <c r="L3567" s="72" t="b">
        <v>1</v>
      </c>
    </row>
    <row r="3568" spans="1:12" x14ac:dyDescent="0.25">
      <c r="C3568" s="27">
        <v>7003</v>
      </c>
      <c r="D3568" s="27" t="str">
        <f>VLOOKUP(C3568,[1]道具配置表!$A:$D,4,FALSE)</f>
        <v>1银币（立即使用，不进背包）</v>
      </c>
      <c r="E3568" s="27">
        <v>200</v>
      </c>
      <c r="J3568" s="27">
        <v>1</v>
      </c>
      <c r="L3568" s="72" t="b">
        <v>1</v>
      </c>
    </row>
    <row r="3569" spans="1:12" x14ac:dyDescent="0.25">
      <c r="A3569" s="27">
        <v>1706329</v>
      </c>
      <c r="B3569" s="27" t="s">
        <v>954</v>
      </c>
      <c r="C3569" s="27">
        <v>49001</v>
      </c>
      <c r="D3569" s="27" t="str">
        <f>VLOOKUP(C3569,[1]道具配置表!$A:$D,4,FALSE)</f>
        <v>赛季卡包抽取上限</v>
      </c>
      <c r="E3569" s="27">
        <v>2</v>
      </c>
      <c r="J3569" s="27">
        <v>1</v>
      </c>
      <c r="L3569" s="72" t="b">
        <v>1</v>
      </c>
    </row>
    <row r="3570" spans="1:12" x14ac:dyDescent="0.25">
      <c r="C3570" s="27">
        <v>7003</v>
      </c>
      <c r="D3570" s="27" t="str">
        <f>VLOOKUP(C3570,[1]道具配置表!$A:$D,4,FALSE)</f>
        <v>1银币（立即使用，不进背包）</v>
      </c>
      <c r="E3570" s="27">
        <v>200</v>
      </c>
      <c r="J3570" s="27">
        <v>1</v>
      </c>
      <c r="L3570" s="72" t="b">
        <v>1</v>
      </c>
    </row>
    <row r="3571" spans="1:12" x14ac:dyDescent="0.25">
      <c r="A3571" s="27">
        <v>1706330</v>
      </c>
      <c r="B3571" s="27" t="s">
        <v>955</v>
      </c>
      <c r="C3571" s="27">
        <v>49001</v>
      </c>
      <c r="D3571" s="27" t="str">
        <f>VLOOKUP(C3571,[1]道具配置表!$A:$D,4,FALSE)</f>
        <v>赛季卡包抽取上限</v>
      </c>
      <c r="E3571" s="27">
        <v>2</v>
      </c>
      <c r="J3571" s="27">
        <v>1</v>
      </c>
      <c r="L3571" s="72" t="b">
        <v>1</v>
      </c>
    </row>
    <row r="3572" spans="1:12" x14ac:dyDescent="0.25">
      <c r="C3572" s="27">
        <v>7003</v>
      </c>
      <c r="D3572" s="27" t="str">
        <f>VLOOKUP(C3572,[1]道具配置表!$A:$D,4,FALSE)</f>
        <v>1银币（立即使用，不进背包）</v>
      </c>
      <c r="E3572" s="27">
        <v>200</v>
      </c>
      <c r="J3572" s="27">
        <v>1</v>
      </c>
      <c r="L3572" s="72" t="b">
        <v>1</v>
      </c>
    </row>
    <row r="3573" spans="1:12" x14ac:dyDescent="0.25">
      <c r="A3573" s="27">
        <v>1706401</v>
      </c>
      <c r="B3573" s="27" t="str">
        <f>"军演S2-"&amp;RIGHT(A3573,2)</f>
        <v>军演S2-01</v>
      </c>
      <c r="C3573" s="27">
        <v>6682</v>
      </c>
      <c r="D3573" s="27" t="str">
        <f>VLOOKUP(C3573,[1]道具配置表!$A:$D,4,FALSE)</f>
        <v>1铜币（立即使用，不进背包）</v>
      </c>
      <c r="E3573" s="27">
        <v>40000</v>
      </c>
      <c r="J3573" s="27">
        <v>1</v>
      </c>
      <c r="L3573" s="72" t="b">
        <v>1</v>
      </c>
    </row>
    <row r="3574" spans="1:12" x14ac:dyDescent="0.25">
      <c r="C3574" s="27">
        <v>101</v>
      </c>
      <c r="D3574" s="27" t="str">
        <f>VLOOKUP(C3574,[1]道具配置表!$A:$D,4,FALSE)</f>
        <v>1木材</v>
      </c>
      <c r="E3574" s="27">
        <v>10000</v>
      </c>
      <c r="J3574" s="27">
        <v>1</v>
      </c>
      <c r="L3574" s="72" t="b">
        <v>1</v>
      </c>
    </row>
    <row r="3575" spans="1:12" x14ac:dyDescent="0.25">
      <c r="C3575" s="27">
        <v>103</v>
      </c>
      <c r="D3575" s="27" t="str">
        <f>VLOOKUP(C3575,[1]道具配置表!$A:$D,4,FALSE)</f>
        <v>1石头</v>
      </c>
      <c r="E3575" s="27">
        <v>10000</v>
      </c>
      <c r="J3575" s="27">
        <v>1</v>
      </c>
      <c r="L3575" s="72" t="b">
        <v>1</v>
      </c>
    </row>
    <row r="3576" spans="1:12" x14ac:dyDescent="0.25">
      <c r="C3576" s="27">
        <v>104</v>
      </c>
      <c r="D3576" s="27" t="str">
        <f>VLOOKUP(C3576,[1]道具配置表!$A:$D,4,FALSE)</f>
        <v>1黄金</v>
      </c>
      <c r="E3576" s="27">
        <v>10000</v>
      </c>
      <c r="J3576" s="27">
        <v>1</v>
      </c>
      <c r="L3576" s="72" t="b">
        <v>1</v>
      </c>
    </row>
    <row r="3577" spans="1:12" x14ac:dyDescent="0.25">
      <c r="A3577" s="27">
        <f>A3573+1</f>
        <v>1706402</v>
      </c>
      <c r="B3577" s="27" t="str">
        <f>"军演S2-"&amp;RIGHT(A3577,2)</f>
        <v>军演S2-02</v>
      </c>
      <c r="C3577" s="27">
        <f t="shared" ref="C3577:C3640" si="56">C3573</f>
        <v>6682</v>
      </c>
      <c r="D3577" s="27" t="str">
        <f>VLOOKUP(C3577,[1]道具配置表!$A:$D,4,FALSE)</f>
        <v>1铜币（立即使用，不进背包）</v>
      </c>
      <c r="E3577" s="27">
        <f>E3573</f>
        <v>40000</v>
      </c>
      <c r="J3577" s="27">
        <v>1</v>
      </c>
      <c r="L3577" s="72" t="b">
        <v>1</v>
      </c>
    </row>
    <row r="3578" spans="1:12" x14ac:dyDescent="0.25">
      <c r="C3578" s="27">
        <f t="shared" si="56"/>
        <v>101</v>
      </c>
      <c r="D3578" s="27" t="str">
        <f>VLOOKUP(C3578,[1]道具配置表!$A:$D,4,FALSE)</f>
        <v>1木材</v>
      </c>
      <c r="E3578" s="27">
        <f>E3574+3000</f>
        <v>13000</v>
      </c>
      <c r="J3578" s="27">
        <v>1</v>
      </c>
      <c r="L3578" s="72" t="b">
        <v>1</v>
      </c>
    </row>
    <row r="3579" spans="1:12" x14ac:dyDescent="0.25">
      <c r="C3579" s="27">
        <f t="shared" si="56"/>
        <v>103</v>
      </c>
      <c r="D3579" s="27" t="str">
        <f>VLOOKUP(C3579,[1]道具配置表!$A:$D,4,FALSE)</f>
        <v>1石头</v>
      </c>
      <c r="E3579" s="27">
        <f>E3575+3000</f>
        <v>13000</v>
      </c>
      <c r="J3579" s="27">
        <v>1</v>
      </c>
      <c r="L3579" s="72" t="b">
        <v>1</v>
      </c>
    </row>
    <row r="3580" spans="1:12" x14ac:dyDescent="0.25">
      <c r="C3580" s="27">
        <f t="shared" si="56"/>
        <v>104</v>
      </c>
      <c r="D3580" s="27" t="str">
        <f>VLOOKUP(C3580,[1]道具配置表!$A:$D,4,FALSE)</f>
        <v>1黄金</v>
      </c>
      <c r="E3580" s="27">
        <f>E3576+3000</f>
        <v>13000</v>
      </c>
      <c r="J3580" s="27">
        <v>1</v>
      </c>
      <c r="L3580" s="72" t="b">
        <v>1</v>
      </c>
    </row>
    <row r="3581" spans="1:12" x14ac:dyDescent="0.25">
      <c r="A3581" s="27">
        <f>A3577+1</f>
        <v>1706403</v>
      </c>
      <c r="B3581" s="27" t="str">
        <f>"军演S2-"&amp;RIGHT(A3581,2)</f>
        <v>军演S2-03</v>
      </c>
      <c r="C3581" s="27">
        <f t="shared" si="56"/>
        <v>6682</v>
      </c>
      <c r="D3581" s="27" t="str">
        <f>VLOOKUP(C3581,[1]道具配置表!$A:$D,4,FALSE)</f>
        <v>1铜币（立即使用，不进背包）</v>
      </c>
      <c r="E3581" s="27">
        <f>E3577</f>
        <v>40000</v>
      </c>
      <c r="J3581" s="27">
        <v>1</v>
      </c>
      <c r="L3581" s="72" t="b">
        <v>1</v>
      </c>
    </row>
    <row r="3582" spans="1:12" x14ac:dyDescent="0.25">
      <c r="C3582" s="27">
        <f t="shared" si="56"/>
        <v>101</v>
      </c>
      <c r="D3582" s="27" t="str">
        <f>VLOOKUP(C3582,[1]道具配置表!$A:$D,4,FALSE)</f>
        <v>1木材</v>
      </c>
      <c r="E3582" s="27">
        <f>E3578+3000</f>
        <v>16000</v>
      </c>
      <c r="J3582" s="27">
        <v>1</v>
      </c>
      <c r="L3582" s="72" t="b">
        <v>1</v>
      </c>
    </row>
    <row r="3583" spans="1:12" x14ac:dyDescent="0.25">
      <c r="C3583" s="27">
        <f t="shared" si="56"/>
        <v>103</v>
      </c>
      <c r="D3583" s="27" t="str">
        <f>VLOOKUP(C3583,[1]道具配置表!$A:$D,4,FALSE)</f>
        <v>1石头</v>
      </c>
      <c r="E3583" s="27">
        <f>E3579+3000</f>
        <v>16000</v>
      </c>
      <c r="J3583" s="27">
        <v>1</v>
      </c>
      <c r="L3583" s="72" t="b">
        <v>1</v>
      </c>
    </row>
    <row r="3584" spans="1:12" x14ac:dyDescent="0.25">
      <c r="C3584" s="27">
        <f t="shared" si="56"/>
        <v>104</v>
      </c>
      <c r="D3584" s="27" t="str">
        <f>VLOOKUP(C3584,[1]道具配置表!$A:$D,4,FALSE)</f>
        <v>1黄金</v>
      </c>
      <c r="E3584" s="27">
        <f>E3580+3000</f>
        <v>16000</v>
      </c>
      <c r="J3584" s="27">
        <v>1</v>
      </c>
      <c r="L3584" s="72" t="b">
        <v>1</v>
      </c>
    </row>
    <row r="3585" spans="1:12" x14ac:dyDescent="0.25">
      <c r="A3585" s="27">
        <f>A3581+1</f>
        <v>1706404</v>
      </c>
      <c r="B3585" s="27" t="str">
        <f>"军演S2-"&amp;RIGHT(A3585,2)</f>
        <v>军演S2-04</v>
      </c>
      <c r="C3585" s="27">
        <f t="shared" si="56"/>
        <v>6682</v>
      </c>
      <c r="D3585" s="27" t="str">
        <f>VLOOKUP(C3585,[1]道具配置表!$A:$D,4,FALSE)</f>
        <v>1铜币（立即使用，不进背包）</v>
      </c>
      <c r="E3585" s="27">
        <f>E3581</f>
        <v>40000</v>
      </c>
      <c r="J3585" s="27">
        <v>1</v>
      </c>
      <c r="L3585" s="72" t="b">
        <v>1</v>
      </c>
    </row>
    <row r="3586" spans="1:12" x14ac:dyDescent="0.25">
      <c r="C3586" s="27">
        <f t="shared" si="56"/>
        <v>101</v>
      </c>
      <c r="D3586" s="27" t="str">
        <f>VLOOKUP(C3586,[1]道具配置表!$A:$D,4,FALSE)</f>
        <v>1木材</v>
      </c>
      <c r="E3586" s="27">
        <f>E3582+3000</f>
        <v>19000</v>
      </c>
      <c r="J3586" s="27">
        <v>1</v>
      </c>
      <c r="L3586" s="72" t="b">
        <v>1</v>
      </c>
    </row>
    <row r="3587" spans="1:12" x14ac:dyDescent="0.25">
      <c r="C3587" s="27">
        <f t="shared" si="56"/>
        <v>103</v>
      </c>
      <c r="D3587" s="27" t="str">
        <f>VLOOKUP(C3587,[1]道具配置表!$A:$D,4,FALSE)</f>
        <v>1石头</v>
      </c>
      <c r="E3587" s="27">
        <f>E3583+3000</f>
        <v>19000</v>
      </c>
      <c r="J3587" s="27">
        <v>1</v>
      </c>
      <c r="L3587" s="72" t="b">
        <v>1</v>
      </c>
    </row>
    <row r="3588" spans="1:12" x14ac:dyDescent="0.25">
      <c r="C3588" s="27">
        <f t="shared" si="56"/>
        <v>104</v>
      </c>
      <c r="D3588" s="27" t="str">
        <f>VLOOKUP(C3588,[1]道具配置表!$A:$D,4,FALSE)</f>
        <v>1黄金</v>
      </c>
      <c r="E3588" s="27">
        <f>E3584+3000</f>
        <v>19000</v>
      </c>
      <c r="J3588" s="27">
        <v>1</v>
      </c>
      <c r="L3588" s="72" t="b">
        <v>1</v>
      </c>
    </row>
    <row r="3589" spans="1:12" x14ac:dyDescent="0.25">
      <c r="A3589" s="27">
        <f>A3585+1</f>
        <v>1706405</v>
      </c>
      <c r="B3589" s="27" t="str">
        <f>"军演S2-"&amp;RIGHT(A3589,2)</f>
        <v>军演S2-05</v>
      </c>
      <c r="C3589" s="27">
        <f t="shared" si="56"/>
        <v>6682</v>
      </c>
      <c r="D3589" s="27" t="str">
        <f>VLOOKUP(C3589,[1]道具配置表!$A:$D,4,FALSE)</f>
        <v>1铜币（立即使用，不进背包）</v>
      </c>
      <c r="E3589" s="27">
        <f>E3585</f>
        <v>40000</v>
      </c>
      <c r="J3589" s="27">
        <v>1</v>
      </c>
      <c r="L3589" s="72" t="b">
        <v>1</v>
      </c>
    </row>
    <row r="3590" spans="1:12" x14ac:dyDescent="0.25">
      <c r="C3590" s="27">
        <f t="shared" si="56"/>
        <v>101</v>
      </c>
      <c r="D3590" s="27" t="str">
        <f>VLOOKUP(C3590,[1]道具配置表!$A:$D,4,FALSE)</f>
        <v>1木材</v>
      </c>
      <c r="E3590" s="27">
        <f>E3586+3000</f>
        <v>22000</v>
      </c>
      <c r="J3590" s="27">
        <v>1</v>
      </c>
      <c r="L3590" s="72" t="b">
        <v>1</v>
      </c>
    </row>
    <row r="3591" spans="1:12" x14ac:dyDescent="0.25">
      <c r="C3591" s="27">
        <f t="shared" si="56"/>
        <v>103</v>
      </c>
      <c r="D3591" s="27" t="str">
        <f>VLOOKUP(C3591,[1]道具配置表!$A:$D,4,FALSE)</f>
        <v>1石头</v>
      </c>
      <c r="E3591" s="27">
        <f>E3587+3000</f>
        <v>22000</v>
      </c>
      <c r="J3591" s="27">
        <v>1</v>
      </c>
      <c r="L3591" s="72" t="b">
        <v>1</v>
      </c>
    </row>
    <row r="3592" spans="1:12" x14ac:dyDescent="0.25">
      <c r="C3592" s="27">
        <f t="shared" si="56"/>
        <v>104</v>
      </c>
      <c r="D3592" s="27" t="str">
        <f>VLOOKUP(C3592,[1]道具配置表!$A:$D,4,FALSE)</f>
        <v>1黄金</v>
      </c>
      <c r="E3592" s="27">
        <f>E3588+3000</f>
        <v>22000</v>
      </c>
      <c r="J3592" s="27">
        <v>1</v>
      </c>
      <c r="L3592" s="72" t="b">
        <v>1</v>
      </c>
    </row>
    <row r="3593" spans="1:12" x14ac:dyDescent="0.25">
      <c r="A3593" s="27">
        <f>A3589+1</f>
        <v>1706406</v>
      </c>
      <c r="B3593" s="27" t="str">
        <f>"军演S2-"&amp;RIGHT(A3593,2)</f>
        <v>军演S2-06</v>
      </c>
      <c r="C3593" s="27">
        <f t="shared" si="56"/>
        <v>6682</v>
      </c>
      <c r="D3593" s="27" t="str">
        <f>VLOOKUP(C3593,[1]道具配置表!$A:$D,4,FALSE)</f>
        <v>1铜币（立即使用，不进背包）</v>
      </c>
      <c r="E3593" s="27">
        <f>E3589</f>
        <v>40000</v>
      </c>
      <c r="J3593" s="27">
        <v>1</v>
      </c>
      <c r="L3593" s="72" t="b">
        <v>1</v>
      </c>
    </row>
    <row r="3594" spans="1:12" x14ac:dyDescent="0.25">
      <c r="C3594" s="27">
        <f t="shared" si="56"/>
        <v>101</v>
      </c>
      <c r="D3594" s="27" t="str">
        <f>VLOOKUP(C3594,[1]道具配置表!$A:$D,4,FALSE)</f>
        <v>1木材</v>
      </c>
      <c r="E3594" s="27">
        <f>E3590+3000</f>
        <v>25000</v>
      </c>
      <c r="J3594" s="27">
        <v>1</v>
      </c>
      <c r="L3594" s="72" t="b">
        <v>1</v>
      </c>
    </row>
    <row r="3595" spans="1:12" x14ac:dyDescent="0.25">
      <c r="C3595" s="27">
        <f t="shared" si="56"/>
        <v>103</v>
      </c>
      <c r="D3595" s="27" t="str">
        <f>VLOOKUP(C3595,[1]道具配置表!$A:$D,4,FALSE)</f>
        <v>1石头</v>
      </c>
      <c r="E3595" s="27">
        <f>E3591+3000</f>
        <v>25000</v>
      </c>
      <c r="J3595" s="27">
        <v>1</v>
      </c>
      <c r="L3595" s="72" t="b">
        <v>1</v>
      </c>
    </row>
    <row r="3596" spans="1:12" x14ac:dyDescent="0.25">
      <c r="C3596" s="27">
        <f t="shared" si="56"/>
        <v>104</v>
      </c>
      <c r="D3596" s="27" t="str">
        <f>VLOOKUP(C3596,[1]道具配置表!$A:$D,4,FALSE)</f>
        <v>1黄金</v>
      </c>
      <c r="E3596" s="27">
        <f>E3592+3000</f>
        <v>25000</v>
      </c>
      <c r="J3596" s="27">
        <v>1</v>
      </c>
      <c r="L3596" s="72" t="b">
        <v>1</v>
      </c>
    </row>
    <row r="3597" spans="1:12" x14ac:dyDescent="0.25">
      <c r="A3597" s="27">
        <f>A3593+1</f>
        <v>1706407</v>
      </c>
      <c r="B3597" s="27" t="str">
        <f>"军演S2-"&amp;RIGHT(A3597,2)</f>
        <v>军演S2-07</v>
      </c>
      <c r="C3597" s="27">
        <f t="shared" si="56"/>
        <v>6682</v>
      </c>
      <c r="D3597" s="27" t="str">
        <f>VLOOKUP(C3597,[1]道具配置表!$A:$D,4,FALSE)</f>
        <v>1铜币（立即使用，不进背包）</v>
      </c>
      <c r="E3597" s="27">
        <f>E3593</f>
        <v>40000</v>
      </c>
      <c r="J3597" s="27">
        <v>1</v>
      </c>
      <c r="L3597" s="72" t="b">
        <v>1</v>
      </c>
    </row>
    <row r="3598" spans="1:12" x14ac:dyDescent="0.25">
      <c r="C3598" s="27">
        <f t="shared" si="56"/>
        <v>101</v>
      </c>
      <c r="D3598" s="27" t="str">
        <f>VLOOKUP(C3598,[1]道具配置表!$A:$D,4,FALSE)</f>
        <v>1木材</v>
      </c>
      <c r="E3598" s="27">
        <f>E3594+3000</f>
        <v>28000</v>
      </c>
      <c r="J3598" s="27">
        <v>1</v>
      </c>
      <c r="L3598" s="72" t="b">
        <v>1</v>
      </c>
    </row>
    <row r="3599" spans="1:12" x14ac:dyDescent="0.25">
      <c r="C3599" s="27">
        <f t="shared" si="56"/>
        <v>103</v>
      </c>
      <c r="D3599" s="27" t="str">
        <f>VLOOKUP(C3599,[1]道具配置表!$A:$D,4,FALSE)</f>
        <v>1石头</v>
      </c>
      <c r="E3599" s="27">
        <f>E3595+3000</f>
        <v>28000</v>
      </c>
      <c r="J3599" s="27">
        <v>1</v>
      </c>
      <c r="L3599" s="72" t="b">
        <v>1</v>
      </c>
    </row>
    <row r="3600" spans="1:12" x14ac:dyDescent="0.25">
      <c r="C3600" s="27">
        <f t="shared" si="56"/>
        <v>104</v>
      </c>
      <c r="D3600" s="27" t="str">
        <f>VLOOKUP(C3600,[1]道具配置表!$A:$D,4,FALSE)</f>
        <v>1黄金</v>
      </c>
      <c r="E3600" s="27">
        <f>E3596+3000</f>
        <v>28000</v>
      </c>
      <c r="J3600" s="27">
        <v>1</v>
      </c>
      <c r="L3600" s="72" t="b">
        <v>1</v>
      </c>
    </row>
    <row r="3601" spans="1:12" x14ac:dyDescent="0.25">
      <c r="A3601" s="27">
        <f>A3597+1</f>
        <v>1706408</v>
      </c>
      <c r="B3601" s="27" t="str">
        <f>"军演S2-"&amp;RIGHT(A3601,2)</f>
        <v>军演S2-08</v>
      </c>
      <c r="C3601" s="27">
        <f t="shared" si="56"/>
        <v>6682</v>
      </c>
      <c r="D3601" s="27" t="str">
        <f>VLOOKUP(C3601,[1]道具配置表!$A:$D,4,FALSE)</f>
        <v>1铜币（立即使用，不进背包）</v>
      </c>
      <c r="E3601" s="27">
        <f>E3597</f>
        <v>40000</v>
      </c>
      <c r="J3601" s="27">
        <v>1</v>
      </c>
      <c r="L3601" s="72" t="b">
        <v>1</v>
      </c>
    </row>
    <row r="3602" spans="1:12" x14ac:dyDescent="0.25">
      <c r="C3602" s="27">
        <f t="shared" si="56"/>
        <v>101</v>
      </c>
      <c r="D3602" s="27" t="str">
        <f>VLOOKUP(C3602,[1]道具配置表!$A:$D,4,FALSE)</f>
        <v>1木材</v>
      </c>
      <c r="E3602" s="27">
        <f>E3598+3000</f>
        <v>31000</v>
      </c>
      <c r="J3602" s="27">
        <v>1</v>
      </c>
      <c r="L3602" s="72" t="b">
        <v>1</v>
      </c>
    </row>
    <row r="3603" spans="1:12" x14ac:dyDescent="0.25">
      <c r="C3603" s="27">
        <f t="shared" si="56"/>
        <v>103</v>
      </c>
      <c r="D3603" s="27" t="str">
        <f>VLOOKUP(C3603,[1]道具配置表!$A:$D,4,FALSE)</f>
        <v>1石头</v>
      </c>
      <c r="E3603" s="27">
        <f>E3599+3000</f>
        <v>31000</v>
      </c>
      <c r="J3603" s="27">
        <v>1</v>
      </c>
      <c r="L3603" s="72" t="b">
        <v>1</v>
      </c>
    </row>
    <row r="3604" spans="1:12" x14ac:dyDescent="0.25">
      <c r="C3604" s="27">
        <f t="shared" si="56"/>
        <v>104</v>
      </c>
      <c r="D3604" s="27" t="str">
        <f>VLOOKUP(C3604,[1]道具配置表!$A:$D,4,FALSE)</f>
        <v>1黄金</v>
      </c>
      <c r="E3604" s="27">
        <f>E3600+3000</f>
        <v>31000</v>
      </c>
      <c r="J3604" s="27">
        <v>1</v>
      </c>
      <c r="L3604" s="72" t="b">
        <v>1</v>
      </c>
    </row>
    <row r="3605" spans="1:12" x14ac:dyDescent="0.25">
      <c r="A3605" s="27">
        <f>A3601+1</f>
        <v>1706409</v>
      </c>
      <c r="B3605" s="27" t="str">
        <f>"军演S2-"&amp;RIGHT(A3605,2)</f>
        <v>军演S2-09</v>
      </c>
      <c r="C3605" s="27">
        <f t="shared" si="56"/>
        <v>6682</v>
      </c>
      <c r="D3605" s="27" t="str">
        <f>VLOOKUP(C3605,[1]道具配置表!$A:$D,4,FALSE)</f>
        <v>1铜币（立即使用，不进背包）</v>
      </c>
      <c r="E3605" s="27">
        <f>E3601</f>
        <v>40000</v>
      </c>
      <c r="J3605" s="27">
        <v>1</v>
      </c>
      <c r="L3605" s="72" t="b">
        <v>1</v>
      </c>
    </row>
    <row r="3606" spans="1:12" x14ac:dyDescent="0.25">
      <c r="C3606" s="27">
        <f t="shared" si="56"/>
        <v>101</v>
      </c>
      <c r="D3606" s="27" t="str">
        <f>VLOOKUP(C3606,[1]道具配置表!$A:$D,4,FALSE)</f>
        <v>1木材</v>
      </c>
      <c r="E3606" s="27">
        <f>E3602+3000</f>
        <v>34000</v>
      </c>
      <c r="J3606" s="27">
        <v>1</v>
      </c>
      <c r="L3606" s="72" t="b">
        <v>1</v>
      </c>
    </row>
    <row r="3607" spans="1:12" x14ac:dyDescent="0.25">
      <c r="C3607" s="27">
        <f t="shared" si="56"/>
        <v>103</v>
      </c>
      <c r="D3607" s="27" t="str">
        <f>VLOOKUP(C3607,[1]道具配置表!$A:$D,4,FALSE)</f>
        <v>1石头</v>
      </c>
      <c r="E3607" s="27">
        <f>E3603+3000</f>
        <v>34000</v>
      </c>
      <c r="J3607" s="27">
        <v>1</v>
      </c>
      <c r="L3607" s="72" t="b">
        <v>1</v>
      </c>
    </row>
    <row r="3608" spans="1:12" x14ac:dyDescent="0.25">
      <c r="C3608" s="27">
        <f t="shared" si="56"/>
        <v>104</v>
      </c>
      <c r="D3608" s="27" t="str">
        <f>VLOOKUP(C3608,[1]道具配置表!$A:$D,4,FALSE)</f>
        <v>1黄金</v>
      </c>
      <c r="E3608" s="27">
        <f>E3604+3000</f>
        <v>34000</v>
      </c>
      <c r="J3608" s="27">
        <v>1</v>
      </c>
      <c r="L3608" s="72" t="b">
        <v>1</v>
      </c>
    </row>
    <row r="3609" spans="1:12" x14ac:dyDescent="0.25">
      <c r="A3609" s="27">
        <f>A3605+1</f>
        <v>1706410</v>
      </c>
      <c r="B3609" s="27" t="str">
        <f>"军演S2-"&amp;RIGHT(A3609,2)</f>
        <v>军演S2-10</v>
      </c>
      <c r="C3609" s="27">
        <f t="shared" si="56"/>
        <v>6682</v>
      </c>
      <c r="D3609" s="27" t="str">
        <f>VLOOKUP(C3609,[1]道具配置表!$A:$D,4,FALSE)</f>
        <v>1铜币（立即使用，不进背包）</v>
      </c>
      <c r="E3609" s="27">
        <f>E3605</f>
        <v>40000</v>
      </c>
      <c r="J3609" s="27">
        <v>1</v>
      </c>
      <c r="L3609" s="72" t="b">
        <v>1</v>
      </c>
    </row>
    <row r="3610" spans="1:12" x14ac:dyDescent="0.25">
      <c r="C3610" s="27">
        <f t="shared" si="56"/>
        <v>101</v>
      </c>
      <c r="D3610" s="27" t="str">
        <f>VLOOKUP(C3610,[1]道具配置表!$A:$D,4,FALSE)</f>
        <v>1木材</v>
      </c>
      <c r="E3610" s="27">
        <f>E3606+3000</f>
        <v>37000</v>
      </c>
      <c r="J3610" s="27">
        <v>1</v>
      </c>
      <c r="L3610" s="72" t="b">
        <v>1</v>
      </c>
    </row>
    <row r="3611" spans="1:12" x14ac:dyDescent="0.25">
      <c r="C3611" s="27">
        <f t="shared" si="56"/>
        <v>103</v>
      </c>
      <c r="D3611" s="27" t="str">
        <f>VLOOKUP(C3611,[1]道具配置表!$A:$D,4,FALSE)</f>
        <v>1石头</v>
      </c>
      <c r="E3611" s="27">
        <f>E3607+3000</f>
        <v>37000</v>
      </c>
      <c r="J3611" s="27">
        <v>1</v>
      </c>
      <c r="L3611" s="72" t="b">
        <v>1</v>
      </c>
    </row>
    <row r="3612" spans="1:12" x14ac:dyDescent="0.25">
      <c r="C3612" s="27">
        <f t="shared" si="56"/>
        <v>104</v>
      </c>
      <c r="D3612" s="27" t="str">
        <f>VLOOKUP(C3612,[1]道具配置表!$A:$D,4,FALSE)</f>
        <v>1黄金</v>
      </c>
      <c r="E3612" s="27">
        <f>E3608+3000</f>
        <v>37000</v>
      </c>
      <c r="J3612" s="27">
        <v>1</v>
      </c>
      <c r="L3612" s="72" t="b">
        <v>1</v>
      </c>
    </row>
    <row r="3613" spans="1:12" x14ac:dyDescent="0.25">
      <c r="A3613" s="27">
        <f>A3609+1</f>
        <v>1706411</v>
      </c>
      <c r="B3613" s="27" t="str">
        <f>"军演S2-"&amp;RIGHT(A3613,2)</f>
        <v>军演S2-11</v>
      </c>
      <c r="C3613" s="27">
        <f t="shared" si="56"/>
        <v>6682</v>
      </c>
      <c r="D3613" s="27" t="str">
        <f>VLOOKUP(C3613,[1]道具配置表!$A:$D,4,FALSE)</f>
        <v>1铜币（立即使用，不进背包）</v>
      </c>
      <c r="E3613" s="27">
        <f>E3609</f>
        <v>40000</v>
      </c>
      <c r="J3613" s="27">
        <v>1</v>
      </c>
      <c r="L3613" s="72" t="b">
        <v>1</v>
      </c>
    </row>
    <row r="3614" spans="1:12" x14ac:dyDescent="0.25">
      <c r="C3614" s="27">
        <f t="shared" si="56"/>
        <v>101</v>
      </c>
      <c r="D3614" s="27" t="str">
        <f>VLOOKUP(C3614,[1]道具配置表!$A:$D,4,FALSE)</f>
        <v>1木材</v>
      </c>
      <c r="E3614" s="27">
        <f>E3610+3000</f>
        <v>40000</v>
      </c>
      <c r="J3614" s="27">
        <v>1</v>
      </c>
      <c r="L3614" s="72" t="b">
        <v>1</v>
      </c>
    </row>
    <row r="3615" spans="1:12" x14ac:dyDescent="0.25">
      <c r="C3615" s="27">
        <f t="shared" si="56"/>
        <v>103</v>
      </c>
      <c r="D3615" s="27" t="str">
        <f>VLOOKUP(C3615,[1]道具配置表!$A:$D,4,FALSE)</f>
        <v>1石头</v>
      </c>
      <c r="E3615" s="27">
        <f>E3611+3000</f>
        <v>40000</v>
      </c>
      <c r="J3615" s="27">
        <v>1</v>
      </c>
      <c r="L3615" s="72" t="b">
        <v>1</v>
      </c>
    </row>
    <row r="3616" spans="1:12" x14ac:dyDescent="0.25">
      <c r="C3616" s="27">
        <f t="shared" si="56"/>
        <v>104</v>
      </c>
      <c r="D3616" s="27" t="str">
        <f>VLOOKUP(C3616,[1]道具配置表!$A:$D,4,FALSE)</f>
        <v>1黄金</v>
      </c>
      <c r="E3616" s="27">
        <f>E3612+3000</f>
        <v>40000</v>
      </c>
      <c r="J3616" s="27">
        <v>1</v>
      </c>
      <c r="L3616" s="72" t="b">
        <v>1</v>
      </c>
    </row>
    <row r="3617" spans="1:12" x14ac:dyDescent="0.25">
      <c r="A3617" s="27">
        <f>A3613+1</f>
        <v>1706412</v>
      </c>
      <c r="B3617" s="27" t="str">
        <f>"军演S2-"&amp;RIGHT(A3617,2)</f>
        <v>军演S2-12</v>
      </c>
      <c r="C3617" s="27">
        <f t="shared" si="56"/>
        <v>6682</v>
      </c>
      <c r="D3617" s="27" t="str">
        <f>VLOOKUP(C3617,[1]道具配置表!$A:$D,4,FALSE)</f>
        <v>1铜币（立即使用，不进背包）</v>
      </c>
      <c r="E3617" s="27">
        <f>E3613</f>
        <v>40000</v>
      </c>
      <c r="J3617" s="27">
        <v>1</v>
      </c>
      <c r="L3617" s="72" t="b">
        <v>1</v>
      </c>
    </row>
    <row r="3618" spans="1:12" x14ac:dyDescent="0.25">
      <c r="C3618" s="27">
        <f t="shared" si="56"/>
        <v>101</v>
      </c>
      <c r="D3618" s="27" t="str">
        <f>VLOOKUP(C3618,[1]道具配置表!$A:$D,4,FALSE)</f>
        <v>1木材</v>
      </c>
      <c r="E3618" s="27">
        <f>E3614+3000</f>
        <v>43000</v>
      </c>
      <c r="J3618" s="27">
        <v>1</v>
      </c>
      <c r="L3618" s="72" t="b">
        <v>1</v>
      </c>
    </row>
    <row r="3619" spans="1:12" x14ac:dyDescent="0.25">
      <c r="C3619" s="27">
        <f t="shared" si="56"/>
        <v>103</v>
      </c>
      <c r="D3619" s="27" t="str">
        <f>VLOOKUP(C3619,[1]道具配置表!$A:$D,4,FALSE)</f>
        <v>1石头</v>
      </c>
      <c r="E3619" s="27">
        <f>E3615+3000</f>
        <v>43000</v>
      </c>
      <c r="J3619" s="27">
        <v>1</v>
      </c>
      <c r="L3619" s="72" t="b">
        <v>1</v>
      </c>
    </row>
    <row r="3620" spans="1:12" x14ac:dyDescent="0.25">
      <c r="C3620" s="27">
        <f t="shared" si="56"/>
        <v>104</v>
      </c>
      <c r="D3620" s="27" t="str">
        <f>VLOOKUP(C3620,[1]道具配置表!$A:$D,4,FALSE)</f>
        <v>1黄金</v>
      </c>
      <c r="E3620" s="27">
        <f>E3616+3000</f>
        <v>43000</v>
      </c>
      <c r="J3620" s="27">
        <v>1</v>
      </c>
      <c r="L3620" s="72" t="b">
        <v>1</v>
      </c>
    </row>
    <row r="3621" spans="1:12" x14ac:dyDescent="0.25">
      <c r="A3621" s="27">
        <f>A3617+1</f>
        <v>1706413</v>
      </c>
      <c r="B3621" s="27" t="str">
        <f>"军演S2-"&amp;RIGHT(A3621,2)</f>
        <v>军演S2-13</v>
      </c>
      <c r="C3621" s="27">
        <f t="shared" si="56"/>
        <v>6682</v>
      </c>
      <c r="D3621" s="27" t="str">
        <f>VLOOKUP(C3621,[1]道具配置表!$A:$D,4,FALSE)</f>
        <v>1铜币（立即使用，不进背包）</v>
      </c>
      <c r="E3621" s="27">
        <f>E3617</f>
        <v>40000</v>
      </c>
      <c r="J3621" s="27">
        <v>1</v>
      </c>
      <c r="L3621" s="72" t="b">
        <v>1</v>
      </c>
    </row>
    <row r="3622" spans="1:12" x14ac:dyDescent="0.25">
      <c r="C3622" s="27">
        <f t="shared" si="56"/>
        <v>101</v>
      </c>
      <c r="D3622" s="27" t="str">
        <f>VLOOKUP(C3622,[1]道具配置表!$A:$D,4,FALSE)</f>
        <v>1木材</v>
      </c>
      <c r="E3622" s="27">
        <f>E3618+3000</f>
        <v>46000</v>
      </c>
      <c r="J3622" s="27">
        <v>1</v>
      </c>
      <c r="L3622" s="72" t="b">
        <v>1</v>
      </c>
    </row>
    <row r="3623" spans="1:12" x14ac:dyDescent="0.25">
      <c r="C3623" s="27">
        <f t="shared" si="56"/>
        <v>103</v>
      </c>
      <c r="D3623" s="27" t="str">
        <f>VLOOKUP(C3623,[1]道具配置表!$A:$D,4,FALSE)</f>
        <v>1石头</v>
      </c>
      <c r="E3623" s="27">
        <f>E3619+3000</f>
        <v>46000</v>
      </c>
      <c r="J3623" s="27">
        <v>1</v>
      </c>
      <c r="L3623" s="72" t="b">
        <v>1</v>
      </c>
    </row>
    <row r="3624" spans="1:12" x14ac:dyDescent="0.25">
      <c r="C3624" s="27">
        <f t="shared" si="56"/>
        <v>104</v>
      </c>
      <c r="D3624" s="27" t="str">
        <f>VLOOKUP(C3624,[1]道具配置表!$A:$D,4,FALSE)</f>
        <v>1黄金</v>
      </c>
      <c r="E3624" s="27">
        <f>E3620+3000</f>
        <v>46000</v>
      </c>
      <c r="J3624" s="27">
        <v>1</v>
      </c>
      <c r="L3624" s="72" t="b">
        <v>1</v>
      </c>
    </row>
    <row r="3625" spans="1:12" x14ac:dyDescent="0.25">
      <c r="A3625" s="27">
        <f>A3621+1</f>
        <v>1706414</v>
      </c>
      <c r="B3625" s="27" t="str">
        <f>"军演S2-"&amp;RIGHT(A3625,2)</f>
        <v>军演S2-14</v>
      </c>
      <c r="C3625" s="27">
        <f t="shared" si="56"/>
        <v>6682</v>
      </c>
      <c r="D3625" s="27" t="str">
        <f>VLOOKUP(C3625,[1]道具配置表!$A:$D,4,FALSE)</f>
        <v>1铜币（立即使用，不进背包）</v>
      </c>
      <c r="E3625" s="27">
        <f>E3621</f>
        <v>40000</v>
      </c>
      <c r="J3625" s="27">
        <v>1</v>
      </c>
      <c r="L3625" s="72" t="b">
        <v>1</v>
      </c>
    </row>
    <row r="3626" spans="1:12" x14ac:dyDescent="0.25">
      <c r="C3626" s="27">
        <f t="shared" si="56"/>
        <v>101</v>
      </c>
      <c r="D3626" s="27" t="str">
        <f>VLOOKUP(C3626,[1]道具配置表!$A:$D,4,FALSE)</f>
        <v>1木材</v>
      </c>
      <c r="E3626" s="27">
        <f>E3622+3000</f>
        <v>49000</v>
      </c>
      <c r="J3626" s="27">
        <v>1</v>
      </c>
      <c r="L3626" s="72" t="b">
        <v>1</v>
      </c>
    </row>
    <row r="3627" spans="1:12" x14ac:dyDescent="0.25">
      <c r="C3627" s="27">
        <f t="shared" si="56"/>
        <v>103</v>
      </c>
      <c r="D3627" s="27" t="str">
        <f>VLOOKUP(C3627,[1]道具配置表!$A:$D,4,FALSE)</f>
        <v>1石头</v>
      </c>
      <c r="E3627" s="27">
        <f>E3623+3000</f>
        <v>49000</v>
      </c>
      <c r="J3627" s="27">
        <v>1</v>
      </c>
      <c r="L3627" s="72" t="b">
        <v>1</v>
      </c>
    </row>
    <row r="3628" spans="1:12" x14ac:dyDescent="0.25">
      <c r="C3628" s="27">
        <f t="shared" si="56"/>
        <v>104</v>
      </c>
      <c r="D3628" s="27" t="str">
        <f>VLOOKUP(C3628,[1]道具配置表!$A:$D,4,FALSE)</f>
        <v>1黄金</v>
      </c>
      <c r="E3628" s="27">
        <f>E3624+3000</f>
        <v>49000</v>
      </c>
      <c r="J3628" s="27">
        <v>1</v>
      </c>
      <c r="L3628" s="72" t="b">
        <v>1</v>
      </c>
    </row>
    <row r="3629" spans="1:12" x14ac:dyDescent="0.25">
      <c r="A3629" s="27">
        <f>A3625+1</f>
        <v>1706415</v>
      </c>
      <c r="B3629" s="27" t="str">
        <f>"军演S2-"&amp;RIGHT(A3629,2)</f>
        <v>军演S2-15</v>
      </c>
      <c r="C3629" s="27">
        <f t="shared" si="56"/>
        <v>6682</v>
      </c>
      <c r="D3629" s="27" t="str">
        <f>VLOOKUP(C3629,[1]道具配置表!$A:$D,4,FALSE)</f>
        <v>1铜币（立即使用，不进背包）</v>
      </c>
      <c r="E3629" s="27">
        <f>E3625</f>
        <v>40000</v>
      </c>
      <c r="J3629" s="27">
        <v>1</v>
      </c>
      <c r="L3629" s="72" t="b">
        <v>1</v>
      </c>
    </row>
    <row r="3630" spans="1:12" x14ac:dyDescent="0.25">
      <c r="C3630" s="27">
        <f t="shared" si="56"/>
        <v>101</v>
      </c>
      <c r="D3630" s="27" t="str">
        <f>VLOOKUP(C3630,[1]道具配置表!$A:$D,4,FALSE)</f>
        <v>1木材</v>
      </c>
      <c r="E3630" s="27">
        <f>E3626+3000</f>
        <v>52000</v>
      </c>
      <c r="J3630" s="27">
        <v>1</v>
      </c>
      <c r="L3630" s="72" t="b">
        <v>1</v>
      </c>
    </row>
    <row r="3631" spans="1:12" x14ac:dyDescent="0.25">
      <c r="C3631" s="27">
        <f t="shared" si="56"/>
        <v>103</v>
      </c>
      <c r="D3631" s="27" t="str">
        <f>VLOOKUP(C3631,[1]道具配置表!$A:$D,4,FALSE)</f>
        <v>1石头</v>
      </c>
      <c r="E3631" s="27">
        <f>E3627+3000</f>
        <v>52000</v>
      </c>
      <c r="J3631" s="27">
        <v>1</v>
      </c>
      <c r="L3631" s="72" t="b">
        <v>1</v>
      </c>
    </row>
    <row r="3632" spans="1:12" x14ac:dyDescent="0.25">
      <c r="C3632" s="27">
        <f t="shared" si="56"/>
        <v>104</v>
      </c>
      <c r="D3632" s="27" t="str">
        <f>VLOOKUP(C3632,[1]道具配置表!$A:$D,4,FALSE)</f>
        <v>1黄金</v>
      </c>
      <c r="E3632" s="27">
        <f>E3628+3000</f>
        <v>52000</v>
      </c>
      <c r="J3632" s="27">
        <v>1</v>
      </c>
      <c r="L3632" s="72" t="b">
        <v>1</v>
      </c>
    </row>
    <row r="3633" spans="1:12" x14ac:dyDescent="0.25">
      <c r="A3633" s="27">
        <f>A3629+1</f>
        <v>1706416</v>
      </c>
      <c r="B3633" s="27" t="str">
        <f>"军演S2-"&amp;RIGHT(A3633,2)</f>
        <v>军演S2-16</v>
      </c>
      <c r="C3633" s="27">
        <f t="shared" si="56"/>
        <v>6682</v>
      </c>
      <c r="D3633" s="27" t="str">
        <f>VLOOKUP(C3633,[1]道具配置表!$A:$D,4,FALSE)</f>
        <v>1铜币（立即使用，不进背包）</v>
      </c>
      <c r="E3633" s="27">
        <f>E3629</f>
        <v>40000</v>
      </c>
      <c r="J3633" s="27">
        <v>1</v>
      </c>
      <c r="L3633" s="72" t="b">
        <v>1</v>
      </c>
    </row>
    <row r="3634" spans="1:12" x14ac:dyDescent="0.25">
      <c r="C3634" s="27">
        <f t="shared" si="56"/>
        <v>101</v>
      </c>
      <c r="D3634" s="27" t="str">
        <f>VLOOKUP(C3634,[1]道具配置表!$A:$D,4,FALSE)</f>
        <v>1木材</v>
      </c>
      <c r="E3634" s="27">
        <f>E3630+3000</f>
        <v>55000</v>
      </c>
      <c r="J3634" s="27">
        <v>1</v>
      </c>
      <c r="L3634" s="72" t="b">
        <v>1</v>
      </c>
    </row>
    <row r="3635" spans="1:12" x14ac:dyDescent="0.25">
      <c r="C3635" s="27">
        <f t="shared" si="56"/>
        <v>103</v>
      </c>
      <c r="D3635" s="27" t="str">
        <f>VLOOKUP(C3635,[1]道具配置表!$A:$D,4,FALSE)</f>
        <v>1石头</v>
      </c>
      <c r="E3635" s="27">
        <f>E3631+3000</f>
        <v>55000</v>
      </c>
      <c r="J3635" s="27">
        <v>1</v>
      </c>
      <c r="L3635" s="72" t="b">
        <v>1</v>
      </c>
    </row>
    <row r="3636" spans="1:12" x14ac:dyDescent="0.25">
      <c r="C3636" s="27">
        <f t="shared" si="56"/>
        <v>104</v>
      </c>
      <c r="D3636" s="27" t="str">
        <f>VLOOKUP(C3636,[1]道具配置表!$A:$D,4,FALSE)</f>
        <v>1黄金</v>
      </c>
      <c r="E3636" s="27">
        <f>E3632+3000</f>
        <v>55000</v>
      </c>
      <c r="J3636" s="27">
        <v>1</v>
      </c>
      <c r="L3636" s="72" t="b">
        <v>1</v>
      </c>
    </row>
    <row r="3637" spans="1:12" x14ac:dyDescent="0.25">
      <c r="A3637" s="27">
        <f>A3633+1</f>
        <v>1706417</v>
      </c>
      <c r="B3637" s="27" t="str">
        <f>"军演S2-"&amp;RIGHT(A3637,2)</f>
        <v>军演S2-17</v>
      </c>
      <c r="C3637" s="27">
        <f t="shared" si="56"/>
        <v>6682</v>
      </c>
      <c r="D3637" s="27" t="str">
        <f>VLOOKUP(C3637,[1]道具配置表!$A:$D,4,FALSE)</f>
        <v>1铜币（立即使用，不进背包）</v>
      </c>
      <c r="E3637" s="27">
        <f>E3633</f>
        <v>40000</v>
      </c>
      <c r="J3637" s="27">
        <v>1</v>
      </c>
      <c r="L3637" s="72" t="b">
        <v>1</v>
      </c>
    </row>
    <row r="3638" spans="1:12" x14ac:dyDescent="0.25">
      <c r="C3638" s="27">
        <f t="shared" si="56"/>
        <v>101</v>
      </c>
      <c r="D3638" s="27" t="str">
        <f>VLOOKUP(C3638,[1]道具配置表!$A:$D,4,FALSE)</f>
        <v>1木材</v>
      </c>
      <c r="E3638" s="27">
        <f>E3634+3000</f>
        <v>58000</v>
      </c>
      <c r="J3638" s="27">
        <v>1</v>
      </c>
      <c r="L3638" s="72" t="b">
        <v>1</v>
      </c>
    </row>
    <row r="3639" spans="1:12" x14ac:dyDescent="0.25">
      <c r="C3639" s="27">
        <f t="shared" si="56"/>
        <v>103</v>
      </c>
      <c r="D3639" s="27" t="str">
        <f>VLOOKUP(C3639,[1]道具配置表!$A:$D,4,FALSE)</f>
        <v>1石头</v>
      </c>
      <c r="E3639" s="27">
        <f>E3635+3000</f>
        <v>58000</v>
      </c>
      <c r="J3639" s="27">
        <v>1</v>
      </c>
      <c r="L3639" s="72" t="b">
        <v>1</v>
      </c>
    </row>
    <row r="3640" spans="1:12" x14ac:dyDescent="0.25">
      <c r="C3640" s="27">
        <f t="shared" si="56"/>
        <v>104</v>
      </c>
      <c r="D3640" s="27" t="str">
        <f>VLOOKUP(C3640,[1]道具配置表!$A:$D,4,FALSE)</f>
        <v>1黄金</v>
      </c>
      <c r="E3640" s="27">
        <f>E3636+3000</f>
        <v>58000</v>
      </c>
      <c r="J3640" s="27">
        <v>1</v>
      </c>
      <c r="L3640" s="72" t="b">
        <v>1</v>
      </c>
    </row>
    <row r="3641" spans="1:12" x14ac:dyDescent="0.25">
      <c r="A3641" s="27">
        <f>A3637+1</f>
        <v>1706418</v>
      </c>
      <c r="B3641" s="27" t="str">
        <f>"军演S2-"&amp;RIGHT(A3641,2)</f>
        <v>军演S2-18</v>
      </c>
      <c r="C3641" s="27">
        <f t="shared" ref="C3641:C3704" si="57">C3637</f>
        <v>6682</v>
      </c>
      <c r="D3641" s="27" t="str">
        <f>VLOOKUP(C3641,[1]道具配置表!$A:$D,4,FALSE)</f>
        <v>1铜币（立即使用，不进背包）</v>
      </c>
      <c r="E3641" s="27">
        <f>E3637</f>
        <v>40000</v>
      </c>
      <c r="J3641" s="27">
        <v>1</v>
      </c>
      <c r="L3641" s="72" t="b">
        <v>1</v>
      </c>
    </row>
    <row r="3642" spans="1:12" x14ac:dyDescent="0.25">
      <c r="C3642" s="27">
        <f t="shared" si="57"/>
        <v>101</v>
      </c>
      <c r="D3642" s="27" t="str">
        <f>VLOOKUP(C3642,[1]道具配置表!$A:$D,4,FALSE)</f>
        <v>1木材</v>
      </c>
      <c r="E3642" s="27">
        <f>E3638+3000</f>
        <v>61000</v>
      </c>
      <c r="J3642" s="27">
        <v>1</v>
      </c>
      <c r="L3642" s="72" t="b">
        <v>1</v>
      </c>
    </row>
    <row r="3643" spans="1:12" x14ac:dyDescent="0.25">
      <c r="C3643" s="27">
        <f t="shared" si="57"/>
        <v>103</v>
      </c>
      <c r="D3643" s="27" t="str">
        <f>VLOOKUP(C3643,[1]道具配置表!$A:$D,4,FALSE)</f>
        <v>1石头</v>
      </c>
      <c r="E3643" s="27">
        <f>E3639+3000</f>
        <v>61000</v>
      </c>
      <c r="J3643" s="27">
        <v>1</v>
      </c>
      <c r="L3643" s="72" t="b">
        <v>1</v>
      </c>
    </row>
    <row r="3644" spans="1:12" x14ac:dyDescent="0.25">
      <c r="C3644" s="27">
        <f t="shared" si="57"/>
        <v>104</v>
      </c>
      <c r="D3644" s="27" t="str">
        <f>VLOOKUP(C3644,[1]道具配置表!$A:$D,4,FALSE)</f>
        <v>1黄金</v>
      </c>
      <c r="E3644" s="27">
        <f>E3640+3000</f>
        <v>61000</v>
      </c>
      <c r="J3644" s="27">
        <v>1</v>
      </c>
      <c r="L3644" s="72" t="b">
        <v>1</v>
      </c>
    </row>
    <row r="3645" spans="1:12" x14ac:dyDescent="0.25">
      <c r="A3645" s="27">
        <f>A3641+1</f>
        <v>1706419</v>
      </c>
      <c r="B3645" s="27" t="str">
        <f>"军演S2-"&amp;RIGHT(A3645,2)</f>
        <v>军演S2-19</v>
      </c>
      <c r="C3645" s="27">
        <f t="shared" si="57"/>
        <v>6682</v>
      </c>
      <c r="D3645" s="27" t="str">
        <f>VLOOKUP(C3645,[1]道具配置表!$A:$D,4,FALSE)</f>
        <v>1铜币（立即使用，不进背包）</v>
      </c>
      <c r="E3645" s="27">
        <f>E3641</f>
        <v>40000</v>
      </c>
      <c r="J3645" s="27">
        <v>1</v>
      </c>
      <c r="L3645" s="72" t="b">
        <v>1</v>
      </c>
    </row>
    <row r="3646" spans="1:12" x14ac:dyDescent="0.25">
      <c r="C3646" s="27">
        <f t="shared" si="57"/>
        <v>101</v>
      </c>
      <c r="D3646" s="27" t="str">
        <f>VLOOKUP(C3646,[1]道具配置表!$A:$D,4,FALSE)</f>
        <v>1木材</v>
      </c>
      <c r="E3646" s="27">
        <f>E3642+3000</f>
        <v>64000</v>
      </c>
      <c r="J3646" s="27">
        <v>1</v>
      </c>
      <c r="L3646" s="72" t="b">
        <v>1</v>
      </c>
    </row>
    <row r="3647" spans="1:12" x14ac:dyDescent="0.25">
      <c r="C3647" s="27">
        <f t="shared" si="57"/>
        <v>103</v>
      </c>
      <c r="D3647" s="27" t="str">
        <f>VLOOKUP(C3647,[1]道具配置表!$A:$D,4,FALSE)</f>
        <v>1石头</v>
      </c>
      <c r="E3647" s="27">
        <f>E3643+3000</f>
        <v>64000</v>
      </c>
      <c r="J3647" s="27">
        <v>1</v>
      </c>
      <c r="L3647" s="72" t="b">
        <v>1</v>
      </c>
    </row>
    <row r="3648" spans="1:12" x14ac:dyDescent="0.25">
      <c r="C3648" s="27">
        <f t="shared" si="57"/>
        <v>104</v>
      </c>
      <c r="D3648" s="27" t="str">
        <f>VLOOKUP(C3648,[1]道具配置表!$A:$D,4,FALSE)</f>
        <v>1黄金</v>
      </c>
      <c r="E3648" s="27">
        <f>E3644+3000</f>
        <v>64000</v>
      </c>
      <c r="J3648" s="27">
        <v>1</v>
      </c>
      <c r="L3648" s="72" t="b">
        <v>1</v>
      </c>
    </row>
    <row r="3649" spans="1:12" x14ac:dyDescent="0.25">
      <c r="A3649" s="27">
        <f>A3645+1</f>
        <v>1706420</v>
      </c>
      <c r="B3649" s="27" t="str">
        <f>"军演S2-"&amp;RIGHT(A3649,2)</f>
        <v>军演S2-20</v>
      </c>
      <c r="C3649" s="27">
        <f t="shared" si="57"/>
        <v>6682</v>
      </c>
      <c r="D3649" s="27" t="str">
        <f>VLOOKUP(C3649,[1]道具配置表!$A:$D,4,FALSE)</f>
        <v>1铜币（立即使用，不进背包）</v>
      </c>
      <c r="E3649" s="27">
        <f>E3645</f>
        <v>40000</v>
      </c>
      <c r="J3649" s="27">
        <v>1</v>
      </c>
      <c r="L3649" s="72" t="b">
        <v>1</v>
      </c>
    </row>
    <row r="3650" spans="1:12" x14ac:dyDescent="0.25">
      <c r="C3650" s="27">
        <f t="shared" si="57"/>
        <v>101</v>
      </c>
      <c r="D3650" s="27" t="str">
        <f>VLOOKUP(C3650,[1]道具配置表!$A:$D,4,FALSE)</f>
        <v>1木材</v>
      </c>
      <c r="E3650" s="27">
        <f>E3646+3000</f>
        <v>67000</v>
      </c>
      <c r="J3650" s="27">
        <v>1</v>
      </c>
      <c r="L3650" s="72" t="b">
        <v>1</v>
      </c>
    </row>
    <row r="3651" spans="1:12" x14ac:dyDescent="0.25">
      <c r="C3651" s="27">
        <f t="shared" si="57"/>
        <v>103</v>
      </c>
      <c r="D3651" s="27" t="str">
        <f>VLOOKUP(C3651,[1]道具配置表!$A:$D,4,FALSE)</f>
        <v>1石头</v>
      </c>
      <c r="E3651" s="27">
        <f>E3647+3000</f>
        <v>67000</v>
      </c>
      <c r="J3651" s="27">
        <v>1</v>
      </c>
      <c r="L3651" s="72" t="b">
        <v>1</v>
      </c>
    </row>
    <row r="3652" spans="1:12" x14ac:dyDescent="0.25">
      <c r="C3652" s="27">
        <f t="shared" si="57"/>
        <v>104</v>
      </c>
      <c r="D3652" s="27" t="str">
        <f>VLOOKUP(C3652,[1]道具配置表!$A:$D,4,FALSE)</f>
        <v>1黄金</v>
      </c>
      <c r="E3652" s="27">
        <f>E3648+3000</f>
        <v>67000</v>
      </c>
      <c r="J3652" s="27">
        <v>1</v>
      </c>
      <c r="L3652" s="72" t="b">
        <v>1</v>
      </c>
    </row>
    <row r="3653" spans="1:12" x14ac:dyDescent="0.25">
      <c r="A3653" s="27">
        <f>A3649+1</f>
        <v>1706421</v>
      </c>
      <c r="B3653" s="27" t="str">
        <f>"军演S2-"&amp;RIGHT(A3653,2)</f>
        <v>军演S2-21</v>
      </c>
      <c r="C3653" s="27">
        <f t="shared" si="57"/>
        <v>6682</v>
      </c>
      <c r="D3653" s="27" t="str">
        <f>VLOOKUP(C3653,[1]道具配置表!$A:$D,4,FALSE)</f>
        <v>1铜币（立即使用，不进背包）</v>
      </c>
      <c r="E3653" s="27">
        <f>E3649</f>
        <v>40000</v>
      </c>
      <c r="J3653" s="27">
        <v>1</v>
      </c>
      <c r="L3653" s="72" t="b">
        <v>1</v>
      </c>
    </row>
    <row r="3654" spans="1:12" x14ac:dyDescent="0.25">
      <c r="C3654" s="27">
        <f t="shared" si="57"/>
        <v>101</v>
      </c>
      <c r="D3654" s="27" t="str">
        <f>VLOOKUP(C3654,[1]道具配置表!$A:$D,4,FALSE)</f>
        <v>1木材</v>
      </c>
      <c r="E3654" s="27">
        <f>E3650+3000</f>
        <v>70000</v>
      </c>
      <c r="J3654" s="27">
        <v>1</v>
      </c>
      <c r="L3654" s="72" t="b">
        <v>1</v>
      </c>
    </row>
    <row r="3655" spans="1:12" x14ac:dyDescent="0.25">
      <c r="C3655" s="27">
        <f t="shared" si="57"/>
        <v>103</v>
      </c>
      <c r="D3655" s="27" t="str">
        <f>VLOOKUP(C3655,[1]道具配置表!$A:$D,4,FALSE)</f>
        <v>1石头</v>
      </c>
      <c r="E3655" s="27">
        <f>E3651+3000</f>
        <v>70000</v>
      </c>
      <c r="J3655" s="27">
        <v>1</v>
      </c>
      <c r="L3655" s="72" t="b">
        <v>1</v>
      </c>
    </row>
    <row r="3656" spans="1:12" x14ac:dyDescent="0.25">
      <c r="C3656" s="27">
        <f t="shared" si="57"/>
        <v>104</v>
      </c>
      <c r="D3656" s="27" t="str">
        <f>VLOOKUP(C3656,[1]道具配置表!$A:$D,4,FALSE)</f>
        <v>1黄金</v>
      </c>
      <c r="E3656" s="27">
        <f>E3652+3000</f>
        <v>70000</v>
      </c>
      <c r="J3656" s="27">
        <v>1</v>
      </c>
      <c r="L3656" s="72" t="b">
        <v>1</v>
      </c>
    </row>
    <row r="3657" spans="1:12" x14ac:dyDescent="0.25">
      <c r="A3657" s="27">
        <f>A3653+1</f>
        <v>1706422</v>
      </c>
      <c r="B3657" s="27" t="str">
        <f>"军演S2-"&amp;RIGHT(A3657,2)</f>
        <v>军演S2-22</v>
      </c>
      <c r="C3657" s="27">
        <f t="shared" si="57"/>
        <v>6682</v>
      </c>
      <c r="D3657" s="27" t="str">
        <f>VLOOKUP(C3657,[1]道具配置表!$A:$D,4,FALSE)</f>
        <v>1铜币（立即使用，不进背包）</v>
      </c>
      <c r="E3657" s="27">
        <f>E3653</f>
        <v>40000</v>
      </c>
      <c r="J3657" s="27">
        <v>1</v>
      </c>
      <c r="L3657" s="72" t="b">
        <v>1</v>
      </c>
    </row>
    <row r="3658" spans="1:12" x14ac:dyDescent="0.25">
      <c r="C3658" s="27">
        <f t="shared" si="57"/>
        <v>101</v>
      </c>
      <c r="D3658" s="27" t="str">
        <f>VLOOKUP(C3658,[1]道具配置表!$A:$D,4,FALSE)</f>
        <v>1木材</v>
      </c>
      <c r="E3658" s="27">
        <f>E3654+3000</f>
        <v>73000</v>
      </c>
      <c r="J3658" s="27">
        <v>1</v>
      </c>
      <c r="L3658" s="72" t="b">
        <v>1</v>
      </c>
    </row>
    <row r="3659" spans="1:12" x14ac:dyDescent="0.25">
      <c r="C3659" s="27">
        <f t="shared" si="57"/>
        <v>103</v>
      </c>
      <c r="D3659" s="27" t="str">
        <f>VLOOKUP(C3659,[1]道具配置表!$A:$D,4,FALSE)</f>
        <v>1石头</v>
      </c>
      <c r="E3659" s="27">
        <f>E3655+3000</f>
        <v>73000</v>
      </c>
      <c r="J3659" s="27">
        <v>1</v>
      </c>
      <c r="L3659" s="72" t="b">
        <v>1</v>
      </c>
    </row>
    <row r="3660" spans="1:12" x14ac:dyDescent="0.25">
      <c r="C3660" s="27">
        <f t="shared" si="57"/>
        <v>104</v>
      </c>
      <c r="D3660" s="27" t="str">
        <f>VLOOKUP(C3660,[1]道具配置表!$A:$D,4,FALSE)</f>
        <v>1黄金</v>
      </c>
      <c r="E3660" s="27">
        <f>E3656+3000</f>
        <v>73000</v>
      </c>
      <c r="J3660" s="27">
        <v>1</v>
      </c>
      <c r="L3660" s="72" t="b">
        <v>1</v>
      </c>
    </row>
    <row r="3661" spans="1:12" x14ac:dyDescent="0.25">
      <c r="A3661" s="27">
        <f>A3657+1</f>
        <v>1706423</v>
      </c>
      <c r="B3661" s="27" t="str">
        <f>"军演S2-"&amp;RIGHT(A3661,2)</f>
        <v>军演S2-23</v>
      </c>
      <c r="C3661" s="27">
        <f t="shared" si="57"/>
        <v>6682</v>
      </c>
      <c r="D3661" s="27" t="str">
        <f>VLOOKUP(C3661,[1]道具配置表!$A:$D,4,FALSE)</f>
        <v>1铜币（立即使用，不进背包）</v>
      </c>
      <c r="E3661" s="27">
        <f>E3657</f>
        <v>40000</v>
      </c>
      <c r="J3661" s="27">
        <v>1</v>
      </c>
      <c r="L3661" s="72" t="b">
        <v>1</v>
      </c>
    </row>
    <row r="3662" spans="1:12" x14ac:dyDescent="0.25">
      <c r="C3662" s="27">
        <f t="shared" si="57"/>
        <v>101</v>
      </c>
      <c r="D3662" s="27" t="str">
        <f>VLOOKUP(C3662,[1]道具配置表!$A:$D,4,FALSE)</f>
        <v>1木材</v>
      </c>
      <c r="E3662" s="27">
        <f>E3658+3000</f>
        <v>76000</v>
      </c>
      <c r="J3662" s="27">
        <v>1</v>
      </c>
      <c r="L3662" s="72" t="b">
        <v>1</v>
      </c>
    </row>
    <row r="3663" spans="1:12" x14ac:dyDescent="0.25">
      <c r="C3663" s="27">
        <f t="shared" si="57"/>
        <v>103</v>
      </c>
      <c r="D3663" s="27" t="str">
        <f>VLOOKUP(C3663,[1]道具配置表!$A:$D,4,FALSE)</f>
        <v>1石头</v>
      </c>
      <c r="E3663" s="27">
        <f>E3659+3000</f>
        <v>76000</v>
      </c>
      <c r="J3663" s="27">
        <v>1</v>
      </c>
      <c r="L3663" s="72" t="b">
        <v>1</v>
      </c>
    </row>
    <row r="3664" spans="1:12" x14ac:dyDescent="0.25">
      <c r="C3664" s="27">
        <f t="shared" si="57"/>
        <v>104</v>
      </c>
      <c r="D3664" s="27" t="str">
        <f>VLOOKUP(C3664,[1]道具配置表!$A:$D,4,FALSE)</f>
        <v>1黄金</v>
      </c>
      <c r="E3664" s="27">
        <f>E3660+3000</f>
        <v>76000</v>
      </c>
      <c r="J3664" s="27">
        <v>1</v>
      </c>
      <c r="L3664" s="72" t="b">
        <v>1</v>
      </c>
    </row>
    <row r="3665" spans="1:12" x14ac:dyDescent="0.25">
      <c r="A3665" s="27">
        <f>A3661+1</f>
        <v>1706424</v>
      </c>
      <c r="B3665" s="27" t="str">
        <f>"军演S2-"&amp;RIGHT(A3665,2)</f>
        <v>军演S2-24</v>
      </c>
      <c r="C3665" s="27">
        <f t="shared" si="57"/>
        <v>6682</v>
      </c>
      <c r="D3665" s="27" t="str">
        <f>VLOOKUP(C3665,[1]道具配置表!$A:$D,4,FALSE)</f>
        <v>1铜币（立即使用，不进背包）</v>
      </c>
      <c r="E3665" s="27">
        <f>E3661</f>
        <v>40000</v>
      </c>
      <c r="J3665" s="27">
        <v>1</v>
      </c>
      <c r="L3665" s="72" t="b">
        <v>1</v>
      </c>
    </row>
    <row r="3666" spans="1:12" x14ac:dyDescent="0.25">
      <c r="C3666" s="27">
        <f t="shared" si="57"/>
        <v>101</v>
      </c>
      <c r="D3666" s="27" t="str">
        <f>VLOOKUP(C3666,[1]道具配置表!$A:$D,4,FALSE)</f>
        <v>1木材</v>
      </c>
      <c r="E3666" s="27">
        <f>E3662+3000</f>
        <v>79000</v>
      </c>
      <c r="J3666" s="27">
        <v>1</v>
      </c>
      <c r="L3666" s="72" t="b">
        <v>1</v>
      </c>
    </row>
    <row r="3667" spans="1:12" x14ac:dyDescent="0.25">
      <c r="C3667" s="27">
        <f t="shared" si="57"/>
        <v>103</v>
      </c>
      <c r="D3667" s="27" t="str">
        <f>VLOOKUP(C3667,[1]道具配置表!$A:$D,4,FALSE)</f>
        <v>1石头</v>
      </c>
      <c r="E3667" s="27">
        <f>E3663+3000</f>
        <v>79000</v>
      </c>
      <c r="J3667" s="27">
        <v>1</v>
      </c>
      <c r="L3667" s="72" t="b">
        <v>1</v>
      </c>
    </row>
    <row r="3668" spans="1:12" x14ac:dyDescent="0.25">
      <c r="C3668" s="27">
        <f t="shared" si="57"/>
        <v>104</v>
      </c>
      <c r="D3668" s="27" t="str">
        <f>VLOOKUP(C3668,[1]道具配置表!$A:$D,4,FALSE)</f>
        <v>1黄金</v>
      </c>
      <c r="E3668" s="27">
        <f>E3664+3000</f>
        <v>79000</v>
      </c>
      <c r="J3668" s="27">
        <v>1</v>
      </c>
      <c r="L3668" s="72" t="b">
        <v>1</v>
      </c>
    </row>
    <row r="3669" spans="1:12" x14ac:dyDescent="0.25">
      <c r="A3669" s="27">
        <f>A3665+1</f>
        <v>1706425</v>
      </c>
      <c r="B3669" s="27" t="str">
        <f>"军演S2-"&amp;RIGHT(A3669,2)</f>
        <v>军演S2-25</v>
      </c>
      <c r="C3669" s="27">
        <f t="shared" si="57"/>
        <v>6682</v>
      </c>
      <c r="D3669" s="27" t="str">
        <f>VLOOKUP(C3669,[1]道具配置表!$A:$D,4,FALSE)</f>
        <v>1铜币（立即使用，不进背包）</v>
      </c>
      <c r="E3669" s="27">
        <f>E3665</f>
        <v>40000</v>
      </c>
      <c r="J3669" s="27">
        <v>1</v>
      </c>
      <c r="L3669" s="72" t="b">
        <v>1</v>
      </c>
    </row>
    <row r="3670" spans="1:12" x14ac:dyDescent="0.25">
      <c r="C3670" s="27">
        <f t="shared" si="57"/>
        <v>101</v>
      </c>
      <c r="D3670" s="27" t="str">
        <f>VLOOKUP(C3670,[1]道具配置表!$A:$D,4,FALSE)</f>
        <v>1木材</v>
      </c>
      <c r="E3670" s="27">
        <f>E3666+3000</f>
        <v>82000</v>
      </c>
      <c r="J3670" s="27">
        <v>1</v>
      </c>
      <c r="L3670" s="72" t="b">
        <v>1</v>
      </c>
    </row>
    <row r="3671" spans="1:12" x14ac:dyDescent="0.25">
      <c r="C3671" s="27">
        <f t="shared" si="57"/>
        <v>103</v>
      </c>
      <c r="D3671" s="27" t="str">
        <f>VLOOKUP(C3671,[1]道具配置表!$A:$D,4,FALSE)</f>
        <v>1石头</v>
      </c>
      <c r="E3671" s="27">
        <f>E3667+3000</f>
        <v>82000</v>
      </c>
      <c r="J3671" s="27">
        <v>1</v>
      </c>
      <c r="L3671" s="72" t="b">
        <v>1</v>
      </c>
    </row>
    <row r="3672" spans="1:12" x14ac:dyDescent="0.25">
      <c r="C3672" s="27">
        <f t="shared" si="57"/>
        <v>104</v>
      </c>
      <c r="D3672" s="27" t="str">
        <f>VLOOKUP(C3672,[1]道具配置表!$A:$D,4,FALSE)</f>
        <v>1黄金</v>
      </c>
      <c r="E3672" s="27">
        <f>E3668+3000</f>
        <v>82000</v>
      </c>
      <c r="J3672" s="27">
        <v>1</v>
      </c>
      <c r="L3672" s="72" t="b">
        <v>1</v>
      </c>
    </row>
    <row r="3673" spans="1:12" x14ac:dyDescent="0.25">
      <c r="A3673" s="27">
        <f>A3669+1</f>
        <v>1706426</v>
      </c>
      <c r="B3673" s="27" t="str">
        <f>"军演S2-"&amp;RIGHT(A3673,2)</f>
        <v>军演S2-26</v>
      </c>
      <c r="C3673" s="27">
        <f t="shared" si="57"/>
        <v>6682</v>
      </c>
      <c r="D3673" s="27" t="str">
        <f>VLOOKUP(C3673,[1]道具配置表!$A:$D,4,FALSE)</f>
        <v>1铜币（立即使用，不进背包）</v>
      </c>
      <c r="E3673" s="27">
        <f>E3669</f>
        <v>40000</v>
      </c>
      <c r="J3673" s="27">
        <v>1</v>
      </c>
      <c r="L3673" s="72" t="b">
        <v>1</v>
      </c>
    </row>
    <row r="3674" spans="1:12" x14ac:dyDescent="0.25">
      <c r="C3674" s="27">
        <f t="shared" si="57"/>
        <v>101</v>
      </c>
      <c r="D3674" s="27" t="str">
        <f>VLOOKUP(C3674,[1]道具配置表!$A:$D,4,FALSE)</f>
        <v>1木材</v>
      </c>
      <c r="E3674" s="27">
        <f>E3670+3000</f>
        <v>85000</v>
      </c>
      <c r="J3674" s="27">
        <v>1</v>
      </c>
      <c r="L3674" s="72" t="b">
        <v>1</v>
      </c>
    </row>
    <row r="3675" spans="1:12" x14ac:dyDescent="0.25">
      <c r="C3675" s="27">
        <f t="shared" si="57"/>
        <v>103</v>
      </c>
      <c r="D3675" s="27" t="str">
        <f>VLOOKUP(C3675,[1]道具配置表!$A:$D,4,FALSE)</f>
        <v>1石头</v>
      </c>
      <c r="E3675" s="27">
        <f>E3671+3000</f>
        <v>85000</v>
      </c>
      <c r="J3675" s="27">
        <v>1</v>
      </c>
      <c r="L3675" s="72" t="b">
        <v>1</v>
      </c>
    </row>
    <row r="3676" spans="1:12" x14ac:dyDescent="0.25">
      <c r="C3676" s="27">
        <f t="shared" si="57"/>
        <v>104</v>
      </c>
      <c r="D3676" s="27" t="str">
        <f>VLOOKUP(C3676,[1]道具配置表!$A:$D,4,FALSE)</f>
        <v>1黄金</v>
      </c>
      <c r="E3676" s="27">
        <f>E3672+3000</f>
        <v>85000</v>
      </c>
      <c r="J3676" s="27">
        <v>1</v>
      </c>
      <c r="L3676" s="72" t="b">
        <v>1</v>
      </c>
    </row>
    <row r="3677" spans="1:12" x14ac:dyDescent="0.25">
      <c r="A3677" s="27">
        <f>A3673+1</f>
        <v>1706427</v>
      </c>
      <c r="B3677" s="27" t="str">
        <f>"军演S2-"&amp;RIGHT(A3677,2)</f>
        <v>军演S2-27</v>
      </c>
      <c r="C3677" s="27">
        <f t="shared" si="57"/>
        <v>6682</v>
      </c>
      <c r="D3677" s="27" t="str">
        <f>VLOOKUP(C3677,[1]道具配置表!$A:$D,4,FALSE)</f>
        <v>1铜币（立即使用，不进背包）</v>
      </c>
      <c r="E3677" s="27">
        <f>E3673</f>
        <v>40000</v>
      </c>
      <c r="J3677" s="27">
        <v>1</v>
      </c>
      <c r="L3677" s="72" t="b">
        <v>1</v>
      </c>
    </row>
    <row r="3678" spans="1:12" x14ac:dyDescent="0.25">
      <c r="C3678" s="27">
        <f t="shared" si="57"/>
        <v>101</v>
      </c>
      <c r="D3678" s="27" t="str">
        <f>VLOOKUP(C3678,[1]道具配置表!$A:$D,4,FALSE)</f>
        <v>1木材</v>
      </c>
      <c r="E3678" s="27">
        <f>E3674+3000</f>
        <v>88000</v>
      </c>
      <c r="J3678" s="27">
        <v>1</v>
      </c>
      <c r="L3678" s="72" t="b">
        <v>1</v>
      </c>
    </row>
    <row r="3679" spans="1:12" x14ac:dyDescent="0.25">
      <c r="C3679" s="27">
        <f t="shared" si="57"/>
        <v>103</v>
      </c>
      <c r="D3679" s="27" t="str">
        <f>VLOOKUP(C3679,[1]道具配置表!$A:$D,4,FALSE)</f>
        <v>1石头</v>
      </c>
      <c r="E3679" s="27">
        <f>E3675+3000</f>
        <v>88000</v>
      </c>
      <c r="J3679" s="27">
        <v>1</v>
      </c>
      <c r="L3679" s="72" t="b">
        <v>1</v>
      </c>
    </row>
    <row r="3680" spans="1:12" x14ac:dyDescent="0.25">
      <c r="C3680" s="27">
        <f t="shared" si="57"/>
        <v>104</v>
      </c>
      <c r="D3680" s="27" t="str">
        <f>VLOOKUP(C3680,[1]道具配置表!$A:$D,4,FALSE)</f>
        <v>1黄金</v>
      </c>
      <c r="E3680" s="27">
        <f>E3676+3000</f>
        <v>88000</v>
      </c>
      <c r="J3680" s="27">
        <v>1</v>
      </c>
      <c r="L3680" s="72" t="b">
        <v>1</v>
      </c>
    </row>
    <row r="3681" spans="1:12" x14ac:dyDescent="0.25">
      <c r="A3681" s="27">
        <f>A3677+1</f>
        <v>1706428</v>
      </c>
      <c r="B3681" s="27" t="str">
        <f>"军演S2-"&amp;RIGHT(A3681,2)</f>
        <v>军演S2-28</v>
      </c>
      <c r="C3681" s="27">
        <f t="shared" si="57"/>
        <v>6682</v>
      </c>
      <c r="D3681" s="27" t="str">
        <f>VLOOKUP(C3681,[1]道具配置表!$A:$D,4,FALSE)</f>
        <v>1铜币（立即使用，不进背包）</v>
      </c>
      <c r="E3681" s="27">
        <f>E3677</f>
        <v>40000</v>
      </c>
      <c r="J3681" s="27">
        <v>1</v>
      </c>
      <c r="L3681" s="72" t="b">
        <v>1</v>
      </c>
    </row>
    <row r="3682" spans="1:12" x14ac:dyDescent="0.25">
      <c r="C3682" s="27">
        <f t="shared" si="57"/>
        <v>101</v>
      </c>
      <c r="D3682" s="27" t="str">
        <f>VLOOKUP(C3682,[1]道具配置表!$A:$D,4,FALSE)</f>
        <v>1木材</v>
      </c>
      <c r="E3682" s="27">
        <f>E3678+3000</f>
        <v>91000</v>
      </c>
      <c r="J3682" s="27">
        <v>1</v>
      </c>
      <c r="L3682" s="72" t="b">
        <v>1</v>
      </c>
    </row>
    <row r="3683" spans="1:12" x14ac:dyDescent="0.25">
      <c r="C3683" s="27">
        <f t="shared" si="57"/>
        <v>103</v>
      </c>
      <c r="D3683" s="27" t="str">
        <f>VLOOKUP(C3683,[1]道具配置表!$A:$D,4,FALSE)</f>
        <v>1石头</v>
      </c>
      <c r="E3683" s="27">
        <f>E3679+3000</f>
        <v>91000</v>
      </c>
      <c r="J3683" s="27">
        <v>1</v>
      </c>
      <c r="L3683" s="72" t="b">
        <v>1</v>
      </c>
    </row>
    <row r="3684" spans="1:12" x14ac:dyDescent="0.25">
      <c r="C3684" s="27">
        <f t="shared" si="57"/>
        <v>104</v>
      </c>
      <c r="D3684" s="27" t="str">
        <f>VLOOKUP(C3684,[1]道具配置表!$A:$D,4,FALSE)</f>
        <v>1黄金</v>
      </c>
      <c r="E3684" s="27">
        <f>E3680+3000</f>
        <v>91000</v>
      </c>
      <c r="J3684" s="27">
        <v>1</v>
      </c>
      <c r="L3684" s="72" t="b">
        <v>1</v>
      </c>
    </row>
    <row r="3685" spans="1:12" x14ac:dyDescent="0.25">
      <c r="A3685" s="27">
        <f>A3681+1</f>
        <v>1706429</v>
      </c>
      <c r="B3685" s="27" t="str">
        <f>"军演S2-"&amp;RIGHT(A3685,2)</f>
        <v>军演S2-29</v>
      </c>
      <c r="C3685" s="27">
        <f t="shared" si="57"/>
        <v>6682</v>
      </c>
      <c r="D3685" s="27" t="str">
        <f>VLOOKUP(C3685,[1]道具配置表!$A:$D,4,FALSE)</f>
        <v>1铜币（立即使用，不进背包）</v>
      </c>
      <c r="E3685" s="27">
        <f>E3681</f>
        <v>40000</v>
      </c>
      <c r="J3685" s="27">
        <v>1</v>
      </c>
      <c r="L3685" s="72" t="b">
        <v>1</v>
      </c>
    </row>
    <row r="3686" spans="1:12" x14ac:dyDescent="0.25">
      <c r="C3686" s="27">
        <f t="shared" si="57"/>
        <v>101</v>
      </c>
      <c r="D3686" s="27" t="str">
        <f>VLOOKUP(C3686,[1]道具配置表!$A:$D,4,FALSE)</f>
        <v>1木材</v>
      </c>
      <c r="E3686" s="27">
        <f>E3682+3000</f>
        <v>94000</v>
      </c>
      <c r="J3686" s="27">
        <v>1</v>
      </c>
      <c r="L3686" s="72" t="b">
        <v>1</v>
      </c>
    </row>
    <row r="3687" spans="1:12" x14ac:dyDescent="0.25">
      <c r="C3687" s="27">
        <f t="shared" si="57"/>
        <v>103</v>
      </c>
      <c r="D3687" s="27" t="str">
        <f>VLOOKUP(C3687,[1]道具配置表!$A:$D,4,FALSE)</f>
        <v>1石头</v>
      </c>
      <c r="E3687" s="27">
        <f>E3683+3000</f>
        <v>94000</v>
      </c>
      <c r="J3687" s="27">
        <v>1</v>
      </c>
      <c r="L3687" s="72" t="b">
        <v>1</v>
      </c>
    </row>
    <row r="3688" spans="1:12" x14ac:dyDescent="0.25">
      <c r="C3688" s="27">
        <f t="shared" si="57"/>
        <v>104</v>
      </c>
      <c r="D3688" s="27" t="str">
        <f>VLOOKUP(C3688,[1]道具配置表!$A:$D,4,FALSE)</f>
        <v>1黄金</v>
      </c>
      <c r="E3688" s="27">
        <f>E3684+3000</f>
        <v>94000</v>
      </c>
      <c r="J3688" s="27">
        <v>1</v>
      </c>
      <c r="L3688" s="72" t="b">
        <v>1</v>
      </c>
    </row>
    <row r="3689" spans="1:12" x14ac:dyDescent="0.25">
      <c r="A3689" s="27">
        <f>A3685+1</f>
        <v>1706430</v>
      </c>
      <c r="B3689" s="27" t="str">
        <f>"军演S2-"&amp;RIGHT(A3689,2)</f>
        <v>军演S2-30</v>
      </c>
      <c r="C3689" s="27">
        <f t="shared" si="57"/>
        <v>6682</v>
      </c>
      <c r="D3689" s="27" t="str">
        <f>VLOOKUP(C3689,[1]道具配置表!$A:$D,4,FALSE)</f>
        <v>1铜币（立即使用，不进背包）</v>
      </c>
      <c r="E3689" s="27">
        <f>E3685</f>
        <v>40000</v>
      </c>
      <c r="J3689" s="27">
        <v>1</v>
      </c>
      <c r="L3689" s="72" t="b">
        <v>1</v>
      </c>
    </row>
    <row r="3690" spans="1:12" x14ac:dyDescent="0.25">
      <c r="C3690" s="27">
        <f t="shared" si="57"/>
        <v>101</v>
      </c>
      <c r="D3690" s="27" t="str">
        <f>VLOOKUP(C3690,[1]道具配置表!$A:$D,4,FALSE)</f>
        <v>1木材</v>
      </c>
      <c r="E3690" s="27">
        <f>E3686+3000</f>
        <v>97000</v>
      </c>
      <c r="J3690" s="27">
        <v>1</v>
      </c>
      <c r="L3690" s="72" t="b">
        <v>1</v>
      </c>
    </row>
    <row r="3691" spans="1:12" x14ac:dyDescent="0.25">
      <c r="C3691" s="27">
        <f t="shared" si="57"/>
        <v>103</v>
      </c>
      <c r="D3691" s="27" t="str">
        <f>VLOOKUP(C3691,[1]道具配置表!$A:$D,4,FALSE)</f>
        <v>1石头</v>
      </c>
      <c r="E3691" s="27">
        <f>E3687+3000</f>
        <v>97000</v>
      </c>
      <c r="J3691" s="27">
        <v>1</v>
      </c>
      <c r="L3691" s="72" t="b">
        <v>1</v>
      </c>
    </row>
    <row r="3692" spans="1:12" x14ac:dyDescent="0.25">
      <c r="C3692" s="27">
        <f t="shared" si="57"/>
        <v>104</v>
      </c>
      <c r="D3692" s="27" t="str">
        <f>VLOOKUP(C3692,[1]道具配置表!$A:$D,4,FALSE)</f>
        <v>1黄金</v>
      </c>
      <c r="E3692" s="27">
        <f>E3688+3000</f>
        <v>97000</v>
      </c>
      <c r="J3692" s="27">
        <v>1</v>
      </c>
      <c r="L3692" s="72" t="b">
        <v>1</v>
      </c>
    </row>
    <row r="3693" spans="1:12" x14ac:dyDescent="0.25">
      <c r="A3693" s="27">
        <f>A3689+1</f>
        <v>1706431</v>
      </c>
      <c r="B3693" s="27" t="str">
        <f>"军演S2-"&amp;RIGHT(A3693,2)</f>
        <v>军演S2-31</v>
      </c>
      <c r="C3693" s="27">
        <f t="shared" si="57"/>
        <v>6682</v>
      </c>
      <c r="D3693" s="27" t="str">
        <f>VLOOKUP(C3693,[1]道具配置表!$A:$D,4,FALSE)</f>
        <v>1铜币（立即使用，不进背包）</v>
      </c>
      <c r="E3693" s="27">
        <f>E3689</f>
        <v>40000</v>
      </c>
      <c r="J3693" s="27">
        <v>1</v>
      </c>
      <c r="L3693" s="72" t="b">
        <v>1</v>
      </c>
    </row>
    <row r="3694" spans="1:12" x14ac:dyDescent="0.25">
      <c r="C3694" s="27">
        <f t="shared" si="57"/>
        <v>101</v>
      </c>
      <c r="D3694" s="27" t="str">
        <f>VLOOKUP(C3694,[1]道具配置表!$A:$D,4,FALSE)</f>
        <v>1木材</v>
      </c>
      <c r="E3694" s="27">
        <f>E3690+3000</f>
        <v>100000</v>
      </c>
      <c r="J3694" s="27">
        <v>1</v>
      </c>
      <c r="L3694" s="72" t="b">
        <v>1</v>
      </c>
    </row>
    <row r="3695" spans="1:12" x14ac:dyDescent="0.25">
      <c r="C3695" s="27">
        <f t="shared" si="57"/>
        <v>103</v>
      </c>
      <c r="D3695" s="27" t="str">
        <f>VLOOKUP(C3695,[1]道具配置表!$A:$D,4,FALSE)</f>
        <v>1石头</v>
      </c>
      <c r="E3695" s="27">
        <f>E3691+3000</f>
        <v>100000</v>
      </c>
      <c r="J3695" s="27">
        <v>1</v>
      </c>
      <c r="L3695" s="72" t="b">
        <v>1</v>
      </c>
    </row>
    <row r="3696" spans="1:12" x14ac:dyDescent="0.25">
      <c r="C3696" s="27">
        <f t="shared" si="57"/>
        <v>104</v>
      </c>
      <c r="D3696" s="27" t="str">
        <f>VLOOKUP(C3696,[1]道具配置表!$A:$D,4,FALSE)</f>
        <v>1黄金</v>
      </c>
      <c r="E3696" s="27">
        <f>E3692+3000</f>
        <v>100000</v>
      </c>
      <c r="J3696" s="27">
        <v>1</v>
      </c>
      <c r="L3696" s="72" t="b">
        <v>1</v>
      </c>
    </row>
    <row r="3697" spans="1:12" x14ac:dyDescent="0.25">
      <c r="A3697" s="27">
        <f>A3693+1</f>
        <v>1706432</v>
      </c>
      <c r="B3697" s="27" t="str">
        <f>"军演S2-"&amp;RIGHT(A3697,2)</f>
        <v>军演S2-32</v>
      </c>
      <c r="C3697" s="27">
        <f t="shared" si="57"/>
        <v>6682</v>
      </c>
      <c r="D3697" s="27" t="str">
        <f>VLOOKUP(C3697,[1]道具配置表!$A:$D,4,FALSE)</f>
        <v>1铜币（立即使用，不进背包）</v>
      </c>
      <c r="E3697" s="27">
        <f>E3693</f>
        <v>40000</v>
      </c>
      <c r="J3697" s="27">
        <v>1</v>
      </c>
      <c r="L3697" s="72" t="b">
        <v>1</v>
      </c>
    </row>
    <row r="3698" spans="1:12" x14ac:dyDescent="0.25">
      <c r="C3698" s="27">
        <f t="shared" si="57"/>
        <v>101</v>
      </c>
      <c r="D3698" s="27" t="str">
        <f>VLOOKUP(C3698,[1]道具配置表!$A:$D,4,FALSE)</f>
        <v>1木材</v>
      </c>
      <c r="E3698" s="27">
        <f>E3694+3000</f>
        <v>103000</v>
      </c>
      <c r="J3698" s="27">
        <v>1</v>
      </c>
      <c r="L3698" s="72" t="b">
        <v>1</v>
      </c>
    </row>
    <row r="3699" spans="1:12" x14ac:dyDescent="0.25">
      <c r="C3699" s="27">
        <f t="shared" si="57"/>
        <v>103</v>
      </c>
      <c r="D3699" s="27" t="str">
        <f>VLOOKUP(C3699,[1]道具配置表!$A:$D,4,FALSE)</f>
        <v>1石头</v>
      </c>
      <c r="E3699" s="27">
        <f>E3695+3000</f>
        <v>103000</v>
      </c>
      <c r="J3699" s="27">
        <v>1</v>
      </c>
      <c r="L3699" s="72" t="b">
        <v>1</v>
      </c>
    </row>
    <row r="3700" spans="1:12" x14ac:dyDescent="0.25">
      <c r="C3700" s="27">
        <f t="shared" si="57"/>
        <v>104</v>
      </c>
      <c r="D3700" s="27" t="str">
        <f>VLOOKUP(C3700,[1]道具配置表!$A:$D,4,FALSE)</f>
        <v>1黄金</v>
      </c>
      <c r="E3700" s="27">
        <f>E3696+3000</f>
        <v>103000</v>
      </c>
      <c r="J3700" s="27">
        <v>1</v>
      </c>
      <c r="L3700" s="72" t="b">
        <v>1</v>
      </c>
    </row>
    <row r="3701" spans="1:12" x14ac:dyDescent="0.25">
      <c r="A3701" s="27">
        <f>A3697+1</f>
        <v>1706433</v>
      </c>
      <c r="B3701" s="27" t="str">
        <f>"军演S2-"&amp;RIGHT(A3701,2)</f>
        <v>军演S2-33</v>
      </c>
      <c r="C3701" s="27">
        <f t="shared" si="57"/>
        <v>6682</v>
      </c>
      <c r="D3701" s="27" t="str">
        <f>VLOOKUP(C3701,[1]道具配置表!$A:$D,4,FALSE)</f>
        <v>1铜币（立即使用，不进背包）</v>
      </c>
      <c r="E3701" s="27">
        <f>E3697</f>
        <v>40000</v>
      </c>
      <c r="J3701" s="27">
        <v>1</v>
      </c>
      <c r="L3701" s="72" t="b">
        <v>1</v>
      </c>
    </row>
    <row r="3702" spans="1:12" x14ac:dyDescent="0.25">
      <c r="C3702" s="27">
        <f t="shared" si="57"/>
        <v>101</v>
      </c>
      <c r="D3702" s="27" t="str">
        <f>VLOOKUP(C3702,[1]道具配置表!$A:$D,4,FALSE)</f>
        <v>1木材</v>
      </c>
      <c r="E3702" s="27">
        <f>E3698+3000</f>
        <v>106000</v>
      </c>
      <c r="J3702" s="27">
        <v>1</v>
      </c>
      <c r="L3702" s="72" t="b">
        <v>1</v>
      </c>
    </row>
    <row r="3703" spans="1:12" x14ac:dyDescent="0.25">
      <c r="C3703" s="27">
        <f t="shared" si="57"/>
        <v>103</v>
      </c>
      <c r="D3703" s="27" t="str">
        <f>VLOOKUP(C3703,[1]道具配置表!$A:$D,4,FALSE)</f>
        <v>1石头</v>
      </c>
      <c r="E3703" s="27">
        <f>E3699+3000</f>
        <v>106000</v>
      </c>
      <c r="J3703" s="27">
        <v>1</v>
      </c>
      <c r="L3703" s="72" t="b">
        <v>1</v>
      </c>
    </row>
    <row r="3704" spans="1:12" x14ac:dyDescent="0.25">
      <c r="C3704" s="27">
        <f t="shared" si="57"/>
        <v>104</v>
      </c>
      <c r="D3704" s="27" t="str">
        <f>VLOOKUP(C3704,[1]道具配置表!$A:$D,4,FALSE)</f>
        <v>1黄金</v>
      </c>
      <c r="E3704" s="27">
        <f>E3700+3000</f>
        <v>106000</v>
      </c>
      <c r="J3704" s="27">
        <v>1</v>
      </c>
      <c r="L3704" s="72" t="b">
        <v>1</v>
      </c>
    </row>
    <row r="3705" spans="1:12" x14ac:dyDescent="0.25">
      <c r="A3705" s="27">
        <f>A3701+1</f>
        <v>1706434</v>
      </c>
      <c r="B3705" s="27" t="str">
        <f>"军演S2-"&amp;RIGHT(A3705,2)</f>
        <v>军演S2-34</v>
      </c>
      <c r="C3705" s="27">
        <f t="shared" ref="C3705:C3768" si="58">C3701</f>
        <v>6682</v>
      </c>
      <c r="D3705" s="27" t="str">
        <f>VLOOKUP(C3705,[1]道具配置表!$A:$D,4,FALSE)</f>
        <v>1铜币（立即使用，不进背包）</v>
      </c>
      <c r="E3705" s="27">
        <f>E3701</f>
        <v>40000</v>
      </c>
      <c r="J3705" s="27">
        <v>1</v>
      </c>
      <c r="L3705" s="72" t="b">
        <v>1</v>
      </c>
    </row>
    <row r="3706" spans="1:12" x14ac:dyDescent="0.25">
      <c r="C3706" s="27">
        <f t="shared" si="58"/>
        <v>101</v>
      </c>
      <c r="D3706" s="27" t="str">
        <f>VLOOKUP(C3706,[1]道具配置表!$A:$D,4,FALSE)</f>
        <v>1木材</v>
      </c>
      <c r="E3706" s="27">
        <f>E3702+3000</f>
        <v>109000</v>
      </c>
      <c r="J3706" s="27">
        <v>1</v>
      </c>
      <c r="L3706" s="72" t="b">
        <v>1</v>
      </c>
    </row>
    <row r="3707" spans="1:12" x14ac:dyDescent="0.25">
      <c r="C3707" s="27">
        <f t="shared" si="58"/>
        <v>103</v>
      </c>
      <c r="D3707" s="27" t="str">
        <f>VLOOKUP(C3707,[1]道具配置表!$A:$D,4,FALSE)</f>
        <v>1石头</v>
      </c>
      <c r="E3707" s="27">
        <f>E3703+3000</f>
        <v>109000</v>
      </c>
      <c r="J3707" s="27">
        <v>1</v>
      </c>
      <c r="L3707" s="72" t="b">
        <v>1</v>
      </c>
    </row>
    <row r="3708" spans="1:12" x14ac:dyDescent="0.25">
      <c r="C3708" s="27">
        <f t="shared" si="58"/>
        <v>104</v>
      </c>
      <c r="D3708" s="27" t="str">
        <f>VLOOKUP(C3708,[1]道具配置表!$A:$D,4,FALSE)</f>
        <v>1黄金</v>
      </c>
      <c r="E3708" s="27">
        <f>E3704+3000</f>
        <v>109000</v>
      </c>
      <c r="J3708" s="27">
        <v>1</v>
      </c>
      <c r="L3708" s="72" t="b">
        <v>1</v>
      </c>
    </row>
    <row r="3709" spans="1:12" x14ac:dyDescent="0.25">
      <c r="A3709" s="27">
        <f>A3705+1</f>
        <v>1706435</v>
      </c>
      <c r="B3709" s="27" t="str">
        <f>"军演S2-"&amp;RIGHT(A3709,2)</f>
        <v>军演S2-35</v>
      </c>
      <c r="C3709" s="27">
        <f t="shared" si="58"/>
        <v>6682</v>
      </c>
      <c r="D3709" s="27" t="str">
        <f>VLOOKUP(C3709,[1]道具配置表!$A:$D,4,FALSE)</f>
        <v>1铜币（立即使用，不进背包）</v>
      </c>
      <c r="E3709" s="27">
        <f>E3705</f>
        <v>40000</v>
      </c>
      <c r="J3709" s="27">
        <v>1</v>
      </c>
      <c r="L3709" s="72" t="b">
        <v>1</v>
      </c>
    </row>
    <row r="3710" spans="1:12" x14ac:dyDescent="0.25">
      <c r="C3710" s="27">
        <f t="shared" si="58"/>
        <v>101</v>
      </c>
      <c r="D3710" s="27" t="str">
        <f>VLOOKUP(C3710,[1]道具配置表!$A:$D,4,FALSE)</f>
        <v>1木材</v>
      </c>
      <c r="E3710" s="27">
        <f>E3706+3000</f>
        <v>112000</v>
      </c>
      <c r="J3710" s="27">
        <v>1</v>
      </c>
      <c r="L3710" s="72" t="b">
        <v>1</v>
      </c>
    </row>
    <row r="3711" spans="1:12" x14ac:dyDescent="0.25">
      <c r="C3711" s="27">
        <f t="shared" si="58"/>
        <v>103</v>
      </c>
      <c r="D3711" s="27" t="str">
        <f>VLOOKUP(C3711,[1]道具配置表!$A:$D,4,FALSE)</f>
        <v>1石头</v>
      </c>
      <c r="E3711" s="27">
        <f>E3707+3000</f>
        <v>112000</v>
      </c>
      <c r="J3711" s="27">
        <v>1</v>
      </c>
      <c r="L3711" s="72" t="b">
        <v>1</v>
      </c>
    </row>
    <row r="3712" spans="1:12" x14ac:dyDescent="0.25">
      <c r="C3712" s="27">
        <f t="shared" si="58"/>
        <v>104</v>
      </c>
      <c r="D3712" s="27" t="str">
        <f>VLOOKUP(C3712,[1]道具配置表!$A:$D,4,FALSE)</f>
        <v>1黄金</v>
      </c>
      <c r="E3712" s="27">
        <f>E3708+3000</f>
        <v>112000</v>
      </c>
      <c r="J3712" s="27">
        <v>1</v>
      </c>
      <c r="L3712" s="72" t="b">
        <v>1</v>
      </c>
    </row>
    <row r="3713" spans="1:12" x14ac:dyDescent="0.25">
      <c r="A3713" s="27">
        <f>A3709+1</f>
        <v>1706436</v>
      </c>
      <c r="B3713" s="27" t="str">
        <f>"军演S2-"&amp;RIGHT(A3713,2)</f>
        <v>军演S2-36</v>
      </c>
      <c r="C3713" s="27">
        <f t="shared" si="58"/>
        <v>6682</v>
      </c>
      <c r="D3713" s="27" t="str">
        <f>VLOOKUP(C3713,[1]道具配置表!$A:$D,4,FALSE)</f>
        <v>1铜币（立即使用，不进背包）</v>
      </c>
      <c r="E3713" s="27">
        <f>E3709</f>
        <v>40000</v>
      </c>
      <c r="J3713" s="27">
        <v>1</v>
      </c>
      <c r="L3713" s="72" t="b">
        <v>1</v>
      </c>
    </row>
    <row r="3714" spans="1:12" x14ac:dyDescent="0.25">
      <c r="C3714" s="27">
        <f t="shared" si="58"/>
        <v>101</v>
      </c>
      <c r="D3714" s="27" t="str">
        <f>VLOOKUP(C3714,[1]道具配置表!$A:$D,4,FALSE)</f>
        <v>1木材</v>
      </c>
      <c r="E3714" s="27">
        <f>E3710+3000</f>
        <v>115000</v>
      </c>
      <c r="J3714" s="27">
        <v>1</v>
      </c>
      <c r="L3714" s="72" t="b">
        <v>1</v>
      </c>
    </row>
    <row r="3715" spans="1:12" x14ac:dyDescent="0.25">
      <c r="C3715" s="27">
        <f t="shared" si="58"/>
        <v>103</v>
      </c>
      <c r="D3715" s="27" t="str">
        <f>VLOOKUP(C3715,[1]道具配置表!$A:$D,4,FALSE)</f>
        <v>1石头</v>
      </c>
      <c r="E3715" s="27">
        <f>E3711+3000</f>
        <v>115000</v>
      </c>
      <c r="J3715" s="27">
        <v>1</v>
      </c>
      <c r="L3715" s="72" t="b">
        <v>1</v>
      </c>
    </row>
    <row r="3716" spans="1:12" x14ac:dyDescent="0.25">
      <c r="C3716" s="27">
        <f t="shared" si="58"/>
        <v>104</v>
      </c>
      <c r="D3716" s="27" t="str">
        <f>VLOOKUP(C3716,[1]道具配置表!$A:$D,4,FALSE)</f>
        <v>1黄金</v>
      </c>
      <c r="E3716" s="27">
        <f>E3712+3000</f>
        <v>115000</v>
      </c>
      <c r="J3716" s="27">
        <v>1</v>
      </c>
      <c r="L3716" s="72" t="b">
        <v>1</v>
      </c>
    </row>
    <row r="3717" spans="1:12" x14ac:dyDescent="0.25">
      <c r="A3717" s="27">
        <f>A3713+1</f>
        <v>1706437</v>
      </c>
      <c r="B3717" s="27" t="str">
        <f>"军演S2-"&amp;RIGHT(A3717,2)</f>
        <v>军演S2-37</v>
      </c>
      <c r="C3717" s="27">
        <f t="shared" si="58"/>
        <v>6682</v>
      </c>
      <c r="D3717" s="27" t="str">
        <f>VLOOKUP(C3717,[1]道具配置表!$A:$D,4,FALSE)</f>
        <v>1铜币（立即使用，不进背包）</v>
      </c>
      <c r="E3717" s="27">
        <f>E3713</f>
        <v>40000</v>
      </c>
      <c r="J3717" s="27">
        <v>1</v>
      </c>
      <c r="L3717" s="72" t="b">
        <v>1</v>
      </c>
    </row>
    <row r="3718" spans="1:12" x14ac:dyDescent="0.25">
      <c r="C3718" s="27">
        <f t="shared" si="58"/>
        <v>101</v>
      </c>
      <c r="D3718" s="27" t="str">
        <f>VLOOKUP(C3718,[1]道具配置表!$A:$D,4,FALSE)</f>
        <v>1木材</v>
      </c>
      <c r="E3718" s="27">
        <f>E3714+3000</f>
        <v>118000</v>
      </c>
      <c r="J3718" s="27">
        <v>1</v>
      </c>
      <c r="L3718" s="72" t="b">
        <v>1</v>
      </c>
    </row>
    <row r="3719" spans="1:12" x14ac:dyDescent="0.25">
      <c r="C3719" s="27">
        <f t="shared" si="58"/>
        <v>103</v>
      </c>
      <c r="D3719" s="27" t="str">
        <f>VLOOKUP(C3719,[1]道具配置表!$A:$D,4,FALSE)</f>
        <v>1石头</v>
      </c>
      <c r="E3719" s="27">
        <f>E3715+3000</f>
        <v>118000</v>
      </c>
      <c r="J3719" s="27">
        <v>1</v>
      </c>
      <c r="L3719" s="72" t="b">
        <v>1</v>
      </c>
    </row>
    <row r="3720" spans="1:12" x14ac:dyDescent="0.25">
      <c r="C3720" s="27">
        <f t="shared" si="58"/>
        <v>104</v>
      </c>
      <c r="D3720" s="27" t="str">
        <f>VLOOKUP(C3720,[1]道具配置表!$A:$D,4,FALSE)</f>
        <v>1黄金</v>
      </c>
      <c r="E3720" s="27">
        <f>E3716+3000</f>
        <v>118000</v>
      </c>
      <c r="J3720" s="27">
        <v>1</v>
      </c>
      <c r="L3720" s="72" t="b">
        <v>1</v>
      </c>
    </row>
    <row r="3721" spans="1:12" x14ac:dyDescent="0.25">
      <c r="A3721" s="27">
        <f>A3717+1</f>
        <v>1706438</v>
      </c>
      <c r="B3721" s="27" t="str">
        <f>"军演S2-"&amp;RIGHT(A3721,2)</f>
        <v>军演S2-38</v>
      </c>
      <c r="C3721" s="27">
        <f t="shared" si="58"/>
        <v>6682</v>
      </c>
      <c r="D3721" s="27" t="str">
        <f>VLOOKUP(C3721,[1]道具配置表!$A:$D,4,FALSE)</f>
        <v>1铜币（立即使用，不进背包）</v>
      </c>
      <c r="E3721" s="27">
        <f>E3717</f>
        <v>40000</v>
      </c>
      <c r="J3721" s="27">
        <v>1</v>
      </c>
      <c r="L3721" s="72" t="b">
        <v>1</v>
      </c>
    </row>
    <row r="3722" spans="1:12" x14ac:dyDescent="0.25">
      <c r="C3722" s="27">
        <f t="shared" si="58"/>
        <v>101</v>
      </c>
      <c r="D3722" s="27" t="str">
        <f>VLOOKUP(C3722,[1]道具配置表!$A:$D,4,FALSE)</f>
        <v>1木材</v>
      </c>
      <c r="E3722" s="27">
        <f>E3718+3000</f>
        <v>121000</v>
      </c>
      <c r="J3722" s="27">
        <v>1</v>
      </c>
      <c r="L3722" s="72" t="b">
        <v>1</v>
      </c>
    </row>
    <row r="3723" spans="1:12" x14ac:dyDescent="0.25">
      <c r="C3723" s="27">
        <f t="shared" si="58"/>
        <v>103</v>
      </c>
      <c r="D3723" s="27" t="str">
        <f>VLOOKUP(C3723,[1]道具配置表!$A:$D,4,FALSE)</f>
        <v>1石头</v>
      </c>
      <c r="E3723" s="27">
        <f>E3719+3000</f>
        <v>121000</v>
      </c>
      <c r="J3723" s="27">
        <v>1</v>
      </c>
      <c r="L3723" s="72" t="b">
        <v>1</v>
      </c>
    </row>
    <row r="3724" spans="1:12" x14ac:dyDescent="0.25">
      <c r="C3724" s="27">
        <f t="shared" si="58"/>
        <v>104</v>
      </c>
      <c r="D3724" s="27" t="str">
        <f>VLOOKUP(C3724,[1]道具配置表!$A:$D,4,FALSE)</f>
        <v>1黄金</v>
      </c>
      <c r="E3724" s="27">
        <f>E3720+3000</f>
        <v>121000</v>
      </c>
      <c r="J3724" s="27">
        <v>1</v>
      </c>
      <c r="L3724" s="72" t="b">
        <v>1</v>
      </c>
    </row>
    <row r="3725" spans="1:12" x14ac:dyDescent="0.25">
      <c r="A3725" s="27">
        <f>A3721+1</f>
        <v>1706439</v>
      </c>
      <c r="B3725" s="27" t="str">
        <f>"军演S2-"&amp;RIGHT(A3725,2)</f>
        <v>军演S2-39</v>
      </c>
      <c r="C3725" s="27">
        <f t="shared" si="58"/>
        <v>6682</v>
      </c>
      <c r="D3725" s="27" t="str">
        <f>VLOOKUP(C3725,[1]道具配置表!$A:$D,4,FALSE)</f>
        <v>1铜币（立即使用，不进背包）</v>
      </c>
      <c r="E3725" s="27">
        <f>E3721</f>
        <v>40000</v>
      </c>
      <c r="J3725" s="27">
        <v>1</v>
      </c>
      <c r="L3725" s="72" t="b">
        <v>1</v>
      </c>
    </row>
    <row r="3726" spans="1:12" x14ac:dyDescent="0.25">
      <c r="C3726" s="27">
        <f t="shared" si="58"/>
        <v>101</v>
      </c>
      <c r="D3726" s="27" t="str">
        <f>VLOOKUP(C3726,[1]道具配置表!$A:$D,4,FALSE)</f>
        <v>1木材</v>
      </c>
      <c r="E3726" s="27">
        <f>E3722+3000</f>
        <v>124000</v>
      </c>
      <c r="J3726" s="27">
        <v>1</v>
      </c>
      <c r="L3726" s="72" t="b">
        <v>1</v>
      </c>
    </row>
    <row r="3727" spans="1:12" x14ac:dyDescent="0.25">
      <c r="C3727" s="27">
        <f t="shared" si="58"/>
        <v>103</v>
      </c>
      <c r="D3727" s="27" t="str">
        <f>VLOOKUP(C3727,[1]道具配置表!$A:$D,4,FALSE)</f>
        <v>1石头</v>
      </c>
      <c r="E3727" s="27">
        <f>E3723+3000</f>
        <v>124000</v>
      </c>
      <c r="J3727" s="27">
        <v>1</v>
      </c>
      <c r="L3727" s="72" t="b">
        <v>1</v>
      </c>
    </row>
    <row r="3728" spans="1:12" x14ac:dyDescent="0.25">
      <c r="C3728" s="27">
        <f t="shared" si="58"/>
        <v>104</v>
      </c>
      <c r="D3728" s="27" t="str">
        <f>VLOOKUP(C3728,[1]道具配置表!$A:$D,4,FALSE)</f>
        <v>1黄金</v>
      </c>
      <c r="E3728" s="27">
        <f>E3724+3000</f>
        <v>124000</v>
      </c>
      <c r="J3728" s="27">
        <v>1</v>
      </c>
      <c r="L3728" s="72" t="b">
        <v>1</v>
      </c>
    </row>
    <row r="3729" spans="1:12" x14ac:dyDescent="0.25">
      <c r="A3729" s="27">
        <f>A3725+1</f>
        <v>1706440</v>
      </c>
      <c r="B3729" s="27" t="str">
        <f>"军演S2-"&amp;RIGHT(A3729,2)</f>
        <v>军演S2-40</v>
      </c>
      <c r="C3729" s="27">
        <f t="shared" si="58"/>
        <v>6682</v>
      </c>
      <c r="D3729" s="27" t="str">
        <f>VLOOKUP(C3729,[1]道具配置表!$A:$D,4,FALSE)</f>
        <v>1铜币（立即使用，不进背包）</v>
      </c>
      <c r="E3729" s="27">
        <f>E3725</f>
        <v>40000</v>
      </c>
      <c r="J3729" s="27">
        <v>1</v>
      </c>
      <c r="L3729" s="72" t="b">
        <v>1</v>
      </c>
    </row>
    <row r="3730" spans="1:12" x14ac:dyDescent="0.25">
      <c r="C3730" s="27">
        <f t="shared" si="58"/>
        <v>101</v>
      </c>
      <c r="D3730" s="27" t="str">
        <f>VLOOKUP(C3730,[1]道具配置表!$A:$D,4,FALSE)</f>
        <v>1木材</v>
      </c>
      <c r="E3730" s="27">
        <f>E3726+3000</f>
        <v>127000</v>
      </c>
      <c r="J3730" s="27">
        <v>1</v>
      </c>
      <c r="L3730" s="72" t="b">
        <v>1</v>
      </c>
    </row>
    <row r="3731" spans="1:12" x14ac:dyDescent="0.25">
      <c r="C3731" s="27">
        <f t="shared" si="58"/>
        <v>103</v>
      </c>
      <c r="D3731" s="27" t="str">
        <f>VLOOKUP(C3731,[1]道具配置表!$A:$D,4,FALSE)</f>
        <v>1石头</v>
      </c>
      <c r="E3731" s="27">
        <f>E3727+3000</f>
        <v>127000</v>
      </c>
      <c r="J3731" s="27">
        <v>1</v>
      </c>
      <c r="L3731" s="72" t="b">
        <v>1</v>
      </c>
    </row>
    <row r="3732" spans="1:12" x14ac:dyDescent="0.25">
      <c r="C3732" s="27">
        <f t="shared" si="58"/>
        <v>104</v>
      </c>
      <c r="D3732" s="27" t="str">
        <f>VLOOKUP(C3732,[1]道具配置表!$A:$D,4,FALSE)</f>
        <v>1黄金</v>
      </c>
      <c r="E3732" s="27">
        <f>E3728+3000</f>
        <v>127000</v>
      </c>
      <c r="J3732" s="27">
        <v>1</v>
      </c>
      <c r="L3732" s="72" t="b">
        <v>1</v>
      </c>
    </row>
    <row r="3733" spans="1:12" x14ac:dyDescent="0.25">
      <c r="A3733" s="27">
        <f>A3729+1</f>
        <v>1706441</v>
      </c>
      <c r="B3733" s="27" t="str">
        <f>"军演S2-"&amp;RIGHT(A3733,2)</f>
        <v>军演S2-41</v>
      </c>
      <c r="C3733" s="27">
        <f t="shared" si="58"/>
        <v>6682</v>
      </c>
      <c r="D3733" s="27" t="str">
        <f>VLOOKUP(C3733,[1]道具配置表!$A:$D,4,FALSE)</f>
        <v>1铜币（立即使用，不进背包）</v>
      </c>
      <c r="E3733" s="27">
        <f>E3729</f>
        <v>40000</v>
      </c>
      <c r="J3733" s="27">
        <v>1</v>
      </c>
      <c r="L3733" s="72" t="b">
        <v>1</v>
      </c>
    </row>
    <row r="3734" spans="1:12" x14ac:dyDescent="0.25">
      <c r="C3734" s="27">
        <f t="shared" si="58"/>
        <v>101</v>
      </c>
      <c r="D3734" s="27" t="str">
        <f>VLOOKUP(C3734,[1]道具配置表!$A:$D,4,FALSE)</f>
        <v>1木材</v>
      </c>
      <c r="E3734" s="27">
        <f>E3730+3000</f>
        <v>130000</v>
      </c>
      <c r="J3734" s="27">
        <v>1</v>
      </c>
      <c r="L3734" s="72" t="b">
        <v>1</v>
      </c>
    </row>
    <row r="3735" spans="1:12" x14ac:dyDescent="0.25">
      <c r="C3735" s="27">
        <f t="shared" si="58"/>
        <v>103</v>
      </c>
      <c r="D3735" s="27" t="str">
        <f>VLOOKUP(C3735,[1]道具配置表!$A:$D,4,FALSE)</f>
        <v>1石头</v>
      </c>
      <c r="E3735" s="27">
        <f>E3731+3000</f>
        <v>130000</v>
      </c>
      <c r="J3735" s="27">
        <v>1</v>
      </c>
      <c r="L3735" s="72" t="b">
        <v>1</v>
      </c>
    </row>
    <row r="3736" spans="1:12" x14ac:dyDescent="0.25">
      <c r="C3736" s="27">
        <f t="shared" si="58"/>
        <v>104</v>
      </c>
      <c r="D3736" s="27" t="str">
        <f>VLOOKUP(C3736,[1]道具配置表!$A:$D,4,FALSE)</f>
        <v>1黄金</v>
      </c>
      <c r="E3736" s="27">
        <f>E3732+3000</f>
        <v>130000</v>
      </c>
      <c r="J3736" s="27">
        <v>1</v>
      </c>
      <c r="L3736" s="72" t="b">
        <v>1</v>
      </c>
    </row>
    <row r="3737" spans="1:12" x14ac:dyDescent="0.25">
      <c r="A3737" s="27">
        <f>A3733+1</f>
        <v>1706442</v>
      </c>
      <c r="B3737" s="27" t="str">
        <f>"军演S2-"&amp;RIGHT(A3737,2)</f>
        <v>军演S2-42</v>
      </c>
      <c r="C3737" s="27">
        <f t="shared" si="58"/>
        <v>6682</v>
      </c>
      <c r="D3737" s="27" t="str">
        <f>VLOOKUP(C3737,[1]道具配置表!$A:$D,4,FALSE)</f>
        <v>1铜币（立即使用，不进背包）</v>
      </c>
      <c r="E3737" s="27">
        <f>E3733</f>
        <v>40000</v>
      </c>
      <c r="J3737" s="27">
        <v>1</v>
      </c>
      <c r="L3737" s="72" t="b">
        <v>1</v>
      </c>
    </row>
    <row r="3738" spans="1:12" x14ac:dyDescent="0.25">
      <c r="C3738" s="27">
        <f t="shared" si="58"/>
        <v>101</v>
      </c>
      <c r="D3738" s="27" t="str">
        <f>VLOOKUP(C3738,[1]道具配置表!$A:$D,4,FALSE)</f>
        <v>1木材</v>
      </c>
      <c r="E3738" s="27">
        <f>E3734+3000</f>
        <v>133000</v>
      </c>
      <c r="J3738" s="27">
        <v>1</v>
      </c>
      <c r="L3738" s="72" t="b">
        <v>1</v>
      </c>
    </row>
    <row r="3739" spans="1:12" x14ac:dyDescent="0.25">
      <c r="C3739" s="27">
        <f t="shared" si="58"/>
        <v>103</v>
      </c>
      <c r="D3739" s="27" t="str">
        <f>VLOOKUP(C3739,[1]道具配置表!$A:$D,4,FALSE)</f>
        <v>1石头</v>
      </c>
      <c r="E3739" s="27">
        <f>E3735+3000</f>
        <v>133000</v>
      </c>
      <c r="J3739" s="27">
        <v>1</v>
      </c>
      <c r="L3739" s="72" t="b">
        <v>1</v>
      </c>
    </row>
    <row r="3740" spans="1:12" x14ac:dyDescent="0.25">
      <c r="C3740" s="27">
        <f t="shared" si="58"/>
        <v>104</v>
      </c>
      <c r="D3740" s="27" t="str">
        <f>VLOOKUP(C3740,[1]道具配置表!$A:$D,4,FALSE)</f>
        <v>1黄金</v>
      </c>
      <c r="E3740" s="27">
        <f>E3736+3000</f>
        <v>133000</v>
      </c>
      <c r="J3740" s="27">
        <v>1</v>
      </c>
      <c r="L3740" s="72" t="b">
        <v>1</v>
      </c>
    </row>
    <row r="3741" spans="1:12" x14ac:dyDescent="0.25">
      <c r="A3741" s="27">
        <f>A3737+1</f>
        <v>1706443</v>
      </c>
      <c r="B3741" s="27" t="str">
        <f>"军演S2-"&amp;RIGHT(A3741,2)</f>
        <v>军演S2-43</v>
      </c>
      <c r="C3741" s="27">
        <f t="shared" si="58"/>
        <v>6682</v>
      </c>
      <c r="D3741" s="27" t="str">
        <f>VLOOKUP(C3741,[1]道具配置表!$A:$D,4,FALSE)</f>
        <v>1铜币（立即使用，不进背包）</v>
      </c>
      <c r="E3741" s="27">
        <f>E3737</f>
        <v>40000</v>
      </c>
      <c r="J3741" s="27">
        <v>1</v>
      </c>
      <c r="L3741" s="72" t="b">
        <v>1</v>
      </c>
    </row>
    <row r="3742" spans="1:12" x14ac:dyDescent="0.25">
      <c r="C3742" s="27">
        <f t="shared" si="58"/>
        <v>101</v>
      </c>
      <c r="D3742" s="27" t="str">
        <f>VLOOKUP(C3742,[1]道具配置表!$A:$D,4,FALSE)</f>
        <v>1木材</v>
      </c>
      <c r="E3742" s="27">
        <f>E3738+3000</f>
        <v>136000</v>
      </c>
      <c r="J3742" s="27">
        <v>1</v>
      </c>
      <c r="L3742" s="72" t="b">
        <v>1</v>
      </c>
    </row>
    <row r="3743" spans="1:12" x14ac:dyDescent="0.25">
      <c r="C3743" s="27">
        <f t="shared" si="58"/>
        <v>103</v>
      </c>
      <c r="D3743" s="27" t="str">
        <f>VLOOKUP(C3743,[1]道具配置表!$A:$D,4,FALSE)</f>
        <v>1石头</v>
      </c>
      <c r="E3743" s="27">
        <f>E3739+3000</f>
        <v>136000</v>
      </c>
      <c r="J3743" s="27">
        <v>1</v>
      </c>
      <c r="L3743" s="72" t="b">
        <v>1</v>
      </c>
    </row>
    <row r="3744" spans="1:12" x14ac:dyDescent="0.25">
      <c r="C3744" s="27">
        <f t="shared" si="58"/>
        <v>104</v>
      </c>
      <c r="D3744" s="27" t="str">
        <f>VLOOKUP(C3744,[1]道具配置表!$A:$D,4,FALSE)</f>
        <v>1黄金</v>
      </c>
      <c r="E3744" s="27">
        <f>E3740+3000</f>
        <v>136000</v>
      </c>
      <c r="J3744" s="27">
        <v>1</v>
      </c>
      <c r="L3744" s="72" t="b">
        <v>1</v>
      </c>
    </row>
    <row r="3745" spans="1:12" x14ac:dyDescent="0.25">
      <c r="A3745" s="27">
        <f>A3741+1</f>
        <v>1706444</v>
      </c>
      <c r="B3745" s="27" t="str">
        <f>"军演S2-"&amp;RIGHT(A3745,2)</f>
        <v>军演S2-44</v>
      </c>
      <c r="C3745" s="27">
        <f t="shared" si="58"/>
        <v>6682</v>
      </c>
      <c r="D3745" s="27" t="str">
        <f>VLOOKUP(C3745,[1]道具配置表!$A:$D,4,FALSE)</f>
        <v>1铜币（立即使用，不进背包）</v>
      </c>
      <c r="E3745" s="27">
        <f>E3741</f>
        <v>40000</v>
      </c>
      <c r="J3745" s="27">
        <v>1</v>
      </c>
      <c r="L3745" s="72" t="b">
        <v>1</v>
      </c>
    </row>
    <row r="3746" spans="1:12" x14ac:dyDescent="0.25">
      <c r="C3746" s="27">
        <f t="shared" si="58"/>
        <v>101</v>
      </c>
      <c r="D3746" s="27" t="str">
        <f>VLOOKUP(C3746,[1]道具配置表!$A:$D,4,FALSE)</f>
        <v>1木材</v>
      </c>
      <c r="E3746" s="27">
        <f>E3742+3000</f>
        <v>139000</v>
      </c>
      <c r="J3746" s="27">
        <v>1</v>
      </c>
      <c r="L3746" s="72" t="b">
        <v>1</v>
      </c>
    </row>
    <row r="3747" spans="1:12" x14ac:dyDescent="0.25">
      <c r="C3747" s="27">
        <f t="shared" si="58"/>
        <v>103</v>
      </c>
      <c r="D3747" s="27" t="str">
        <f>VLOOKUP(C3747,[1]道具配置表!$A:$D,4,FALSE)</f>
        <v>1石头</v>
      </c>
      <c r="E3747" s="27">
        <f>E3743+3000</f>
        <v>139000</v>
      </c>
      <c r="J3747" s="27">
        <v>1</v>
      </c>
      <c r="L3747" s="72" t="b">
        <v>1</v>
      </c>
    </row>
    <row r="3748" spans="1:12" x14ac:dyDescent="0.25">
      <c r="C3748" s="27">
        <f t="shared" si="58"/>
        <v>104</v>
      </c>
      <c r="D3748" s="27" t="str">
        <f>VLOOKUP(C3748,[1]道具配置表!$A:$D,4,FALSE)</f>
        <v>1黄金</v>
      </c>
      <c r="E3748" s="27">
        <f>E3744+3000</f>
        <v>139000</v>
      </c>
      <c r="J3748" s="27">
        <v>1</v>
      </c>
      <c r="L3748" s="72" t="b">
        <v>1</v>
      </c>
    </row>
    <row r="3749" spans="1:12" x14ac:dyDescent="0.25">
      <c r="A3749" s="27">
        <f>A3745+1</f>
        <v>1706445</v>
      </c>
      <c r="B3749" s="27" t="str">
        <f>"军演S2-"&amp;RIGHT(A3749,2)</f>
        <v>军演S2-45</v>
      </c>
      <c r="C3749" s="27">
        <f t="shared" si="58"/>
        <v>6682</v>
      </c>
      <c r="D3749" s="27" t="str">
        <f>VLOOKUP(C3749,[1]道具配置表!$A:$D,4,FALSE)</f>
        <v>1铜币（立即使用，不进背包）</v>
      </c>
      <c r="E3749" s="27">
        <f>E3745</f>
        <v>40000</v>
      </c>
      <c r="J3749" s="27">
        <v>1</v>
      </c>
      <c r="L3749" s="72" t="b">
        <v>1</v>
      </c>
    </row>
    <row r="3750" spans="1:12" x14ac:dyDescent="0.25">
      <c r="C3750" s="27">
        <f t="shared" si="58"/>
        <v>101</v>
      </c>
      <c r="D3750" s="27" t="str">
        <f>VLOOKUP(C3750,[1]道具配置表!$A:$D,4,FALSE)</f>
        <v>1木材</v>
      </c>
      <c r="E3750" s="27">
        <f>E3746+3000</f>
        <v>142000</v>
      </c>
      <c r="J3750" s="27">
        <v>1</v>
      </c>
      <c r="L3750" s="72" t="b">
        <v>1</v>
      </c>
    </row>
    <row r="3751" spans="1:12" x14ac:dyDescent="0.25">
      <c r="C3751" s="27">
        <f t="shared" si="58"/>
        <v>103</v>
      </c>
      <c r="D3751" s="27" t="str">
        <f>VLOOKUP(C3751,[1]道具配置表!$A:$D,4,FALSE)</f>
        <v>1石头</v>
      </c>
      <c r="E3751" s="27">
        <f>E3747+3000</f>
        <v>142000</v>
      </c>
      <c r="J3751" s="27">
        <v>1</v>
      </c>
      <c r="L3751" s="72" t="b">
        <v>1</v>
      </c>
    </row>
    <row r="3752" spans="1:12" x14ac:dyDescent="0.25">
      <c r="C3752" s="27">
        <f t="shared" si="58"/>
        <v>104</v>
      </c>
      <c r="D3752" s="27" t="str">
        <f>VLOOKUP(C3752,[1]道具配置表!$A:$D,4,FALSE)</f>
        <v>1黄金</v>
      </c>
      <c r="E3752" s="27">
        <f>E3748+3000</f>
        <v>142000</v>
      </c>
      <c r="J3752" s="27">
        <v>1</v>
      </c>
      <c r="L3752" s="72" t="b">
        <v>1</v>
      </c>
    </row>
    <row r="3753" spans="1:12" x14ac:dyDescent="0.25">
      <c r="A3753" s="27">
        <f>A3749+1</f>
        <v>1706446</v>
      </c>
      <c r="B3753" s="27" t="str">
        <f>"军演S2-"&amp;RIGHT(A3753,2)</f>
        <v>军演S2-46</v>
      </c>
      <c r="C3753" s="27">
        <f t="shared" si="58"/>
        <v>6682</v>
      </c>
      <c r="D3753" s="27" t="str">
        <f>VLOOKUP(C3753,[1]道具配置表!$A:$D,4,FALSE)</f>
        <v>1铜币（立即使用，不进背包）</v>
      </c>
      <c r="E3753" s="27">
        <f>E3749</f>
        <v>40000</v>
      </c>
      <c r="J3753" s="27">
        <v>1</v>
      </c>
      <c r="L3753" s="72" t="b">
        <v>1</v>
      </c>
    </row>
    <row r="3754" spans="1:12" x14ac:dyDescent="0.25">
      <c r="C3754" s="27">
        <f t="shared" si="58"/>
        <v>101</v>
      </c>
      <c r="D3754" s="27" t="str">
        <f>VLOOKUP(C3754,[1]道具配置表!$A:$D,4,FALSE)</f>
        <v>1木材</v>
      </c>
      <c r="E3754" s="27">
        <f>E3750+3000</f>
        <v>145000</v>
      </c>
      <c r="J3754" s="27">
        <v>1</v>
      </c>
      <c r="L3754" s="72" t="b">
        <v>1</v>
      </c>
    </row>
    <row r="3755" spans="1:12" x14ac:dyDescent="0.25">
      <c r="C3755" s="27">
        <f t="shared" si="58"/>
        <v>103</v>
      </c>
      <c r="D3755" s="27" t="str">
        <f>VLOOKUP(C3755,[1]道具配置表!$A:$D,4,FALSE)</f>
        <v>1石头</v>
      </c>
      <c r="E3755" s="27">
        <f>E3751+3000</f>
        <v>145000</v>
      </c>
      <c r="J3755" s="27">
        <v>1</v>
      </c>
      <c r="L3755" s="72" t="b">
        <v>1</v>
      </c>
    </row>
    <row r="3756" spans="1:12" x14ac:dyDescent="0.25">
      <c r="C3756" s="27">
        <f t="shared" si="58"/>
        <v>104</v>
      </c>
      <c r="D3756" s="27" t="str">
        <f>VLOOKUP(C3756,[1]道具配置表!$A:$D,4,FALSE)</f>
        <v>1黄金</v>
      </c>
      <c r="E3756" s="27">
        <f>E3752+3000</f>
        <v>145000</v>
      </c>
      <c r="J3756" s="27">
        <v>1</v>
      </c>
      <c r="L3756" s="72" t="b">
        <v>1</v>
      </c>
    </row>
    <row r="3757" spans="1:12" x14ac:dyDescent="0.25">
      <c r="A3757" s="27">
        <f>A3753+1</f>
        <v>1706447</v>
      </c>
      <c r="B3757" s="27" t="str">
        <f>"军演S2-"&amp;RIGHT(A3757,2)</f>
        <v>军演S2-47</v>
      </c>
      <c r="C3757" s="27">
        <f t="shared" si="58"/>
        <v>6682</v>
      </c>
      <c r="D3757" s="27" t="str">
        <f>VLOOKUP(C3757,[1]道具配置表!$A:$D,4,FALSE)</f>
        <v>1铜币（立即使用，不进背包）</v>
      </c>
      <c r="E3757" s="27">
        <f>E3753</f>
        <v>40000</v>
      </c>
      <c r="J3757" s="27">
        <v>1</v>
      </c>
      <c r="L3757" s="72" t="b">
        <v>1</v>
      </c>
    </row>
    <row r="3758" spans="1:12" x14ac:dyDescent="0.25">
      <c r="C3758" s="27">
        <f t="shared" si="58"/>
        <v>101</v>
      </c>
      <c r="D3758" s="27" t="str">
        <f>VLOOKUP(C3758,[1]道具配置表!$A:$D,4,FALSE)</f>
        <v>1木材</v>
      </c>
      <c r="E3758" s="27">
        <f>E3754+3000</f>
        <v>148000</v>
      </c>
      <c r="J3758" s="27">
        <v>1</v>
      </c>
      <c r="L3758" s="72" t="b">
        <v>1</v>
      </c>
    </row>
    <row r="3759" spans="1:12" x14ac:dyDescent="0.25">
      <c r="C3759" s="27">
        <f t="shared" si="58"/>
        <v>103</v>
      </c>
      <c r="D3759" s="27" t="str">
        <f>VLOOKUP(C3759,[1]道具配置表!$A:$D,4,FALSE)</f>
        <v>1石头</v>
      </c>
      <c r="E3759" s="27">
        <f>E3755+3000</f>
        <v>148000</v>
      </c>
      <c r="J3759" s="27">
        <v>1</v>
      </c>
      <c r="L3759" s="72" t="b">
        <v>1</v>
      </c>
    </row>
    <row r="3760" spans="1:12" x14ac:dyDescent="0.25">
      <c r="C3760" s="27">
        <f t="shared" si="58"/>
        <v>104</v>
      </c>
      <c r="D3760" s="27" t="str">
        <f>VLOOKUP(C3760,[1]道具配置表!$A:$D,4,FALSE)</f>
        <v>1黄金</v>
      </c>
      <c r="E3760" s="27">
        <f>E3756+3000</f>
        <v>148000</v>
      </c>
      <c r="J3760" s="27">
        <v>1</v>
      </c>
      <c r="L3760" s="72" t="b">
        <v>1</v>
      </c>
    </row>
    <row r="3761" spans="1:12" x14ac:dyDescent="0.25">
      <c r="A3761" s="27">
        <f>A3757+1</f>
        <v>1706448</v>
      </c>
      <c r="B3761" s="27" t="str">
        <f>"军演S2-"&amp;RIGHT(A3761,2)</f>
        <v>军演S2-48</v>
      </c>
      <c r="C3761" s="27">
        <f t="shared" si="58"/>
        <v>6682</v>
      </c>
      <c r="D3761" s="27" t="str">
        <f>VLOOKUP(C3761,[1]道具配置表!$A:$D,4,FALSE)</f>
        <v>1铜币（立即使用，不进背包）</v>
      </c>
      <c r="E3761" s="27">
        <f>E3757</f>
        <v>40000</v>
      </c>
      <c r="J3761" s="27">
        <v>1</v>
      </c>
      <c r="L3761" s="72" t="b">
        <v>1</v>
      </c>
    </row>
    <row r="3762" spans="1:12" x14ac:dyDescent="0.25">
      <c r="C3762" s="27">
        <f t="shared" si="58"/>
        <v>101</v>
      </c>
      <c r="D3762" s="27" t="str">
        <f>VLOOKUP(C3762,[1]道具配置表!$A:$D,4,FALSE)</f>
        <v>1木材</v>
      </c>
      <c r="E3762" s="27">
        <f>E3758+3000</f>
        <v>151000</v>
      </c>
      <c r="J3762" s="27">
        <v>1</v>
      </c>
      <c r="L3762" s="72" t="b">
        <v>1</v>
      </c>
    </row>
    <row r="3763" spans="1:12" x14ac:dyDescent="0.25">
      <c r="C3763" s="27">
        <f t="shared" si="58"/>
        <v>103</v>
      </c>
      <c r="D3763" s="27" t="str">
        <f>VLOOKUP(C3763,[1]道具配置表!$A:$D,4,FALSE)</f>
        <v>1石头</v>
      </c>
      <c r="E3763" s="27">
        <f>E3759+3000</f>
        <v>151000</v>
      </c>
      <c r="J3763" s="27">
        <v>1</v>
      </c>
      <c r="L3763" s="72" t="b">
        <v>1</v>
      </c>
    </row>
    <row r="3764" spans="1:12" x14ac:dyDescent="0.25">
      <c r="C3764" s="27">
        <f t="shared" si="58"/>
        <v>104</v>
      </c>
      <c r="D3764" s="27" t="str">
        <f>VLOOKUP(C3764,[1]道具配置表!$A:$D,4,FALSE)</f>
        <v>1黄金</v>
      </c>
      <c r="E3764" s="27">
        <f>E3760+3000</f>
        <v>151000</v>
      </c>
      <c r="J3764" s="27">
        <v>1</v>
      </c>
      <c r="L3764" s="72" t="b">
        <v>1</v>
      </c>
    </row>
    <row r="3765" spans="1:12" x14ac:dyDescent="0.25">
      <c r="A3765" s="27">
        <f>A3761+1</f>
        <v>1706449</v>
      </c>
      <c r="B3765" s="27" t="str">
        <f>"军演S2-"&amp;RIGHT(A3765,2)</f>
        <v>军演S2-49</v>
      </c>
      <c r="C3765" s="27">
        <f t="shared" si="58"/>
        <v>6682</v>
      </c>
      <c r="D3765" s="27" t="str">
        <f>VLOOKUP(C3765,[1]道具配置表!$A:$D,4,FALSE)</f>
        <v>1铜币（立即使用，不进背包）</v>
      </c>
      <c r="E3765" s="27">
        <f>E3761</f>
        <v>40000</v>
      </c>
      <c r="J3765" s="27">
        <v>1</v>
      </c>
      <c r="L3765" s="72" t="b">
        <v>1</v>
      </c>
    </row>
    <row r="3766" spans="1:12" x14ac:dyDescent="0.25">
      <c r="C3766" s="27">
        <f t="shared" si="58"/>
        <v>101</v>
      </c>
      <c r="D3766" s="27" t="str">
        <f>VLOOKUP(C3766,[1]道具配置表!$A:$D,4,FALSE)</f>
        <v>1木材</v>
      </c>
      <c r="E3766" s="27">
        <f>E3762+3000</f>
        <v>154000</v>
      </c>
      <c r="J3766" s="27">
        <v>1</v>
      </c>
      <c r="L3766" s="72" t="b">
        <v>1</v>
      </c>
    </row>
    <row r="3767" spans="1:12" x14ac:dyDescent="0.25">
      <c r="C3767" s="27">
        <f t="shared" si="58"/>
        <v>103</v>
      </c>
      <c r="D3767" s="27" t="str">
        <f>VLOOKUP(C3767,[1]道具配置表!$A:$D,4,FALSE)</f>
        <v>1石头</v>
      </c>
      <c r="E3767" s="27">
        <f>E3763+3000</f>
        <v>154000</v>
      </c>
      <c r="J3767" s="27">
        <v>1</v>
      </c>
      <c r="L3767" s="72" t="b">
        <v>1</v>
      </c>
    </row>
    <row r="3768" spans="1:12" x14ac:dyDescent="0.25">
      <c r="C3768" s="27">
        <f t="shared" si="58"/>
        <v>104</v>
      </c>
      <c r="D3768" s="27" t="str">
        <f>VLOOKUP(C3768,[1]道具配置表!$A:$D,4,FALSE)</f>
        <v>1黄金</v>
      </c>
      <c r="E3768" s="27">
        <f>E3764+3000</f>
        <v>154000</v>
      </c>
      <c r="J3768" s="27">
        <v>1</v>
      </c>
      <c r="L3768" s="72" t="b">
        <v>1</v>
      </c>
    </row>
    <row r="3769" spans="1:12" x14ac:dyDescent="0.25">
      <c r="A3769" s="27">
        <f>A3765+1</f>
        <v>1706450</v>
      </c>
      <c r="B3769" s="27" t="str">
        <f>"军演S2-"&amp;RIGHT(A3769,2)</f>
        <v>军演S2-50</v>
      </c>
      <c r="C3769" s="27">
        <f t="shared" ref="C3769:C3832" si="59">C3765</f>
        <v>6682</v>
      </c>
      <c r="D3769" s="27" t="str">
        <f>VLOOKUP(C3769,[1]道具配置表!$A:$D,4,FALSE)</f>
        <v>1铜币（立即使用，不进背包）</v>
      </c>
      <c r="E3769" s="27">
        <f>E3765</f>
        <v>40000</v>
      </c>
      <c r="J3769" s="27">
        <v>1</v>
      </c>
      <c r="L3769" s="72" t="b">
        <v>1</v>
      </c>
    </row>
    <row r="3770" spans="1:12" x14ac:dyDescent="0.25">
      <c r="C3770" s="27">
        <f t="shared" si="59"/>
        <v>101</v>
      </c>
      <c r="D3770" s="27" t="str">
        <f>VLOOKUP(C3770,[1]道具配置表!$A:$D,4,FALSE)</f>
        <v>1木材</v>
      </c>
      <c r="E3770" s="27">
        <f>E3766+3000</f>
        <v>157000</v>
      </c>
      <c r="J3770" s="27">
        <v>1</v>
      </c>
      <c r="L3770" s="72" t="b">
        <v>1</v>
      </c>
    </row>
    <row r="3771" spans="1:12" x14ac:dyDescent="0.25">
      <c r="C3771" s="27">
        <f t="shared" si="59"/>
        <v>103</v>
      </c>
      <c r="D3771" s="27" t="str">
        <f>VLOOKUP(C3771,[1]道具配置表!$A:$D,4,FALSE)</f>
        <v>1石头</v>
      </c>
      <c r="E3771" s="27">
        <f>E3767+3000</f>
        <v>157000</v>
      </c>
      <c r="J3771" s="27">
        <v>1</v>
      </c>
      <c r="L3771" s="72" t="b">
        <v>1</v>
      </c>
    </row>
    <row r="3772" spans="1:12" x14ac:dyDescent="0.25">
      <c r="C3772" s="27">
        <f t="shared" si="59"/>
        <v>104</v>
      </c>
      <c r="D3772" s="27" t="str">
        <f>VLOOKUP(C3772,[1]道具配置表!$A:$D,4,FALSE)</f>
        <v>1黄金</v>
      </c>
      <c r="E3772" s="27">
        <f>E3768+3000</f>
        <v>157000</v>
      </c>
      <c r="J3772" s="27">
        <v>1</v>
      </c>
      <c r="L3772" s="72" t="b">
        <v>1</v>
      </c>
    </row>
    <row r="3773" spans="1:12" x14ac:dyDescent="0.25">
      <c r="A3773" s="27">
        <f>A3769+1</f>
        <v>1706451</v>
      </c>
      <c r="B3773" s="27" t="str">
        <f>"军演S2-"&amp;RIGHT(A3773,2)</f>
        <v>军演S2-51</v>
      </c>
      <c r="C3773" s="27">
        <f t="shared" si="59"/>
        <v>6682</v>
      </c>
      <c r="D3773" s="27" t="str">
        <f>VLOOKUP(C3773,[1]道具配置表!$A:$D,4,FALSE)</f>
        <v>1铜币（立即使用，不进背包）</v>
      </c>
      <c r="E3773" s="27">
        <f>E3769</f>
        <v>40000</v>
      </c>
      <c r="J3773" s="27">
        <v>1</v>
      </c>
      <c r="L3773" s="72" t="b">
        <v>1</v>
      </c>
    </row>
    <row r="3774" spans="1:12" x14ac:dyDescent="0.25">
      <c r="C3774" s="27">
        <f t="shared" si="59"/>
        <v>101</v>
      </c>
      <c r="D3774" s="27" t="str">
        <f>VLOOKUP(C3774,[1]道具配置表!$A:$D,4,FALSE)</f>
        <v>1木材</v>
      </c>
      <c r="E3774" s="27">
        <f>E3770+3000</f>
        <v>160000</v>
      </c>
      <c r="J3774" s="27">
        <v>1</v>
      </c>
      <c r="L3774" s="72" t="b">
        <v>1</v>
      </c>
    </row>
    <row r="3775" spans="1:12" x14ac:dyDescent="0.25">
      <c r="C3775" s="27">
        <f t="shared" si="59"/>
        <v>103</v>
      </c>
      <c r="D3775" s="27" t="str">
        <f>VLOOKUP(C3775,[1]道具配置表!$A:$D,4,FALSE)</f>
        <v>1石头</v>
      </c>
      <c r="E3775" s="27">
        <f>E3771+3000</f>
        <v>160000</v>
      </c>
      <c r="J3775" s="27">
        <v>1</v>
      </c>
      <c r="L3775" s="72" t="b">
        <v>1</v>
      </c>
    </row>
    <row r="3776" spans="1:12" x14ac:dyDescent="0.25">
      <c r="C3776" s="27">
        <f t="shared" si="59"/>
        <v>104</v>
      </c>
      <c r="D3776" s="27" t="str">
        <f>VLOOKUP(C3776,[1]道具配置表!$A:$D,4,FALSE)</f>
        <v>1黄金</v>
      </c>
      <c r="E3776" s="27">
        <f>E3772+3000</f>
        <v>160000</v>
      </c>
      <c r="J3776" s="27">
        <v>1</v>
      </c>
      <c r="L3776" s="72" t="b">
        <v>1</v>
      </c>
    </row>
    <row r="3777" spans="1:12" x14ac:dyDescent="0.25">
      <c r="A3777" s="27">
        <f>A3773+1</f>
        <v>1706452</v>
      </c>
      <c r="B3777" s="27" t="str">
        <f>"军演S2-"&amp;RIGHT(A3777,2)</f>
        <v>军演S2-52</v>
      </c>
      <c r="C3777" s="27">
        <f t="shared" si="59"/>
        <v>6682</v>
      </c>
      <c r="D3777" s="27" t="str">
        <f>VLOOKUP(C3777,[1]道具配置表!$A:$D,4,FALSE)</f>
        <v>1铜币（立即使用，不进背包）</v>
      </c>
      <c r="E3777" s="27">
        <f>E3773</f>
        <v>40000</v>
      </c>
      <c r="J3777" s="27">
        <v>1</v>
      </c>
      <c r="L3777" s="72" t="b">
        <v>1</v>
      </c>
    </row>
    <row r="3778" spans="1:12" x14ac:dyDescent="0.25">
      <c r="C3778" s="27">
        <f t="shared" si="59"/>
        <v>101</v>
      </c>
      <c r="D3778" s="27" t="str">
        <f>VLOOKUP(C3778,[1]道具配置表!$A:$D,4,FALSE)</f>
        <v>1木材</v>
      </c>
      <c r="E3778" s="27">
        <f>E3774+3000</f>
        <v>163000</v>
      </c>
      <c r="J3778" s="27">
        <v>1</v>
      </c>
      <c r="L3778" s="72" t="b">
        <v>1</v>
      </c>
    </row>
    <row r="3779" spans="1:12" x14ac:dyDescent="0.25">
      <c r="C3779" s="27">
        <f t="shared" si="59"/>
        <v>103</v>
      </c>
      <c r="D3779" s="27" t="str">
        <f>VLOOKUP(C3779,[1]道具配置表!$A:$D,4,FALSE)</f>
        <v>1石头</v>
      </c>
      <c r="E3779" s="27">
        <f>E3775+3000</f>
        <v>163000</v>
      </c>
      <c r="J3779" s="27">
        <v>1</v>
      </c>
      <c r="L3779" s="72" t="b">
        <v>1</v>
      </c>
    </row>
    <row r="3780" spans="1:12" x14ac:dyDescent="0.25">
      <c r="C3780" s="27">
        <f t="shared" si="59"/>
        <v>104</v>
      </c>
      <c r="D3780" s="27" t="str">
        <f>VLOOKUP(C3780,[1]道具配置表!$A:$D,4,FALSE)</f>
        <v>1黄金</v>
      </c>
      <c r="E3780" s="27">
        <f>E3776+3000</f>
        <v>163000</v>
      </c>
      <c r="J3780" s="27">
        <v>1</v>
      </c>
      <c r="L3780" s="72" t="b">
        <v>1</v>
      </c>
    </row>
    <row r="3781" spans="1:12" x14ac:dyDescent="0.25">
      <c r="A3781" s="27">
        <f>A3777+1</f>
        <v>1706453</v>
      </c>
      <c r="B3781" s="27" t="str">
        <f>"军演S2-"&amp;RIGHT(A3781,2)</f>
        <v>军演S2-53</v>
      </c>
      <c r="C3781" s="27">
        <f t="shared" si="59"/>
        <v>6682</v>
      </c>
      <c r="D3781" s="27" t="str">
        <f>VLOOKUP(C3781,[1]道具配置表!$A:$D,4,FALSE)</f>
        <v>1铜币（立即使用，不进背包）</v>
      </c>
      <c r="E3781" s="27">
        <f>E3777</f>
        <v>40000</v>
      </c>
      <c r="J3781" s="27">
        <v>1</v>
      </c>
      <c r="L3781" s="72" t="b">
        <v>1</v>
      </c>
    </row>
    <row r="3782" spans="1:12" x14ac:dyDescent="0.25">
      <c r="C3782" s="27">
        <f t="shared" si="59"/>
        <v>101</v>
      </c>
      <c r="D3782" s="27" t="str">
        <f>VLOOKUP(C3782,[1]道具配置表!$A:$D,4,FALSE)</f>
        <v>1木材</v>
      </c>
      <c r="E3782" s="27">
        <f>E3778+3000</f>
        <v>166000</v>
      </c>
      <c r="J3782" s="27">
        <v>1</v>
      </c>
      <c r="L3782" s="72" t="b">
        <v>1</v>
      </c>
    </row>
    <row r="3783" spans="1:12" x14ac:dyDescent="0.25">
      <c r="C3783" s="27">
        <f t="shared" si="59"/>
        <v>103</v>
      </c>
      <c r="D3783" s="27" t="str">
        <f>VLOOKUP(C3783,[1]道具配置表!$A:$D,4,FALSE)</f>
        <v>1石头</v>
      </c>
      <c r="E3783" s="27">
        <f>E3779+3000</f>
        <v>166000</v>
      </c>
      <c r="J3783" s="27">
        <v>1</v>
      </c>
      <c r="L3783" s="72" t="b">
        <v>1</v>
      </c>
    </row>
    <row r="3784" spans="1:12" x14ac:dyDescent="0.25">
      <c r="C3784" s="27">
        <f t="shared" si="59"/>
        <v>104</v>
      </c>
      <c r="D3784" s="27" t="str">
        <f>VLOOKUP(C3784,[1]道具配置表!$A:$D,4,FALSE)</f>
        <v>1黄金</v>
      </c>
      <c r="E3784" s="27">
        <f>E3780+3000</f>
        <v>166000</v>
      </c>
      <c r="J3784" s="27">
        <v>1</v>
      </c>
      <c r="L3784" s="72" t="b">
        <v>1</v>
      </c>
    </row>
    <row r="3785" spans="1:12" x14ac:dyDescent="0.25">
      <c r="A3785" s="27">
        <f>A3781+1</f>
        <v>1706454</v>
      </c>
      <c r="B3785" s="27" t="str">
        <f>"军演S2-"&amp;RIGHT(A3785,2)</f>
        <v>军演S2-54</v>
      </c>
      <c r="C3785" s="27">
        <f t="shared" si="59"/>
        <v>6682</v>
      </c>
      <c r="D3785" s="27" t="str">
        <f>VLOOKUP(C3785,[1]道具配置表!$A:$D,4,FALSE)</f>
        <v>1铜币（立即使用，不进背包）</v>
      </c>
      <c r="E3785" s="27">
        <f>E3781</f>
        <v>40000</v>
      </c>
      <c r="J3785" s="27">
        <v>1</v>
      </c>
      <c r="L3785" s="72" t="b">
        <v>1</v>
      </c>
    </row>
    <row r="3786" spans="1:12" x14ac:dyDescent="0.25">
      <c r="C3786" s="27">
        <f t="shared" si="59"/>
        <v>101</v>
      </c>
      <c r="D3786" s="27" t="str">
        <f>VLOOKUP(C3786,[1]道具配置表!$A:$D,4,FALSE)</f>
        <v>1木材</v>
      </c>
      <c r="E3786" s="27">
        <f>E3782+3000</f>
        <v>169000</v>
      </c>
      <c r="J3786" s="27">
        <v>1</v>
      </c>
      <c r="L3786" s="72" t="b">
        <v>1</v>
      </c>
    </row>
    <row r="3787" spans="1:12" x14ac:dyDescent="0.25">
      <c r="C3787" s="27">
        <f t="shared" si="59"/>
        <v>103</v>
      </c>
      <c r="D3787" s="27" t="str">
        <f>VLOOKUP(C3787,[1]道具配置表!$A:$D,4,FALSE)</f>
        <v>1石头</v>
      </c>
      <c r="E3787" s="27">
        <f>E3783+3000</f>
        <v>169000</v>
      </c>
      <c r="J3787" s="27">
        <v>1</v>
      </c>
      <c r="L3787" s="72" t="b">
        <v>1</v>
      </c>
    </row>
    <row r="3788" spans="1:12" x14ac:dyDescent="0.25">
      <c r="C3788" s="27">
        <f t="shared" si="59"/>
        <v>104</v>
      </c>
      <c r="D3788" s="27" t="str">
        <f>VLOOKUP(C3788,[1]道具配置表!$A:$D,4,FALSE)</f>
        <v>1黄金</v>
      </c>
      <c r="E3788" s="27">
        <f>E3784+3000</f>
        <v>169000</v>
      </c>
      <c r="J3788" s="27">
        <v>1</v>
      </c>
      <c r="L3788" s="72" t="b">
        <v>1</v>
      </c>
    </row>
    <row r="3789" spans="1:12" x14ac:dyDescent="0.25">
      <c r="A3789" s="27">
        <f>A3785+1</f>
        <v>1706455</v>
      </c>
      <c r="B3789" s="27" t="str">
        <f>"军演S2-"&amp;RIGHT(A3789,2)</f>
        <v>军演S2-55</v>
      </c>
      <c r="C3789" s="27">
        <f t="shared" si="59"/>
        <v>6682</v>
      </c>
      <c r="D3789" s="27" t="str">
        <f>VLOOKUP(C3789,[1]道具配置表!$A:$D,4,FALSE)</f>
        <v>1铜币（立即使用，不进背包）</v>
      </c>
      <c r="E3789" s="27">
        <f>E3785</f>
        <v>40000</v>
      </c>
      <c r="J3789" s="27">
        <v>1</v>
      </c>
      <c r="L3789" s="72" t="b">
        <v>1</v>
      </c>
    </row>
    <row r="3790" spans="1:12" x14ac:dyDescent="0.25">
      <c r="C3790" s="27">
        <f t="shared" si="59"/>
        <v>101</v>
      </c>
      <c r="D3790" s="27" t="str">
        <f>VLOOKUP(C3790,[1]道具配置表!$A:$D,4,FALSE)</f>
        <v>1木材</v>
      </c>
      <c r="E3790" s="27">
        <f>E3786+3000</f>
        <v>172000</v>
      </c>
      <c r="J3790" s="27">
        <v>1</v>
      </c>
      <c r="L3790" s="72" t="b">
        <v>1</v>
      </c>
    </row>
    <row r="3791" spans="1:12" x14ac:dyDescent="0.25">
      <c r="C3791" s="27">
        <f t="shared" si="59"/>
        <v>103</v>
      </c>
      <c r="D3791" s="27" t="str">
        <f>VLOOKUP(C3791,[1]道具配置表!$A:$D,4,FALSE)</f>
        <v>1石头</v>
      </c>
      <c r="E3791" s="27">
        <f>E3787+3000</f>
        <v>172000</v>
      </c>
      <c r="J3791" s="27">
        <v>1</v>
      </c>
      <c r="L3791" s="72" t="b">
        <v>1</v>
      </c>
    </row>
    <row r="3792" spans="1:12" x14ac:dyDescent="0.25">
      <c r="C3792" s="27">
        <f t="shared" si="59"/>
        <v>104</v>
      </c>
      <c r="D3792" s="27" t="str">
        <f>VLOOKUP(C3792,[1]道具配置表!$A:$D,4,FALSE)</f>
        <v>1黄金</v>
      </c>
      <c r="E3792" s="27">
        <f>E3788+3000</f>
        <v>172000</v>
      </c>
      <c r="J3792" s="27">
        <v>1</v>
      </c>
      <c r="L3792" s="72" t="b">
        <v>1</v>
      </c>
    </row>
    <row r="3793" spans="1:12" x14ac:dyDescent="0.25">
      <c r="A3793" s="27">
        <f>A3789+1</f>
        <v>1706456</v>
      </c>
      <c r="B3793" s="27" t="str">
        <f>"军演S2-"&amp;RIGHT(A3793,2)</f>
        <v>军演S2-56</v>
      </c>
      <c r="C3793" s="27">
        <f t="shared" si="59"/>
        <v>6682</v>
      </c>
      <c r="D3793" s="27" t="str">
        <f>VLOOKUP(C3793,[1]道具配置表!$A:$D,4,FALSE)</f>
        <v>1铜币（立即使用，不进背包）</v>
      </c>
      <c r="E3793" s="27">
        <f>E3789</f>
        <v>40000</v>
      </c>
      <c r="J3793" s="27">
        <v>1</v>
      </c>
      <c r="L3793" s="72" t="b">
        <v>1</v>
      </c>
    </row>
    <row r="3794" spans="1:12" x14ac:dyDescent="0.25">
      <c r="C3794" s="27">
        <f t="shared" si="59"/>
        <v>101</v>
      </c>
      <c r="D3794" s="27" t="str">
        <f>VLOOKUP(C3794,[1]道具配置表!$A:$D,4,FALSE)</f>
        <v>1木材</v>
      </c>
      <c r="E3794" s="27">
        <f>E3790+3000</f>
        <v>175000</v>
      </c>
      <c r="J3794" s="27">
        <v>1</v>
      </c>
      <c r="L3794" s="72" t="b">
        <v>1</v>
      </c>
    </row>
    <row r="3795" spans="1:12" x14ac:dyDescent="0.25">
      <c r="C3795" s="27">
        <f t="shared" si="59"/>
        <v>103</v>
      </c>
      <c r="D3795" s="27" t="str">
        <f>VLOOKUP(C3795,[1]道具配置表!$A:$D,4,FALSE)</f>
        <v>1石头</v>
      </c>
      <c r="E3795" s="27">
        <f>E3791+3000</f>
        <v>175000</v>
      </c>
      <c r="J3795" s="27">
        <v>1</v>
      </c>
      <c r="L3795" s="72" t="b">
        <v>1</v>
      </c>
    </row>
    <row r="3796" spans="1:12" x14ac:dyDescent="0.25">
      <c r="C3796" s="27">
        <f t="shared" si="59"/>
        <v>104</v>
      </c>
      <c r="D3796" s="27" t="str">
        <f>VLOOKUP(C3796,[1]道具配置表!$A:$D,4,FALSE)</f>
        <v>1黄金</v>
      </c>
      <c r="E3796" s="27">
        <f>E3792+3000</f>
        <v>175000</v>
      </c>
      <c r="J3796" s="27">
        <v>1</v>
      </c>
      <c r="L3796" s="72" t="b">
        <v>1</v>
      </c>
    </row>
    <row r="3797" spans="1:12" x14ac:dyDescent="0.25">
      <c r="A3797" s="27">
        <f>A3793+1</f>
        <v>1706457</v>
      </c>
      <c r="B3797" s="27" t="str">
        <f>"军演S2-"&amp;RIGHT(A3797,2)</f>
        <v>军演S2-57</v>
      </c>
      <c r="C3797" s="27">
        <f t="shared" si="59"/>
        <v>6682</v>
      </c>
      <c r="D3797" s="27" t="str">
        <f>VLOOKUP(C3797,[1]道具配置表!$A:$D,4,FALSE)</f>
        <v>1铜币（立即使用，不进背包）</v>
      </c>
      <c r="E3797" s="27">
        <f>E3793</f>
        <v>40000</v>
      </c>
      <c r="J3797" s="27">
        <v>1</v>
      </c>
      <c r="L3797" s="72" t="b">
        <v>1</v>
      </c>
    </row>
    <row r="3798" spans="1:12" x14ac:dyDescent="0.25">
      <c r="C3798" s="27">
        <f t="shared" si="59"/>
        <v>101</v>
      </c>
      <c r="D3798" s="27" t="str">
        <f>VLOOKUP(C3798,[1]道具配置表!$A:$D,4,FALSE)</f>
        <v>1木材</v>
      </c>
      <c r="E3798" s="27">
        <f>E3794+3000</f>
        <v>178000</v>
      </c>
      <c r="J3798" s="27">
        <v>1</v>
      </c>
      <c r="L3798" s="72" t="b">
        <v>1</v>
      </c>
    </row>
    <row r="3799" spans="1:12" x14ac:dyDescent="0.25">
      <c r="C3799" s="27">
        <f t="shared" si="59"/>
        <v>103</v>
      </c>
      <c r="D3799" s="27" t="str">
        <f>VLOOKUP(C3799,[1]道具配置表!$A:$D,4,FALSE)</f>
        <v>1石头</v>
      </c>
      <c r="E3799" s="27">
        <f>E3795+3000</f>
        <v>178000</v>
      </c>
      <c r="J3799" s="27">
        <v>1</v>
      </c>
      <c r="L3799" s="72" t="b">
        <v>1</v>
      </c>
    </row>
    <row r="3800" spans="1:12" x14ac:dyDescent="0.25">
      <c r="C3800" s="27">
        <f t="shared" si="59"/>
        <v>104</v>
      </c>
      <c r="D3800" s="27" t="str">
        <f>VLOOKUP(C3800,[1]道具配置表!$A:$D,4,FALSE)</f>
        <v>1黄金</v>
      </c>
      <c r="E3800" s="27">
        <f>E3796+3000</f>
        <v>178000</v>
      </c>
      <c r="J3800" s="27">
        <v>1</v>
      </c>
      <c r="L3800" s="72" t="b">
        <v>1</v>
      </c>
    </row>
    <row r="3801" spans="1:12" x14ac:dyDescent="0.25">
      <c r="A3801" s="27">
        <f>A3797+1</f>
        <v>1706458</v>
      </c>
      <c r="B3801" s="27" t="str">
        <f>"军演S2-"&amp;RIGHT(A3801,2)</f>
        <v>军演S2-58</v>
      </c>
      <c r="C3801" s="27">
        <f t="shared" si="59"/>
        <v>6682</v>
      </c>
      <c r="D3801" s="27" t="str">
        <f>VLOOKUP(C3801,[1]道具配置表!$A:$D,4,FALSE)</f>
        <v>1铜币（立即使用，不进背包）</v>
      </c>
      <c r="E3801" s="27">
        <f>E3797</f>
        <v>40000</v>
      </c>
      <c r="J3801" s="27">
        <v>1</v>
      </c>
      <c r="L3801" s="72" t="b">
        <v>1</v>
      </c>
    </row>
    <row r="3802" spans="1:12" x14ac:dyDescent="0.25">
      <c r="C3802" s="27">
        <f t="shared" si="59"/>
        <v>101</v>
      </c>
      <c r="D3802" s="27" t="str">
        <f>VLOOKUP(C3802,[1]道具配置表!$A:$D,4,FALSE)</f>
        <v>1木材</v>
      </c>
      <c r="E3802" s="27">
        <f>E3798+3000</f>
        <v>181000</v>
      </c>
      <c r="J3802" s="27">
        <v>1</v>
      </c>
      <c r="L3802" s="72" t="b">
        <v>1</v>
      </c>
    </row>
    <row r="3803" spans="1:12" x14ac:dyDescent="0.25">
      <c r="C3803" s="27">
        <f t="shared" si="59"/>
        <v>103</v>
      </c>
      <c r="D3803" s="27" t="str">
        <f>VLOOKUP(C3803,[1]道具配置表!$A:$D,4,FALSE)</f>
        <v>1石头</v>
      </c>
      <c r="E3803" s="27">
        <f>E3799+3000</f>
        <v>181000</v>
      </c>
      <c r="J3803" s="27">
        <v>1</v>
      </c>
      <c r="L3803" s="72" t="b">
        <v>1</v>
      </c>
    </row>
    <row r="3804" spans="1:12" x14ac:dyDescent="0.25">
      <c r="C3804" s="27">
        <f t="shared" si="59"/>
        <v>104</v>
      </c>
      <c r="D3804" s="27" t="str">
        <f>VLOOKUP(C3804,[1]道具配置表!$A:$D,4,FALSE)</f>
        <v>1黄金</v>
      </c>
      <c r="E3804" s="27">
        <f>E3800+3000</f>
        <v>181000</v>
      </c>
      <c r="J3804" s="27">
        <v>1</v>
      </c>
      <c r="L3804" s="72" t="b">
        <v>1</v>
      </c>
    </row>
    <row r="3805" spans="1:12" x14ac:dyDescent="0.25">
      <c r="A3805" s="27">
        <f>A3801+1</f>
        <v>1706459</v>
      </c>
      <c r="B3805" s="27" t="str">
        <f>"军演S2-"&amp;RIGHT(A3805,2)</f>
        <v>军演S2-59</v>
      </c>
      <c r="C3805" s="27">
        <f t="shared" si="59"/>
        <v>6682</v>
      </c>
      <c r="D3805" s="27" t="str">
        <f>VLOOKUP(C3805,[1]道具配置表!$A:$D,4,FALSE)</f>
        <v>1铜币（立即使用，不进背包）</v>
      </c>
      <c r="E3805" s="27">
        <f>E3801</f>
        <v>40000</v>
      </c>
      <c r="J3805" s="27">
        <v>1</v>
      </c>
      <c r="L3805" s="72" t="b">
        <v>1</v>
      </c>
    </row>
    <row r="3806" spans="1:12" x14ac:dyDescent="0.25">
      <c r="C3806" s="27">
        <f t="shared" si="59"/>
        <v>101</v>
      </c>
      <c r="D3806" s="27" t="str">
        <f>VLOOKUP(C3806,[1]道具配置表!$A:$D,4,FALSE)</f>
        <v>1木材</v>
      </c>
      <c r="E3806" s="27">
        <f>E3802+3000</f>
        <v>184000</v>
      </c>
      <c r="J3806" s="27">
        <v>1</v>
      </c>
      <c r="L3806" s="72" t="b">
        <v>1</v>
      </c>
    </row>
    <row r="3807" spans="1:12" x14ac:dyDescent="0.25">
      <c r="C3807" s="27">
        <f t="shared" si="59"/>
        <v>103</v>
      </c>
      <c r="D3807" s="27" t="str">
        <f>VLOOKUP(C3807,[1]道具配置表!$A:$D,4,FALSE)</f>
        <v>1石头</v>
      </c>
      <c r="E3807" s="27">
        <f>E3803+3000</f>
        <v>184000</v>
      </c>
      <c r="J3807" s="27">
        <v>1</v>
      </c>
      <c r="L3807" s="72" t="b">
        <v>1</v>
      </c>
    </row>
    <row r="3808" spans="1:12" x14ac:dyDescent="0.25">
      <c r="C3808" s="27">
        <f t="shared" si="59"/>
        <v>104</v>
      </c>
      <c r="D3808" s="27" t="str">
        <f>VLOOKUP(C3808,[1]道具配置表!$A:$D,4,FALSE)</f>
        <v>1黄金</v>
      </c>
      <c r="E3808" s="27">
        <f>E3804+3000</f>
        <v>184000</v>
      </c>
      <c r="J3808" s="27">
        <v>1</v>
      </c>
      <c r="L3808" s="72" t="b">
        <v>1</v>
      </c>
    </row>
    <row r="3809" spans="1:12" x14ac:dyDescent="0.25">
      <c r="A3809" s="27">
        <f>A3805+1</f>
        <v>1706460</v>
      </c>
      <c r="B3809" s="27" t="str">
        <f>"军演S2-"&amp;RIGHT(A3809,2)</f>
        <v>军演S2-60</v>
      </c>
      <c r="C3809" s="27">
        <f t="shared" si="59"/>
        <v>6682</v>
      </c>
      <c r="D3809" s="27" t="str">
        <f>VLOOKUP(C3809,[1]道具配置表!$A:$D,4,FALSE)</f>
        <v>1铜币（立即使用，不进背包）</v>
      </c>
      <c r="E3809" s="27">
        <f>E3805</f>
        <v>40000</v>
      </c>
      <c r="J3809" s="27">
        <v>1</v>
      </c>
      <c r="L3809" s="72" t="b">
        <v>1</v>
      </c>
    </row>
    <row r="3810" spans="1:12" x14ac:dyDescent="0.25">
      <c r="C3810" s="27">
        <f t="shared" si="59"/>
        <v>101</v>
      </c>
      <c r="D3810" s="27" t="str">
        <f>VLOOKUP(C3810,[1]道具配置表!$A:$D,4,FALSE)</f>
        <v>1木材</v>
      </c>
      <c r="E3810" s="27">
        <f>E3806+3000</f>
        <v>187000</v>
      </c>
      <c r="J3810" s="27">
        <v>1</v>
      </c>
      <c r="L3810" s="72" t="b">
        <v>1</v>
      </c>
    </row>
    <row r="3811" spans="1:12" x14ac:dyDescent="0.25">
      <c r="C3811" s="27">
        <f t="shared" si="59"/>
        <v>103</v>
      </c>
      <c r="D3811" s="27" t="str">
        <f>VLOOKUP(C3811,[1]道具配置表!$A:$D,4,FALSE)</f>
        <v>1石头</v>
      </c>
      <c r="E3811" s="27">
        <f>E3807+3000</f>
        <v>187000</v>
      </c>
      <c r="J3811" s="27">
        <v>1</v>
      </c>
      <c r="L3811" s="72" t="b">
        <v>1</v>
      </c>
    </row>
    <row r="3812" spans="1:12" x14ac:dyDescent="0.25">
      <c r="C3812" s="27">
        <f t="shared" si="59"/>
        <v>104</v>
      </c>
      <c r="D3812" s="27" t="str">
        <f>VLOOKUP(C3812,[1]道具配置表!$A:$D,4,FALSE)</f>
        <v>1黄金</v>
      </c>
      <c r="E3812" s="27">
        <f>E3808+3000</f>
        <v>187000</v>
      </c>
      <c r="J3812" s="27">
        <v>1</v>
      </c>
      <c r="L3812" s="72" t="b">
        <v>1</v>
      </c>
    </row>
    <row r="3813" spans="1:12" x14ac:dyDescent="0.25">
      <c r="A3813" s="27">
        <f>A3809+1</f>
        <v>1706461</v>
      </c>
      <c r="B3813" s="27" t="str">
        <f>"军演S2-"&amp;RIGHT(A3813,2)</f>
        <v>军演S2-61</v>
      </c>
      <c r="C3813" s="27">
        <f t="shared" si="59"/>
        <v>6682</v>
      </c>
      <c r="D3813" s="27" t="str">
        <f>VLOOKUP(C3813,[1]道具配置表!$A:$D,4,FALSE)</f>
        <v>1铜币（立即使用，不进背包）</v>
      </c>
      <c r="E3813" s="27">
        <f>E3809</f>
        <v>40000</v>
      </c>
      <c r="J3813" s="27">
        <v>1</v>
      </c>
      <c r="L3813" s="72" t="b">
        <v>1</v>
      </c>
    </row>
    <row r="3814" spans="1:12" x14ac:dyDescent="0.25">
      <c r="C3814" s="27">
        <f t="shared" si="59"/>
        <v>101</v>
      </c>
      <c r="D3814" s="27" t="str">
        <f>VLOOKUP(C3814,[1]道具配置表!$A:$D,4,FALSE)</f>
        <v>1木材</v>
      </c>
      <c r="E3814" s="27">
        <f>E3810+3000</f>
        <v>190000</v>
      </c>
      <c r="J3814" s="27">
        <v>1</v>
      </c>
      <c r="L3814" s="72" t="b">
        <v>1</v>
      </c>
    </row>
    <row r="3815" spans="1:12" x14ac:dyDescent="0.25">
      <c r="C3815" s="27">
        <f t="shared" si="59"/>
        <v>103</v>
      </c>
      <c r="D3815" s="27" t="str">
        <f>VLOOKUP(C3815,[1]道具配置表!$A:$D,4,FALSE)</f>
        <v>1石头</v>
      </c>
      <c r="E3815" s="27">
        <f>E3811+3000</f>
        <v>190000</v>
      </c>
      <c r="J3815" s="27">
        <v>1</v>
      </c>
      <c r="L3815" s="72" t="b">
        <v>1</v>
      </c>
    </row>
    <row r="3816" spans="1:12" x14ac:dyDescent="0.25">
      <c r="C3816" s="27">
        <f t="shared" si="59"/>
        <v>104</v>
      </c>
      <c r="D3816" s="27" t="str">
        <f>VLOOKUP(C3816,[1]道具配置表!$A:$D,4,FALSE)</f>
        <v>1黄金</v>
      </c>
      <c r="E3816" s="27">
        <f>E3812+3000</f>
        <v>190000</v>
      </c>
      <c r="J3816" s="27">
        <v>1</v>
      </c>
      <c r="L3816" s="72" t="b">
        <v>1</v>
      </c>
    </row>
    <row r="3817" spans="1:12" x14ac:dyDescent="0.25">
      <c r="A3817" s="27">
        <f>A3813+1</f>
        <v>1706462</v>
      </c>
      <c r="B3817" s="27" t="str">
        <f>"军演S2-"&amp;RIGHT(A3817,2)</f>
        <v>军演S2-62</v>
      </c>
      <c r="C3817" s="27">
        <f t="shared" si="59"/>
        <v>6682</v>
      </c>
      <c r="D3817" s="27" t="str">
        <f>VLOOKUP(C3817,[1]道具配置表!$A:$D,4,FALSE)</f>
        <v>1铜币（立即使用，不进背包）</v>
      </c>
      <c r="E3817" s="27">
        <f>E3813</f>
        <v>40000</v>
      </c>
      <c r="J3817" s="27">
        <v>1</v>
      </c>
      <c r="L3817" s="72" t="b">
        <v>1</v>
      </c>
    </row>
    <row r="3818" spans="1:12" x14ac:dyDescent="0.25">
      <c r="C3818" s="27">
        <f t="shared" si="59"/>
        <v>101</v>
      </c>
      <c r="D3818" s="27" t="str">
        <f>VLOOKUP(C3818,[1]道具配置表!$A:$D,4,FALSE)</f>
        <v>1木材</v>
      </c>
      <c r="E3818" s="27">
        <f>E3814+3000</f>
        <v>193000</v>
      </c>
      <c r="J3818" s="27">
        <v>1</v>
      </c>
      <c r="L3818" s="72" t="b">
        <v>1</v>
      </c>
    </row>
    <row r="3819" spans="1:12" x14ac:dyDescent="0.25">
      <c r="C3819" s="27">
        <f t="shared" si="59"/>
        <v>103</v>
      </c>
      <c r="D3819" s="27" t="str">
        <f>VLOOKUP(C3819,[1]道具配置表!$A:$D,4,FALSE)</f>
        <v>1石头</v>
      </c>
      <c r="E3819" s="27">
        <f>E3815+3000</f>
        <v>193000</v>
      </c>
      <c r="J3819" s="27">
        <v>1</v>
      </c>
      <c r="L3819" s="72" t="b">
        <v>1</v>
      </c>
    </row>
    <row r="3820" spans="1:12" x14ac:dyDescent="0.25">
      <c r="C3820" s="27">
        <f t="shared" si="59"/>
        <v>104</v>
      </c>
      <c r="D3820" s="27" t="str">
        <f>VLOOKUP(C3820,[1]道具配置表!$A:$D,4,FALSE)</f>
        <v>1黄金</v>
      </c>
      <c r="E3820" s="27">
        <f>E3816+3000</f>
        <v>193000</v>
      </c>
      <c r="J3820" s="27">
        <v>1</v>
      </c>
      <c r="L3820" s="72" t="b">
        <v>1</v>
      </c>
    </row>
    <row r="3821" spans="1:12" x14ac:dyDescent="0.25">
      <c r="A3821" s="27">
        <f>A3817+1</f>
        <v>1706463</v>
      </c>
      <c r="B3821" s="27" t="str">
        <f>"军演S2-"&amp;RIGHT(A3821,2)</f>
        <v>军演S2-63</v>
      </c>
      <c r="C3821" s="27">
        <f t="shared" si="59"/>
        <v>6682</v>
      </c>
      <c r="D3821" s="27" t="str">
        <f>VLOOKUP(C3821,[1]道具配置表!$A:$D,4,FALSE)</f>
        <v>1铜币（立即使用，不进背包）</v>
      </c>
      <c r="E3821" s="27">
        <f>E3817</f>
        <v>40000</v>
      </c>
      <c r="J3821" s="27">
        <v>1</v>
      </c>
      <c r="L3821" s="72" t="b">
        <v>1</v>
      </c>
    </row>
    <row r="3822" spans="1:12" x14ac:dyDescent="0.25">
      <c r="C3822" s="27">
        <f t="shared" si="59"/>
        <v>101</v>
      </c>
      <c r="D3822" s="27" t="str">
        <f>VLOOKUP(C3822,[1]道具配置表!$A:$D,4,FALSE)</f>
        <v>1木材</v>
      </c>
      <c r="E3822" s="27">
        <f>E3818+3000</f>
        <v>196000</v>
      </c>
      <c r="J3822" s="27">
        <v>1</v>
      </c>
      <c r="L3822" s="72" t="b">
        <v>1</v>
      </c>
    </row>
    <row r="3823" spans="1:12" x14ac:dyDescent="0.25">
      <c r="C3823" s="27">
        <f t="shared" si="59"/>
        <v>103</v>
      </c>
      <c r="D3823" s="27" t="str">
        <f>VLOOKUP(C3823,[1]道具配置表!$A:$D,4,FALSE)</f>
        <v>1石头</v>
      </c>
      <c r="E3823" s="27">
        <f>E3819+3000</f>
        <v>196000</v>
      </c>
      <c r="J3823" s="27">
        <v>1</v>
      </c>
      <c r="L3823" s="72" t="b">
        <v>1</v>
      </c>
    </row>
    <row r="3824" spans="1:12" x14ac:dyDescent="0.25">
      <c r="C3824" s="27">
        <f t="shared" si="59"/>
        <v>104</v>
      </c>
      <c r="D3824" s="27" t="str">
        <f>VLOOKUP(C3824,[1]道具配置表!$A:$D,4,FALSE)</f>
        <v>1黄金</v>
      </c>
      <c r="E3824" s="27">
        <f>E3820+3000</f>
        <v>196000</v>
      </c>
      <c r="J3824" s="27">
        <v>1</v>
      </c>
      <c r="L3824" s="72" t="b">
        <v>1</v>
      </c>
    </row>
    <row r="3825" spans="1:12" x14ac:dyDescent="0.25">
      <c r="A3825" s="27">
        <f>A3821+1</f>
        <v>1706464</v>
      </c>
      <c r="B3825" s="27" t="str">
        <f>"军演S2-"&amp;RIGHT(A3825,2)</f>
        <v>军演S2-64</v>
      </c>
      <c r="C3825" s="27">
        <f t="shared" si="59"/>
        <v>6682</v>
      </c>
      <c r="D3825" s="27" t="str">
        <f>VLOOKUP(C3825,[1]道具配置表!$A:$D,4,FALSE)</f>
        <v>1铜币（立即使用，不进背包）</v>
      </c>
      <c r="E3825" s="27">
        <f>E3821</f>
        <v>40000</v>
      </c>
      <c r="J3825" s="27">
        <v>1</v>
      </c>
      <c r="L3825" s="72" t="b">
        <v>1</v>
      </c>
    </row>
    <row r="3826" spans="1:12" x14ac:dyDescent="0.25">
      <c r="C3826" s="27">
        <f t="shared" si="59"/>
        <v>101</v>
      </c>
      <c r="D3826" s="27" t="str">
        <f>VLOOKUP(C3826,[1]道具配置表!$A:$D,4,FALSE)</f>
        <v>1木材</v>
      </c>
      <c r="E3826" s="27">
        <f>E3822+3000</f>
        <v>199000</v>
      </c>
      <c r="J3826" s="27">
        <v>1</v>
      </c>
      <c r="L3826" s="72" t="b">
        <v>1</v>
      </c>
    </row>
    <row r="3827" spans="1:12" x14ac:dyDescent="0.25">
      <c r="C3827" s="27">
        <f t="shared" si="59"/>
        <v>103</v>
      </c>
      <c r="D3827" s="27" t="str">
        <f>VLOOKUP(C3827,[1]道具配置表!$A:$D,4,FALSE)</f>
        <v>1石头</v>
      </c>
      <c r="E3827" s="27">
        <f>E3823+3000</f>
        <v>199000</v>
      </c>
      <c r="J3827" s="27">
        <v>1</v>
      </c>
      <c r="L3827" s="72" t="b">
        <v>1</v>
      </c>
    </row>
    <row r="3828" spans="1:12" x14ac:dyDescent="0.25">
      <c r="C3828" s="27">
        <f t="shared" si="59"/>
        <v>104</v>
      </c>
      <c r="D3828" s="27" t="str">
        <f>VLOOKUP(C3828,[1]道具配置表!$A:$D,4,FALSE)</f>
        <v>1黄金</v>
      </c>
      <c r="E3828" s="27">
        <f>E3824+3000</f>
        <v>199000</v>
      </c>
      <c r="J3828" s="27">
        <v>1</v>
      </c>
      <c r="L3828" s="72" t="b">
        <v>1</v>
      </c>
    </row>
    <row r="3829" spans="1:12" x14ac:dyDescent="0.25">
      <c r="A3829" s="27">
        <f>A3825+1</f>
        <v>1706465</v>
      </c>
      <c r="B3829" s="27" t="str">
        <f>"军演S2-"&amp;RIGHT(A3829,2)</f>
        <v>军演S2-65</v>
      </c>
      <c r="C3829" s="27">
        <f t="shared" si="59"/>
        <v>6682</v>
      </c>
      <c r="D3829" s="27" t="str">
        <f>VLOOKUP(C3829,[1]道具配置表!$A:$D,4,FALSE)</f>
        <v>1铜币（立即使用，不进背包）</v>
      </c>
      <c r="E3829" s="27">
        <f>E3825</f>
        <v>40000</v>
      </c>
      <c r="J3829" s="27">
        <v>1</v>
      </c>
      <c r="L3829" s="72" t="b">
        <v>1</v>
      </c>
    </row>
    <row r="3830" spans="1:12" x14ac:dyDescent="0.25">
      <c r="C3830" s="27">
        <f t="shared" si="59"/>
        <v>101</v>
      </c>
      <c r="D3830" s="27" t="str">
        <f>VLOOKUP(C3830,[1]道具配置表!$A:$D,4,FALSE)</f>
        <v>1木材</v>
      </c>
      <c r="E3830" s="27">
        <f>E3826+3000</f>
        <v>202000</v>
      </c>
      <c r="J3830" s="27">
        <v>1</v>
      </c>
      <c r="L3830" s="72" t="b">
        <v>1</v>
      </c>
    </row>
    <row r="3831" spans="1:12" x14ac:dyDescent="0.25">
      <c r="C3831" s="27">
        <f t="shared" si="59"/>
        <v>103</v>
      </c>
      <c r="D3831" s="27" t="str">
        <f>VLOOKUP(C3831,[1]道具配置表!$A:$D,4,FALSE)</f>
        <v>1石头</v>
      </c>
      <c r="E3831" s="27">
        <f>E3827+3000</f>
        <v>202000</v>
      </c>
      <c r="J3831" s="27">
        <v>1</v>
      </c>
      <c r="L3831" s="72" t="b">
        <v>1</v>
      </c>
    </row>
    <row r="3832" spans="1:12" x14ac:dyDescent="0.25">
      <c r="C3832" s="27">
        <f t="shared" si="59"/>
        <v>104</v>
      </c>
      <c r="D3832" s="27" t="str">
        <f>VLOOKUP(C3832,[1]道具配置表!$A:$D,4,FALSE)</f>
        <v>1黄金</v>
      </c>
      <c r="E3832" s="27">
        <f>E3828+3000</f>
        <v>202000</v>
      </c>
      <c r="J3832" s="27">
        <v>1</v>
      </c>
      <c r="L3832" s="72" t="b">
        <v>1</v>
      </c>
    </row>
    <row r="3833" spans="1:12" x14ac:dyDescent="0.25">
      <c r="A3833" s="27">
        <f>A3829+1</f>
        <v>1706466</v>
      </c>
      <c r="B3833" s="27" t="str">
        <f>"军演S2-"&amp;RIGHT(A3833,2)</f>
        <v>军演S2-66</v>
      </c>
      <c r="C3833" s="27">
        <f t="shared" ref="C3833:C3852" si="60">C3829</f>
        <v>6682</v>
      </c>
      <c r="D3833" s="27" t="str">
        <f>VLOOKUP(C3833,[1]道具配置表!$A:$D,4,FALSE)</f>
        <v>1铜币（立即使用，不进背包）</v>
      </c>
      <c r="E3833" s="27">
        <f>E3829</f>
        <v>40000</v>
      </c>
      <c r="J3833" s="27">
        <v>1</v>
      </c>
      <c r="L3833" s="72" t="b">
        <v>1</v>
      </c>
    </row>
    <row r="3834" spans="1:12" x14ac:dyDescent="0.25">
      <c r="C3834" s="27">
        <f t="shared" si="60"/>
        <v>101</v>
      </c>
      <c r="D3834" s="27" t="str">
        <f>VLOOKUP(C3834,[1]道具配置表!$A:$D,4,FALSE)</f>
        <v>1木材</v>
      </c>
      <c r="E3834" s="27">
        <f>E3830+3000</f>
        <v>205000</v>
      </c>
      <c r="J3834" s="27">
        <v>1</v>
      </c>
      <c r="L3834" s="72" t="b">
        <v>1</v>
      </c>
    </row>
    <row r="3835" spans="1:12" x14ac:dyDescent="0.25">
      <c r="C3835" s="27">
        <f t="shared" si="60"/>
        <v>103</v>
      </c>
      <c r="D3835" s="27" t="str">
        <f>VLOOKUP(C3835,[1]道具配置表!$A:$D,4,FALSE)</f>
        <v>1石头</v>
      </c>
      <c r="E3835" s="27">
        <f>E3831+3000</f>
        <v>205000</v>
      </c>
      <c r="J3835" s="27">
        <v>1</v>
      </c>
      <c r="L3835" s="72" t="b">
        <v>1</v>
      </c>
    </row>
    <row r="3836" spans="1:12" x14ac:dyDescent="0.25">
      <c r="C3836" s="27">
        <f t="shared" si="60"/>
        <v>104</v>
      </c>
      <c r="D3836" s="27" t="str">
        <f>VLOOKUP(C3836,[1]道具配置表!$A:$D,4,FALSE)</f>
        <v>1黄金</v>
      </c>
      <c r="E3836" s="27">
        <f>E3832+3000</f>
        <v>205000</v>
      </c>
      <c r="J3836" s="27">
        <v>1</v>
      </c>
      <c r="L3836" s="72" t="b">
        <v>1</v>
      </c>
    </row>
    <row r="3837" spans="1:12" x14ac:dyDescent="0.25">
      <c r="A3837" s="27">
        <f>A3833+1</f>
        <v>1706467</v>
      </c>
      <c r="B3837" s="27" t="str">
        <f>"军演S2-"&amp;RIGHT(A3837,2)</f>
        <v>军演S2-67</v>
      </c>
      <c r="C3837" s="27">
        <f t="shared" si="60"/>
        <v>6682</v>
      </c>
      <c r="D3837" s="27" t="str">
        <f>VLOOKUP(C3837,[1]道具配置表!$A:$D,4,FALSE)</f>
        <v>1铜币（立即使用，不进背包）</v>
      </c>
      <c r="E3837" s="27">
        <f>E3833</f>
        <v>40000</v>
      </c>
      <c r="J3837" s="27">
        <v>1</v>
      </c>
      <c r="L3837" s="72" t="b">
        <v>1</v>
      </c>
    </row>
    <row r="3838" spans="1:12" x14ac:dyDescent="0.25">
      <c r="C3838" s="27">
        <f t="shared" si="60"/>
        <v>101</v>
      </c>
      <c r="D3838" s="27" t="str">
        <f>VLOOKUP(C3838,[1]道具配置表!$A:$D,4,FALSE)</f>
        <v>1木材</v>
      </c>
      <c r="E3838" s="27">
        <f>E3834+3000</f>
        <v>208000</v>
      </c>
      <c r="J3838" s="27">
        <v>1</v>
      </c>
      <c r="L3838" s="72" t="b">
        <v>1</v>
      </c>
    </row>
    <row r="3839" spans="1:12" x14ac:dyDescent="0.25">
      <c r="C3839" s="27">
        <f t="shared" si="60"/>
        <v>103</v>
      </c>
      <c r="D3839" s="27" t="str">
        <f>VLOOKUP(C3839,[1]道具配置表!$A:$D,4,FALSE)</f>
        <v>1石头</v>
      </c>
      <c r="E3839" s="27">
        <f>E3835+3000</f>
        <v>208000</v>
      </c>
      <c r="J3839" s="27">
        <v>1</v>
      </c>
      <c r="L3839" s="72" t="b">
        <v>1</v>
      </c>
    </row>
    <row r="3840" spans="1:12" x14ac:dyDescent="0.25">
      <c r="C3840" s="27">
        <f t="shared" si="60"/>
        <v>104</v>
      </c>
      <c r="D3840" s="27" t="str">
        <f>VLOOKUP(C3840,[1]道具配置表!$A:$D,4,FALSE)</f>
        <v>1黄金</v>
      </c>
      <c r="E3840" s="27">
        <f>E3836+3000</f>
        <v>208000</v>
      </c>
      <c r="J3840" s="27">
        <v>1</v>
      </c>
      <c r="L3840" s="72" t="b">
        <v>1</v>
      </c>
    </row>
    <row r="3841" spans="1:12" x14ac:dyDescent="0.25">
      <c r="A3841" s="27">
        <f>A3837+1</f>
        <v>1706468</v>
      </c>
      <c r="B3841" s="27" t="str">
        <f>"军演S2-"&amp;RIGHT(A3841,2)</f>
        <v>军演S2-68</v>
      </c>
      <c r="C3841" s="27">
        <f t="shared" si="60"/>
        <v>6682</v>
      </c>
      <c r="D3841" s="27" t="str">
        <f>VLOOKUP(C3841,[1]道具配置表!$A:$D,4,FALSE)</f>
        <v>1铜币（立即使用，不进背包）</v>
      </c>
      <c r="E3841" s="27">
        <f>E3837</f>
        <v>40000</v>
      </c>
      <c r="J3841" s="27">
        <v>1</v>
      </c>
      <c r="L3841" s="72" t="b">
        <v>1</v>
      </c>
    </row>
    <row r="3842" spans="1:12" x14ac:dyDescent="0.25">
      <c r="C3842" s="27">
        <f t="shared" si="60"/>
        <v>101</v>
      </c>
      <c r="D3842" s="27" t="str">
        <f>VLOOKUP(C3842,[1]道具配置表!$A:$D,4,FALSE)</f>
        <v>1木材</v>
      </c>
      <c r="E3842" s="27">
        <f>E3838+3000</f>
        <v>211000</v>
      </c>
      <c r="J3842" s="27">
        <v>1</v>
      </c>
      <c r="L3842" s="72" t="b">
        <v>1</v>
      </c>
    </row>
    <row r="3843" spans="1:12" x14ac:dyDescent="0.25">
      <c r="C3843" s="27">
        <f t="shared" si="60"/>
        <v>103</v>
      </c>
      <c r="D3843" s="27" t="str">
        <f>VLOOKUP(C3843,[1]道具配置表!$A:$D,4,FALSE)</f>
        <v>1石头</v>
      </c>
      <c r="E3843" s="27">
        <f>E3839+3000</f>
        <v>211000</v>
      </c>
      <c r="J3843" s="27">
        <v>1</v>
      </c>
      <c r="L3843" s="72" t="b">
        <v>1</v>
      </c>
    </row>
    <row r="3844" spans="1:12" x14ac:dyDescent="0.25">
      <c r="C3844" s="27">
        <f t="shared" si="60"/>
        <v>104</v>
      </c>
      <c r="D3844" s="27" t="str">
        <f>VLOOKUP(C3844,[1]道具配置表!$A:$D,4,FALSE)</f>
        <v>1黄金</v>
      </c>
      <c r="E3844" s="27">
        <f>E3840+3000</f>
        <v>211000</v>
      </c>
      <c r="J3844" s="27">
        <v>1</v>
      </c>
      <c r="L3844" s="72" t="b">
        <v>1</v>
      </c>
    </row>
    <row r="3845" spans="1:12" x14ac:dyDescent="0.25">
      <c r="A3845" s="27">
        <f>A3841+1</f>
        <v>1706469</v>
      </c>
      <c r="B3845" s="27" t="str">
        <f>"军演S2-"&amp;RIGHT(A3845,2)</f>
        <v>军演S2-69</v>
      </c>
      <c r="C3845" s="27">
        <f t="shared" si="60"/>
        <v>6682</v>
      </c>
      <c r="D3845" s="27" t="str">
        <f>VLOOKUP(C3845,[1]道具配置表!$A:$D,4,FALSE)</f>
        <v>1铜币（立即使用，不进背包）</v>
      </c>
      <c r="E3845" s="27">
        <f>E3841</f>
        <v>40000</v>
      </c>
      <c r="J3845" s="27">
        <v>1</v>
      </c>
      <c r="L3845" s="72" t="b">
        <v>1</v>
      </c>
    </row>
    <row r="3846" spans="1:12" x14ac:dyDescent="0.25">
      <c r="C3846" s="27">
        <f t="shared" si="60"/>
        <v>101</v>
      </c>
      <c r="D3846" s="27" t="str">
        <f>VLOOKUP(C3846,[1]道具配置表!$A:$D,4,FALSE)</f>
        <v>1木材</v>
      </c>
      <c r="E3846" s="27">
        <f>E3842+3000</f>
        <v>214000</v>
      </c>
      <c r="J3846" s="27">
        <v>1</v>
      </c>
      <c r="L3846" s="72" t="b">
        <v>1</v>
      </c>
    </row>
    <row r="3847" spans="1:12" x14ac:dyDescent="0.25">
      <c r="C3847" s="27">
        <f t="shared" si="60"/>
        <v>103</v>
      </c>
      <c r="D3847" s="27" t="str">
        <f>VLOOKUP(C3847,[1]道具配置表!$A:$D,4,FALSE)</f>
        <v>1石头</v>
      </c>
      <c r="E3847" s="27">
        <f>E3843+3000</f>
        <v>214000</v>
      </c>
      <c r="J3847" s="27">
        <v>1</v>
      </c>
      <c r="L3847" s="72" t="b">
        <v>1</v>
      </c>
    </row>
    <row r="3848" spans="1:12" x14ac:dyDescent="0.25">
      <c r="C3848" s="27">
        <f t="shared" si="60"/>
        <v>104</v>
      </c>
      <c r="D3848" s="27" t="str">
        <f>VLOOKUP(C3848,[1]道具配置表!$A:$D,4,FALSE)</f>
        <v>1黄金</v>
      </c>
      <c r="E3848" s="27">
        <f>E3844+3000</f>
        <v>214000</v>
      </c>
      <c r="J3848" s="27">
        <v>1</v>
      </c>
      <c r="L3848" s="72" t="b">
        <v>1</v>
      </c>
    </row>
    <row r="3849" spans="1:12" x14ac:dyDescent="0.25">
      <c r="A3849" s="27">
        <f>A3845+1</f>
        <v>1706470</v>
      </c>
      <c r="B3849" s="27" t="str">
        <f>"军演S2-"&amp;RIGHT(A3849,2)</f>
        <v>军演S2-70</v>
      </c>
      <c r="C3849" s="27">
        <f t="shared" si="60"/>
        <v>6682</v>
      </c>
      <c r="D3849" s="27" t="str">
        <f>VLOOKUP(C3849,[1]道具配置表!$A:$D,4,FALSE)</f>
        <v>1铜币（立即使用，不进背包）</v>
      </c>
      <c r="E3849" s="27">
        <f>E3845</f>
        <v>40000</v>
      </c>
      <c r="J3849" s="27">
        <v>1</v>
      </c>
      <c r="L3849" s="72" t="b">
        <v>1</v>
      </c>
    </row>
    <row r="3850" spans="1:12" x14ac:dyDescent="0.25">
      <c r="C3850" s="27">
        <f t="shared" si="60"/>
        <v>101</v>
      </c>
      <c r="D3850" s="27" t="str">
        <f>VLOOKUP(C3850,[1]道具配置表!$A:$D,4,FALSE)</f>
        <v>1木材</v>
      </c>
      <c r="E3850" s="27">
        <f>E3846+3000</f>
        <v>217000</v>
      </c>
      <c r="J3850" s="27">
        <v>1</v>
      </c>
      <c r="L3850" s="72" t="b">
        <v>1</v>
      </c>
    </row>
    <row r="3851" spans="1:12" x14ac:dyDescent="0.25">
      <c r="C3851" s="27">
        <f t="shared" si="60"/>
        <v>103</v>
      </c>
      <c r="D3851" s="27" t="str">
        <f>VLOOKUP(C3851,[1]道具配置表!$A:$D,4,FALSE)</f>
        <v>1石头</v>
      </c>
      <c r="E3851" s="27">
        <f>E3847+3000</f>
        <v>217000</v>
      </c>
      <c r="J3851" s="27">
        <v>1</v>
      </c>
      <c r="L3851" s="72" t="b">
        <v>1</v>
      </c>
    </row>
    <row r="3852" spans="1:12" x14ac:dyDescent="0.25">
      <c r="C3852" s="27">
        <f t="shared" si="60"/>
        <v>104</v>
      </c>
      <c r="D3852" s="27" t="str">
        <f>VLOOKUP(C3852,[1]道具配置表!$A:$D,4,FALSE)</f>
        <v>1黄金</v>
      </c>
      <c r="E3852" s="27">
        <f>E3848+3000</f>
        <v>217000</v>
      </c>
      <c r="J3852" s="27">
        <v>1</v>
      </c>
      <c r="L3852" s="72" t="b">
        <v>1</v>
      </c>
    </row>
    <row r="3853" spans="1:12" x14ac:dyDescent="0.25">
      <c r="A3853" s="27">
        <v>1706500</v>
      </c>
      <c r="B3853" s="27" t="s">
        <v>956</v>
      </c>
      <c r="C3853" s="27">
        <v>102</v>
      </c>
      <c r="D3853" s="27" t="str">
        <f>VLOOKUP(C3853,[1]道具配置表!$A:$D,4,FALSE)</f>
        <v>1食物</v>
      </c>
      <c r="E3853" s="27">
        <v>160000</v>
      </c>
      <c r="J3853" s="27">
        <v>1</v>
      </c>
      <c r="L3853" s="72" t="b">
        <v>1</v>
      </c>
    </row>
    <row r="3854" spans="1:12" x14ac:dyDescent="0.25">
      <c r="A3854" s="27">
        <v>1706501</v>
      </c>
      <c r="B3854" s="27" t="s">
        <v>957</v>
      </c>
      <c r="C3854" s="27">
        <v>102</v>
      </c>
      <c r="D3854" s="27" t="str">
        <f>VLOOKUP(C3854,[1]道具配置表!$A:$D,4,FALSE)</f>
        <v>1食物</v>
      </c>
      <c r="E3854" s="27">
        <v>10000</v>
      </c>
      <c r="J3854" s="27">
        <v>1</v>
      </c>
      <c r="L3854" s="72" t="b">
        <v>1</v>
      </c>
    </row>
    <row r="3855" spans="1:12" x14ac:dyDescent="0.25">
      <c r="A3855" s="27">
        <v>1706502</v>
      </c>
      <c r="B3855" s="27" t="s">
        <v>958</v>
      </c>
      <c r="C3855" s="27">
        <v>102</v>
      </c>
      <c r="D3855" s="27" t="str">
        <f>VLOOKUP(C3855,[1]道具配置表!$A:$D,4,FALSE)</f>
        <v>1食物</v>
      </c>
      <c r="E3855" s="27">
        <v>15000</v>
      </c>
      <c r="J3855" s="27">
        <v>1</v>
      </c>
      <c r="L3855" s="72" t="b">
        <v>1</v>
      </c>
    </row>
    <row r="3856" spans="1:12" x14ac:dyDescent="0.25">
      <c r="A3856" s="27">
        <v>1706503</v>
      </c>
      <c r="B3856" s="27" t="s">
        <v>959</v>
      </c>
      <c r="C3856" s="27">
        <v>102</v>
      </c>
      <c r="D3856" s="27" t="str">
        <f>VLOOKUP(C3856,[1]道具配置表!$A:$D,4,FALSE)</f>
        <v>1食物</v>
      </c>
      <c r="E3856" s="27">
        <v>20000</v>
      </c>
      <c r="J3856" s="27">
        <v>1</v>
      </c>
      <c r="L3856" s="72" t="b">
        <v>1</v>
      </c>
    </row>
    <row r="3857" spans="1:12" x14ac:dyDescent="0.25">
      <c r="A3857" s="27">
        <v>1706504</v>
      </c>
      <c r="B3857" s="27" t="s">
        <v>960</v>
      </c>
      <c r="C3857" s="27">
        <v>102</v>
      </c>
      <c r="D3857" s="27" t="str">
        <f>VLOOKUP(C3857,[1]道具配置表!$A:$D,4,FALSE)</f>
        <v>1食物</v>
      </c>
      <c r="E3857" s="27">
        <v>30000</v>
      </c>
      <c r="J3857" s="27">
        <v>1</v>
      </c>
      <c r="L3857" s="72" t="b">
        <v>1</v>
      </c>
    </row>
    <row r="3858" spans="1:12" x14ac:dyDescent="0.25">
      <c r="A3858" s="27">
        <v>1707001</v>
      </c>
      <c r="B3858" s="27" t="s">
        <v>961</v>
      </c>
      <c r="C3858" s="27">
        <v>2020</v>
      </c>
      <c r="D3858" s="5" t="str">
        <f>VLOOKUP(C3858,[1]道具配置表!$A:$D,4,FALSE)</f>
        <v>技术点数</v>
      </c>
      <c r="E3858" s="27">
        <v>240</v>
      </c>
      <c r="J3858" s="27">
        <v>1</v>
      </c>
      <c r="L3858" s="72" t="b">
        <v>1</v>
      </c>
    </row>
    <row r="3859" spans="1:12" x14ac:dyDescent="0.25">
      <c r="C3859" s="27">
        <v>2021</v>
      </c>
      <c r="D3859" s="5" t="str">
        <f>VLOOKUP(C3859,[1]道具配置表!$A:$D,4,FALSE)</f>
        <v>文化点数</v>
      </c>
      <c r="E3859" s="27">
        <v>240</v>
      </c>
      <c r="J3859" s="27">
        <v>1</v>
      </c>
      <c r="L3859" s="72" t="b">
        <v>1</v>
      </c>
    </row>
    <row r="3860" spans="1:12" x14ac:dyDescent="0.25">
      <c r="C3860" s="27">
        <v>4000</v>
      </c>
      <c r="D3860" s="5" t="str">
        <f>VLOOKUP(C3860,[1]道具配置表!$A:$D,4,FALSE)</f>
        <v>知识卷轴X1</v>
      </c>
      <c r="E3860" s="27">
        <v>100</v>
      </c>
      <c r="J3860" s="27">
        <v>1</v>
      </c>
      <c r="L3860" s="72" t="b">
        <v>1</v>
      </c>
    </row>
    <row r="3861" spans="1:12" x14ac:dyDescent="0.25">
      <c r="A3861" s="27">
        <v>1707002</v>
      </c>
      <c r="B3861" s="27" t="s">
        <v>962</v>
      </c>
      <c r="C3861" s="27">
        <f t="shared" ref="C3861:C3924" si="61">C3858</f>
        <v>2020</v>
      </c>
      <c r="D3861" s="5" t="str">
        <f>VLOOKUP(C3861,[1]道具配置表!$A:$D,4,FALSE)</f>
        <v>技术点数</v>
      </c>
      <c r="E3861" s="27">
        <v>216</v>
      </c>
      <c r="J3861" s="27">
        <v>1</v>
      </c>
      <c r="L3861" s="72" t="b">
        <v>1</v>
      </c>
    </row>
    <row r="3862" spans="1:12" x14ac:dyDescent="0.25">
      <c r="C3862" s="27">
        <f t="shared" si="61"/>
        <v>2021</v>
      </c>
      <c r="D3862" s="5" t="str">
        <f>VLOOKUP(C3862,[1]道具配置表!$A:$D,4,FALSE)</f>
        <v>文化点数</v>
      </c>
      <c r="E3862" s="27">
        <v>216</v>
      </c>
      <c r="J3862" s="27">
        <v>1</v>
      </c>
      <c r="L3862" s="72" t="b">
        <v>1</v>
      </c>
    </row>
    <row r="3863" spans="1:12" x14ac:dyDescent="0.25">
      <c r="C3863" s="27">
        <f t="shared" si="61"/>
        <v>4000</v>
      </c>
      <c r="D3863" s="5" t="str">
        <f>VLOOKUP(C3863,[1]道具配置表!$A:$D,4,FALSE)</f>
        <v>知识卷轴X1</v>
      </c>
      <c r="E3863" s="27">
        <v>90</v>
      </c>
      <c r="J3863" s="27">
        <v>1</v>
      </c>
      <c r="L3863" s="72" t="b">
        <v>1</v>
      </c>
    </row>
    <row r="3864" spans="1:12" x14ac:dyDescent="0.25">
      <c r="A3864" s="27">
        <v>1707003</v>
      </c>
      <c r="B3864" s="27" t="s">
        <v>963</v>
      </c>
      <c r="C3864" s="27">
        <f t="shared" si="61"/>
        <v>2020</v>
      </c>
      <c r="D3864" s="5" t="str">
        <f>VLOOKUP(C3864,[1]道具配置表!$A:$D,4,FALSE)</f>
        <v>技术点数</v>
      </c>
      <c r="E3864" s="27">
        <v>168</v>
      </c>
      <c r="J3864" s="27">
        <v>1</v>
      </c>
      <c r="L3864" s="72" t="b">
        <v>1</v>
      </c>
    </row>
    <row r="3865" spans="1:12" x14ac:dyDescent="0.25">
      <c r="C3865" s="27">
        <f t="shared" si="61"/>
        <v>2021</v>
      </c>
      <c r="D3865" s="5" t="str">
        <f>VLOOKUP(C3865,[1]道具配置表!$A:$D,4,FALSE)</f>
        <v>文化点数</v>
      </c>
      <c r="E3865" s="27">
        <v>168</v>
      </c>
      <c r="J3865" s="27">
        <v>1</v>
      </c>
      <c r="L3865" s="72" t="b">
        <v>1</v>
      </c>
    </row>
    <row r="3866" spans="1:12" x14ac:dyDescent="0.25">
      <c r="C3866" s="27">
        <f t="shared" si="61"/>
        <v>4000</v>
      </c>
      <c r="D3866" s="5" t="str">
        <f>VLOOKUP(C3866,[1]道具配置表!$A:$D,4,FALSE)</f>
        <v>知识卷轴X1</v>
      </c>
      <c r="E3866" s="27">
        <v>70</v>
      </c>
      <c r="J3866" s="27">
        <v>1</v>
      </c>
      <c r="L3866" s="72" t="b">
        <v>1</v>
      </c>
    </row>
    <row r="3867" spans="1:12" x14ac:dyDescent="0.25">
      <c r="A3867" s="27">
        <v>1707004</v>
      </c>
      <c r="B3867" s="27" t="s">
        <v>964</v>
      </c>
      <c r="C3867" s="27">
        <f t="shared" si="61"/>
        <v>2020</v>
      </c>
      <c r="D3867" s="5" t="str">
        <f>VLOOKUP(C3867,[1]道具配置表!$A:$D,4,FALSE)</f>
        <v>技术点数</v>
      </c>
      <c r="E3867" s="27">
        <v>120</v>
      </c>
      <c r="J3867" s="27">
        <v>1</v>
      </c>
      <c r="L3867" s="72" t="b">
        <v>1</v>
      </c>
    </row>
    <row r="3868" spans="1:12" x14ac:dyDescent="0.25">
      <c r="C3868" s="27">
        <f t="shared" si="61"/>
        <v>2021</v>
      </c>
      <c r="D3868" s="5" t="str">
        <f>VLOOKUP(C3868,[1]道具配置表!$A:$D,4,FALSE)</f>
        <v>文化点数</v>
      </c>
      <c r="E3868" s="27">
        <v>120</v>
      </c>
      <c r="J3868" s="27">
        <v>1</v>
      </c>
      <c r="L3868" s="72" t="b">
        <v>1</v>
      </c>
    </row>
    <row r="3869" spans="1:12" x14ac:dyDescent="0.25">
      <c r="C3869" s="27">
        <f t="shared" si="61"/>
        <v>4000</v>
      </c>
      <c r="D3869" s="5" t="str">
        <f>VLOOKUP(C3869,[1]道具配置表!$A:$D,4,FALSE)</f>
        <v>知识卷轴X1</v>
      </c>
      <c r="E3869" s="27">
        <v>50</v>
      </c>
      <c r="J3869" s="27">
        <v>1</v>
      </c>
      <c r="L3869" s="72" t="b">
        <v>1</v>
      </c>
    </row>
    <row r="3870" spans="1:12" x14ac:dyDescent="0.25">
      <c r="A3870" s="27">
        <v>1707005</v>
      </c>
      <c r="B3870" s="27" t="s">
        <v>965</v>
      </c>
      <c r="C3870" s="27">
        <f t="shared" si="61"/>
        <v>2020</v>
      </c>
      <c r="D3870" s="5" t="str">
        <f>VLOOKUP(C3870,[1]道具配置表!$A:$D,4,FALSE)</f>
        <v>技术点数</v>
      </c>
      <c r="E3870" s="27">
        <v>72</v>
      </c>
      <c r="J3870" s="27">
        <v>1</v>
      </c>
      <c r="L3870" s="72" t="b">
        <v>1</v>
      </c>
    </row>
    <row r="3871" spans="1:12" x14ac:dyDescent="0.25">
      <c r="C3871" s="27">
        <f t="shared" si="61"/>
        <v>2021</v>
      </c>
      <c r="D3871" s="5" t="str">
        <f>VLOOKUP(C3871,[1]道具配置表!$A:$D,4,FALSE)</f>
        <v>文化点数</v>
      </c>
      <c r="E3871" s="27">
        <v>72</v>
      </c>
      <c r="J3871" s="27">
        <v>1</v>
      </c>
      <c r="L3871" s="72" t="b">
        <v>1</v>
      </c>
    </row>
    <row r="3872" spans="1:12" x14ac:dyDescent="0.25">
      <c r="C3872" s="27">
        <f t="shared" si="61"/>
        <v>4000</v>
      </c>
      <c r="D3872" s="5" t="str">
        <f>VLOOKUP(C3872,[1]道具配置表!$A:$D,4,FALSE)</f>
        <v>知识卷轴X1</v>
      </c>
      <c r="E3872" s="27">
        <v>30</v>
      </c>
      <c r="J3872" s="27">
        <v>1</v>
      </c>
      <c r="L3872" s="72" t="b">
        <v>1</v>
      </c>
    </row>
    <row r="3873" spans="1:12" x14ac:dyDescent="0.25">
      <c r="A3873" s="27">
        <v>1707006</v>
      </c>
      <c r="B3873" s="27" t="s">
        <v>966</v>
      </c>
      <c r="C3873" s="27">
        <f t="shared" si="61"/>
        <v>2020</v>
      </c>
      <c r="D3873" s="5" t="str">
        <f>VLOOKUP(C3873,[1]道具配置表!$A:$D,4,FALSE)</f>
        <v>技术点数</v>
      </c>
      <c r="E3873" s="27">
        <v>24</v>
      </c>
      <c r="J3873" s="27">
        <v>1</v>
      </c>
      <c r="L3873" s="72" t="b">
        <v>1</v>
      </c>
    </row>
    <row r="3874" spans="1:12" x14ac:dyDescent="0.25">
      <c r="C3874" s="27">
        <f t="shared" si="61"/>
        <v>2021</v>
      </c>
      <c r="D3874" s="5" t="str">
        <f>VLOOKUP(C3874,[1]道具配置表!$A:$D,4,FALSE)</f>
        <v>文化点数</v>
      </c>
      <c r="E3874" s="27">
        <v>24</v>
      </c>
      <c r="J3874" s="27">
        <v>1</v>
      </c>
      <c r="L3874" s="72" t="b">
        <v>1</v>
      </c>
    </row>
    <row r="3875" spans="1:12" x14ac:dyDescent="0.25">
      <c r="C3875" s="27">
        <f t="shared" si="61"/>
        <v>4000</v>
      </c>
      <c r="D3875" s="5" t="str">
        <f>VLOOKUP(C3875,[1]道具配置表!$A:$D,4,FALSE)</f>
        <v>知识卷轴X1</v>
      </c>
      <c r="E3875" s="27">
        <v>10</v>
      </c>
      <c r="J3875" s="27">
        <v>1</v>
      </c>
      <c r="L3875" s="72" t="b">
        <v>1</v>
      </c>
    </row>
    <row r="3876" spans="1:12" x14ac:dyDescent="0.25">
      <c r="A3876" s="27">
        <v>1707007</v>
      </c>
      <c r="B3876" s="27" t="s">
        <v>967</v>
      </c>
      <c r="C3876" s="27">
        <f t="shared" si="61"/>
        <v>2020</v>
      </c>
      <c r="D3876" s="5" t="str">
        <f>VLOOKUP(C3876,[1]道具配置表!$A:$D,4,FALSE)</f>
        <v>技术点数</v>
      </c>
      <c r="E3876" s="27">
        <v>12</v>
      </c>
      <c r="J3876" s="27">
        <v>1</v>
      </c>
      <c r="L3876" s="72" t="b">
        <v>1</v>
      </c>
    </row>
    <row r="3877" spans="1:12" x14ac:dyDescent="0.25">
      <c r="C3877" s="27">
        <f t="shared" si="61"/>
        <v>2021</v>
      </c>
      <c r="D3877" s="5" t="str">
        <f>VLOOKUP(C3877,[1]道具配置表!$A:$D,4,FALSE)</f>
        <v>文化点数</v>
      </c>
      <c r="E3877" s="27">
        <v>12</v>
      </c>
      <c r="J3877" s="27">
        <v>1</v>
      </c>
      <c r="L3877" s="72" t="b">
        <v>1</v>
      </c>
    </row>
    <row r="3878" spans="1:12" x14ac:dyDescent="0.25">
      <c r="C3878" s="27">
        <f t="shared" si="61"/>
        <v>4000</v>
      </c>
      <c r="D3878" s="5" t="str">
        <f>VLOOKUP(C3878,[1]道具配置表!$A:$D,4,FALSE)</f>
        <v>知识卷轴X1</v>
      </c>
      <c r="E3878" s="27">
        <v>5</v>
      </c>
      <c r="J3878" s="27">
        <v>1</v>
      </c>
      <c r="L3878" s="72" t="b">
        <v>1</v>
      </c>
    </row>
    <row r="3879" spans="1:12" x14ac:dyDescent="0.25">
      <c r="A3879" s="27">
        <v>1707008</v>
      </c>
      <c r="B3879" s="27" t="s">
        <v>968</v>
      </c>
      <c r="C3879" s="27">
        <f t="shared" si="61"/>
        <v>2020</v>
      </c>
      <c r="D3879" s="5" t="str">
        <f>VLOOKUP(C3879,[1]道具配置表!$A:$D,4,FALSE)</f>
        <v>技术点数</v>
      </c>
      <c r="E3879" s="27">
        <v>260</v>
      </c>
      <c r="J3879" s="27">
        <v>1</v>
      </c>
      <c r="L3879" s="72" t="b">
        <v>1</v>
      </c>
    </row>
    <row r="3880" spans="1:12" x14ac:dyDescent="0.25">
      <c r="C3880" s="27">
        <f t="shared" si="61"/>
        <v>2021</v>
      </c>
      <c r="D3880" s="5" t="str">
        <f>VLOOKUP(C3880,[1]道具配置表!$A:$D,4,FALSE)</f>
        <v>文化点数</v>
      </c>
      <c r="E3880" s="27">
        <v>260</v>
      </c>
      <c r="J3880" s="27">
        <v>1</v>
      </c>
      <c r="L3880" s="72" t="b">
        <v>1</v>
      </c>
    </row>
    <row r="3881" spans="1:12" x14ac:dyDescent="0.25">
      <c r="C3881" s="27">
        <f t="shared" si="61"/>
        <v>4000</v>
      </c>
      <c r="D3881" s="5" t="str">
        <f>VLOOKUP(C3881,[1]道具配置表!$A:$D,4,FALSE)</f>
        <v>知识卷轴X1</v>
      </c>
      <c r="E3881" s="27">
        <v>120</v>
      </c>
      <c r="J3881" s="27">
        <v>1</v>
      </c>
      <c r="L3881" s="72" t="b">
        <v>1</v>
      </c>
    </row>
    <row r="3882" spans="1:12" x14ac:dyDescent="0.25">
      <c r="A3882" s="27">
        <v>1707009</v>
      </c>
      <c r="B3882" s="27" t="s">
        <v>969</v>
      </c>
      <c r="C3882" s="27">
        <f t="shared" si="61"/>
        <v>2020</v>
      </c>
      <c r="D3882" s="5" t="str">
        <f>VLOOKUP(C3882,[1]道具配置表!$A:$D,4,FALSE)</f>
        <v>技术点数</v>
      </c>
      <c r="E3882" s="27">
        <v>234</v>
      </c>
      <c r="J3882" s="27">
        <v>1</v>
      </c>
      <c r="L3882" s="72" t="b">
        <v>1</v>
      </c>
    </row>
    <row r="3883" spans="1:12" x14ac:dyDescent="0.25">
      <c r="C3883" s="27">
        <f t="shared" si="61"/>
        <v>2021</v>
      </c>
      <c r="D3883" s="5" t="str">
        <f>VLOOKUP(C3883,[1]道具配置表!$A:$D,4,FALSE)</f>
        <v>文化点数</v>
      </c>
      <c r="E3883" s="27">
        <v>234</v>
      </c>
      <c r="J3883" s="27">
        <v>1</v>
      </c>
      <c r="L3883" s="72" t="b">
        <v>1</v>
      </c>
    </row>
    <row r="3884" spans="1:12" x14ac:dyDescent="0.25">
      <c r="C3884" s="27">
        <f t="shared" si="61"/>
        <v>4000</v>
      </c>
      <c r="D3884" s="5" t="str">
        <f>VLOOKUP(C3884,[1]道具配置表!$A:$D,4,FALSE)</f>
        <v>知识卷轴X1</v>
      </c>
      <c r="E3884" s="27">
        <v>108</v>
      </c>
      <c r="J3884" s="27">
        <v>1</v>
      </c>
      <c r="L3884" s="72" t="b">
        <v>1</v>
      </c>
    </row>
    <row r="3885" spans="1:12" x14ac:dyDescent="0.25">
      <c r="A3885" s="27">
        <v>1707010</v>
      </c>
      <c r="B3885" s="27" t="s">
        <v>970</v>
      </c>
      <c r="C3885" s="27">
        <f t="shared" si="61"/>
        <v>2020</v>
      </c>
      <c r="D3885" s="5" t="str">
        <f>VLOOKUP(C3885,[1]道具配置表!$A:$D,4,FALSE)</f>
        <v>技术点数</v>
      </c>
      <c r="E3885" s="27">
        <v>182</v>
      </c>
      <c r="J3885" s="27">
        <v>1</v>
      </c>
      <c r="L3885" s="72" t="b">
        <v>1</v>
      </c>
    </row>
    <row r="3886" spans="1:12" x14ac:dyDescent="0.25">
      <c r="C3886" s="27">
        <f t="shared" si="61"/>
        <v>2021</v>
      </c>
      <c r="D3886" s="5" t="str">
        <f>VLOOKUP(C3886,[1]道具配置表!$A:$D,4,FALSE)</f>
        <v>文化点数</v>
      </c>
      <c r="E3886" s="27">
        <v>182</v>
      </c>
      <c r="J3886" s="27">
        <v>1</v>
      </c>
      <c r="L3886" s="72" t="b">
        <v>1</v>
      </c>
    </row>
    <row r="3887" spans="1:12" x14ac:dyDescent="0.25">
      <c r="C3887" s="27">
        <f t="shared" si="61"/>
        <v>4000</v>
      </c>
      <c r="D3887" s="5" t="str">
        <f>VLOOKUP(C3887,[1]道具配置表!$A:$D,4,FALSE)</f>
        <v>知识卷轴X1</v>
      </c>
      <c r="E3887" s="27">
        <v>84</v>
      </c>
      <c r="J3887" s="27">
        <v>1</v>
      </c>
      <c r="L3887" s="72" t="b">
        <v>1</v>
      </c>
    </row>
    <row r="3888" spans="1:12" x14ac:dyDescent="0.25">
      <c r="A3888" s="27">
        <v>1707011</v>
      </c>
      <c r="B3888" s="27" t="s">
        <v>971</v>
      </c>
      <c r="C3888" s="27">
        <f t="shared" si="61"/>
        <v>2020</v>
      </c>
      <c r="D3888" s="5" t="str">
        <f>VLOOKUP(C3888,[1]道具配置表!$A:$D,4,FALSE)</f>
        <v>技术点数</v>
      </c>
      <c r="E3888" s="27">
        <v>130</v>
      </c>
      <c r="J3888" s="27">
        <v>1</v>
      </c>
      <c r="L3888" s="72" t="b">
        <v>1</v>
      </c>
    </row>
    <row r="3889" spans="1:12" x14ac:dyDescent="0.25">
      <c r="C3889" s="27">
        <f t="shared" si="61"/>
        <v>2021</v>
      </c>
      <c r="D3889" s="5" t="str">
        <f>VLOOKUP(C3889,[1]道具配置表!$A:$D,4,FALSE)</f>
        <v>文化点数</v>
      </c>
      <c r="E3889" s="27">
        <v>130</v>
      </c>
      <c r="J3889" s="27">
        <v>1</v>
      </c>
      <c r="L3889" s="72" t="b">
        <v>1</v>
      </c>
    </row>
    <row r="3890" spans="1:12" x14ac:dyDescent="0.25">
      <c r="C3890" s="27">
        <f t="shared" si="61"/>
        <v>4000</v>
      </c>
      <c r="D3890" s="5" t="str">
        <f>VLOOKUP(C3890,[1]道具配置表!$A:$D,4,FALSE)</f>
        <v>知识卷轴X1</v>
      </c>
      <c r="E3890" s="27">
        <v>60</v>
      </c>
      <c r="J3890" s="27">
        <v>1</v>
      </c>
      <c r="L3890" s="72" t="b">
        <v>1</v>
      </c>
    </row>
    <row r="3891" spans="1:12" x14ac:dyDescent="0.25">
      <c r="A3891" s="27">
        <v>1707012</v>
      </c>
      <c r="B3891" s="27" t="s">
        <v>972</v>
      </c>
      <c r="C3891" s="27">
        <f t="shared" si="61"/>
        <v>2020</v>
      </c>
      <c r="D3891" s="5" t="str">
        <f>VLOOKUP(C3891,[1]道具配置表!$A:$D,4,FALSE)</f>
        <v>技术点数</v>
      </c>
      <c r="E3891" s="27">
        <v>78</v>
      </c>
      <c r="J3891" s="27">
        <v>1</v>
      </c>
      <c r="L3891" s="72" t="b">
        <v>1</v>
      </c>
    </row>
    <row r="3892" spans="1:12" x14ac:dyDescent="0.25">
      <c r="C3892" s="27">
        <f t="shared" si="61"/>
        <v>2021</v>
      </c>
      <c r="D3892" s="5" t="str">
        <f>VLOOKUP(C3892,[1]道具配置表!$A:$D,4,FALSE)</f>
        <v>文化点数</v>
      </c>
      <c r="E3892" s="27">
        <v>78</v>
      </c>
      <c r="J3892" s="27">
        <v>1</v>
      </c>
      <c r="L3892" s="72" t="b">
        <v>1</v>
      </c>
    </row>
    <row r="3893" spans="1:12" x14ac:dyDescent="0.25">
      <c r="C3893" s="27">
        <f t="shared" si="61"/>
        <v>4000</v>
      </c>
      <c r="D3893" s="5" t="str">
        <f>VLOOKUP(C3893,[1]道具配置表!$A:$D,4,FALSE)</f>
        <v>知识卷轴X1</v>
      </c>
      <c r="E3893" s="27">
        <v>36</v>
      </c>
      <c r="J3893" s="27">
        <v>1</v>
      </c>
      <c r="L3893" s="72" t="b">
        <v>1</v>
      </c>
    </row>
    <row r="3894" spans="1:12" x14ac:dyDescent="0.25">
      <c r="A3894" s="27">
        <v>1707013</v>
      </c>
      <c r="B3894" s="27" t="s">
        <v>973</v>
      </c>
      <c r="C3894" s="27">
        <f t="shared" si="61"/>
        <v>2020</v>
      </c>
      <c r="D3894" s="5" t="str">
        <f>VLOOKUP(C3894,[1]道具配置表!$A:$D,4,FALSE)</f>
        <v>技术点数</v>
      </c>
      <c r="E3894" s="27">
        <v>26</v>
      </c>
      <c r="J3894" s="27">
        <v>1</v>
      </c>
      <c r="L3894" s="72" t="b">
        <v>1</v>
      </c>
    </row>
    <row r="3895" spans="1:12" x14ac:dyDescent="0.25">
      <c r="C3895" s="27">
        <f t="shared" si="61"/>
        <v>2021</v>
      </c>
      <c r="D3895" s="5" t="str">
        <f>VLOOKUP(C3895,[1]道具配置表!$A:$D,4,FALSE)</f>
        <v>文化点数</v>
      </c>
      <c r="E3895" s="27">
        <v>26</v>
      </c>
      <c r="J3895" s="27">
        <v>1</v>
      </c>
      <c r="L3895" s="72" t="b">
        <v>1</v>
      </c>
    </row>
    <row r="3896" spans="1:12" x14ac:dyDescent="0.25">
      <c r="C3896" s="27">
        <f t="shared" si="61"/>
        <v>4000</v>
      </c>
      <c r="D3896" s="5" t="str">
        <f>VLOOKUP(C3896,[1]道具配置表!$A:$D,4,FALSE)</f>
        <v>知识卷轴X1</v>
      </c>
      <c r="E3896" s="27">
        <v>12</v>
      </c>
      <c r="J3896" s="27">
        <v>1</v>
      </c>
      <c r="L3896" s="72" t="b">
        <v>1</v>
      </c>
    </row>
    <row r="3897" spans="1:12" x14ac:dyDescent="0.25">
      <c r="A3897" s="27">
        <v>1707014</v>
      </c>
      <c r="B3897" s="27" t="s">
        <v>974</v>
      </c>
      <c r="C3897" s="27">
        <f t="shared" si="61"/>
        <v>2020</v>
      </c>
      <c r="D3897" s="5" t="str">
        <f>VLOOKUP(C3897,[1]道具配置表!$A:$D,4,FALSE)</f>
        <v>技术点数</v>
      </c>
      <c r="E3897" s="27">
        <v>13</v>
      </c>
      <c r="J3897" s="27">
        <v>1</v>
      </c>
      <c r="L3897" s="72" t="b">
        <v>1</v>
      </c>
    </row>
    <row r="3898" spans="1:12" x14ac:dyDescent="0.25">
      <c r="C3898" s="27">
        <f t="shared" si="61"/>
        <v>2021</v>
      </c>
      <c r="D3898" s="5" t="str">
        <f>VLOOKUP(C3898,[1]道具配置表!$A:$D,4,FALSE)</f>
        <v>文化点数</v>
      </c>
      <c r="E3898" s="27">
        <v>13</v>
      </c>
      <c r="J3898" s="27">
        <v>1</v>
      </c>
      <c r="L3898" s="72" t="b">
        <v>1</v>
      </c>
    </row>
    <row r="3899" spans="1:12" x14ac:dyDescent="0.25">
      <c r="C3899" s="27">
        <f t="shared" si="61"/>
        <v>4000</v>
      </c>
      <c r="D3899" s="5" t="str">
        <f>VLOOKUP(C3899,[1]道具配置表!$A:$D,4,FALSE)</f>
        <v>知识卷轴X1</v>
      </c>
      <c r="E3899" s="27">
        <v>6</v>
      </c>
      <c r="J3899" s="27">
        <v>1</v>
      </c>
      <c r="L3899" s="72" t="b">
        <v>1</v>
      </c>
    </row>
    <row r="3900" spans="1:12" x14ac:dyDescent="0.25">
      <c r="A3900" s="27">
        <v>1707015</v>
      </c>
      <c r="B3900" s="27" t="s">
        <v>975</v>
      </c>
      <c r="C3900" s="27">
        <f t="shared" si="61"/>
        <v>2020</v>
      </c>
      <c r="D3900" s="5" t="str">
        <f>VLOOKUP(C3900,[1]道具配置表!$A:$D,4,FALSE)</f>
        <v>技术点数</v>
      </c>
      <c r="E3900" s="27">
        <v>280</v>
      </c>
      <c r="J3900" s="27">
        <v>1</v>
      </c>
      <c r="L3900" s="72" t="b">
        <v>1</v>
      </c>
    </row>
    <row r="3901" spans="1:12" x14ac:dyDescent="0.25">
      <c r="C3901" s="27">
        <f t="shared" si="61"/>
        <v>2021</v>
      </c>
      <c r="D3901" s="5" t="str">
        <f>VLOOKUP(C3901,[1]道具配置表!$A:$D,4,FALSE)</f>
        <v>文化点数</v>
      </c>
      <c r="E3901" s="27">
        <v>280</v>
      </c>
      <c r="J3901" s="27">
        <v>1</v>
      </c>
      <c r="L3901" s="72" t="b">
        <v>1</v>
      </c>
    </row>
    <row r="3902" spans="1:12" x14ac:dyDescent="0.25">
      <c r="C3902" s="27">
        <f t="shared" si="61"/>
        <v>4000</v>
      </c>
      <c r="D3902" s="5" t="str">
        <f>VLOOKUP(C3902,[1]道具配置表!$A:$D,4,FALSE)</f>
        <v>知识卷轴X1</v>
      </c>
      <c r="E3902" s="27">
        <v>140</v>
      </c>
      <c r="J3902" s="27">
        <v>1</v>
      </c>
      <c r="L3902" s="72" t="b">
        <v>1</v>
      </c>
    </row>
    <row r="3903" spans="1:12" x14ac:dyDescent="0.25">
      <c r="A3903" s="27">
        <v>1707016</v>
      </c>
      <c r="B3903" s="27" t="s">
        <v>976</v>
      </c>
      <c r="C3903" s="27">
        <f t="shared" si="61"/>
        <v>2020</v>
      </c>
      <c r="D3903" s="5" t="str">
        <f>VLOOKUP(C3903,[1]道具配置表!$A:$D,4,FALSE)</f>
        <v>技术点数</v>
      </c>
      <c r="E3903" s="27">
        <v>252</v>
      </c>
      <c r="J3903" s="27">
        <v>1</v>
      </c>
      <c r="L3903" s="72" t="b">
        <v>1</v>
      </c>
    </row>
    <row r="3904" spans="1:12" x14ac:dyDescent="0.25">
      <c r="C3904" s="27">
        <f t="shared" si="61"/>
        <v>2021</v>
      </c>
      <c r="D3904" s="5" t="str">
        <f>VLOOKUP(C3904,[1]道具配置表!$A:$D,4,FALSE)</f>
        <v>文化点数</v>
      </c>
      <c r="E3904" s="27">
        <v>252</v>
      </c>
      <c r="J3904" s="27">
        <v>1</v>
      </c>
      <c r="L3904" s="72" t="b">
        <v>1</v>
      </c>
    </row>
    <row r="3905" spans="1:12" x14ac:dyDescent="0.25">
      <c r="C3905" s="27">
        <f t="shared" si="61"/>
        <v>4000</v>
      </c>
      <c r="D3905" s="5" t="str">
        <f>VLOOKUP(C3905,[1]道具配置表!$A:$D,4,FALSE)</f>
        <v>知识卷轴X1</v>
      </c>
      <c r="E3905" s="27">
        <v>126</v>
      </c>
      <c r="J3905" s="27">
        <v>1</v>
      </c>
      <c r="L3905" s="72" t="b">
        <v>1</v>
      </c>
    </row>
    <row r="3906" spans="1:12" x14ac:dyDescent="0.25">
      <c r="A3906" s="27">
        <v>1707017</v>
      </c>
      <c r="B3906" s="27" t="s">
        <v>977</v>
      </c>
      <c r="C3906" s="27">
        <f t="shared" si="61"/>
        <v>2020</v>
      </c>
      <c r="D3906" s="5" t="str">
        <f>VLOOKUP(C3906,[1]道具配置表!$A:$D,4,FALSE)</f>
        <v>技术点数</v>
      </c>
      <c r="E3906" s="27">
        <v>196</v>
      </c>
      <c r="J3906" s="27">
        <v>1</v>
      </c>
      <c r="L3906" s="72" t="b">
        <v>1</v>
      </c>
    </row>
    <row r="3907" spans="1:12" x14ac:dyDescent="0.25">
      <c r="C3907" s="27">
        <f t="shared" si="61"/>
        <v>2021</v>
      </c>
      <c r="D3907" s="5" t="str">
        <f>VLOOKUP(C3907,[1]道具配置表!$A:$D,4,FALSE)</f>
        <v>文化点数</v>
      </c>
      <c r="E3907" s="27">
        <v>196</v>
      </c>
      <c r="J3907" s="27">
        <v>1</v>
      </c>
      <c r="L3907" s="72" t="b">
        <v>1</v>
      </c>
    </row>
    <row r="3908" spans="1:12" x14ac:dyDescent="0.25">
      <c r="C3908" s="27">
        <f t="shared" si="61"/>
        <v>4000</v>
      </c>
      <c r="D3908" s="5" t="str">
        <f>VLOOKUP(C3908,[1]道具配置表!$A:$D,4,FALSE)</f>
        <v>知识卷轴X1</v>
      </c>
      <c r="E3908" s="27">
        <v>98</v>
      </c>
      <c r="J3908" s="27">
        <v>1</v>
      </c>
      <c r="L3908" s="72" t="b">
        <v>1</v>
      </c>
    </row>
    <row r="3909" spans="1:12" x14ac:dyDescent="0.25">
      <c r="A3909" s="27">
        <v>1707018</v>
      </c>
      <c r="B3909" s="27" t="s">
        <v>978</v>
      </c>
      <c r="C3909" s="27">
        <f t="shared" si="61"/>
        <v>2020</v>
      </c>
      <c r="D3909" s="5" t="str">
        <f>VLOOKUP(C3909,[1]道具配置表!$A:$D,4,FALSE)</f>
        <v>技术点数</v>
      </c>
      <c r="E3909" s="27">
        <v>140</v>
      </c>
      <c r="J3909" s="27">
        <v>1</v>
      </c>
      <c r="L3909" s="72" t="b">
        <v>1</v>
      </c>
    </row>
    <row r="3910" spans="1:12" x14ac:dyDescent="0.25">
      <c r="C3910" s="27">
        <f t="shared" si="61"/>
        <v>2021</v>
      </c>
      <c r="D3910" s="5" t="str">
        <f>VLOOKUP(C3910,[1]道具配置表!$A:$D,4,FALSE)</f>
        <v>文化点数</v>
      </c>
      <c r="E3910" s="27">
        <v>140</v>
      </c>
      <c r="J3910" s="27">
        <v>1</v>
      </c>
      <c r="L3910" s="72" t="b">
        <v>1</v>
      </c>
    </row>
    <row r="3911" spans="1:12" x14ac:dyDescent="0.25">
      <c r="C3911" s="27">
        <f t="shared" si="61"/>
        <v>4000</v>
      </c>
      <c r="D3911" s="5" t="str">
        <f>VLOOKUP(C3911,[1]道具配置表!$A:$D,4,FALSE)</f>
        <v>知识卷轴X1</v>
      </c>
      <c r="E3911" s="27">
        <v>70</v>
      </c>
      <c r="J3911" s="27">
        <v>1</v>
      </c>
      <c r="L3911" s="72" t="b">
        <v>1</v>
      </c>
    </row>
    <row r="3912" spans="1:12" x14ac:dyDescent="0.25">
      <c r="A3912" s="27">
        <v>1707019</v>
      </c>
      <c r="B3912" s="27" t="s">
        <v>979</v>
      </c>
      <c r="C3912" s="27">
        <f t="shared" si="61"/>
        <v>2020</v>
      </c>
      <c r="D3912" s="5" t="str">
        <f>VLOOKUP(C3912,[1]道具配置表!$A:$D,4,FALSE)</f>
        <v>技术点数</v>
      </c>
      <c r="E3912" s="27">
        <v>84</v>
      </c>
      <c r="J3912" s="27">
        <v>1</v>
      </c>
      <c r="L3912" s="72" t="b">
        <v>1</v>
      </c>
    </row>
    <row r="3913" spans="1:12" x14ac:dyDescent="0.25">
      <c r="C3913" s="27">
        <f t="shared" si="61"/>
        <v>2021</v>
      </c>
      <c r="D3913" s="5" t="str">
        <f>VLOOKUP(C3913,[1]道具配置表!$A:$D,4,FALSE)</f>
        <v>文化点数</v>
      </c>
      <c r="E3913" s="27">
        <v>84</v>
      </c>
      <c r="J3913" s="27">
        <v>1</v>
      </c>
      <c r="L3913" s="72" t="b">
        <v>1</v>
      </c>
    </row>
    <row r="3914" spans="1:12" x14ac:dyDescent="0.25">
      <c r="C3914" s="27">
        <f t="shared" si="61"/>
        <v>4000</v>
      </c>
      <c r="D3914" s="5" t="str">
        <f>VLOOKUP(C3914,[1]道具配置表!$A:$D,4,FALSE)</f>
        <v>知识卷轴X1</v>
      </c>
      <c r="E3914" s="27">
        <v>42</v>
      </c>
      <c r="J3914" s="27">
        <v>1</v>
      </c>
      <c r="L3914" s="72" t="b">
        <v>1</v>
      </c>
    </row>
    <row r="3915" spans="1:12" x14ac:dyDescent="0.25">
      <c r="A3915" s="27">
        <v>1707020</v>
      </c>
      <c r="B3915" s="27" t="s">
        <v>980</v>
      </c>
      <c r="C3915" s="27">
        <f t="shared" si="61"/>
        <v>2020</v>
      </c>
      <c r="D3915" s="5" t="str">
        <f>VLOOKUP(C3915,[1]道具配置表!$A:$D,4,FALSE)</f>
        <v>技术点数</v>
      </c>
      <c r="E3915" s="27">
        <v>28</v>
      </c>
      <c r="J3915" s="27">
        <v>1</v>
      </c>
      <c r="L3915" s="72" t="b">
        <v>1</v>
      </c>
    </row>
    <row r="3916" spans="1:12" x14ac:dyDescent="0.25">
      <c r="C3916" s="27">
        <f t="shared" si="61"/>
        <v>2021</v>
      </c>
      <c r="D3916" s="5" t="str">
        <f>VLOOKUP(C3916,[1]道具配置表!$A:$D,4,FALSE)</f>
        <v>文化点数</v>
      </c>
      <c r="E3916" s="27">
        <v>28</v>
      </c>
      <c r="J3916" s="27">
        <v>1</v>
      </c>
      <c r="L3916" s="72" t="b">
        <v>1</v>
      </c>
    </row>
    <row r="3917" spans="1:12" x14ac:dyDescent="0.25">
      <c r="C3917" s="27">
        <f t="shared" si="61"/>
        <v>4000</v>
      </c>
      <c r="D3917" s="5" t="str">
        <f>VLOOKUP(C3917,[1]道具配置表!$A:$D,4,FALSE)</f>
        <v>知识卷轴X1</v>
      </c>
      <c r="E3917" s="27">
        <v>14</v>
      </c>
      <c r="J3917" s="27">
        <v>1</v>
      </c>
      <c r="L3917" s="72" t="b">
        <v>1</v>
      </c>
    </row>
    <row r="3918" spans="1:12" x14ac:dyDescent="0.25">
      <c r="A3918" s="27">
        <v>1707021</v>
      </c>
      <c r="B3918" s="27" t="s">
        <v>981</v>
      </c>
      <c r="C3918" s="27">
        <f t="shared" si="61"/>
        <v>2020</v>
      </c>
      <c r="D3918" s="5" t="str">
        <f>VLOOKUP(C3918,[1]道具配置表!$A:$D,4,FALSE)</f>
        <v>技术点数</v>
      </c>
      <c r="E3918" s="27">
        <v>14</v>
      </c>
      <c r="J3918" s="27">
        <v>1</v>
      </c>
      <c r="L3918" s="72" t="b">
        <v>1</v>
      </c>
    </row>
    <row r="3919" spans="1:12" x14ac:dyDescent="0.25">
      <c r="C3919" s="27">
        <f t="shared" si="61"/>
        <v>2021</v>
      </c>
      <c r="D3919" s="5" t="str">
        <f>VLOOKUP(C3919,[1]道具配置表!$A:$D,4,FALSE)</f>
        <v>文化点数</v>
      </c>
      <c r="E3919" s="27">
        <v>14</v>
      </c>
      <c r="J3919" s="27">
        <v>1</v>
      </c>
      <c r="L3919" s="72" t="b">
        <v>1</v>
      </c>
    </row>
    <row r="3920" spans="1:12" x14ac:dyDescent="0.25">
      <c r="C3920" s="27">
        <f t="shared" si="61"/>
        <v>4000</v>
      </c>
      <c r="D3920" s="5" t="str">
        <f>VLOOKUP(C3920,[1]道具配置表!$A:$D,4,FALSE)</f>
        <v>知识卷轴X1</v>
      </c>
      <c r="E3920" s="27">
        <v>7</v>
      </c>
      <c r="J3920" s="27">
        <v>1</v>
      </c>
      <c r="L3920" s="72" t="b">
        <v>1</v>
      </c>
    </row>
    <row r="3921" spans="1:12" x14ac:dyDescent="0.25">
      <c r="A3921" s="27">
        <v>1707022</v>
      </c>
      <c r="B3921" s="27" t="s">
        <v>982</v>
      </c>
      <c r="C3921" s="27">
        <f t="shared" si="61"/>
        <v>2020</v>
      </c>
      <c r="D3921" s="5" t="str">
        <f>VLOOKUP(C3921,[1]道具配置表!$A:$D,4,FALSE)</f>
        <v>技术点数</v>
      </c>
      <c r="E3921" s="27">
        <v>300</v>
      </c>
      <c r="J3921" s="27">
        <v>1</v>
      </c>
      <c r="L3921" s="72" t="b">
        <v>1</v>
      </c>
    </row>
    <row r="3922" spans="1:12" x14ac:dyDescent="0.25">
      <c r="C3922" s="27">
        <f t="shared" si="61"/>
        <v>2021</v>
      </c>
      <c r="D3922" s="5" t="str">
        <f>VLOOKUP(C3922,[1]道具配置表!$A:$D,4,FALSE)</f>
        <v>文化点数</v>
      </c>
      <c r="E3922" s="27">
        <v>300</v>
      </c>
      <c r="J3922" s="27">
        <v>1</v>
      </c>
      <c r="L3922" s="72" t="b">
        <v>1</v>
      </c>
    </row>
    <row r="3923" spans="1:12" x14ac:dyDescent="0.25">
      <c r="C3923" s="27">
        <f t="shared" si="61"/>
        <v>4000</v>
      </c>
      <c r="D3923" s="5" t="str">
        <f>VLOOKUP(C3923,[1]道具配置表!$A:$D,4,FALSE)</f>
        <v>知识卷轴X1</v>
      </c>
      <c r="E3923" s="27">
        <v>160</v>
      </c>
      <c r="J3923" s="27">
        <v>1</v>
      </c>
      <c r="L3923" s="72" t="b">
        <v>1</v>
      </c>
    </row>
    <row r="3924" spans="1:12" x14ac:dyDescent="0.25">
      <c r="A3924" s="27">
        <v>1707023</v>
      </c>
      <c r="B3924" s="27" t="s">
        <v>983</v>
      </c>
      <c r="C3924" s="27">
        <f t="shared" si="61"/>
        <v>2020</v>
      </c>
      <c r="D3924" s="5" t="str">
        <f>VLOOKUP(C3924,[1]道具配置表!$A:$D,4,FALSE)</f>
        <v>技术点数</v>
      </c>
      <c r="E3924" s="27">
        <v>270</v>
      </c>
      <c r="J3924" s="27">
        <v>1</v>
      </c>
      <c r="L3924" s="72" t="b">
        <v>1</v>
      </c>
    </row>
    <row r="3925" spans="1:12" x14ac:dyDescent="0.25">
      <c r="C3925" s="27">
        <f t="shared" ref="C3925:C3988" si="62">C3922</f>
        <v>2021</v>
      </c>
      <c r="D3925" s="5" t="str">
        <f>VLOOKUP(C3925,[1]道具配置表!$A:$D,4,FALSE)</f>
        <v>文化点数</v>
      </c>
      <c r="E3925" s="27">
        <v>270</v>
      </c>
      <c r="J3925" s="27">
        <v>1</v>
      </c>
      <c r="L3925" s="72" t="b">
        <v>1</v>
      </c>
    </row>
    <row r="3926" spans="1:12" x14ac:dyDescent="0.25">
      <c r="C3926" s="27">
        <f t="shared" si="62"/>
        <v>4000</v>
      </c>
      <c r="D3926" s="5" t="str">
        <f>VLOOKUP(C3926,[1]道具配置表!$A:$D,4,FALSE)</f>
        <v>知识卷轴X1</v>
      </c>
      <c r="E3926" s="27">
        <v>144</v>
      </c>
      <c r="J3926" s="27">
        <v>1</v>
      </c>
      <c r="L3926" s="72" t="b">
        <v>1</v>
      </c>
    </row>
    <row r="3927" spans="1:12" x14ac:dyDescent="0.25">
      <c r="A3927" s="27">
        <v>1707024</v>
      </c>
      <c r="B3927" s="27" t="s">
        <v>984</v>
      </c>
      <c r="C3927" s="27">
        <f t="shared" si="62"/>
        <v>2020</v>
      </c>
      <c r="D3927" s="5" t="str">
        <f>VLOOKUP(C3927,[1]道具配置表!$A:$D,4,FALSE)</f>
        <v>技术点数</v>
      </c>
      <c r="E3927" s="27">
        <v>210</v>
      </c>
      <c r="J3927" s="27">
        <v>1</v>
      </c>
      <c r="L3927" s="72" t="b">
        <v>1</v>
      </c>
    </row>
    <row r="3928" spans="1:12" x14ac:dyDescent="0.25">
      <c r="C3928" s="27">
        <f t="shared" si="62"/>
        <v>2021</v>
      </c>
      <c r="D3928" s="5" t="str">
        <f>VLOOKUP(C3928,[1]道具配置表!$A:$D,4,FALSE)</f>
        <v>文化点数</v>
      </c>
      <c r="E3928" s="27">
        <v>210</v>
      </c>
      <c r="J3928" s="27">
        <v>1</v>
      </c>
      <c r="L3928" s="72" t="b">
        <v>1</v>
      </c>
    </row>
    <row r="3929" spans="1:12" x14ac:dyDescent="0.25">
      <c r="C3929" s="27">
        <f t="shared" si="62"/>
        <v>4000</v>
      </c>
      <c r="D3929" s="5" t="str">
        <f>VLOOKUP(C3929,[1]道具配置表!$A:$D,4,FALSE)</f>
        <v>知识卷轴X1</v>
      </c>
      <c r="E3929" s="27">
        <v>112</v>
      </c>
      <c r="J3929" s="27">
        <v>1</v>
      </c>
      <c r="L3929" s="72" t="b">
        <v>1</v>
      </c>
    </row>
    <row r="3930" spans="1:12" x14ac:dyDescent="0.25">
      <c r="A3930" s="27">
        <v>1707025</v>
      </c>
      <c r="B3930" s="27" t="s">
        <v>985</v>
      </c>
      <c r="C3930" s="27">
        <f t="shared" si="62"/>
        <v>2020</v>
      </c>
      <c r="D3930" s="5" t="str">
        <f>VLOOKUP(C3930,[1]道具配置表!$A:$D,4,FALSE)</f>
        <v>技术点数</v>
      </c>
      <c r="E3930" s="27">
        <v>150</v>
      </c>
      <c r="J3930" s="27">
        <v>1</v>
      </c>
      <c r="L3930" s="72" t="b">
        <v>1</v>
      </c>
    </row>
    <row r="3931" spans="1:12" x14ac:dyDescent="0.25">
      <c r="C3931" s="27">
        <f t="shared" si="62"/>
        <v>2021</v>
      </c>
      <c r="D3931" s="5" t="str">
        <f>VLOOKUP(C3931,[1]道具配置表!$A:$D,4,FALSE)</f>
        <v>文化点数</v>
      </c>
      <c r="E3931" s="27">
        <v>150</v>
      </c>
      <c r="J3931" s="27">
        <v>1</v>
      </c>
      <c r="L3931" s="72" t="b">
        <v>1</v>
      </c>
    </row>
    <row r="3932" spans="1:12" x14ac:dyDescent="0.25">
      <c r="C3932" s="27">
        <f t="shared" si="62"/>
        <v>4000</v>
      </c>
      <c r="D3932" s="5" t="str">
        <f>VLOOKUP(C3932,[1]道具配置表!$A:$D,4,FALSE)</f>
        <v>知识卷轴X1</v>
      </c>
      <c r="E3932" s="27">
        <v>80</v>
      </c>
      <c r="J3932" s="27">
        <v>1</v>
      </c>
      <c r="L3932" s="72" t="b">
        <v>1</v>
      </c>
    </row>
    <row r="3933" spans="1:12" x14ac:dyDescent="0.25">
      <c r="A3933" s="27">
        <v>1707026</v>
      </c>
      <c r="B3933" s="27" t="s">
        <v>986</v>
      </c>
      <c r="C3933" s="27">
        <f t="shared" si="62"/>
        <v>2020</v>
      </c>
      <c r="D3933" s="5" t="str">
        <f>VLOOKUP(C3933,[1]道具配置表!$A:$D,4,FALSE)</f>
        <v>技术点数</v>
      </c>
      <c r="E3933" s="27">
        <v>90</v>
      </c>
      <c r="J3933" s="27">
        <v>1</v>
      </c>
      <c r="L3933" s="72" t="b">
        <v>1</v>
      </c>
    </row>
    <row r="3934" spans="1:12" x14ac:dyDescent="0.25">
      <c r="C3934" s="27">
        <f t="shared" si="62"/>
        <v>2021</v>
      </c>
      <c r="D3934" s="5" t="str">
        <f>VLOOKUP(C3934,[1]道具配置表!$A:$D,4,FALSE)</f>
        <v>文化点数</v>
      </c>
      <c r="E3934" s="27">
        <v>90</v>
      </c>
      <c r="J3934" s="27">
        <v>1</v>
      </c>
      <c r="L3934" s="72" t="b">
        <v>1</v>
      </c>
    </row>
    <row r="3935" spans="1:12" x14ac:dyDescent="0.25">
      <c r="C3935" s="27">
        <f t="shared" si="62"/>
        <v>4000</v>
      </c>
      <c r="D3935" s="5" t="str">
        <f>VLOOKUP(C3935,[1]道具配置表!$A:$D,4,FALSE)</f>
        <v>知识卷轴X1</v>
      </c>
      <c r="E3935" s="27">
        <v>48</v>
      </c>
      <c r="J3935" s="27">
        <v>1</v>
      </c>
      <c r="L3935" s="72" t="b">
        <v>1</v>
      </c>
    </row>
    <row r="3936" spans="1:12" x14ac:dyDescent="0.25">
      <c r="A3936" s="27">
        <v>1707027</v>
      </c>
      <c r="B3936" s="27" t="s">
        <v>987</v>
      </c>
      <c r="C3936" s="27">
        <f t="shared" si="62"/>
        <v>2020</v>
      </c>
      <c r="D3936" s="5" t="str">
        <f>VLOOKUP(C3936,[1]道具配置表!$A:$D,4,FALSE)</f>
        <v>技术点数</v>
      </c>
      <c r="E3936" s="27">
        <v>30</v>
      </c>
      <c r="J3936" s="27">
        <v>1</v>
      </c>
      <c r="L3936" s="72" t="b">
        <v>1</v>
      </c>
    </row>
    <row r="3937" spans="1:12" x14ac:dyDescent="0.25">
      <c r="C3937" s="27">
        <f t="shared" si="62"/>
        <v>2021</v>
      </c>
      <c r="D3937" s="5" t="str">
        <f>VLOOKUP(C3937,[1]道具配置表!$A:$D,4,FALSE)</f>
        <v>文化点数</v>
      </c>
      <c r="E3937" s="27">
        <v>30</v>
      </c>
      <c r="J3937" s="27">
        <v>1</v>
      </c>
      <c r="L3937" s="72" t="b">
        <v>1</v>
      </c>
    </row>
    <row r="3938" spans="1:12" x14ac:dyDescent="0.25">
      <c r="C3938" s="27">
        <f t="shared" si="62"/>
        <v>4000</v>
      </c>
      <c r="D3938" s="5" t="str">
        <f>VLOOKUP(C3938,[1]道具配置表!$A:$D,4,FALSE)</f>
        <v>知识卷轴X1</v>
      </c>
      <c r="E3938" s="27">
        <v>16</v>
      </c>
      <c r="J3938" s="27">
        <v>1</v>
      </c>
      <c r="L3938" s="72" t="b">
        <v>1</v>
      </c>
    </row>
    <row r="3939" spans="1:12" x14ac:dyDescent="0.25">
      <c r="A3939" s="27">
        <v>1707028</v>
      </c>
      <c r="B3939" s="27" t="s">
        <v>988</v>
      </c>
      <c r="C3939" s="27">
        <f t="shared" si="62"/>
        <v>2020</v>
      </c>
      <c r="D3939" s="5" t="str">
        <f>VLOOKUP(C3939,[1]道具配置表!$A:$D,4,FALSE)</f>
        <v>技术点数</v>
      </c>
      <c r="E3939" s="27">
        <v>15</v>
      </c>
      <c r="J3939" s="27">
        <v>1</v>
      </c>
      <c r="L3939" s="72" t="b">
        <v>1</v>
      </c>
    </row>
    <row r="3940" spans="1:12" x14ac:dyDescent="0.25">
      <c r="C3940" s="27">
        <f t="shared" si="62"/>
        <v>2021</v>
      </c>
      <c r="D3940" s="5" t="str">
        <f>VLOOKUP(C3940,[1]道具配置表!$A:$D,4,FALSE)</f>
        <v>文化点数</v>
      </c>
      <c r="E3940" s="27">
        <v>15</v>
      </c>
      <c r="J3940" s="27">
        <v>1</v>
      </c>
      <c r="L3940" s="72" t="b">
        <v>1</v>
      </c>
    </row>
    <row r="3941" spans="1:12" x14ac:dyDescent="0.25">
      <c r="C3941" s="27">
        <f t="shared" si="62"/>
        <v>4000</v>
      </c>
      <c r="D3941" s="5" t="str">
        <f>VLOOKUP(C3941,[1]道具配置表!$A:$D,4,FALSE)</f>
        <v>知识卷轴X1</v>
      </c>
      <c r="E3941" s="27">
        <v>8</v>
      </c>
      <c r="J3941" s="27">
        <v>1</v>
      </c>
      <c r="L3941" s="72" t="b">
        <v>1</v>
      </c>
    </row>
    <row r="3942" spans="1:12" x14ac:dyDescent="0.25">
      <c r="A3942" s="27">
        <v>1707029</v>
      </c>
      <c r="B3942" s="27" t="s">
        <v>989</v>
      </c>
      <c r="C3942" s="27">
        <f t="shared" si="62"/>
        <v>2020</v>
      </c>
      <c r="D3942" s="5" t="str">
        <f>VLOOKUP(C3942,[1]道具配置表!$A:$D,4,FALSE)</f>
        <v>技术点数</v>
      </c>
      <c r="E3942" s="27">
        <v>320</v>
      </c>
      <c r="J3942" s="27">
        <v>1</v>
      </c>
      <c r="L3942" s="72" t="b">
        <v>1</v>
      </c>
    </row>
    <row r="3943" spans="1:12" x14ac:dyDescent="0.25">
      <c r="C3943" s="27">
        <f t="shared" si="62"/>
        <v>2021</v>
      </c>
      <c r="D3943" s="5" t="str">
        <f>VLOOKUP(C3943,[1]道具配置表!$A:$D,4,FALSE)</f>
        <v>文化点数</v>
      </c>
      <c r="E3943" s="27">
        <v>320</v>
      </c>
      <c r="J3943" s="27">
        <v>1</v>
      </c>
      <c r="L3943" s="72" t="b">
        <v>1</v>
      </c>
    </row>
    <row r="3944" spans="1:12" x14ac:dyDescent="0.25">
      <c r="C3944" s="27">
        <f t="shared" si="62"/>
        <v>4000</v>
      </c>
      <c r="D3944" s="5" t="str">
        <f>VLOOKUP(C3944,[1]道具配置表!$A:$D,4,FALSE)</f>
        <v>知识卷轴X1</v>
      </c>
      <c r="E3944" s="27">
        <v>180</v>
      </c>
      <c r="J3944" s="27">
        <v>1</v>
      </c>
      <c r="L3944" s="72" t="b">
        <v>1</v>
      </c>
    </row>
    <row r="3945" spans="1:12" x14ac:dyDescent="0.25">
      <c r="A3945" s="27">
        <v>1707030</v>
      </c>
      <c r="B3945" s="27" t="s">
        <v>990</v>
      </c>
      <c r="C3945" s="27">
        <f t="shared" si="62"/>
        <v>2020</v>
      </c>
      <c r="D3945" s="5" t="str">
        <f>VLOOKUP(C3945,[1]道具配置表!$A:$D,4,FALSE)</f>
        <v>技术点数</v>
      </c>
      <c r="E3945" s="27">
        <v>288</v>
      </c>
      <c r="J3945" s="27">
        <v>1</v>
      </c>
      <c r="L3945" s="72" t="b">
        <v>1</v>
      </c>
    </row>
    <row r="3946" spans="1:12" x14ac:dyDescent="0.25">
      <c r="C3946" s="27">
        <f t="shared" si="62"/>
        <v>2021</v>
      </c>
      <c r="D3946" s="5" t="str">
        <f>VLOOKUP(C3946,[1]道具配置表!$A:$D,4,FALSE)</f>
        <v>文化点数</v>
      </c>
      <c r="E3946" s="27">
        <v>288</v>
      </c>
      <c r="J3946" s="27">
        <v>1</v>
      </c>
      <c r="L3946" s="72" t="b">
        <v>1</v>
      </c>
    </row>
    <row r="3947" spans="1:12" x14ac:dyDescent="0.25">
      <c r="C3947" s="27">
        <f t="shared" si="62"/>
        <v>4000</v>
      </c>
      <c r="D3947" s="5" t="str">
        <f>VLOOKUP(C3947,[1]道具配置表!$A:$D,4,FALSE)</f>
        <v>知识卷轴X1</v>
      </c>
      <c r="E3947" s="27">
        <v>162</v>
      </c>
      <c r="J3947" s="27">
        <v>1</v>
      </c>
      <c r="L3947" s="72" t="b">
        <v>1</v>
      </c>
    </row>
    <row r="3948" spans="1:12" x14ac:dyDescent="0.25">
      <c r="A3948" s="27">
        <v>1707031</v>
      </c>
      <c r="B3948" s="27" t="s">
        <v>991</v>
      </c>
      <c r="C3948" s="27">
        <f t="shared" si="62"/>
        <v>2020</v>
      </c>
      <c r="D3948" s="5" t="str">
        <f>VLOOKUP(C3948,[1]道具配置表!$A:$D,4,FALSE)</f>
        <v>技术点数</v>
      </c>
      <c r="E3948" s="27">
        <v>224</v>
      </c>
      <c r="J3948" s="27">
        <v>1</v>
      </c>
      <c r="L3948" s="72" t="b">
        <v>1</v>
      </c>
    </row>
    <row r="3949" spans="1:12" x14ac:dyDescent="0.25">
      <c r="C3949" s="27">
        <f t="shared" si="62"/>
        <v>2021</v>
      </c>
      <c r="D3949" s="5" t="str">
        <f>VLOOKUP(C3949,[1]道具配置表!$A:$D,4,FALSE)</f>
        <v>文化点数</v>
      </c>
      <c r="E3949" s="27">
        <v>224</v>
      </c>
      <c r="J3949" s="27">
        <v>1</v>
      </c>
      <c r="L3949" s="72" t="b">
        <v>1</v>
      </c>
    </row>
    <row r="3950" spans="1:12" x14ac:dyDescent="0.25">
      <c r="C3950" s="27">
        <f t="shared" si="62"/>
        <v>4000</v>
      </c>
      <c r="D3950" s="5" t="str">
        <f>VLOOKUP(C3950,[1]道具配置表!$A:$D,4,FALSE)</f>
        <v>知识卷轴X1</v>
      </c>
      <c r="E3950" s="27">
        <v>126</v>
      </c>
      <c r="J3950" s="27">
        <v>1</v>
      </c>
      <c r="L3950" s="72" t="b">
        <v>1</v>
      </c>
    </row>
    <row r="3951" spans="1:12" x14ac:dyDescent="0.25">
      <c r="A3951" s="27">
        <v>1707032</v>
      </c>
      <c r="B3951" s="27" t="s">
        <v>992</v>
      </c>
      <c r="C3951" s="27">
        <f t="shared" si="62"/>
        <v>2020</v>
      </c>
      <c r="D3951" s="5" t="str">
        <f>VLOOKUP(C3951,[1]道具配置表!$A:$D,4,FALSE)</f>
        <v>技术点数</v>
      </c>
      <c r="E3951" s="27">
        <v>160</v>
      </c>
      <c r="J3951" s="27">
        <v>1</v>
      </c>
      <c r="L3951" s="72" t="b">
        <v>1</v>
      </c>
    </row>
    <row r="3952" spans="1:12" x14ac:dyDescent="0.25">
      <c r="C3952" s="27">
        <f t="shared" si="62"/>
        <v>2021</v>
      </c>
      <c r="D3952" s="5" t="str">
        <f>VLOOKUP(C3952,[1]道具配置表!$A:$D,4,FALSE)</f>
        <v>文化点数</v>
      </c>
      <c r="E3952" s="27">
        <v>160</v>
      </c>
      <c r="J3952" s="27">
        <v>1</v>
      </c>
      <c r="L3952" s="72" t="b">
        <v>1</v>
      </c>
    </row>
    <row r="3953" spans="1:12" x14ac:dyDescent="0.25">
      <c r="C3953" s="27">
        <f t="shared" si="62"/>
        <v>4000</v>
      </c>
      <c r="D3953" s="5" t="str">
        <f>VLOOKUP(C3953,[1]道具配置表!$A:$D,4,FALSE)</f>
        <v>知识卷轴X1</v>
      </c>
      <c r="E3953" s="27">
        <v>90</v>
      </c>
      <c r="J3953" s="27">
        <v>1</v>
      </c>
      <c r="L3953" s="72" t="b">
        <v>1</v>
      </c>
    </row>
    <row r="3954" spans="1:12" x14ac:dyDescent="0.25">
      <c r="A3954" s="27">
        <v>1707033</v>
      </c>
      <c r="B3954" s="27" t="s">
        <v>993</v>
      </c>
      <c r="C3954" s="27">
        <f t="shared" si="62"/>
        <v>2020</v>
      </c>
      <c r="D3954" s="5" t="str">
        <f>VLOOKUP(C3954,[1]道具配置表!$A:$D,4,FALSE)</f>
        <v>技术点数</v>
      </c>
      <c r="E3954" s="27">
        <v>96</v>
      </c>
      <c r="J3954" s="27">
        <v>1</v>
      </c>
      <c r="L3954" s="72" t="b">
        <v>1</v>
      </c>
    </row>
    <row r="3955" spans="1:12" x14ac:dyDescent="0.25">
      <c r="C3955" s="27">
        <f t="shared" si="62"/>
        <v>2021</v>
      </c>
      <c r="D3955" s="5" t="str">
        <f>VLOOKUP(C3955,[1]道具配置表!$A:$D,4,FALSE)</f>
        <v>文化点数</v>
      </c>
      <c r="E3955" s="27">
        <v>96</v>
      </c>
      <c r="J3955" s="27">
        <v>1</v>
      </c>
      <c r="L3955" s="72" t="b">
        <v>1</v>
      </c>
    </row>
    <row r="3956" spans="1:12" x14ac:dyDescent="0.25">
      <c r="C3956" s="27">
        <f t="shared" si="62"/>
        <v>4000</v>
      </c>
      <c r="D3956" s="5" t="str">
        <f>VLOOKUP(C3956,[1]道具配置表!$A:$D,4,FALSE)</f>
        <v>知识卷轴X1</v>
      </c>
      <c r="E3956" s="27">
        <v>54</v>
      </c>
      <c r="J3956" s="27">
        <v>1</v>
      </c>
      <c r="L3956" s="72" t="b">
        <v>1</v>
      </c>
    </row>
    <row r="3957" spans="1:12" x14ac:dyDescent="0.25">
      <c r="A3957" s="27">
        <v>1707034</v>
      </c>
      <c r="B3957" s="27" t="s">
        <v>994</v>
      </c>
      <c r="C3957" s="27">
        <f t="shared" si="62"/>
        <v>2020</v>
      </c>
      <c r="D3957" s="5" t="str">
        <f>VLOOKUP(C3957,[1]道具配置表!$A:$D,4,FALSE)</f>
        <v>技术点数</v>
      </c>
      <c r="E3957" s="27">
        <v>32</v>
      </c>
      <c r="J3957" s="27">
        <v>1</v>
      </c>
      <c r="L3957" s="72" t="b">
        <v>1</v>
      </c>
    </row>
    <row r="3958" spans="1:12" x14ac:dyDescent="0.25">
      <c r="C3958" s="27">
        <f t="shared" si="62"/>
        <v>2021</v>
      </c>
      <c r="D3958" s="5" t="str">
        <f>VLOOKUP(C3958,[1]道具配置表!$A:$D,4,FALSE)</f>
        <v>文化点数</v>
      </c>
      <c r="E3958" s="27">
        <v>32</v>
      </c>
      <c r="J3958" s="27">
        <v>1</v>
      </c>
      <c r="L3958" s="72" t="b">
        <v>1</v>
      </c>
    </row>
    <row r="3959" spans="1:12" x14ac:dyDescent="0.25">
      <c r="C3959" s="27">
        <f t="shared" si="62"/>
        <v>4000</v>
      </c>
      <c r="D3959" s="5" t="str">
        <f>VLOOKUP(C3959,[1]道具配置表!$A:$D,4,FALSE)</f>
        <v>知识卷轴X1</v>
      </c>
      <c r="E3959" s="27">
        <v>18</v>
      </c>
      <c r="J3959" s="27">
        <v>1</v>
      </c>
      <c r="L3959" s="72" t="b">
        <v>1</v>
      </c>
    </row>
    <row r="3960" spans="1:12" x14ac:dyDescent="0.25">
      <c r="A3960" s="27">
        <v>1707035</v>
      </c>
      <c r="B3960" s="27" t="s">
        <v>995</v>
      </c>
      <c r="C3960" s="27">
        <f t="shared" si="62"/>
        <v>2020</v>
      </c>
      <c r="D3960" s="5" t="str">
        <f>VLOOKUP(C3960,[1]道具配置表!$A:$D,4,FALSE)</f>
        <v>技术点数</v>
      </c>
      <c r="E3960" s="27">
        <v>16</v>
      </c>
      <c r="J3960" s="27">
        <v>1</v>
      </c>
      <c r="L3960" s="72" t="b">
        <v>1</v>
      </c>
    </row>
    <row r="3961" spans="1:12" x14ac:dyDescent="0.25">
      <c r="C3961" s="27">
        <f t="shared" si="62"/>
        <v>2021</v>
      </c>
      <c r="D3961" s="5" t="str">
        <f>VLOOKUP(C3961,[1]道具配置表!$A:$D,4,FALSE)</f>
        <v>文化点数</v>
      </c>
      <c r="E3961" s="27">
        <v>16</v>
      </c>
      <c r="J3961" s="27">
        <v>1</v>
      </c>
      <c r="L3961" s="72" t="b">
        <v>1</v>
      </c>
    </row>
    <row r="3962" spans="1:12" x14ac:dyDescent="0.25">
      <c r="C3962" s="27">
        <f t="shared" si="62"/>
        <v>4000</v>
      </c>
      <c r="D3962" s="5" t="str">
        <f>VLOOKUP(C3962,[1]道具配置表!$A:$D,4,FALSE)</f>
        <v>知识卷轴X1</v>
      </c>
      <c r="E3962" s="27">
        <v>9</v>
      </c>
      <c r="J3962" s="27">
        <v>1</v>
      </c>
      <c r="L3962" s="72" t="b">
        <v>1</v>
      </c>
    </row>
    <row r="3963" spans="1:12" x14ac:dyDescent="0.25">
      <c r="A3963" s="27">
        <v>1707036</v>
      </c>
      <c r="B3963" s="27" t="s">
        <v>996</v>
      </c>
      <c r="C3963" s="27">
        <f t="shared" si="62"/>
        <v>2020</v>
      </c>
      <c r="D3963" s="5" t="str">
        <f>VLOOKUP(C3963,[1]道具配置表!$A:$D,4,FALSE)</f>
        <v>技术点数</v>
      </c>
      <c r="E3963" s="27">
        <v>340</v>
      </c>
      <c r="J3963" s="27">
        <v>1</v>
      </c>
      <c r="L3963" s="72" t="b">
        <v>1</v>
      </c>
    </row>
    <row r="3964" spans="1:12" x14ac:dyDescent="0.25">
      <c r="C3964" s="27">
        <f t="shared" si="62"/>
        <v>2021</v>
      </c>
      <c r="D3964" s="5" t="str">
        <f>VLOOKUP(C3964,[1]道具配置表!$A:$D,4,FALSE)</f>
        <v>文化点数</v>
      </c>
      <c r="E3964" s="27">
        <v>340</v>
      </c>
      <c r="J3964" s="27">
        <v>1</v>
      </c>
      <c r="L3964" s="72" t="b">
        <v>1</v>
      </c>
    </row>
    <row r="3965" spans="1:12" x14ac:dyDescent="0.25">
      <c r="C3965" s="27">
        <f t="shared" si="62"/>
        <v>4000</v>
      </c>
      <c r="D3965" s="5" t="str">
        <f>VLOOKUP(C3965,[1]道具配置表!$A:$D,4,FALSE)</f>
        <v>知识卷轴X1</v>
      </c>
      <c r="E3965" s="27">
        <v>200</v>
      </c>
      <c r="J3965" s="27">
        <v>1</v>
      </c>
      <c r="L3965" s="72" t="b">
        <v>1</v>
      </c>
    </row>
    <row r="3966" spans="1:12" x14ac:dyDescent="0.25">
      <c r="A3966" s="27">
        <v>1707037</v>
      </c>
      <c r="B3966" s="27" t="s">
        <v>997</v>
      </c>
      <c r="C3966" s="27">
        <f t="shared" si="62"/>
        <v>2020</v>
      </c>
      <c r="D3966" s="5" t="str">
        <f>VLOOKUP(C3966,[1]道具配置表!$A:$D,4,FALSE)</f>
        <v>技术点数</v>
      </c>
      <c r="E3966" s="27">
        <v>306</v>
      </c>
      <c r="J3966" s="27">
        <v>1</v>
      </c>
      <c r="L3966" s="72" t="b">
        <v>1</v>
      </c>
    </row>
    <row r="3967" spans="1:12" x14ac:dyDescent="0.25">
      <c r="C3967" s="27">
        <f t="shared" si="62"/>
        <v>2021</v>
      </c>
      <c r="D3967" s="5" t="str">
        <f>VLOOKUP(C3967,[1]道具配置表!$A:$D,4,FALSE)</f>
        <v>文化点数</v>
      </c>
      <c r="E3967" s="27">
        <v>306</v>
      </c>
      <c r="J3967" s="27">
        <v>1</v>
      </c>
      <c r="L3967" s="72" t="b">
        <v>1</v>
      </c>
    </row>
    <row r="3968" spans="1:12" x14ac:dyDescent="0.25">
      <c r="C3968" s="27">
        <f t="shared" si="62"/>
        <v>4000</v>
      </c>
      <c r="D3968" s="5" t="str">
        <f>VLOOKUP(C3968,[1]道具配置表!$A:$D,4,FALSE)</f>
        <v>知识卷轴X1</v>
      </c>
      <c r="E3968" s="27">
        <v>180</v>
      </c>
      <c r="J3968" s="27">
        <v>1</v>
      </c>
      <c r="L3968" s="72" t="b">
        <v>1</v>
      </c>
    </row>
    <row r="3969" spans="1:12" x14ac:dyDescent="0.25">
      <c r="A3969" s="27">
        <v>1707038</v>
      </c>
      <c r="B3969" s="27" t="s">
        <v>998</v>
      </c>
      <c r="C3969" s="27">
        <f t="shared" si="62"/>
        <v>2020</v>
      </c>
      <c r="D3969" s="5" t="str">
        <f>VLOOKUP(C3969,[1]道具配置表!$A:$D,4,FALSE)</f>
        <v>技术点数</v>
      </c>
      <c r="E3969" s="27">
        <v>238</v>
      </c>
      <c r="J3969" s="27">
        <v>1</v>
      </c>
      <c r="L3969" s="72" t="b">
        <v>1</v>
      </c>
    </row>
    <row r="3970" spans="1:12" x14ac:dyDescent="0.25">
      <c r="C3970" s="27">
        <f t="shared" si="62"/>
        <v>2021</v>
      </c>
      <c r="D3970" s="5" t="str">
        <f>VLOOKUP(C3970,[1]道具配置表!$A:$D,4,FALSE)</f>
        <v>文化点数</v>
      </c>
      <c r="E3970" s="27">
        <v>238</v>
      </c>
      <c r="J3970" s="27">
        <v>1</v>
      </c>
      <c r="L3970" s="72" t="b">
        <v>1</v>
      </c>
    </row>
    <row r="3971" spans="1:12" x14ac:dyDescent="0.25">
      <c r="C3971" s="27">
        <f t="shared" si="62"/>
        <v>4000</v>
      </c>
      <c r="D3971" s="5" t="str">
        <f>VLOOKUP(C3971,[1]道具配置表!$A:$D,4,FALSE)</f>
        <v>知识卷轴X1</v>
      </c>
      <c r="E3971" s="27">
        <v>140</v>
      </c>
      <c r="J3971" s="27">
        <v>1</v>
      </c>
      <c r="L3971" s="72" t="b">
        <v>1</v>
      </c>
    </row>
    <row r="3972" spans="1:12" x14ac:dyDescent="0.25">
      <c r="A3972" s="27">
        <v>1707039</v>
      </c>
      <c r="B3972" s="27" t="s">
        <v>999</v>
      </c>
      <c r="C3972" s="27">
        <f t="shared" si="62"/>
        <v>2020</v>
      </c>
      <c r="D3972" s="5" t="str">
        <f>VLOOKUP(C3972,[1]道具配置表!$A:$D,4,FALSE)</f>
        <v>技术点数</v>
      </c>
      <c r="E3972" s="27">
        <v>170</v>
      </c>
      <c r="J3972" s="27">
        <v>1</v>
      </c>
      <c r="L3972" s="72" t="b">
        <v>1</v>
      </c>
    </row>
    <row r="3973" spans="1:12" x14ac:dyDescent="0.25">
      <c r="C3973" s="27">
        <f t="shared" si="62"/>
        <v>2021</v>
      </c>
      <c r="D3973" s="5" t="str">
        <f>VLOOKUP(C3973,[1]道具配置表!$A:$D,4,FALSE)</f>
        <v>文化点数</v>
      </c>
      <c r="E3973" s="27">
        <v>170</v>
      </c>
      <c r="J3973" s="27">
        <v>1</v>
      </c>
      <c r="L3973" s="72" t="b">
        <v>1</v>
      </c>
    </row>
    <row r="3974" spans="1:12" x14ac:dyDescent="0.25">
      <c r="C3974" s="27">
        <f t="shared" si="62"/>
        <v>4000</v>
      </c>
      <c r="D3974" s="5" t="str">
        <f>VLOOKUP(C3974,[1]道具配置表!$A:$D,4,FALSE)</f>
        <v>知识卷轴X1</v>
      </c>
      <c r="E3974" s="27">
        <v>100</v>
      </c>
      <c r="J3974" s="27">
        <v>1</v>
      </c>
      <c r="L3974" s="72" t="b">
        <v>1</v>
      </c>
    </row>
    <row r="3975" spans="1:12" x14ac:dyDescent="0.25">
      <c r="A3975" s="27">
        <v>1707040</v>
      </c>
      <c r="B3975" s="27" t="s">
        <v>1000</v>
      </c>
      <c r="C3975" s="27">
        <f t="shared" si="62"/>
        <v>2020</v>
      </c>
      <c r="D3975" s="5" t="str">
        <f>VLOOKUP(C3975,[1]道具配置表!$A:$D,4,FALSE)</f>
        <v>技术点数</v>
      </c>
      <c r="E3975" s="27">
        <v>102</v>
      </c>
      <c r="J3975" s="27">
        <v>1</v>
      </c>
      <c r="L3975" s="72" t="b">
        <v>1</v>
      </c>
    </row>
    <row r="3976" spans="1:12" x14ac:dyDescent="0.25">
      <c r="C3976" s="27">
        <f t="shared" si="62"/>
        <v>2021</v>
      </c>
      <c r="D3976" s="5" t="str">
        <f>VLOOKUP(C3976,[1]道具配置表!$A:$D,4,FALSE)</f>
        <v>文化点数</v>
      </c>
      <c r="E3976" s="27">
        <v>102</v>
      </c>
      <c r="J3976" s="27">
        <v>1</v>
      </c>
      <c r="L3976" s="72" t="b">
        <v>1</v>
      </c>
    </row>
    <row r="3977" spans="1:12" x14ac:dyDescent="0.25">
      <c r="C3977" s="27">
        <f t="shared" si="62"/>
        <v>4000</v>
      </c>
      <c r="D3977" s="5" t="str">
        <f>VLOOKUP(C3977,[1]道具配置表!$A:$D,4,FALSE)</f>
        <v>知识卷轴X1</v>
      </c>
      <c r="E3977" s="27">
        <v>60</v>
      </c>
      <c r="J3977" s="27">
        <v>1</v>
      </c>
      <c r="L3977" s="72" t="b">
        <v>1</v>
      </c>
    </row>
    <row r="3978" spans="1:12" x14ac:dyDescent="0.25">
      <c r="A3978" s="27">
        <v>1707041</v>
      </c>
      <c r="B3978" s="27" t="s">
        <v>1001</v>
      </c>
      <c r="C3978" s="27">
        <f t="shared" si="62"/>
        <v>2020</v>
      </c>
      <c r="D3978" s="5" t="str">
        <f>VLOOKUP(C3978,[1]道具配置表!$A:$D,4,FALSE)</f>
        <v>技术点数</v>
      </c>
      <c r="E3978" s="27">
        <v>34</v>
      </c>
      <c r="J3978" s="27">
        <v>1</v>
      </c>
      <c r="L3978" s="72" t="b">
        <v>1</v>
      </c>
    </row>
    <row r="3979" spans="1:12" x14ac:dyDescent="0.25">
      <c r="C3979" s="27">
        <f t="shared" si="62"/>
        <v>2021</v>
      </c>
      <c r="D3979" s="5" t="str">
        <f>VLOOKUP(C3979,[1]道具配置表!$A:$D,4,FALSE)</f>
        <v>文化点数</v>
      </c>
      <c r="E3979" s="27">
        <v>34</v>
      </c>
      <c r="J3979" s="27">
        <v>1</v>
      </c>
      <c r="L3979" s="72" t="b">
        <v>1</v>
      </c>
    </row>
    <row r="3980" spans="1:12" x14ac:dyDescent="0.25">
      <c r="C3980" s="27">
        <f t="shared" si="62"/>
        <v>4000</v>
      </c>
      <c r="D3980" s="5" t="str">
        <f>VLOOKUP(C3980,[1]道具配置表!$A:$D,4,FALSE)</f>
        <v>知识卷轴X1</v>
      </c>
      <c r="E3980" s="27">
        <v>20</v>
      </c>
      <c r="J3980" s="27">
        <v>1</v>
      </c>
      <c r="L3980" s="72" t="b">
        <v>1</v>
      </c>
    </row>
    <row r="3981" spans="1:12" x14ac:dyDescent="0.25">
      <c r="A3981" s="27">
        <v>1707042</v>
      </c>
      <c r="B3981" s="27" t="s">
        <v>1002</v>
      </c>
      <c r="C3981" s="27">
        <f t="shared" si="62"/>
        <v>2020</v>
      </c>
      <c r="D3981" s="5" t="str">
        <f>VLOOKUP(C3981,[1]道具配置表!$A:$D,4,FALSE)</f>
        <v>技术点数</v>
      </c>
      <c r="E3981" s="27">
        <v>17</v>
      </c>
      <c r="J3981" s="27">
        <v>1</v>
      </c>
      <c r="L3981" s="72" t="b">
        <v>1</v>
      </c>
    </row>
    <row r="3982" spans="1:12" x14ac:dyDescent="0.25">
      <c r="C3982" s="27">
        <f t="shared" si="62"/>
        <v>2021</v>
      </c>
      <c r="D3982" s="5" t="str">
        <f>VLOOKUP(C3982,[1]道具配置表!$A:$D,4,FALSE)</f>
        <v>文化点数</v>
      </c>
      <c r="E3982" s="27">
        <v>17</v>
      </c>
      <c r="J3982" s="27">
        <v>1</v>
      </c>
      <c r="L3982" s="72" t="b">
        <v>1</v>
      </c>
    </row>
    <row r="3983" spans="1:12" x14ac:dyDescent="0.25">
      <c r="C3983" s="27">
        <f t="shared" si="62"/>
        <v>4000</v>
      </c>
      <c r="D3983" s="5" t="str">
        <f>VLOOKUP(C3983,[1]道具配置表!$A:$D,4,FALSE)</f>
        <v>知识卷轴X1</v>
      </c>
      <c r="E3983" s="27">
        <v>10</v>
      </c>
      <c r="J3983" s="27">
        <v>1</v>
      </c>
      <c r="L3983" s="72" t="b">
        <v>1</v>
      </c>
    </row>
    <row r="3984" spans="1:12" x14ac:dyDescent="0.25">
      <c r="A3984" s="27">
        <v>1707043</v>
      </c>
      <c r="B3984" s="27" t="s">
        <v>1003</v>
      </c>
      <c r="C3984" s="27">
        <f t="shared" si="62"/>
        <v>2020</v>
      </c>
      <c r="D3984" s="5" t="str">
        <f>VLOOKUP(C3984,[1]道具配置表!$A:$D,4,FALSE)</f>
        <v>技术点数</v>
      </c>
      <c r="E3984" s="27">
        <v>360</v>
      </c>
      <c r="J3984" s="27">
        <v>1</v>
      </c>
      <c r="L3984" s="72" t="b">
        <v>1</v>
      </c>
    </row>
    <row r="3985" spans="1:12" x14ac:dyDescent="0.25">
      <c r="C3985" s="27">
        <f t="shared" si="62"/>
        <v>2021</v>
      </c>
      <c r="D3985" s="5" t="str">
        <f>VLOOKUP(C3985,[1]道具配置表!$A:$D,4,FALSE)</f>
        <v>文化点数</v>
      </c>
      <c r="E3985" s="27">
        <v>360</v>
      </c>
      <c r="J3985" s="27">
        <v>1</v>
      </c>
      <c r="L3985" s="72" t="b">
        <v>1</v>
      </c>
    </row>
    <row r="3986" spans="1:12" x14ac:dyDescent="0.25">
      <c r="C3986" s="27">
        <f t="shared" si="62"/>
        <v>4000</v>
      </c>
      <c r="D3986" s="5" t="str">
        <f>VLOOKUP(C3986,[1]道具配置表!$A:$D,4,FALSE)</f>
        <v>知识卷轴X1</v>
      </c>
      <c r="E3986" s="27">
        <v>220</v>
      </c>
      <c r="J3986" s="27">
        <v>1</v>
      </c>
      <c r="L3986" s="72" t="b">
        <v>1</v>
      </c>
    </row>
    <row r="3987" spans="1:12" x14ac:dyDescent="0.25">
      <c r="A3987" s="27">
        <v>1707044</v>
      </c>
      <c r="B3987" s="27" t="s">
        <v>1004</v>
      </c>
      <c r="C3987" s="27">
        <f t="shared" si="62"/>
        <v>2020</v>
      </c>
      <c r="D3987" s="5" t="str">
        <f>VLOOKUP(C3987,[1]道具配置表!$A:$D,4,FALSE)</f>
        <v>技术点数</v>
      </c>
      <c r="E3987" s="27">
        <v>324</v>
      </c>
      <c r="J3987" s="27">
        <v>1</v>
      </c>
      <c r="L3987" s="72" t="b">
        <v>1</v>
      </c>
    </row>
    <row r="3988" spans="1:12" x14ac:dyDescent="0.25">
      <c r="C3988" s="27">
        <f t="shared" si="62"/>
        <v>2021</v>
      </c>
      <c r="D3988" s="5" t="str">
        <f>VLOOKUP(C3988,[1]道具配置表!$A:$D,4,FALSE)</f>
        <v>文化点数</v>
      </c>
      <c r="E3988" s="27">
        <v>324</v>
      </c>
      <c r="J3988" s="27">
        <v>1</v>
      </c>
      <c r="L3988" s="72" t="b">
        <v>1</v>
      </c>
    </row>
    <row r="3989" spans="1:12" x14ac:dyDescent="0.25">
      <c r="C3989" s="27">
        <f t="shared" ref="C3989:C4052" si="63">C3986</f>
        <v>4000</v>
      </c>
      <c r="D3989" s="5" t="str">
        <f>VLOOKUP(C3989,[1]道具配置表!$A:$D,4,FALSE)</f>
        <v>知识卷轴X1</v>
      </c>
      <c r="E3989" s="27">
        <v>198</v>
      </c>
      <c r="J3989" s="27">
        <v>1</v>
      </c>
      <c r="L3989" s="72" t="b">
        <v>1</v>
      </c>
    </row>
    <row r="3990" spans="1:12" x14ac:dyDescent="0.25">
      <c r="A3990" s="27">
        <v>1707045</v>
      </c>
      <c r="B3990" s="27" t="s">
        <v>1005</v>
      </c>
      <c r="C3990" s="27">
        <f t="shared" si="63"/>
        <v>2020</v>
      </c>
      <c r="D3990" s="5" t="str">
        <f>VLOOKUP(C3990,[1]道具配置表!$A:$D,4,FALSE)</f>
        <v>技术点数</v>
      </c>
      <c r="E3990" s="27">
        <v>252</v>
      </c>
      <c r="J3990" s="27">
        <v>1</v>
      </c>
      <c r="L3990" s="72" t="b">
        <v>1</v>
      </c>
    </row>
    <row r="3991" spans="1:12" x14ac:dyDescent="0.25">
      <c r="C3991" s="27">
        <f t="shared" si="63"/>
        <v>2021</v>
      </c>
      <c r="D3991" s="5" t="str">
        <f>VLOOKUP(C3991,[1]道具配置表!$A:$D,4,FALSE)</f>
        <v>文化点数</v>
      </c>
      <c r="E3991" s="27">
        <v>252</v>
      </c>
      <c r="J3991" s="27">
        <v>1</v>
      </c>
      <c r="L3991" s="72" t="b">
        <v>1</v>
      </c>
    </row>
    <row r="3992" spans="1:12" x14ac:dyDescent="0.25">
      <c r="C3992" s="27">
        <f t="shared" si="63"/>
        <v>4000</v>
      </c>
      <c r="D3992" s="5" t="str">
        <f>VLOOKUP(C3992,[1]道具配置表!$A:$D,4,FALSE)</f>
        <v>知识卷轴X1</v>
      </c>
      <c r="E3992" s="27">
        <v>154</v>
      </c>
      <c r="J3992" s="27">
        <v>1</v>
      </c>
      <c r="L3992" s="72" t="b">
        <v>1</v>
      </c>
    </row>
    <row r="3993" spans="1:12" x14ac:dyDescent="0.25">
      <c r="A3993" s="27">
        <v>1707046</v>
      </c>
      <c r="B3993" s="27" t="s">
        <v>1006</v>
      </c>
      <c r="C3993" s="27">
        <f t="shared" si="63"/>
        <v>2020</v>
      </c>
      <c r="D3993" s="5" t="str">
        <f>VLOOKUP(C3993,[1]道具配置表!$A:$D,4,FALSE)</f>
        <v>技术点数</v>
      </c>
      <c r="E3993" s="27">
        <v>180</v>
      </c>
      <c r="J3993" s="27">
        <v>1</v>
      </c>
      <c r="L3993" s="72" t="b">
        <v>1</v>
      </c>
    </row>
    <row r="3994" spans="1:12" x14ac:dyDescent="0.25">
      <c r="C3994" s="27">
        <f t="shared" si="63"/>
        <v>2021</v>
      </c>
      <c r="D3994" s="5" t="str">
        <f>VLOOKUP(C3994,[1]道具配置表!$A:$D,4,FALSE)</f>
        <v>文化点数</v>
      </c>
      <c r="E3994" s="27">
        <v>180</v>
      </c>
      <c r="J3994" s="27">
        <v>1</v>
      </c>
      <c r="L3994" s="72" t="b">
        <v>1</v>
      </c>
    </row>
    <row r="3995" spans="1:12" x14ac:dyDescent="0.25">
      <c r="C3995" s="27">
        <f t="shared" si="63"/>
        <v>4000</v>
      </c>
      <c r="D3995" s="5" t="str">
        <f>VLOOKUP(C3995,[1]道具配置表!$A:$D,4,FALSE)</f>
        <v>知识卷轴X1</v>
      </c>
      <c r="E3995" s="27">
        <v>110</v>
      </c>
      <c r="J3995" s="27">
        <v>1</v>
      </c>
      <c r="L3995" s="72" t="b">
        <v>1</v>
      </c>
    </row>
    <row r="3996" spans="1:12" x14ac:dyDescent="0.25">
      <c r="A3996" s="27">
        <v>1707047</v>
      </c>
      <c r="B3996" s="27" t="s">
        <v>1007</v>
      </c>
      <c r="C3996" s="27">
        <f t="shared" si="63"/>
        <v>2020</v>
      </c>
      <c r="D3996" s="5" t="str">
        <f>VLOOKUP(C3996,[1]道具配置表!$A:$D,4,FALSE)</f>
        <v>技术点数</v>
      </c>
      <c r="E3996" s="27">
        <v>108</v>
      </c>
      <c r="J3996" s="27">
        <v>1</v>
      </c>
      <c r="L3996" s="72" t="b">
        <v>1</v>
      </c>
    </row>
    <row r="3997" spans="1:12" x14ac:dyDescent="0.25">
      <c r="C3997" s="27">
        <f t="shared" si="63"/>
        <v>2021</v>
      </c>
      <c r="D3997" s="5" t="str">
        <f>VLOOKUP(C3997,[1]道具配置表!$A:$D,4,FALSE)</f>
        <v>文化点数</v>
      </c>
      <c r="E3997" s="27">
        <v>108</v>
      </c>
      <c r="J3997" s="27">
        <v>1</v>
      </c>
      <c r="L3997" s="72" t="b">
        <v>1</v>
      </c>
    </row>
    <row r="3998" spans="1:12" x14ac:dyDescent="0.25">
      <c r="C3998" s="27">
        <f t="shared" si="63"/>
        <v>4000</v>
      </c>
      <c r="D3998" s="5" t="str">
        <f>VLOOKUP(C3998,[1]道具配置表!$A:$D,4,FALSE)</f>
        <v>知识卷轴X1</v>
      </c>
      <c r="E3998" s="27">
        <v>66</v>
      </c>
      <c r="J3998" s="27">
        <v>1</v>
      </c>
      <c r="L3998" s="72" t="b">
        <v>1</v>
      </c>
    </row>
    <row r="3999" spans="1:12" x14ac:dyDescent="0.25">
      <c r="A3999" s="27">
        <v>1707048</v>
      </c>
      <c r="B3999" s="27" t="s">
        <v>1008</v>
      </c>
      <c r="C3999" s="27">
        <f t="shared" si="63"/>
        <v>2020</v>
      </c>
      <c r="D3999" s="5" t="str">
        <f>VLOOKUP(C3999,[1]道具配置表!$A:$D,4,FALSE)</f>
        <v>技术点数</v>
      </c>
      <c r="E3999" s="27">
        <v>36</v>
      </c>
      <c r="J3999" s="27">
        <v>1</v>
      </c>
      <c r="L3999" s="72" t="b">
        <v>1</v>
      </c>
    </row>
    <row r="4000" spans="1:12" x14ac:dyDescent="0.25">
      <c r="C4000" s="27">
        <f t="shared" si="63"/>
        <v>2021</v>
      </c>
      <c r="D4000" s="5" t="str">
        <f>VLOOKUP(C4000,[1]道具配置表!$A:$D,4,FALSE)</f>
        <v>文化点数</v>
      </c>
      <c r="E4000" s="27">
        <v>36</v>
      </c>
      <c r="J4000" s="27">
        <v>1</v>
      </c>
      <c r="L4000" s="72" t="b">
        <v>1</v>
      </c>
    </row>
    <row r="4001" spans="1:12" x14ac:dyDescent="0.25">
      <c r="C4001" s="27">
        <f t="shared" si="63"/>
        <v>4000</v>
      </c>
      <c r="D4001" s="5" t="str">
        <f>VLOOKUP(C4001,[1]道具配置表!$A:$D,4,FALSE)</f>
        <v>知识卷轴X1</v>
      </c>
      <c r="E4001" s="27">
        <v>22</v>
      </c>
      <c r="J4001" s="27">
        <v>1</v>
      </c>
      <c r="L4001" s="72" t="b">
        <v>1</v>
      </c>
    </row>
    <row r="4002" spans="1:12" x14ac:dyDescent="0.25">
      <c r="A4002" s="27">
        <v>1707049</v>
      </c>
      <c r="B4002" s="27" t="s">
        <v>1009</v>
      </c>
      <c r="C4002" s="27">
        <f t="shared" si="63"/>
        <v>2020</v>
      </c>
      <c r="D4002" s="5" t="str">
        <f>VLOOKUP(C4002,[1]道具配置表!$A:$D,4,FALSE)</f>
        <v>技术点数</v>
      </c>
      <c r="E4002" s="27">
        <v>18</v>
      </c>
      <c r="J4002" s="27">
        <v>1</v>
      </c>
      <c r="L4002" s="72" t="b">
        <v>1</v>
      </c>
    </row>
    <row r="4003" spans="1:12" x14ac:dyDescent="0.25">
      <c r="C4003" s="27">
        <f t="shared" si="63"/>
        <v>2021</v>
      </c>
      <c r="D4003" s="5" t="str">
        <f>VLOOKUP(C4003,[1]道具配置表!$A:$D,4,FALSE)</f>
        <v>文化点数</v>
      </c>
      <c r="E4003" s="27">
        <v>18</v>
      </c>
      <c r="J4003" s="27">
        <v>1</v>
      </c>
      <c r="L4003" s="72" t="b">
        <v>1</v>
      </c>
    </row>
    <row r="4004" spans="1:12" x14ac:dyDescent="0.25">
      <c r="C4004" s="27">
        <f t="shared" si="63"/>
        <v>4000</v>
      </c>
      <c r="D4004" s="5" t="str">
        <f>VLOOKUP(C4004,[1]道具配置表!$A:$D,4,FALSE)</f>
        <v>知识卷轴X1</v>
      </c>
      <c r="E4004" s="27">
        <v>11</v>
      </c>
      <c r="J4004" s="27">
        <v>1</v>
      </c>
      <c r="L4004" s="72" t="b">
        <v>1</v>
      </c>
    </row>
    <row r="4005" spans="1:12" x14ac:dyDescent="0.25">
      <c r="A4005" s="27">
        <v>1707050</v>
      </c>
      <c r="B4005" s="27" t="s">
        <v>1010</v>
      </c>
      <c r="C4005" s="27">
        <f t="shared" si="63"/>
        <v>2020</v>
      </c>
      <c r="D4005" s="5" t="str">
        <f>VLOOKUP(C4005,[1]道具配置表!$A:$D,4,FALSE)</f>
        <v>技术点数</v>
      </c>
      <c r="E4005" s="27">
        <v>380</v>
      </c>
      <c r="J4005" s="27">
        <v>1</v>
      </c>
      <c r="L4005" s="72" t="b">
        <v>1</v>
      </c>
    </row>
    <row r="4006" spans="1:12" x14ac:dyDescent="0.25">
      <c r="C4006" s="27">
        <f t="shared" si="63"/>
        <v>2021</v>
      </c>
      <c r="D4006" s="5" t="str">
        <f>VLOOKUP(C4006,[1]道具配置表!$A:$D,4,FALSE)</f>
        <v>文化点数</v>
      </c>
      <c r="E4006" s="27">
        <v>380</v>
      </c>
      <c r="J4006" s="27">
        <v>1</v>
      </c>
      <c r="L4006" s="72" t="b">
        <v>1</v>
      </c>
    </row>
    <row r="4007" spans="1:12" x14ac:dyDescent="0.25">
      <c r="C4007" s="27">
        <f t="shared" si="63"/>
        <v>4000</v>
      </c>
      <c r="D4007" s="5" t="str">
        <f>VLOOKUP(C4007,[1]道具配置表!$A:$D,4,FALSE)</f>
        <v>知识卷轴X1</v>
      </c>
      <c r="E4007" s="27">
        <v>240</v>
      </c>
      <c r="J4007" s="27">
        <v>1</v>
      </c>
      <c r="L4007" s="72" t="b">
        <v>1</v>
      </c>
    </row>
    <row r="4008" spans="1:12" x14ac:dyDescent="0.25">
      <c r="A4008" s="27">
        <v>1707051</v>
      </c>
      <c r="B4008" s="27" t="s">
        <v>1011</v>
      </c>
      <c r="C4008" s="27">
        <f t="shared" si="63"/>
        <v>2020</v>
      </c>
      <c r="D4008" s="5" t="str">
        <f>VLOOKUP(C4008,[1]道具配置表!$A:$D,4,FALSE)</f>
        <v>技术点数</v>
      </c>
      <c r="E4008" s="27">
        <v>342</v>
      </c>
      <c r="J4008" s="27">
        <v>1</v>
      </c>
      <c r="L4008" s="72" t="b">
        <v>1</v>
      </c>
    </row>
    <row r="4009" spans="1:12" x14ac:dyDescent="0.25">
      <c r="C4009" s="27">
        <f t="shared" si="63"/>
        <v>2021</v>
      </c>
      <c r="D4009" s="5" t="str">
        <f>VLOOKUP(C4009,[1]道具配置表!$A:$D,4,FALSE)</f>
        <v>文化点数</v>
      </c>
      <c r="E4009" s="27">
        <v>342</v>
      </c>
      <c r="J4009" s="27">
        <v>1</v>
      </c>
      <c r="L4009" s="72" t="b">
        <v>1</v>
      </c>
    </row>
    <row r="4010" spans="1:12" x14ac:dyDescent="0.25">
      <c r="C4010" s="27">
        <f t="shared" si="63"/>
        <v>4000</v>
      </c>
      <c r="D4010" s="5" t="str">
        <f>VLOOKUP(C4010,[1]道具配置表!$A:$D,4,FALSE)</f>
        <v>知识卷轴X1</v>
      </c>
      <c r="E4010" s="27">
        <v>216</v>
      </c>
      <c r="J4010" s="27">
        <v>1</v>
      </c>
      <c r="L4010" s="72" t="b">
        <v>1</v>
      </c>
    </row>
    <row r="4011" spans="1:12" x14ac:dyDescent="0.25">
      <c r="A4011" s="27">
        <v>1707052</v>
      </c>
      <c r="B4011" s="27" t="s">
        <v>1012</v>
      </c>
      <c r="C4011" s="27">
        <f t="shared" si="63"/>
        <v>2020</v>
      </c>
      <c r="D4011" s="5" t="str">
        <f>VLOOKUP(C4011,[1]道具配置表!$A:$D,4,FALSE)</f>
        <v>技术点数</v>
      </c>
      <c r="E4011" s="27">
        <v>266</v>
      </c>
      <c r="J4011" s="27">
        <v>1</v>
      </c>
      <c r="L4011" s="72" t="b">
        <v>1</v>
      </c>
    </row>
    <row r="4012" spans="1:12" x14ac:dyDescent="0.25">
      <c r="C4012" s="27">
        <f t="shared" si="63"/>
        <v>2021</v>
      </c>
      <c r="D4012" s="5" t="str">
        <f>VLOOKUP(C4012,[1]道具配置表!$A:$D,4,FALSE)</f>
        <v>文化点数</v>
      </c>
      <c r="E4012" s="27">
        <v>266</v>
      </c>
      <c r="J4012" s="27">
        <v>1</v>
      </c>
      <c r="L4012" s="72" t="b">
        <v>1</v>
      </c>
    </row>
    <row r="4013" spans="1:12" x14ac:dyDescent="0.25">
      <c r="C4013" s="27">
        <f t="shared" si="63"/>
        <v>4000</v>
      </c>
      <c r="D4013" s="5" t="str">
        <f>VLOOKUP(C4013,[1]道具配置表!$A:$D,4,FALSE)</f>
        <v>知识卷轴X1</v>
      </c>
      <c r="E4013" s="27">
        <v>168</v>
      </c>
      <c r="J4013" s="27">
        <v>1</v>
      </c>
      <c r="L4013" s="72" t="b">
        <v>1</v>
      </c>
    </row>
    <row r="4014" spans="1:12" x14ac:dyDescent="0.25">
      <c r="A4014" s="27">
        <v>1707053</v>
      </c>
      <c r="B4014" s="27" t="s">
        <v>1013</v>
      </c>
      <c r="C4014" s="27">
        <f t="shared" si="63"/>
        <v>2020</v>
      </c>
      <c r="D4014" s="5" t="str">
        <f>VLOOKUP(C4014,[1]道具配置表!$A:$D,4,FALSE)</f>
        <v>技术点数</v>
      </c>
      <c r="E4014" s="27">
        <v>190</v>
      </c>
      <c r="J4014" s="27">
        <v>1</v>
      </c>
      <c r="L4014" s="72" t="b">
        <v>1</v>
      </c>
    </row>
    <row r="4015" spans="1:12" x14ac:dyDescent="0.25">
      <c r="C4015" s="27">
        <f t="shared" si="63"/>
        <v>2021</v>
      </c>
      <c r="D4015" s="5" t="str">
        <f>VLOOKUP(C4015,[1]道具配置表!$A:$D,4,FALSE)</f>
        <v>文化点数</v>
      </c>
      <c r="E4015" s="27">
        <v>190</v>
      </c>
      <c r="J4015" s="27">
        <v>1</v>
      </c>
      <c r="L4015" s="72" t="b">
        <v>1</v>
      </c>
    </row>
    <row r="4016" spans="1:12" x14ac:dyDescent="0.25">
      <c r="C4016" s="27">
        <f t="shared" si="63"/>
        <v>4000</v>
      </c>
      <c r="D4016" s="5" t="str">
        <f>VLOOKUP(C4016,[1]道具配置表!$A:$D,4,FALSE)</f>
        <v>知识卷轴X1</v>
      </c>
      <c r="E4016" s="27">
        <v>120</v>
      </c>
      <c r="J4016" s="27">
        <v>1</v>
      </c>
      <c r="L4016" s="72" t="b">
        <v>1</v>
      </c>
    </row>
    <row r="4017" spans="1:12" x14ac:dyDescent="0.25">
      <c r="A4017" s="27">
        <v>1707054</v>
      </c>
      <c r="B4017" s="27" t="s">
        <v>1014</v>
      </c>
      <c r="C4017" s="27">
        <f t="shared" si="63"/>
        <v>2020</v>
      </c>
      <c r="D4017" s="5" t="str">
        <f>VLOOKUP(C4017,[1]道具配置表!$A:$D,4,FALSE)</f>
        <v>技术点数</v>
      </c>
      <c r="E4017" s="27">
        <v>114</v>
      </c>
      <c r="J4017" s="27">
        <v>1</v>
      </c>
      <c r="L4017" s="72" t="b">
        <v>1</v>
      </c>
    </row>
    <row r="4018" spans="1:12" x14ac:dyDescent="0.25">
      <c r="C4018" s="27">
        <f t="shared" si="63"/>
        <v>2021</v>
      </c>
      <c r="D4018" s="5" t="str">
        <f>VLOOKUP(C4018,[1]道具配置表!$A:$D,4,FALSE)</f>
        <v>文化点数</v>
      </c>
      <c r="E4018" s="27">
        <v>114</v>
      </c>
      <c r="J4018" s="27">
        <v>1</v>
      </c>
      <c r="L4018" s="72" t="b">
        <v>1</v>
      </c>
    </row>
    <row r="4019" spans="1:12" x14ac:dyDescent="0.25">
      <c r="C4019" s="27">
        <f t="shared" si="63"/>
        <v>4000</v>
      </c>
      <c r="D4019" s="5" t="str">
        <f>VLOOKUP(C4019,[1]道具配置表!$A:$D,4,FALSE)</f>
        <v>知识卷轴X1</v>
      </c>
      <c r="E4019" s="27">
        <v>72</v>
      </c>
      <c r="J4019" s="27">
        <v>1</v>
      </c>
      <c r="L4019" s="72" t="b">
        <v>1</v>
      </c>
    </row>
    <row r="4020" spans="1:12" x14ac:dyDescent="0.25">
      <c r="A4020" s="27">
        <v>1707055</v>
      </c>
      <c r="B4020" s="27" t="s">
        <v>1015</v>
      </c>
      <c r="C4020" s="27">
        <f t="shared" si="63"/>
        <v>2020</v>
      </c>
      <c r="D4020" s="5" t="str">
        <f>VLOOKUP(C4020,[1]道具配置表!$A:$D,4,FALSE)</f>
        <v>技术点数</v>
      </c>
      <c r="E4020" s="27">
        <v>38</v>
      </c>
      <c r="J4020" s="27">
        <v>1</v>
      </c>
      <c r="L4020" s="72" t="b">
        <v>1</v>
      </c>
    </row>
    <row r="4021" spans="1:12" x14ac:dyDescent="0.25">
      <c r="C4021" s="27">
        <f t="shared" si="63"/>
        <v>2021</v>
      </c>
      <c r="D4021" s="5" t="str">
        <f>VLOOKUP(C4021,[1]道具配置表!$A:$D,4,FALSE)</f>
        <v>文化点数</v>
      </c>
      <c r="E4021" s="27">
        <v>38</v>
      </c>
      <c r="J4021" s="27">
        <v>1</v>
      </c>
      <c r="L4021" s="72" t="b">
        <v>1</v>
      </c>
    </row>
    <row r="4022" spans="1:12" x14ac:dyDescent="0.25">
      <c r="C4022" s="27">
        <f t="shared" si="63"/>
        <v>4000</v>
      </c>
      <c r="D4022" s="5" t="str">
        <f>VLOOKUP(C4022,[1]道具配置表!$A:$D,4,FALSE)</f>
        <v>知识卷轴X1</v>
      </c>
      <c r="E4022" s="27">
        <v>24</v>
      </c>
      <c r="J4022" s="27">
        <v>1</v>
      </c>
      <c r="L4022" s="72" t="b">
        <v>1</v>
      </c>
    </row>
    <row r="4023" spans="1:12" x14ac:dyDescent="0.25">
      <c r="A4023" s="27">
        <v>1707056</v>
      </c>
      <c r="B4023" s="27" t="s">
        <v>1016</v>
      </c>
      <c r="C4023" s="27">
        <f t="shared" si="63"/>
        <v>2020</v>
      </c>
      <c r="D4023" s="5" t="str">
        <f>VLOOKUP(C4023,[1]道具配置表!$A:$D,4,FALSE)</f>
        <v>技术点数</v>
      </c>
      <c r="E4023" s="27">
        <v>19</v>
      </c>
      <c r="J4023" s="27">
        <v>1</v>
      </c>
      <c r="L4023" s="72" t="b">
        <v>1</v>
      </c>
    </row>
    <row r="4024" spans="1:12" x14ac:dyDescent="0.25">
      <c r="C4024" s="27">
        <f t="shared" si="63"/>
        <v>2021</v>
      </c>
      <c r="D4024" s="5" t="str">
        <f>VLOOKUP(C4024,[1]道具配置表!$A:$D,4,FALSE)</f>
        <v>文化点数</v>
      </c>
      <c r="E4024" s="27">
        <v>19</v>
      </c>
      <c r="J4024" s="27">
        <v>1</v>
      </c>
      <c r="L4024" s="72" t="b">
        <v>1</v>
      </c>
    </row>
    <row r="4025" spans="1:12" x14ac:dyDescent="0.25">
      <c r="C4025" s="27">
        <f t="shared" si="63"/>
        <v>4000</v>
      </c>
      <c r="D4025" s="5" t="str">
        <f>VLOOKUP(C4025,[1]道具配置表!$A:$D,4,FALSE)</f>
        <v>知识卷轴X1</v>
      </c>
      <c r="E4025" s="27">
        <v>12</v>
      </c>
      <c r="J4025" s="27">
        <v>1</v>
      </c>
      <c r="L4025" s="72" t="b">
        <v>1</v>
      </c>
    </row>
    <row r="4026" spans="1:12" x14ac:dyDescent="0.25">
      <c r="A4026" s="27">
        <v>1707057</v>
      </c>
      <c r="B4026" s="27" t="s">
        <v>1017</v>
      </c>
      <c r="C4026" s="27">
        <f t="shared" si="63"/>
        <v>2020</v>
      </c>
      <c r="D4026" s="5" t="str">
        <f>VLOOKUP(C4026,[1]道具配置表!$A:$D,4,FALSE)</f>
        <v>技术点数</v>
      </c>
      <c r="E4026" s="27">
        <v>400</v>
      </c>
      <c r="J4026" s="27">
        <v>1</v>
      </c>
      <c r="L4026" s="72" t="b">
        <v>1</v>
      </c>
    </row>
    <row r="4027" spans="1:12" x14ac:dyDescent="0.25">
      <c r="C4027" s="27">
        <f t="shared" si="63"/>
        <v>2021</v>
      </c>
      <c r="D4027" s="5" t="str">
        <f>VLOOKUP(C4027,[1]道具配置表!$A:$D,4,FALSE)</f>
        <v>文化点数</v>
      </c>
      <c r="E4027" s="27">
        <v>400</v>
      </c>
      <c r="J4027" s="27">
        <v>1</v>
      </c>
      <c r="L4027" s="72" t="b">
        <v>1</v>
      </c>
    </row>
    <row r="4028" spans="1:12" x14ac:dyDescent="0.25">
      <c r="C4028" s="27">
        <f t="shared" si="63"/>
        <v>4000</v>
      </c>
      <c r="D4028" s="5" t="str">
        <f>VLOOKUP(C4028,[1]道具配置表!$A:$D,4,FALSE)</f>
        <v>知识卷轴X1</v>
      </c>
      <c r="E4028" s="27">
        <v>260</v>
      </c>
      <c r="J4028" s="27">
        <v>1</v>
      </c>
      <c r="L4028" s="72" t="b">
        <v>1</v>
      </c>
    </row>
    <row r="4029" spans="1:12" x14ac:dyDescent="0.25">
      <c r="A4029" s="27">
        <v>1707058</v>
      </c>
      <c r="B4029" s="27" t="s">
        <v>1018</v>
      </c>
      <c r="C4029" s="27">
        <f t="shared" si="63"/>
        <v>2020</v>
      </c>
      <c r="D4029" s="5" t="str">
        <f>VLOOKUP(C4029,[1]道具配置表!$A:$D,4,FALSE)</f>
        <v>技术点数</v>
      </c>
      <c r="E4029" s="27">
        <v>360</v>
      </c>
      <c r="J4029" s="27">
        <v>1</v>
      </c>
      <c r="L4029" s="72" t="b">
        <v>1</v>
      </c>
    </row>
    <row r="4030" spans="1:12" x14ac:dyDescent="0.25">
      <c r="C4030" s="27">
        <f t="shared" si="63"/>
        <v>2021</v>
      </c>
      <c r="D4030" s="5" t="str">
        <f>VLOOKUP(C4030,[1]道具配置表!$A:$D,4,FALSE)</f>
        <v>文化点数</v>
      </c>
      <c r="E4030" s="27">
        <v>360</v>
      </c>
      <c r="J4030" s="27">
        <v>1</v>
      </c>
      <c r="L4030" s="72" t="b">
        <v>1</v>
      </c>
    </row>
    <row r="4031" spans="1:12" x14ac:dyDescent="0.25">
      <c r="C4031" s="27">
        <f t="shared" si="63"/>
        <v>4000</v>
      </c>
      <c r="D4031" s="5" t="str">
        <f>VLOOKUP(C4031,[1]道具配置表!$A:$D,4,FALSE)</f>
        <v>知识卷轴X1</v>
      </c>
      <c r="E4031" s="27">
        <v>234</v>
      </c>
      <c r="J4031" s="27">
        <v>1</v>
      </c>
      <c r="L4031" s="72" t="b">
        <v>1</v>
      </c>
    </row>
    <row r="4032" spans="1:12" x14ac:dyDescent="0.25">
      <c r="A4032" s="27">
        <v>1707059</v>
      </c>
      <c r="B4032" s="27" t="s">
        <v>1019</v>
      </c>
      <c r="C4032" s="27">
        <f t="shared" si="63"/>
        <v>2020</v>
      </c>
      <c r="D4032" s="5" t="str">
        <f>VLOOKUP(C4032,[1]道具配置表!$A:$D,4,FALSE)</f>
        <v>技术点数</v>
      </c>
      <c r="E4032" s="27">
        <v>280</v>
      </c>
      <c r="J4032" s="27">
        <v>1</v>
      </c>
      <c r="L4032" s="72" t="b">
        <v>1</v>
      </c>
    </row>
    <row r="4033" spans="1:12" x14ac:dyDescent="0.25">
      <c r="C4033" s="27">
        <f t="shared" si="63"/>
        <v>2021</v>
      </c>
      <c r="D4033" s="5" t="str">
        <f>VLOOKUP(C4033,[1]道具配置表!$A:$D,4,FALSE)</f>
        <v>文化点数</v>
      </c>
      <c r="E4033" s="27">
        <v>280</v>
      </c>
      <c r="J4033" s="27">
        <v>1</v>
      </c>
      <c r="L4033" s="72" t="b">
        <v>1</v>
      </c>
    </row>
    <row r="4034" spans="1:12" x14ac:dyDescent="0.25">
      <c r="C4034" s="27">
        <f t="shared" si="63"/>
        <v>4000</v>
      </c>
      <c r="D4034" s="5" t="str">
        <f>VLOOKUP(C4034,[1]道具配置表!$A:$D,4,FALSE)</f>
        <v>知识卷轴X1</v>
      </c>
      <c r="E4034" s="27">
        <v>182</v>
      </c>
      <c r="J4034" s="27">
        <v>1</v>
      </c>
      <c r="L4034" s="72" t="b">
        <v>1</v>
      </c>
    </row>
    <row r="4035" spans="1:12" x14ac:dyDescent="0.25">
      <c r="A4035" s="27">
        <v>1707060</v>
      </c>
      <c r="B4035" s="27" t="s">
        <v>1020</v>
      </c>
      <c r="C4035" s="27">
        <f t="shared" si="63"/>
        <v>2020</v>
      </c>
      <c r="D4035" s="5" t="str">
        <f>VLOOKUP(C4035,[1]道具配置表!$A:$D,4,FALSE)</f>
        <v>技术点数</v>
      </c>
      <c r="E4035" s="27">
        <v>200</v>
      </c>
      <c r="J4035" s="27">
        <v>1</v>
      </c>
      <c r="L4035" s="72" t="b">
        <v>1</v>
      </c>
    </row>
    <row r="4036" spans="1:12" x14ac:dyDescent="0.25">
      <c r="C4036" s="27">
        <f t="shared" si="63"/>
        <v>2021</v>
      </c>
      <c r="D4036" s="5" t="str">
        <f>VLOOKUP(C4036,[1]道具配置表!$A:$D,4,FALSE)</f>
        <v>文化点数</v>
      </c>
      <c r="E4036" s="27">
        <v>200</v>
      </c>
      <c r="J4036" s="27">
        <v>1</v>
      </c>
      <c r="L4036" s="72" t="b">
        <v>1</v>
      </c>
    </row>
    <row r="4037" spans="1:12" x14ac:dyDescent="0.25">
      <c r="C4037" s="27">
        <f t="shared" si="63"/>
        <v>4000</v>
      </c>
      <c r="D4037" s="5" t="str">
        <f>VLOOKUP(C4037,[1]道具配置表!$A:$D,4,FALSE)</f>
        <v>知识卷轴X1</v>
      </c>
      <c r="E4037" s="27">
        <v>130</v>
      </c>
      <c r="J4037" s="27">
        <v>1</v>
      </c>
      <c r="L4037" s="72" t="b">
        <v>1</v>
      </c>
    </row>
    <row r="4038" spans="1:12" x14ac:dyDescent="0.25">
      <c r="A4038" s="27">
        <v>1707061</v>
      </c>
      <c r="B4038" s="27" t="s">
        <v>1021</v>
      </c>
      <c r="C4038" s="27">
        <f t="shared" si="63"/>
        <v>2020</v>
      </c>
      <c r="D4038" s="5" t="str">
        <f>VLOOKUP(C4038,[1]道具配置表!$A:$D,4,FALSE)</f>
        <v>技术点数</v>
      </c>
      <c r="E4038" s="27">
        <v>120</v>
      </c>
      <c r="J4038" s="27">
        <v>1</v>
      </c>
      <c r="L4038" s="72" t="b">
        <v>1</v>
      </c>
    </row>
    <row r="4039" spans="1:12" x14ac:dyDescent="0.25">
      <c r="C4039" s="27">
        <f t="shared" si="63"/>
        <v>2021</v>
      </c>
      <c r="D4039" s="5" t="str">
        <f>VLOOKUP(C4039,[1]道具配置表!$A:$D,4,FALSE)</f>
        <v>文化点数</v>
      </c>
      <c r="E4039" s="27">
        <v>120</v>
      </c>
      <c r="J4039" s="27">
        <v>1</v>
      </c>
      <c r="L4039" s="72" t="b">
        <v>1</v>
      </c>
    </row>
    <row r="4040" spans="1:12" x14ac:dyDescent="0.25">
      <c r="C4040" s="27">
        <f t="shared" si="63"/>
        <v>4000</v>
      </c>
      <c r="D4040" s="5" t="str">
        <f>VLOOKUP(C4040,[1]道具配置表!$A:$D,4,FALSE)</f>
        <v>知识卷轴X1</v>
      </c>
      <c r="E4040" s="27">
        <v>78</v>
      </c>
      <c r="J4040" s="27">
        <v>1</v>
      </c>
      <c r="L4040" s="72" t="b">
        <v>1</v>
      </c>
    </row>
    <row r="4041" spans="1:12" x14ac:dyDescent="0.25">
      <c r="A4041" s="27">
        <v>1707062</v>
      </c>
      <c r="B4041" s="27" t="s">
        <v>1022</v>
      </c>
      <c r="C4041" s="27">
        <f t="shared" si="63"/>
        <v>2020</v>
      </c>
      <c r="D4041" s="5" t="str">
        <f>VLOOKUP(C4041,[1]道具配置表!$A:$D,4,FALSE)</f>
        <v>技术点数</v>
      </c>
      <c r="E4041" s="27">
        <v>40</v>
      </c>
      <c r="J4041" s="27">
        <v>1</v>
      </c>
      <c r="L4041" s="72" t="b">
        <v>1</v>
      </c>
    </row>
    <row r="4042" spans="1:12" x14ac:dyDescent="0.25">
      <c r="C4042" s="27">
        <f t="shared" si="63"/>
        <v>2021</v>
      </c>
      <c r="D4042" s="5" t="str">
        <f>VLOOKUP(C4042,[1]道具配置表!$A:$D,4,FALSE)</f>
        <v>文化点数</v>
      </c>
      <c r="E4042" s="27">
        <v>40</v>
      </c>
      <c r="J4042" s="27">
        <v>1</v>
      </c>
      <c r="L4042" s="72" t="b">
        <v>1</v>
      </c>
    </row>
    <row r="4043" spans="1:12" x14ac:dyDescent="0.25">
      <c r="C4043" s="27">
        <f t="shared" si="63"/>
        <v>4000</v>
      </c>
      <c r="D4043" s="5" t="str">
        <f>VLOOKUP(C4043,[1]道具配置表!$A:$D,4,FALSE)</f>
        <v>知识卷轴X1</v>
      </c>
      <c r="E4043" s="27">
        <v>26</v>
      </c>
      <c r="J4043" s="27">
        <v>1</v>
      </c>
      <c r="L4043" s="72" t="b">
        <v>1</v>
      </c>
    </row>
    <row r="4044" spans="1:12" x14ac:dyDescent="0.25">
      <c r="A4044" s="27">
        <v>1707063</v>
      </c>
      <c r="B4044" s="27" t="s">
        <v>1023</v>
      </c>
      <c r="C4044" s="27">
        <f t="shared" si="63"/>
        <v>2020</v>
      </c>
      <c r="D4044" s="5" t="str">
        <f>VLOOKUP(C4044,[1]道具配置表!$A:$D,4,FALSE)</f>
        <v>技术点数</v>
      </c>
      <c r="E4044" s="27">
        <v>20</v>
      </c>
      <c r="J4044" s="27">
        <v>1</v>
      </c>
      <c r="L4044" s="72" t="b">
        <v>1</v>
      </c>
    </row>
    <row r="4045" spans="1:12" x14ac:dyDescent="0.25">
      <c r="C4045" s="27">
        <f t="shared" si="63"/>
        <v>2021</v>
      </c>
      <c r="D4045" s="5" t="str">
        <f>VLOOKUP(C4045,[1]道具配置表!$A:$D,4,FALSE)</f>
        <v>文化点数</v>
      </c>
      <c r="E4045" s="27">
        <v>20</v>
      </c>
      <c r="J4045" s="27">
        <v>1</v>
      </c>
      <c r="L4045" s="72" t="b">
        <v>1</v>
      </c>
    </row>
    <row r="4046" spans="1:12" x14ac:dyDescent="0.25">
      <c r="C4046" s="27">
        <f t="shared" si="63"/>
        <v>4000</v>
      </c>
      <c r="D4046" s="5" t="str">
        <f>VLOOKUP(C4046,[1]道具配置表!$A:$D,4,FALSE)</f>
        <v>知识卷轴X1</v>
      </c>
      <c r="E4046" s="27">
        <v>13</v>
      </c>
      <c r="J4046" s="27">
        <v>1</v>
      </c>
      <c r="L4046" s="72" t="b">
        <v>1</v>
      </c>
    </row>
    <row r="4047" spans="1:12" x14ac:dyDescent="0.25">
      <c r="A4047" s="27">
        <v>1707064</v>
      </c>
      <c r="B4047" s="27" t="s">
        <v>1024</v>
      </c>
      <c r="C4047" s="27">
        <f t="shared" si="63"/>
        <v>2020</v>
      </c>
      <c r="D4047" s="5" t="str">
        <f>VLOOKUP(C4047,[1]道具配置表!$A:$D,4,FALSE)</f>
        <v>技术点数</v>
      </c>
      <c r="E4047" s="27">
        <v>420</v>
      </c>
      <c r="J4047" s="27">
        <v>1</v>
      </c>
      <c r="L4047" s="72" t="b">
        <v>1</v>
      </c>
    </row>
    <row r="4048" spans="1:12" x14ac:dyDescent="0.25">
      <c r="C4048" s="27">
        <f t="shared" si="63"/>
        <v>2021</v>
      </c>
      <c r="D4048" s="5" t="str">
        <f>VLOOKUP(C4048,[1]道具配置表!$A:$D,4,FALSE)</f>
        <v>文化点数</v>
      </c>
      <c r="E4048" s="27">
        <v>420</v>
      </c>
      <c r="J4048" s="27">
        <v>1</v>
      </c>
      <c r="L4048" s="72" t="b">
        <v>1</v>
      </c>
    </row>
    <row r="4049" spans="1:12" x14ac:dyDescent="0.25">
      <c r="C4049" s="27">
        <f t="shared" si="63"/>
        <v>4000</v>
      </c>
      <c r="D4049" s="5" t="str">
        <f>VLOOKUP(C4049,[1]道具配置表!$A:$D,4,FALSE)</f>
        <v>知识卷轴X1</v>
      </c>
      <c r="E4049" s="27">
        <v>270</v>
      </c>
      <c r="J4049" s="27">
        <v>1</v>
      </c>
      <c r="L4049" s="72" t="b">
        <v>1</v>
      </c>
    </row>
    <row r="4050" spans="1:12" x14ac:dyDescent="0.25">
      <c r="A4050" s="27">
        <v>1707065</v>
      </c>
      <c r="B4050" s="27" t="s">
        <v>1025</v>
      </c>
      <c r="C4050" s="27">
        <f t="shared" si="63"/>
        <v>2020</v>
      </c>
      <c r="D4050" s="5" t="str">
        <f>VLOOKUP(C4050,[1]道具配置表!$A:$D,4,FALSE)</f>
        <v>技术点数</v>
      </c>
      <c r="E4050" s="27">
        <v>378</v>
      </c>
      <c r="J4050" s="27">
        <v>1</v>
      </c>
      <c r="L4050" s="72" t="b">
        <v>1</v>
      </c>
    </row>
    <row r="4051" spans="1:12" x14ac:dyDescent="0.25">
      <c r="C4051" s="27">
        <f t="shared" si="63"/>
        <v>2021</v>
      </c>
      <c r="D4051" s="5" t="str">
        <f>VLOOKUP(C4051,[1]道具配置表!$A:$D,4,FALSE)</f>
        <v>文化点数</v>
      </c>
      <c r="E4051" s="27">
        <v>378</v>
      </c>
      <c r="J4051" s="27">
        <v>1</v>
      </c>
      <c r="L4051" s="72" t="b">
        <v>1</v>
      </c>
    </row>
    <row r="4052" spans="1:12" x14ac:dyDescent="0.25">
      <c r="C4052" s="27">
        <f t="shared" si="63"/>
        <v>4000</v>
      </c>
      <c r="D4052" s="5" t="str">
        <f>VLOOKUP(C4052,[1]道具配置表!$A:$D,4,FALSE)</f>
        <v>知识卷轴X1</v>
      </c>
      <c r="E4052" s="27">
        <v>243</v>
      </c>
      <c r="J4052" s="27">
        <v>1</v>
      </c>
      <c r="L4052" s="72" t="b">
        <v>1</v>
      </c>
    </row>
    <row r="4053" spans="1:12" ht="13.5" customHeight="1" x14ac:dyDescent="0.25">
      <c r="A4053" s="27">
        <v>1707066</v>
      </c>
      <c r="B4053" s="27" t="s">
        <v>1026</v>
      </c>
      <c r="C4053" s="27">
        <f t="shared" ref="C4053:C4116" si="64">C4050</f>
        <v>2020</v>
      </c>
      <c r="D4053" s="5" t="str">
        <f>VLOOKUP(C4053,[1]道具配置表!$A:$D,4,FALSE)</f>
        <v>技术点数</v>
      </c>
      <c r="E4053" s="27">
        <v>294</v>
      </c>
      <c r="J4053" s="27">
        <v>1</v>
      </c>
      <c r="L4053" s="72" t="b">
        <v>1</v>
      </c>
    </row>
    <row r="4054" spans="1:12" x14ac:dyDescent="0.25">
      <c r="C4054" s="27">
        <f t="shared" si="64"/>
        <v>2021</v>
      </c>
      <c r="D4054" s="5" t="str">
        <f>VLOOKUP(C4054,[1]道具配置表!$A:$D,4,FALSE)</f>
        <v>文化点数</v>
      </c>
      <c r="E4054" s="27">
        <v>294</v>
      </c>
      <c r="J4054" s="27">
        <v>1</v>
      </c>
      <c r="L4054" s="72" t="b">
        <v>1</v>
      </c>
    </row>
    <row r="4055" spans="1:12" x14ac:dyDescent="0.25">
      <c r="C4055" s="27">
        <f t="shared" si="64"/>
        <v>4000</v>
      </c>
      <c r="D4055" s="5" t="str">
        <f>VLOOKUP(C4055,[1]道具配置表!$A:$D,4,FALSE)</f>
        <v>知识卷轴X1</v>
      </c>
      <c r="E4055" s="27">
        <v>189</v>
      </c>
      <c r="J4055" s="27">
        <v>1</v>
      </c>
      <c r="L4055" s="72" t="b">
        <v>1</v>
      </c>
    </row>
    <row r="4056" spans="1:12" x14ac:dyDescent="0.25">
      <c r="A4056" s="27">
        <v>1707067</v>
      </c>
      <c r="B4056" s="27" t="s">
        <v>1027</v>
      </c>
      <c r="C4056" s="27">
        <f t="shared" si="64"/>
        <v>2020</v>
      </c>
      <c r="D4056" s="5" t="str">
        <f>VLOOKUP(C4056,[1]道具配置表!$A:$D,4,FALSE)</f>
        <v>技术点数</v>
      </c>
      <c r="E4056" s="27">
        <v>210</v>
      </c>
      <c r="J4056" s="27">
        <v>1</v>
      </c>
      <c r="L4056" s="72" t="b">
        <v>1</v>
      </c>
    </row>
    <row r="4057" spans="1:12" x14ac:dyDescent="0.25">
      <c r="C4057" s="27">
        <f t="shared" si="64"/>
        <v>2021</v>
      </c>
      <c r="D4057" s="5" t="str">
        <f>VLOOKUP(C4057,[1]道具配置表!$A:$D,4,FALSE)</f>
        <v>文化点数</v>
      </c>
      <c r="E4057" s="27">
        <v>210</v>
      </c>
      <c r="J4057" s="27">
        <v>1</v>
      </c>
      <c r="L4057" s="72" t="b">
        <v>1</v>
      </c>
    </row>
    <row r="4058" spans="1:12" x14ac:dyDescent="0.25">
      <c r="C4058" s="27">
        <f t="shared" si="64"/>
        <v>4000</v>
      </c>
      <c r="D4058" s="5" t="str">
        <f>VLOOKUP(C4058,[1]道具配置表!$A:$D,4,FALSE)</f>
        <v>知识卷轴X1</v>
      </c>
      <c r="E4058" s="27">
        <v>135</v>
      </c>
      <c r="J4058" s="27">
        <v>1</v>
      </c>
      <c r="L4058" s="72" t="b">
        <v>1</v>
      </c>
    </row>
    <row r="4059" spans="1:12" x14ac:dyDescent="0.25">
      <c r="A4059" s="27">
        <v>1707068</v>
      </c>
      <c r="B4059" s="27" t="s">
        <v>1028</v>
      </c>
      <c r="C4059" s="27">
        <f t="shared" si="64"/>
        <v>2020</v>
      </c>
      <c r="D4059" s="5" t="str">
        <f>VLOOKUP(C4059,[1]道具配置表!$A:$D,4,FALSE)</f>
        <v>技术点数</v>
      </c>
      <c r="E4059" s="27">
        <v>126</v>
      </c>
      <c r="J4059" s="27">
        <v>1</v>
      </c>
      <c r="L4059" s="72" t="b">
        <v>1</v>
      </c>
    </row>
    <row r="4060" spans="1:12" x14ac:dyDescent="0.25">
      <c r="C4060" s="27">
        <f t="shared" si="64"/>
        <v>2021</v>
      </c>
      <c r="D4060" s="5" t="str">
        <f>VLOOKUP(C4060,[1]道具配置表!$A:$D,4,FALSE)</f>
        <v>文化点数</v>
      </c>
      <c r="E4060" s="27">
        <v>126</v>
      </c>
      <c r="J4060" s="27">
        <v>1</v>
      </c>
      <c r="L4060" s="72" t="b">
        <v>1</v>
      </c>
    </row>
    <row r="4061" spans="1:12" x14ac:dyDescent="0.25">
      <c r="C4061" s="27">
        <f t="shared" si="64"/>
        <v>4000</v>
      </c>
      <c r="D4061" s="5" t="str">
        <f>VLOOKUP(C4061,[1]道具配置表!$A:$D,4,FALSE)</f>
        <v>知识卷轴X1</v>
      </c>
      <c r="E4061" s="27">
        <v>81</v>
      </c>
      <c r="J4061" s="27">
        <v>1</v>
      </c>
      <c r="L4061" s="27" t="b">
        <v>1</v>
      </c>
    </row>
    <row r="4062" spans="1:12" x14ac:dyDescent="0.25">
      <c r="A4062" s="27">
        <v>1707069</v>
      </c>
      <c r="B4062" s="27" t="s">
        <v>1029</v>
      </c>
      <c r="C4062" s="27">
        <f t="shared" si="64"/>
        <v>2020</v>
      </c>
      <c r="D4062" s="5" t="str">
        <f>VLOOKUP(C4062,[1]道具配置表!$A:$D,4,FALSE)</f>
        <v>技术点数</v>
      </c>
      <c r="E4062" s="27">
        <v>42</v>
      </c>
      <c r="J4062" s="27">
        <v>1</v>
      </c>
      <c r="L4062" s="27" t="b">
        <v>1</v>
      </c>
    </row>
    <row r="4063" spans="1:12" x14ac:dyDescent="0.25">
      <c r="C4063" s="27">
        <f t="shared" si="64"/>
        <v>2021</v>
      </c>
      <c r="D4063" s="5" t="str">
        <f>VLOOKUP(C4063,[1]道具配置表!$A:$D,4,FALSE)</f>
        <v>文化点数</v>
      </c>
      <c r="E4063" s="27">
        <v>42</v>
      </c>
      <c r="J4063" s="27">
        <v>1</v>
      </c>
      <c r="L4063" s="27" t="b">
        <v>1</v>
      </c>
    </row>
    <row r="4064" spans="1:12" x14ac:dyDescent="0.25">
      <c r="C4064" s="27">
        <f t="shared" si="64"/>
        <v>4000</v>
      </c>
      <c r="D4064" s="5" t="str">
        <f>VLOOKUP(C4064,[1]道具配置表!$A:$D,4,FALSE)</f>
        <v>知识卷轴X1</v>
      </c>
      <c r="E4064" s="27">
        <v>27</v>
      </c>
      <c r="J4064" s="27">
        <v>1</v>
      </c>
      <c r="L4064" s="27" t="b">
        <v>1</v>
      </c>
    </row>
    <row r="4065" spans="1:12" x14ac:dyDescent="0.25">
      <c r="A4065" s="27">
        <v>1707070</v>
      </c>
      <c r="B4065" s="27" t="s">
        <v>1030</v>
      </c>
      <c r="C4065" s="27">
        <f t="shared" si="64"/>
        <v>2020</v>
      </c>
      <c r="D4065" s="5" t="str">
        <f>VLOOKUP(C4065,[1]道具配置表!$A:$D,4,FALSE)</f>
        <v>技术点数</v>
      </c>
      <c r="E4065" s="27">
        <v>21</v>
      </c>
      <c r="J4065" s="27">
        <v>1</v>
      </c>
      <c r="L4065" s="27" t="b">
        <v>1</v>
      </c>
    </row>
    <row r="4066" spans="1:12" x14ac:dyDescent="0.25">
      <c r="C4066" s="27">
        <f t="shared" si="64"/>
        <v>2021</v>
      </c>
      <c r="D4066" s="5" t="str">
        <f>VLOOKUP(C4066,[1]道具配置表!$A:$D,4,FALSE)</f>
        <v>文化点数</v>
      </c>
      <c r="E4066" s="27">
        <v>21</v>
      </c>
      <c r="J4066" s="27">
        <v>1</v>
      </c>
      <c r="L4066" s="27" t="b">
        <v>1</v>
      </c>
    </row>
    <row r="4067" spans="1:12" x14ac:dyDescent="0.25">
      <c r="C4067" s="27">
        <f t="shared" si="64"/>
        <v>4000</v>
      </c>
      <c r="D4067" s="5" t="str">
        <f>VLOOKUP(C4067,[1]道具配置表!$A:$D,4,FALSE)</f>
        <v>知识卷轴X1</v>
      </c>
      <c r="E4067" s="27">
        <v>13</v>
      </c>
      <c r="J4067" s="27">
        <v>1</v>
      </c>
      <c r="L4067" s="27" t="b">
        <v>1</v>
      </c>
    </row>
    <row r="4068" spans="1:12" x14ac:dyDescent="0.25">
      <c r="A4068" s="27">
        <v>1707071</v>
      </c>
      <c r="B4068" s="27" t="s">
        <v>1031</v>
      </c>
      <c r="C4068" s="27">
        <f t="shared" si="64"/>
        <v>2020</v>
      </c>
      <c r="D4068" s="5" t="str">
        <f>VLOOKUP(C4068,[1]道具配置表!$A:$D,4,FALSE)</f>
        <v>技术点数</v>
      </c>
      <c r="E4068" s="27">
        <v>440</v>
      </c>
      <c r="J4068" s="27">
        <v>1</v>
      </c>
      <c r="L4068" s="27" t="b">
        <v>1</v>
      </c>
    </row>
    <row r="4069" spans="1:12" x14ac:dyDescent="0.25">
      <c r="C4069" s="27">
        <f t="shared" si="64"/>
        <v>2021</v>
      </c>
      <c r="D4069" s="5" t="str">
        <f>VLOOKUP(C4069,[1]道具配置表!$A:$D,4,FALSE)</f>
        <v>文化点数</v>
      </c>
      <c r="E4069" s="27">
        <v>440</v>
      </c>
      <c r="J4069" s="27">
        <v>1</v>
      </c>
      <c r="L4069" s="27" t="b">
        <v>1</v>
      </c>
    </row>
    <row r="4070" spans="1:12" x14ac:dyDescent="0.25">
      <c r="C4070" s="27">
        <f t="shared" si="64"/>
        <v>4000</v>
      </c>
      <c r="D4070" s="5" t="str">
        <f>VLOOKUP(C4070,[1]道具配置表!$A:$D,4,FALSE)</f>
        <v>知识卷轴X1</v>
      </c>
      <c r="E4070" s="27">
        <v>280</v>
      </c>
      <c r="J4070" s="27">
        <v>1</v>
      </c>
      <c r="L4070" s="27" t="b">
        <v>1</v>
      </c>
    </row>
    <row r="4071" spans="1:12" x14ac:dyDescent="0.25">
      <c r="A4071" s="27">
        <v>1707072</v>
      </c>
      <c r="B4071" s="27" t="s">
        <v>1032</v>
      </c>
      <c r="C4071" s="27">
        <f t="shared" si="64"/>
        <v>2020</v>
      </c>
      <c r="D4071" s="5" t="str">
        <f>VLOOKUP(C4071,[1]道具配置表!$A:$D,4,FALSE)</f>
        <v>技术点数</v>
      </c>
      <c r="E4071" s="27">
        <v>396</v>
      </c>
      <c r="J4071" s="27">
        <v>1</v>
      </c>
      <c r="L4071" s="27" t="b">
        <v>1</v>
      </c>
    </row>
    <row r="4072" spans="1:12" x14ac:dyDescent="0.25">
      <c r="C4072" s="27">
        <f t="shared" si="64"/>
        <v>2021</v>
      </c>
      <c r="D4072" s="5" t="str">
        <f>VLOOKUP(C4072,[1]道具配置表!$A:$D,4,FALSE)</f>
        <v>文化点数</v>
      </c>
      <c r="E4072" s="27">
        <v>396</v>
      </c>
      <c r="J4072" s="27">
        <v>1</v>
      </c>
      <c r="L4072" s="27" t="b">
        <v>1</v>
      </c>
    </row>
    <row r="4073" spans="1:12" x14ac:dyDescent="0.25">
      <c r="C4073" s="27">
        <f t="shared" si="64"/>
        <v>4000</v>
      </c>
      <c r="D4073" s="5" t="str">
        <f>VLOOKUP(C4073,[1]道具配置表!$A:$D,4,FALSE)</f>
        <v>知识卷轴X1</v>
      </c>
      <c r="E4073" s="27">
        <v>252</v>
      </c>
      <c r="J4073" s="27">
        <v>1</v>
      </c>
      <c r="L4073" s="27" t="b">
        <v>1</v>
      </c>
    </row>
    <row r="4074" spans="1:12" x14ac:dyDescent="0.25">
      <c r="A4074" s="27">
        <v>1707073</v>
      </c>
      <c r="B4074" s="27" t="s">
        <v>1033</v>
      </c>
      <c r="C4074" s="27">
        <f t="shared" si="64"/>
        <v>2020</v>
      </c>
      <c r="D4074" s="5" t="str">
        <f>VLOOKUP(C4074,[1]道具配置表!$A:$D,4,FALSE)</f>
        <v>技术点数</v>
      </c>
      <c r="E4074" s="27">
        <v>308</v>
      </c>
      <c r="J4074" s="27">
        <v>1</v>
      </c>
      <c r="L4074" s="27" t="b">
        <v>1</v>
      </c>
    </row>
    <row r="4075" spans="1:12" x14ac:dyDescent="0.25">
      <c r="C4075" s="27">
        <f t="shared" si="64"/>
        <v>2021</v>
      </c>
      <c r="D4075" s="5" t="str">
        <f>VLOOKUP(C4075,[1]道具配置表!$A:$D,4,FALSE)</f>
        <v>文化点数</v>
      </c>
      <c r="E4075" s="27">
        <v>308</v>
      </c>
      <c r="J4075" s="27">
        <v>1</v>
      </c>
      <c r="L4075" s="27" t="b">
        <v>1</v>
      </c>
    </row>
    <row r="4076" spans="1:12" x14ac:dyDescent="0.25">
      <c r="C4076" s="27">
        <f t="shared" si="64"/>
        <v>4000</v>
      </c>
      <c r="D4076" s="5" t="str">
        <f>VLOOKUP(C4076,[1]道具配置表!$A:$D,4,FALSE)</f>
        <v>知识卷轴X1</v>
      </c>
      <c r="E4076" s="27">
        <v>196</v>
      </c>
      <c r="J4076" s="27">
        <v>1</v>
      </c>
      <c r="L4076" s="27" t="b">
        <v>1</v>
      </c>
    </row>
    <row r="4077" spans="1:12" x14ac:dyDescent="0.25">
      <c r="A4077" s="27">
        <v>1707074</v>
      </c>
      <c r="B4077" s="27" t="s">
        <v>1034</v>
      </c>
      <c r="C4077" s="27">
        <f t="shared" si="64"/>
        <v>2020</v>
      </c>
      <c r="D4077" s="5" t="str">
        <f>VLOOKUP(C4077,[1]道具配置表!$A:$D,4,FALSE)</f>
        <v>技术点数</v>
      </c>
      <c r="E4077" s="27">
        <v>220</v>
      </c>
      <c r="J4077" s="27">
        <v>1</v>
      </c>
      <c r="L4077" s="27" t="b">
        <v>1</v>
      </c>
    </row>
    <row r="4078" spans="1:12" x14ac:dyDescent="0.25">
      <c r="C4078" s="27">
        <f t="shared" si="64"/>
        <v>2021</v>
      </c>
      <c r="D4078" s="5" t="str">
        <f>VLOOKUP(C4078,[1]道具配置表!$A:$D,4,FALSE)</f>
        <v>文化点数</v>
      </c>
      <c r="E4078" s="27">
        <v>220</v>
      </c>
      <c r="J4078" s="27">
        <v>1</v>
      </c>
      <c r="L4078" s="27" t="b">
        <v>1</v>
      </c>
    </row>
    <row r="4079" spans="1:12" x14ac:dyDescent="0.25">
      <c r="C4079" s="27">
        <f t="shared" si="64"/>
        <v>4000</v>
      </c>
      <c r="D4079" s="5" t="str">
        <f>VLOOKUP(C4079,[1]道具配置表!$A:$D,4,FALSE)</f>
        <v>知识卷轴X1</v>
      </c>
      <c r="E4079" s="27">
        <v>140</v>
      </c>
      <c r="J4079" s="27">
        <v>1</v>
      </c>
      <c r="L4079" s="27" t="b">
        <v>1</v>
      </c>
    </row>
    <row r="4080" spans="1:12" x14ac:dyDescent="0.25">
      <c r="A4080" s="27">
        <v>1707075</v>
      </c>
      <c r="B4080" s="27" t="s">
        <v>1035</v>
      </c>
      <c r="C4080" s="27">
        <f t="shared" si="64"/>
        <v>2020</v>
      </c>
      <c r="D4080" s="5" t="str">
        <f>VLOOKUP(C4080,[1]道具配置表!$A:$D,4,FALSE)</f>
        <v>技术点数</v>
      </c>
      <c r="E4080" s="27">
        <v>132</v>
      </c>
      <c r="J4080" s="27">
        <v>1</v>
      </c>
      <c r="L4080" s="27" t="b">
        <v>1</v>
      </c>
    </row>
    <row r="4081" spans="1:12" x14ac:dyDescent="0.25">
      <c r="C4081" s="27">
        <f t="shared" si="64"/>
        <v>2021</v>
      </c>
      <c r="D4081" s="5" t="str">
        <f>VLOOKUP(C4081,[1]道具配置表!$A:$D,4,FALSE)</f>
        <v>文化点数</v>
      </c>
      <c r="E4081" s="27">
        <v>132</v>
      </c>
      <c r="J4081" s="27">
        <v>1</v>
      </c>
      <c r="L4081" s="27" t="b">
        <v>1</v>
      </c>
    </row>
    <row r="4082" spans="1:12" x14ac:dyDescent="0.25">
      <c r="C4082" s="27">
        <f t="shared" si="64"/>
        <v>4000</v>
      </c>
      <c r="D4082" s="5" t="str">
        <f>VLOOKUP(C4082,[1]道具配置表!$A:$D,4,FALSE)</f>
        <v>知识卷轴X1</v>
      </c>
      <c r="E4082" s="27">
        <v>84</v>
      </c>
      <c r="J4082" s="27">
        <v>1</v>
      </c>
      <c r="L4082" s="27" t="b">
        <v>1</v>
      </c>
    </row>
    <row r="4083" spans="1:12" x14ac:dyDescent="0.25">
      <c r="A4083" s="27">
        <v>1707076</v>
      </c>
      <c r="B4083" s="27" t="s">
        <v>1036</v>
      </c>
      <c r="C4083" s="27">
        <f t="shared" si="64"/>
        <v>2020</v>
      </c>
      <c r="D4083" s="5" t="str">
        <f>VLOOKUP(C4083,[1]道具配置表!$A:$D,4,FALSE)</f>
        <v>技术点数</v>
      </c>
      <c r="E4083" s="27">
        <v>44</v>
      </c>
      <c r="J4083" s="27">
        <v>1</v>
      </c>
      <c r="L4083" s="27" t="b">
        <v>1</v>
      </c>
    </row>
    <row r="4084" spans="1:12" x14ac:dyDescent="0.25">
      <c r="C4084" s="27">
        <f t="shared" si="64"/>
        <v>2021</v>
      </c>
      <c r="D4084" s="5" t="str">
        <f>VLOOKUP(C4084,[1]道具配置表!$A:$D,4,FALSE)</f>
        <v>文化点数</v>
      </c>
      <c r="E4084" s="27">
        <v>44</v>
      </c>
      <c r="J4084" s="27">
        <v>1</v>
      </c>
      <c r="L4084" s="27" t="b">
        <v>1</v>
      </c>
    </row>
    <row r="4085" spans="1:12" x14ac:dyDescent="0.25">
      <c r="C4085" s="27">
        <f t="shared" si="64"/>
        <v>4000</v>
      </c>
      <c r="D4085" s="5" t="str">
        <f>VLOOKUP(C4085,[1]道具配置表!$A:$D,4,FALSE)</f>
        <v>知识卷轴X1</v>
      </c>
      <c r="E4085" s="27">
        <v>28</v>
      </c>
      <c r="J4085" s="27">
        <v>1</v>
      </c>
      <c r="L4085" s="27" t="b">
        <v>1</v>
      </c>
    </row>
    <row r="4086" spans="1:12" x14ac:dyDescent="0.25">
      <c r="A4086" s="27">
        <v>1707077</v>
      </c>
      <c r="B4086" s="27" t="s">
        <v>1037</v>
      </c>
      <c r="C4086" s="27">
        <f t="shared" si="64"/>
        <v>2020</v>
      </c>
      <c r="D4086" s="5" t="str">
        <f>VLOOKUP(C4086,[1]道具配置表!$A:$D,4,FALSE)</f>
        <v>技术点数</v>
      </c>
      <c r="E4086" s="27">
        <v>22</v>
      </c>
      <c r="J4086" s="27">
        <v>1</v>
      </c>
      <c r="L4086" s="27" t="b">
        <v>1</v>
      </c>
    </row>
    <row r="4087" spans="1:12" x14ac:dyDescent="0.25">
      <c r="C4087" s="27">
        <f t="shared" si="64"/>
        <v>2021</v>
      </c>
      <c r="D4087" s="5" t="str">
        <f>VLOOKUP(C4087,[1]道具配置表!$A:$D,4,FALSE)</f>
        <v>文化点数</v>
      </c>
      <c r="E4087" s="27">
        <v>22</v>
      </c>
      <c r="J4087" s="27">
        <v>1</v>
      </c>
      <c r="L4087" s="27" t="b">
        <v>1</v>
      </c>
    </row>
    <row r="4088" spans="1:12" x14ac:dyDescent="0.25">
      <c r="C4088" s="27">
        <f t="shared" si="64"/>
        <v>4000</v>
      </c>
      <c r="D4088" s="5" t="str">
        <f>VLOOKUP(C4088,[1]道具配置表!$A:$D,4,FALSE)</f>
        <v>知识卷轴X1</v>
      </c>
      <c r="E4088" s="27">
        <v>14</v>
      </c>
      <c r="J4088" s="27">
        <v>1</v>
      </c>
      <c r="L4088" s="27" t="b">
        <v>1</v>
      </c>
    </row>
    <row r="4089" spans="1:12" x14ac:dyDescent="0.25">
      <c r="A4089" s="27">
        <v>1707078</v>
      </c>
      <c r="B4089" s="27" t="s">
        <v>1038</v>
      </c>
      <c r="C4089" s="27">
        <f t="shared" si="64"/>
        <v>2020</v>
      </c>
      <c r="D4089" s="5" t="str">
        <f>VLOOKUP(C4089,[1]道具配置表!$A:$D,4,FALSE)</f>
        <v>技术点数</v>
      </c>
      <c r="E4089" s="27">
        <v>460</v>
      </c>
      <c r="J4089" s="27">
        <v>1</v>
      </c>
      <c r="L4089" s="27" t="b">
        <v>1</v>
      </c>
    </row>
    <row r="4090" spans="1:12" x14ac:dyDescent="0.25">
      <c r="C4090" s="27">
        <f t="shared" si="64"/>
        <v>2021</v>
      </c>
      <c r="D4090" s="5" t="str">
        <f>VLOOKUP(C4090,[1]道具配置表!$A:$D,4,FALSE)</f>
        <v>文化点数</v>
      </c>
      <c r="E4090" s="27">
        <v>460</v>
      </c>
      <c r="J4090" s="27">
        <v>1</v>
      </c>
      <c r="L4090" s="27" t="b">
        <v>1</v>
      </c>
    </row>
    <row r="4091" spans="1:12" x14ac:dyDescent="0.25">
      <c r="C4091" s="27">
        <f t="shared" si="64"/>
        <v>4000</v>
      </c>
      <c r="D4091" s="5" t="str">
        <f>VLOOKUP(C4091,[1]道具配置表!$A:$D,4,FALSE)</f>
        <v>知识卷轴X1</v>
      </c>
      <c r="E4091" s="27">
        <v>290</v>
      </c>
      <c r="J4091" s="27">
        <v>1</v>
      </c>
      <c r="L4091" s="27" t="b">
        <v>1</v>
      </c>
    </row>
    <row r="4092" spans="1:12" x14ac:dyDescent="0.25">
      <c r="A4092" s="27">
        <v>1707079</v>
      </c>
      <c r="B4092" s="27" t="s">
        <v>1039</v>
      </c>
      <c r="C4092" s="27">
        <f t="shared" si="64"/>
        <v>2020</v>
      </c>
      <c r="D4092" s="5" t="str">
        <f>VLOOKUP(C4092,[1]道具配置表!$A:$D,4,FALSE)</f>
        <v>技术点数</v>
      </c>
      <c r="E4092" s="27">
        <v>414</v>
      </c>
      <c r="J4092" s="27">
        <v>1</v>
      </c>
      <c r="L4092" s="27" t="b">
        <v>1</v>
      </c>
    </row>
    <row r="4093" spans="1:12" x14ac:dyDescent="0.25">
      <c r="C4093" s="27">
        <f t="shared" si="64"/>
        <v>2021</v>
      </c>
      <c r="D4093" s="5" t="str">
        <f>VLOOKUP(C4093,[1]道具配置表!$A:$D,4,FALSE)</f>
        <v>文化点数</v>
      </c>
      <c r="E4093" s="27">
        <v>414</v>
      </c>
      <c r="J4093" s="27">
        <v>1</v>
      </c>
      <c r="L4093" s="27" t="b">
        <v>1</v>
      </c>
    </row>
    <row r="4094" spans="1:12" x14ac:dyDescent="0.25">
      <c r="C4094" s="27">
        <f t="shared" si="64"/>
        <v>4000</v>
      </c>
      <c r="D4094" s="5" t="str">
        <f>VLOOKUP(C4094,[1]道具配置表!$A:$D,4,FALSE)</f>
        <v>知识卷轴X1</v>
      </c>
      <c r="E4094" s="27">
        <v>261</v>
      </c>
      <c r="J4094" s="27">
        <v>1</v>
      </c>
      <c r="L4094" s="27" t="b">
        <v>1</v>
      </c>
    </row>
    <row r="4095" spans="1:12" x14ac:dyDescent="0.25">
      <c r="A4095" s="27">
        <v>1707080</v>
      </c>
      <c r="B4095" s="27" t="s">
        <v>1040</v>
      </c>
      <c r="C4095" s="27">
        <f t="shared" si="64"/>
        <v>2020</v>
      </c>
      <c r="D4095" s="5" t="str">
        <f>VLOOKUP(C4095,[1]道具配置表!$A:$D,4,FALSE)</f>
        <v>技术点数</v>
      </c>
      <c r="E4095" s="27">
        <v>322</v>
      </c>
      <c r="J4095" s="27">
        <v>1</v>
      </c>
      <c r="L4095" s="27" t="b">
        <v>1</v>
      </c>
    </row>
    <row r="4096" spans="1:12" x14ac:dyDescent="0.25">
      <c r="C4096" s="27">
        <f t="shared" si="64"/>
        <v>2021</v>
      </c>
      <c r="D4096" s="5" t="str">
        <f>VLOOKUP(C4096,[1]道具配置表!$A:$D,4,FALSE)</f>
        <v>文化点数</v>
      </c>
      <c r="E4096" s="27">
        <v>322</v>
      </c>
      <c r="J4096" s="27">
        <v>1</v>
      </c>
      <c r="L4096" s="27" t="b">
        <v>1</v>
      </c>
    </row>
    <row r="4097" spans="1:12" x14ac:dyDescent="0.25">
      <c r="C4097" s="27">
        <f t="shared" si="64"/>
        <v>4000</v>
      </c>
      <c r="D4097" s="5" t="str">
        <f>VLOOKUP(C4097,[1]道具配置表!$A:$D,4,FALSE)</f>
        <v>知识卷轴X1</v>
      </c>
      <c r="E4097" s="27">
        <v>203</v>
      </c>
      <c r="J4097" s="27">
        <v>1</v>
      </c>
      <c r="L4097" s="27" t="b">
        <v>1</v>
      </c>
    </row>
    <row r="4098" spans="1:12" x14ac:dyDescent="0.25">
      <c r="A4098" s="27">
        <v>1707081</v>
      </c>
      <c r="B4098" s="27" t="s">
        <v>1041</v>
      </c>
      <c r="C4098" s="27">
        <f t="shared" si="64"/>
        <v>2020</v>
      </c>
      <c r="D4098" s="5" t="str">
        <f>VLOOKUP(C4098,[1]道具配置表!$A:$D,4,FALSE)</f>
        <v>技术点数</v>
      </c>
      <c r="E4098" s="27">
        <v>230</v>
      </c>
      <c r="J4098" s="27">
        <v>1</v>
      </c>
      <c r="L4098" s="27" t="b">
        <v>1</v>
      </c>
    </row>
    <row r="4099" spans="1:12" x14ac:dyDescent="0.25">
      <c r="C4099" s="27">
        <f t="shared" si="64"/>
        <v>2021</v>
      </c>
      <c r="D4099" s="5" t="str">
        <f>VLOOKUP(C4099,[1]道具配置表!$A:$D,4,FALSE)</f>
        <v>文化点数</v>
      </c>
      <c r="E4099" s="27">
        <v>230</v>
      </c>
      <c r="J4099" s="27">
        <v>1</v>
      </c>
      <c r="L4099" s="27" t="b">
        <v>1</v>
      </c>
    </row>
    <row r="4100" spans="1:12" x14ac:dyDescent="0.25">
      <c r="C4100" s="27">
        <f t="shared" si="64"/>
        <v>4000</v>
      </c>
      <c r="D4100" s="5" t="str">
        <f>VLOOKUP(C4100,[1]道具配置表!$A:$D,4,FALSE)</f>
        <v>知识卷轴X1</v>
      </c>
      <c r="E4100" s="27">
        <v>145</v>
      </c>
      <c r="J4100" s="27">
        <v>1</v>
      </c>
      <c r="L4100" s="27" t="b">
        <v>1</v>
      </c>
    </row>
    <row r="4101" spans="1:12" x14ac:dyDescent="0.25">
      <c r="A4101" s="27">
        <v>1707082</v>
      </c>
      <c r="B4101" s="27" t="s">
        <v>1042</v>
      </c>
      <c r="C4101" s="27">
        <f t="shared" si="64"/>
        <v>2020</v>
      </c>
      <c r="D4101" s="5" t="str">
        <f>VLOOKUP(C4101,[1]道具配置表!$A:$D,4,FALSE)</f>
        <v>技术点数</v>
      </c>
      <c r="E4101" s="27">
        <v>138</v>
      </c>
      <c r="J4101" s="27">
        <v>1</v>
      </c>
      <c r="L4101" s="27" t="b">
        <v>1</v>
      </c>
    </row>
    <row r="4102" spans="1:12" x14ac:dyDescent="0.25">
      <c r="C4102" s="27">
        <f t="shared" si="64"/>
        <v>2021</v>
      </c>
      <c r="D4102" s="5" t="str">
        <f>VLOOKUP(C4102,[1]道具配置表!$A:$D,4,FALSE)</f>
        <v>文化点数</v>
      </c>
      <c r="E4102" s="27">
        <v>138</v>
      </c>
      <c r="J4102" s="27">
        <v>1</v>
      </c>
      <c r="L4102" s="27" t="b">
        <v>1</v>
      </c>
    </row>
    <row r="4103" spans="1:12" x14ac:dyDescent="0.25">
      <c r="C4103" s="27">
        <f t="shared" si="64"/>
        <v>4000</v>
      </c>
      <c r="D4103" s="5" t="str">
        <f>VLOOKUP(C4103,[1]道具配置表!$A:$D,4,FALSE)</f>
        <v>知识卷轴X1</v>
      </c>
      <c r="E4103" s="27">
        <v>87</v>
      </c>
      <c r="J4103" s="27">
        <v>1</v>
      </c>
      <c r="L4103" s="27" t="b">
        <v>1</v>
      </c>
    </row>
    <row r="4104" spans="1:12" x14ac:dyDescent="0.25">
      <c r="A4104" s="27">
        <v>1707083</v>
      </c>
      <c r="B4104" s="27" t="s">
        <v>1043</v>
      </c>
      <c r="C4104" s="27">
        <f t="shared" si="64"/>
        <v>2020</v>
      </c>
      <c r="D4104" s="5" t="str">
        <f>VLOOKUP(C4104,[1]道具配置表!$A:$D,4,FALSE)</f>
        <v>技术点数</v>
      </c>
      <c r="E4104" s="27">
        <v>46</v>
      </c>
      <c r="J4104" s="27">
        <v>1</v>
      </c>
      <c r="L4104" s="27" t="b">
        <v>1</v>
      </c>
    </row>
    <row r="4105" spans="1:12" x14ac:dyDescent="0.25">
      <c r="C4105" s="27">
        <f t="shared" si="64"/>
        <v>2021</v>
      </c>
      <c r="D4105" s="5" t="str">
        <f>VLOOKUP(C4105,[1]道具配置表!$A:$D,4,FALSE)</f>
        <v>文化点数</v>
      </c>
      <c r="E4105" s="27">
        <v>46</v>
      </c>
      <c r="J4105" s="27">
        <v>1</v>
      </c>
      <c r="L4105" s="27" t="b">
        <v>1</v>
      </c>
    </row>
    <row r="4106" spans="1:12" x14ac:dyDescent="0.25">
      <c r="C4106" s="27">
        <f t="shared" si="64"/>
        <v>4000</v>
      </c>
      <c r="D4106" s="5" t="str">
        <f>VLOOKUP(C4106,[1]道具配置表!$A:$D,4,FALSE)</f>
        <v>知识卷轴X1</v>
      </c>
      <c r="E4106" s="27">
        <v>29</v>
      </c>
      <c r="J4106" s="27">
        <v>1</v>
      </c>
      <c r="L4106" s="27" t="b">
        <v>1</v>
      </c>
    </row>
    <row r="4107" spans="1:12" x14ac:dyDescent="0.25">
      <c r="A4107" s="27">
        <v>1707084</v>
      </c>
      <c r="B4107" s="27" t="s">
        <v>1044</v>
      </c>
      <c r="C4107" s="27">
        <f t="shared" si="64"/>
        <v>2020</v>
      </c>
      <c r="D4107" s="5" t="str">
        <f>VLOOKUP(C4107,[1]道具配置表!$A:$D,4,FALSE)</f>
        <v>技术点数</v>
      </c>
      <c r="E4107" s="27">
        <v>23</v>
      </c>
      <c r="J4107" s="27">
        <v>1</v>
      </c>
      <c r="L4107" s="27" t="b">
        <v>1</v>
      </c>
    </row>
    <row r="4108" spans="1:12" x14ac:dyDescent="0.25">
      <c r="C4108" s="27">
        <f t="shared" si="64"/>
        <v>2021</v>
      </c>
      <c r="D4108" s="5" t="str">
        <f>VLOOKUP(C4108,[1]道具配置表!$A:$D,4,FALSE)</f>
        <v>文化点数</v>
      </c>
      <c r="E4108" s="27">
        <v>23</v>
      </c>
      <c r="J4108" s="27">
        <v>1</v>
      </c>
      <c r="L4108" s="27" t="b">
        <v>1</v>
      </c>
    </row>
    <row r="4109" spans="1:12" x14ac:dyDescent="0.25">
      <c r="C4109" s="27">
        <f t="shared" si="64"/>
        <v>4000</v>
      </c>
      <c r="D4109" s="5" t="str">
        <f>VLOOKUP(C4109,[1]道具配置表!$A:$D,4,FALSE)</f>
        <v>知识卷轴X1</v>
      </c>
      <c r="E4109" s="27">
        <v>14</v>
      </c>
      <c r="J4109" s="27">
        <v>1</v>
      </c>
      <c r="L4109" s="27" t="b">
        <v>1</v>
      </c>
    </row>
    <row r="4110" spans="1:12" x14ac:dyDescent="0.25">
      <c r="A4110" s="27">
        <v>1707085</v>
      </c>
      <c r="B4110" s="27" t="s">
        <v>1045</v>
      </c>
      <c r="C4110" s="27">
        <f t="shared" si="64"/>
        <v>2020</v>
      </c>
      <c r="D4110" s="5" t="str">
        <f>VLOOKUP(C4110,[1]道具配置表!$A:$D,4,FALSE)</f>
        <v>技术点数</v>
      </c>
      <c r="E4110" s="27">
        <v>480</v>
      </c>
      <c r="J4110" s="27">
        <v>1</v>
      </c>
      <c r="L4110" s="27" t="b">
        <v>1</v>
      </c>
    </row>
    <row r="4111" spans="1:12" x14ac:dyDescent="0.25">
      <c r="C4111" s="27">
        <f t="shared" si="64"/>
        <v>2021</v>
      </c>
      <c r="D4111" s="5" t="str">
        <f>VLOOKUP(C4111,[1]道具配置表!$A:$D,4,FALSE)</f>
        <v>文化点数</v>
      </c>
      <c r="E4111" s="27">
        <v>480</v>
      </c>
      <c r="J4111" s="27">
        <v>1</v>
      </c>
      <c r="L4111" s="27" t="b">
        <v>1</v>
      </c>
    </row>
    <row r="4112" spans="1:12" x14ac:dyDescent="0.25">
      <c r="C4112" s="27">
        <f t="shared" si="64"/>
        <v>4000</v>
      </c>
      <c r="D4112" s="5" t="str">
        <f>VLOOKUP(C4112,[1]道具配置表!$A:$D,4,FALSE)</f>
        <v>知识卷轴X1</v>
      </c>
      <c r="E4112" s="27">
        <v>300</v>
      </c>
      <c r="J4112" s="27">
        <v>1</v>
      </c>
      <c r="L4112" s="27" t="b">
        <v>1</v>
      </c>
    </row>
    <row r="4113" spans="1:12" x14ac:dyDescent="0.25">
      <c r="A4113" s="27">
        <v>1707086</v>
      </c>
      <c r="B4113" s="27" t="s">
        <v>1046</v>
      </c>
      <c r="C4113" s="27">
        <f t="shared" si="64"/>
        <v>2020</v>
      </c>
      <c r="D4113" s="5" t="str">
        <f>VLOOKUP(C4113,[1]道具配置表!$A:$D,4,FALSE)</f>
        <v>技术点数</v>
      </c>
      <c r="E4113" s="27">
        <v>432</v>
      </c>
      <c r="J4113" s="27">
        <v>1</v>
      </c>
      <c r="L4113" s="27" t="b">
        <v>1</v>
      </c>
    </row>
    <row r="4114" spans="1:12" x14ac:dyDescent="0.25">
      <c r="C4114" s="27">
        <f t="shared" si="64"/>
        <v>2021</v>
      </c>
      <c r="D4114" s="5" t="str">
        <f>VLOOKUP(C4114,[1]道具配置表!$A:$D,4,FALSE)</f>
        <v>文化点数</v>
      </c>
      <c r="E4114" s="27">
        <v>432</v>
      </c>
      <c r="J4114" s="27">
        <v>1</v>
      </c>
      <c r="L4114" s="27" t="b">
        <v>1</v>
      </c>
    </row>
    <row r="4115" spans="1:12" x14ac:dyDescent="0.25">
      <c r="C4115" s="27">
        <f t="shared" si="64"/>
        <v>4000</v>
      </c>
      <c r="D4115" s="5" t="str">
        <f>VLOOKUP(C4115,[1]道具配置表!$A:$D,4,FALSE)</f>
        <v>知识卷轴X1</v>
      </c>
      <c r="E4115" s="27">
        <v>270</v>
      </c>
      <c r="J4115" s="27">
        <v>1</v>
      </c>
      <c r="L4115" s="27" t="b">
        <v>1</v>
      </c>
    </row>
    <row r="4116" spans="1:12" x14ac:dyDescent="0.25">
      <c r="A4116" s="27">
        <v>1707087</v>
      </c>
      <c r="B4116" s="27" t="s">
        <v>1047</v>
      </c>
      <c r="C4116" s="27">
        <f t="shared" si="64"/>
        <v>2020</v>
      </c>
      <c r="D4116" s="5" t="str">
        <f>VLOOKUP(C4116,[1]道具配置表!$A:$D,4,FALSE)</f>
        <v>技术点数</v>
      </c>
      <c r="E4116" s="27">
        <v>336</v>
      </c>
      <c r="J4116" s="27">
        <v>1</v>
      </c>
      <c r="L4116" s="27" t="b">
        <v>1</v>
      </c>
    </row>
    <row r="4117" spans="1:12" x14ac:dyDescent="0.25">
      <c r="C4117" s="27">
        <f t="shared" ref="C4117:C4172" si="65">C4114</f>
        <v>2021</v>
      </c>
      <c r="D4117" s="5" t="str">
        <f>VLOOKUP(C4117,[1]道具配置表!$A:$D,4,FALSE)</f>
        <v>文化点数</v>
      </c>
      <c r="E4117" s="27">
        <v>336</v>
      </c>
      <c r="J4117" s="27">
        <v>1</v>
      </c>
      <c r="L4117" s="27" t="b">
        <v>1</v>
      </c>
    </row>
    <row r="4118" spans="1:12" x14ac:dyDescent="0.25">
      <c r="C4118" s="27">
        <f t="shared" si="65"/>
        <v>4000</v>
      </c>
      <c r="D4118" s="5" t="str">
        <f>VLOOKUP(C4118,[1]道具配置表!$A:$D,4,FALSE)</f>
        <v>知识卷轴X1</v>
      </c>
      <c r="E4118" s="27">
        <v>210</v>
      </c>
      <c r="J4118" s="27">
        <v>1</v>
      </c>
      <c r="L4118" s="27" t="b">
        <v>1</v>
      </c>
    </row>
    <row r="4119" spans="1:12" x14ac:dyDescent="0.25">
      <c r="A4119" s="27">
        <v>1707088</v>
      </c>
      <c r="B4119" s="27" t="s">
        <v>1048</v>
      </c>
      <c r="C4119" s="27">
        <f t="shared" si="65"/>
        <v>2020</v>
      </c>
      <c r="D4119" s="5" t="str">
        <f>VLOOKUP(C4119,[1]道具配置表!$A:$D,4,FALSE)</f>
        <v>技术点数</v>
      </c>
      <c r="E4119" s="27">
        <v>240</v>
      </c>
      <c r="J4119" s="27">
        <v>1</v>
      </c>
      <c r="L4119" s="27" t="b">
        <v>1</v>
      </c>
    </row>
    <row r="4120" spans="1:12" x14ac:dyDescent="0.25">
      <c r="C4120" s="27">
        <f t="shared" si="65"/>
        <v>2021</v>
      </c>
      <c r="D4120" s="5" t="str">
        <f>VLOOKUP(C4120,[1]道具配置表!$A:$D,4,FALSE)</f>
        <v>文化点数</v>
      </c>
      <c r="E4120" s="27">
        <v>240</v>
      </c>
      <c r="J4120" s="27">
        <v>1</v>
      </c>
      <c r="L4120" s="27" t="b">
        <v>1</v>
      </c>
    </row>
    <row r="4121" spans="1:12" x14ac:dyDescent="0.25">
      <c r="C4121" s="27">
        <f t="shared" si="65"/>
        <v>4000</v>
      </c>
      <c r="D4121" s="5" t="str">
        <f>VLOOKUP(C4121,[1]道具配置表!$A:$D,4,FALSE)</f>
        <v>知识卷轴X1</v>
      </c>
      <c r="E4121" s="27">
        <v>150</v>
      </c>
      <c r="J4121" s="27">
        <v>1</v>
      </c>
      <c r="L4121" s="27" t="b">
        <v>1</v>
      </c>
    </row>
    <row r="4122" spans="1:12" x14ac:dyDescent="0.25">
      <c r="A4122" s="27">
        <v>1707089</v>
      </c>
      <c r="B4122" s="27" t="s">
        <v>1049</v>
      </c>
      <c r="C4122" s="27">
        <f t="shared" si="65"/>
        <v>2020</v>
      </c>
      <c r="D4122" s="5" t="str">
        <f>VLOOKUP(C4122,[1]道具配置表!$A:$D,4,FALSE)</f>
        <v>技术点数</v>
      </c>
      <c r="E4122" s="27">
        <v>144</v>
      </c>
      <c r="J4122" s="27">
        <v>1</v>
      </c>
      <c r="L4122" s="27" t="b">
        <v>1</v>
      </c>
    </row>
    <row r="4123" spans="1:12" x14ac:dyDescent="0.25">
      <c r="C4123" s="27">
        <f t="shared" si="65"/>
        <v>2021</v>
      </c>
      <c r="D4123" s="5" t="str">
        <f>VLOOKUP(C4123,[1]道具配置表!$A:$D,4,FALSE)</f>
        <v>文化点数</v>
      </c>
      <c r="E4123" s="27">
        <v>144</v>
      </c>
      <c r="J4123" s="27">
        <v>1</v>
      </c>
      <c r="L4123" s="27" t="b">
        <v>1</v>
      </c>
    </row>
    <row r="4124" spans="1:12" x14ac:dyDescent="0.25">
      <c r="C4124" s="27">
        <f t="shared" si="65"/>
        <v>4000</v>
      </c>
      <c r="D4124" s="5" t="str">
        <f>VLOOKUP(C4124,[1]道具配置表!$A:$D,4,FALSE)</f>
        <v>知识卷轴X1</v>
      </c>
      <c r="E4124" s="27">
        <v>90</v>
      </c>
      <c r="J4124" s="27">
        <v>1</v>
      </c>
      <c r="L4124" s="27" t="b">
        <v>1</v>
      </c>
    </row>
    <row r="4125" spans="1:12" x14ac:dyDescent="0.25">
      <c r="A4125" s="27">
        <v>1707090</v>
      </c>
      <c r="B4125" s="27" t="s">
        <v>1050</v>
      </c>
      <c r="C4125" s="27">
        <f t="shared" si="65"/>
        <v>2020</v>
      </c>
      <c r="D4125" s="5" t="str">
        <f>VLOOKUP(C4125,[1]道具配置表!$A:$D,4,FALSE)</f>
        <v>技术点数</v>
      </c>
      <c r="E4125" s="27">
        <v>48</v>
      </c>
      <c r="J4125" s="27">
        <v>1</v>
      </c>
      <c r="L4125" s="27" t="b">
        <v>1</v>
      </c>
    </row>
    <row r="4126" spans="1:12" x14ac:dyDescent="0.25">
      <c r="C4126" s="27">
        <f t="shared" si="65"/>
        <v>2021</v>
      </c>
      <c r="D4126" s="5" t="str">
        <f>VLOOKUP(C4126,[1]道具配置表!$A:$D,4,FALSE)</f>
        <v>文化点数</v>
      </c>
      <c r="E4126" s="27">
        <v>48</v>
      </c>
      <c r="J4126" s="27">
        <v>1</v>
      </c>
      <c r="L4126" s="27" t="b">
        <v>1</v>
      </c>
    </row>
    <row r="4127" spans="1:12" x14ac:dyDescent="0.25">
      <c r="C4127" s="27">
        <f t="shared" si="65"/>
        <v>4000</v>
      </c>
      <c r="D4127" s="5" t="str">
        <f>VLOOKUP(C4127,[1]道具配置表!$A:$D,4,FALSE)</f>
        <v>知识卷轴X1</v>
      </c>
      <c r="E4127" s="27">
        <v>30</v>
      </c>
      <c r="J4127" s="27">
        <v>1</v>
      </c>
      <c r="L4127" s="27" t="b">
        <v>1</v>
      </c>
    </row>
    <row r="4128" spans="1:12" x14ac:dyDescent="0.25">
      <c r="A4128" s="27">
        <v>1707091</v>
      </c>
      <c r="B4128" s="27" t="s">
        <v>1051</v>
      </c>
      <c r="C4128" s="27">
        <f t="shared" si="65"/>
        <v>2020</v>
      </c>
      <c r="D4128" s="5" t="str">
        <f>VLOOKUP(C4128,[1]道具配置表!$A:$D,4,FALSE)</f>
        <v>技术点数</v>
      </c>
      <c r="E4128" s="27">
        <v>24</v>
      </c>
      <c r="J4128" s="27">
        <v>1</v>
      </c>
      <c r="L4128" s="27" t="b">
        <v>1</v>
      </c>
    </row>
    <row r="4129" spans="1:12" x14ac:dyDescent="0.25">
      <c r="C4129" s="27">
        <f t="shared" si="65"/>
        <v>2021</v>
      </c>
      <c r="D4129" s="5" t="str">
        <f>VLOOKUP(C4129,[1]道具配置表!$A:$D,4,FALSE)</f>
        <v>文化点数</v>
      </c>
      <c r="E4129" s="27">
        <v>24</v>
      </c>
      <c r="J4129" s="27">
        <v>1</v>
      </c>
      <c r="L4129" s="27" t="b">
        <v>1</v>
      </c>
    </row>
    <row r="4130" spans="1:12" x14ac:dyDescent="0.25">
      <c r="C4130" s="27">
        <f t="shared" si="65"/>
        <v>4000</v>
      </c>
      <c r="D4130" s="5" t="str">
        <f>VLOOKUP(C4130,[1]道具配置表!$A:$D,4,FALSE)</f>
        <v>知识卷轴X1</v>
      </c>
      <c r="E4130" s="27">
        <v>15</v>
      </c>
      <c r="J4130" s="27">
        <v>1</v>
      </c>
      <c r="L4130" s="27" t="b">
        <v>1</v>
      </c>
    </row>
    <row r="4131" spans="1:12" x14ac:dyDescent="0.25">
      <c r="A4131" s="27">
        <v>1707092</v>
      </c>
      <c r="B4131" s="27" t="s">
        <v>1052</v>
      </c>
      <c r="C4131" s="27">
        <f t="shared" si="65"/>
        <v>2020</v>
      </c>
      <c r="D4131" s="5" t="str">
        <f>VLOOKUP(C4131,[1]道具配置表!$A:$D,4,FALSE)</f>
        <v>技术点数</v>
      </c>
      <c r="E4131" s="27">
        <v>500</v>
      </c>
      <c r="J4131" s="27">
        <v>1</v>
      </c>
      <c r="L4131" s="27" t="b">
        <v>1</v>
      </c>
    </row>
    <row r="4132" spans="1:12" x14ac:dyDescent="0.25">
      <c r="C4132" s="27">
        <f t="shared" si="65"/>
        <v>2021</v>
      </c>
      <c r="D4132" s="5" t="str">
        <f>VLOOKUP(C4132,[1]道具配置表!$A:$D,4,FALSE)</f>
        <v>文化点数</v>
      </c>
      <c r="E4132" s="27">
        <v>500</v>
      </c>
      <c r="J4132" s="27">
        <v>1</v>
      </c>
      <c r="L4132" s="27" t="b">
        <v>1</v>
      </c>
    </row>
    <row r="4133" spans="1:12" x14ac:dyDescent="0.25">
      <c r="C4133" s="27">
        <f t="shared" si="65"/>
        <v>4000</v>
      </c>
      <c r="D4133" s="5" t="str">
        <f>VLOOKUP(C4133,[1]道具配置表!$A:$D,4,FALSE)</f>
        <v>知识卷轴X1</v>
      </c>
      <c r="E4133" s="27">
        <v>310</v>
      </c>
      <c r="J4133" s="27">
        <v>1</v>
      </c>
      <c r="L4133" s="27" t="b">
        <v>1</v>
      </c>
    </row>
    <row r="4134" spans="1:12" x14ac:dyDescent="0.25">
      <c r="A4134" s="27">
        <v>1707093</v>
      </c>
      <c r="B4134" s="27" t="s">
        <v>1053</v>
      </c>
      <c r="C4134" s="27">
        <f t="shared" si="65"/>
        <v>2020</v>
      </c>
      <c r="D4134" s="5" t="str">
        <f>VLOOKUP(C4134,[1]道具配置表!$A:$D,4,FALSE)</f>
        <v>技术点数</v>
      </c>
      <c r="E4134" s="27">
        <v>450</v>
      </c>
      <c r="J4134" s="27">
        <v>1</v>
      </c>
      <c r="L4134" s="27" t="b">
        <v>1</v>
      </c>
    </row>
    <row r="4135" spans="1:12" x14ac:dyDescent="0.25">
      <c r="C4135" s="27">
        <f t="shared" si="65"/>
        <v>2021</v>
      </c>
      <c r="D4135" s="5" t="str">
        <f>VLOOKUP(C4135,[1]道具配置表!$A:$D,4,FALSE)</f>
        <v>文化点数</v>
      </c>
      <c r="E4135" s="27">
        <v>450</v>
      </c>
      <c r="J4135" s="27">
        <v>1</v>
      </c>
      <c r="L4135" s="27" t="b">
        <v>1</v>
      </c>
    </row>
    <row r="4136" spans="1:12" x14ac:dyDescent="0.25">
      <c r="C4136" s="27">
        <f t="shared" si="65"/>
        <v>4000</v>
      </c>
      <c r="D4136" s="5" t="str">
        <f>VLOOKUP(C4136,[1]道具配置表!$A:$D,4,FALSE)</f>
        <v>知识卷轴X1</v>
      </c>
      <c r="E4136" s="27">
        <v>279</v>
      </c>
      <c r="J4136" s="27">
        <v>1</v>
      </c>
      <c r="L4136" s="27" t="b">
        <v>1</v>
      </c>
    </row>
    <row r="4137" spans="1:12" x14ac:dyDescent="0.25">
      <c r="A4137" s="27">
        <v>1707094</v>
      </c>
      <c r="B4137" s="27" t="s">
        <v>1054</v>
      </c>
      <c r="C4137" s="27">
        <f t="shared" si="65"/>
        <v>2020</v>
      </c>
      <c r="D4137" s="5" t="str">
        <f>VLOOKUP(C4137,[1]道具配置表!$A:$D,4,FALSE)</f>
        <v>技术点数</v>
      </c>
      <c r="E4137" s="27">
        <v>350</v>
      </c>
      <c r="J4137" s="27">
        <v>1</v>
      </c>
      <c r="L4137" s="27" t="b">
        <v>1</v>
      </c>
    </row>
    <row r="4138" spans="1:12" x14ac:dyDescent="0.25">
      <c r="C4138" s="27">
        <f t="shared" si="65"/>
        <v>2021</v>
      </c>
      <c r="D4138" s="5" t="str">
        <f>VLOOKUP(C4138,[1]道具配置表!$A:$D,4,FALSE)</f>
        <v>文化点数</v>
      </c>
      <c r="E4138" s="27">
        <v>350</v>
      </c>
      <c r="J4138" s="27">
        <v>1</v>
      </c>
      <c r="L4138" s="27" t="b">
        <v>1</v>
      </c>
    </row>
    <row r="4139" spans="1:12" x14ac:dyDescent="0.25">
      <c r="C4139" s="27">
        <f t="shared" si="65"/>
        <v>4000</v>
      </c>
      <c r="D4139" s="5" t="str">
        <f>VLOOKUP(C4139,[1]道具配置表!$A:$D,4,FALSE)</f>
        <v>知识卷轴X1</v>
      </c>
      <c r="E4139" s="27">
        <v>217</v>
      </c>
      <c r="J4139" s="27">
        <v>1</v>
      </c>
      <c r="L4139" s="27" t="b">
        <v>1</v>
      </c>
    </row>
    <row r="4140" spans="1:12" x14ac:dyDescent="0.25">
      <c r="A4140" s="27">
        <v>1707095</v>
      </c>
      <c r="B4140" s="27" t="s">
        <v>1055</v>
      </c>
      <c r="C4140" s="27">
        <f t="shared" si="65"/>
        <v>2020</v>
      </c>
      <c r="D4140" s="5" t="str">
        <f>VLOOKUP(C4140,[1]道具配置表!$A:$D,4,FALSE)</f>
        <v>技术点数</v>
      </c>
      <c r="E4140" s="27">
        <v>250</v>
      </c>
      <c r="J4140" s="27">
        <v>1</v>
      </c>
      <c r="L4140" s="27" t="b">
        <v>1</v>
      </c>
    </row>
    <row r="4141" spans="1:12" x14ac:dyDescent="0.25">
      <c r="C4141" s="27">
        <f t="shared" si="65"/>
        <v>2021</v>
      </c>
      <c r="D4141" s="5" t="str">
        <f>VLOOKUP(C4141,[1]道具配置表!$A:$D,4,FALSE)</f>
        <v>文化点数</v>
      </c>
      <c r="E4141" s="27">
        <v>250</v>
      </c>
      <c r="J4141" s="27">
        <v>1</v>
      </c>
      <c r="L4141" s="27" t="b">
        <v>1</v>
      </c>
    </row>
    <row r="4142" spans="1:12" x14ac:dyDescent="0.25">
      <c r="C4142" s="27">
        <f t="shared" si="65"/>
        <v>4000</v>
      </c>
      <c r="D4142" s="5" t="str">
        <f>VLOOKUP(C4142,[1]道具配置表!$A:$D,4,FALSE)</f>
        <v>知识卷轴X1</v>
      </c>
      <c r="E4142" s="27">
        <v>155</v>
      </c>
      <c r="J4142" s="27">
        <v>1</v>
      </c>
      <c r="L4142" s="27" t="b">
        <v>1</v>
      </c>
    </row>
    <row r="4143" spans="1:12" x14ac:dyDescent="0.25">
      <c r="A4143" s="27">
        <v>1707096</v>
      </c>
      <c r="B4143" s="27" t="s">
        <v>1056</v>
      </c>
      <c r="C4143" s="27">
        <f t="shared" si="65"/>
        <v>2020</v>
      </c>
      <c r="D4143" s="5" t="str">
        <f>VLOOKUP(C4143,[1]道具配置表!$A:$D,4,FALSE)</f>
        <v>技术点数</v>
      </c>
      <c r="E4143" s="27">
        <v>150</v>
      </c>
      <c r="J4143" s="27">
        <v>1</v>
      </c>
      <c r="L4143" s="27" t="b">
        <v>1</v>
      </c>
    </row>
    <row r="4144" spans="1:12" x14ac:dyDescent="0.25">
      <c r="C4144" s="27">
        <f t="shared" si="65"/>
        <v>2021</v>
      </c>
      <c r="D4144" s="5" t="str">
        <f>VLOOKUP(C4144,[1]道具配置表!$A:$D,4,FALSE)</f>
        <v>文化点数</v>
      </c>
      <c r="E4144" s="27">
        <v>150</v>
      </c>
      <c r="J4144" s="27">
        <v>1</v>
      </c>
      <c r="L4144" s="27" t="b">
        <v>1</v>
      </c>
    </row>
    <row r="4145" spans="1:12" x14ac:dyDescent="0.25">
      <c r="C4145" s="27">
        <f t="shared" si="65"/>
        <v>4000</v>
      </c>
      <c r="D4145" s="5" t="str">
        <f>VLOOKUP(C4145,[1]道具配置表!$A:$D,4,FALSE)</f>
        <v>知识卷轴X1</v>
      </c>
      <c r="E4145" s="27">
        <v>93</v>
      </c>
      <c r="J4145" s="27">
        <v>1</v>
      </c>
      <c r="L4145" s="27" t="b">
        <v>1</v>
      </c>
    </row>
    <row r="4146" spans="1:12" x14ac:dyDescent="0.25">
      <c r="A4146" s="27">
        <v>1707097</v>
      </c>
      <c r="B4146" s="27" t="s">
        <v>1057</v>
      </c>
      <c r="C4146" s="27">
        <f t="shared" si="65"/>
        <v>2020</v>
      </c>
      <c r="D4146" s="5" t="str">
        <f>VLOOKUP(C4146,[1]道具配置表!$A:$D,4,FALSE)</f>
        <v>技术点数</v>
      </c>
      <c r="E4146" s="27">
        <v>50</v>
      </c>
      <c r="J4146" s="27">
        <v>1</v>
      </c>
      <c r="L4146" s="27" t="b">
        <v>1</v>
      </c>
    </row>
    <row r="4147" spans="1:12" x14ac:dyDescent="0.25">
      <c r="C4147" s="27">
        <f t="shared" si="65"/>
        <v>2021</v>
      </c>
      <c r="D4147" s="5" t="str">
        <f>VLOOKUP(C4147,[1]道具配置表!$A:$D,4,FALSE)</f>
        <v>文化点数</v>
      </c>
      <c r="E4147" s="27">
        <v>50</v>
      </c>
      <c r="J4147" s="27">
        <v>1</v>
      </c>
      <c r="L4147" s="27" t="b">
        <v>1</v>
      </c>
    </row>
    <row r="4148" spans="1:12" x14ac:dyDescent="0.25">
      <c r="C4148" s="27">
        <f t="shared" si="65"/>
        <v>4000</v>
      </c>
      <c r="D4148" s="5" t="str">
        <f>VLOOKUP(C4148,[1]道具配置表!$A:$D,4,FALSE)</f>
        <v>知识卷轴X1</v>
      </c>
      <c r="E4148" s="27">
        <v>31</v>
      </c>
      <c r="J4148" s="27">
        <v>1</v>
      </c>
      <c r="L4148" s="27" t="b">
        <v>1</v>
      </c>
    </row>
    <row r="4149" spans="1:12" x14ac:dyDescent="0.25">
      <c r="A4149" s="27">
        <v>1707098</v>
      </c>
      <c r="B4149" s="27" t="s">
        <v>1058</v>
      </c>
      <c r="C4149" s="27">
        <f t="shared" si="65"/>
        <v>2020</v>
      </c>
      <c r="D4149" s="5" t="str">
        <f>VLOOKUP(C4149,[1]道具配置表!$A:$D,4,FALSE)</f>
        <v>技术点数</v>
      </c>
      <c r="E4149" s="27">
        <v>25</v>
      </c>
      <c r="J4149" s="27">
        <v>1</v>
      </c>
      <c r="L4149" s="27" t="b">
        <v>1</v>
      </c>
    </row>
    <row r="4150" spans="1:12" x14ac:dyDescent="0.25">
      <c r="C4150" s="27">
        <f t="shared" si="65"/>
        <v>2021</v>
      </c>
      <c r="D4150" s="5" t="str">
        <f>VLOOKUP(C4150,[1]道具配置表!$A:$D,4,FALSE)</f>
        <v>文化点数</v>
      </c>
      <c r="E4150" s="27">
        <v>25</v>
      </c>
      <c r="J4150" s="27">
        <v>1</v>
      </c>
      <c r="L4150" s="27" t="b">
        <v>1</v>
      </c>
    </row>
    <row r="4151" spans="1:12" x14ac:dyDescent="0.25">
      <c r="C4151" s="27">
        <f t="shared" si="65"/>
        <v>4000</v>
      </c>
      <c r="D4151" s="5" t="str">
        <f>VLOOKUP(C4151,[1]道具配置表!$A:$D,4,FALSE)</f>
        <v>知识卷轴X1</v>
      </c>
      <c r="E4151" s="27">
        <v>15</v>
      </c>
      <c r="J4151" s="27">
        <v>1</v>
      </c>
      <c r="L4151" s="27" t="b">
        <v>1</v>
      </c>
    </row>
    <row r="4152" spans="1:12" x14ac:dyDescent="0.25">
      <c r="A4152" s="27">
        <v>1707099</v>
      </c>
      <c r="B4152" s="27" t="s">
        <v>1059</v>
      </c>
      <c r="C4152" s="27">
        <f t="shared" si="65"/>
        <v>2020</v>
      </c>
      <c r="D4152" s="5" t="str">
        <f>VLOOKUP(C4152,[1]道具配置表!$A:$D,4,FALSE)</f>
        <v>技术点数</v>
      </c>
      <c r="E4152" s="27">
        <v>520</v>
      </c>
      <c r="J4152" s="27">
        <v>1</v>
      </c>
      <c r="L4152" s="27" t="b">
        <v>1</v>
      </c>
    </row>
    <row r="4153" spans="1:12" x14ac:dyDescent="0.25">
      <c r="C4153" s="27">
        <f t="shared" si="65"/>
        <v>2021</v>
      </c>
      <c r="D4153" s="5" t="str">
        <f>VLOOKUP(C4153,[1]道具配置表!$A:$D,4,FALSE)</f>
        <v>文化点数</v>
      </c>
      <c r="E4153" s="27">
        <v>520</v>
      </c>
      <c r="J4153" s="27">
        <v>1</v>
      </c>
      <c r="L4153" s="27" t="b">
        <v>1</v>
      </c>
    </row>
    <row r="4154" spans="1:12" x14ac:dyDescent="0.25">
      <c r="C4154" s="27">
        <f t="shared" si="65"/>
        <v>4000</v>
      </c>
      <c r="D4154" s="5" t="str">
        <f>VLOOKUP(C4154,[1]道具配置表!$A:$D,4,FALSE)</f>
        <v>知识卷轴X1</v>
      </c>
      <c r="E4154" s="27">
        <v>320</v>
      </c>
      <c r="J4154" s="27">
        <v>1</v>
      </c>
      <c r="L4154" s="27" t="b">
        <v>1</v>
      </c>
    </row>
    <row r="4155" spans="1:12" x14ac:dyDescent="0.25">
      <c r="A4155" s="27">
        <v>1707100</v>
      </c>
      <c r="B4155" s="27" t="s">
        <v>1060</v>
      </c>
      <c r="C4155" s="27">
        <f t="shared" si="65"/>
        <v>2020</v>
      </c>
      <c r="D4155" s="5" t="str">
        <f>VLOOKUP(C4155,[1]道具配置表!$A:$D,4,FALSE)</f>
        <v>技术点数</v>
      </c>
      <c r="E4155" s="27">
        <v>468</v>
      </c>
      <c r="J4155" s="27">
        <v>1</v>
      </c>
      <c r="L4155" s="27" t="b">
        <v>1</v>
      </c>
    </row>
    <row r="4156" spans="1:12" x14ac:dyDescent="0.25">
      <c r="C4156" s="27">
        <f t="shared" si="65"/>
        <v>2021</v>
      </c>
      <c r="D4156" s="5" t="str">
        <f>VLOOKUP(C4156,[1]道具配置表!$A:$D,4,FALSE)</f>
        <v>文化点数</v>
      </c>
      <c r="E4156" s="27">
        <v>468</v>
      </c>
      <c r="J4156" s="27">
        <v>1</v>
      </c>
      <c r="L4156" s="27" t="b">
        <v>1</v>
      </c>
    </row>
    <row r="4157" spans="1:12" x14ac:dyDescent="0.25">
      <c r="C4157" s="27">
        <f t="shared" si="65"/>
        <v>4000</v>
      </c>
      <c r="D4157" s="5" t="str">
        <f>VLOOKUP(C4157,[1]道具配置表!$A:$D,4,FALSE)</f>
        <v>知识卷轴X1</v>
      </c>
      <c r="E4157" s="27">
        <v>288</v>
      </c>
      <c r="J4157" s="27">
        <v>1</v>
      </c>
      <c r="L4157" s="27" t="b">
        <v>1</v>
      </c>
    </row>
    <row r="4158" spans="1:12" x14ac:dyDescent="0.25">
      <c r="A4158" s="27">
        <v>1707101</v>
      </c>
      <c r="B4158" s="27" t="s">
        <v>1061</v>
      </c>
      <c r="C4158" s="27">
        <f t="shared" si="65"/>
        <v>2020</v>
      </c>
      <c r="D4158" s="5" t="str">
        <f>VLOOKUP(C4158,[1]道具配置表!$A:$D,4,FALSE)</f>
        <v>技术点数</v>
      </c>
      <c r="E4158" s="27">
        <v>364</v>
      </c>
      <c r="J4158" s="27">
        <v>1</v>
      </c>
      <c r="L4158" s="27" t="b">
        <v>1</v>
      </c>
    </row>
    <row r="4159" spans="1:12" x14ac:dyDescent="0.25">
      <c r="C4159" s="27">
        <f t="shared" si="65"/>
        <v>2021</v>
      </c>
      <c r="D4159" s="5" t="str">
        <f>VLOOKUP(C4159,[1]道具配置表!$A:$D,4,FALSE)</f>
        <v>文化点数</v>
      </c>
      <c r="E4159" s="27">
        <v>364</v>
      </c>
      <c r="J4159" s="27">
        <v>1</v>
      </c>
      <c r="L4159" s="27" t="b">
        <v>1</v>
      </c>
    </row>
    <row r="4160" spans="1:12" x14ac:dyDescent="0.25">
      <c r="C4160" s="27">
        <f t="shared" si="65"/>
        <v>4000</v>
      </c>
      <c r="D4160" s="5" t="str">
        <f>VLOOKUP(C4160,[1]道具配置表!$A:$D,4,FALSE)</f>
        <v>知识卷轴X1</v>
      </c>
      <c r="E4160" s="27">
        <v>224</v>
      </c>
      <c r="J4160" s="27">
        <v>1</v>
      </c>
      <c r="L4160" s="27" t="b">
        <v>1</v>
      </c>
    </row>
    <row r="4161" spans="1:12" x14ac:dyDescent="0.25">
      <c r="A4161" s="27">
        <v>1707102</v>
      </c>
      <c r="B4161" s="27" t="s">
        <v>1062</v>
      </c>
      <c r="C4161" s="27">
        <f t="shared" si="65"/>
        <v>2020</v>
      </c>
      <c r="D4161" s="5" t="str">
        <f>VLOOKUP(C4161,[1]道具配置表!$A:$D,4,FALSE)</f>
        <v>技术点数</v>
      </c>
      <c r="E4161" s="27">
        <v>260</v>
      </c>
      <c r="J4161" s="27">
        <v>1</v>
      </c>
      <c r="L4161" s="27" t="b">
        <v>1</v>
      </c>
    </row>
    <row r="4162" spans="1:12" x14ac:dyDescent="0.25">
      <c r="C4162" s="27">
        <f t="shared" si="65"/>
        <v>2021</v>
      </c>
      <c r="D4162" s="5" t="str">
        <f>VLOOKUP(C4162,[1]道具配置表!$A:$D,4,FALSE)</f>
        <v>文化点数</v>
      </c>
      <c r="E4162" s="27">
        <v>260</v>
      </c>
      <c r="J4162" s="27">
        <v>1</v>
      </c>
      <c r="L4162" s="27" t="b">
        <v>1</v>
      </c>
    </row>
    <row r="4163" spans="1:12" x14ac:dyDescent="0.25">
      <c r="C4163" s="27">
        <f t="shared" si="65"/>
        <v>4000</v>
      </c>
      <c r="D4163" s="5" t="str">
        <f>VLOOKUP(C4163,[1]道具配置表!$A:$D,4,FALSE)</f>
        <v>知识卷轴X1</v>
      </c>
      <c r="E4163" s="27">
        <v>160</v>
      </c>
      <c r="J4163" s="27">
        <v>1</v>
      </c>
      <c r="L4163" s="27" t="b">
        <v>1</v>
      </c>
    </row>
    <row r="4164" spans="1:12" x14ac:dyDescent="0.25">
      <c r="A4164" s="27">
        <v>1707103</v>
      </c>
      <c r="B4164" s="27" t="s">
        <v>1063</v>
      </c>
      <c r="C4164" s="27">
        <f t="shared" si="65"/>
        <v>2020</v>
      </c>
      <c r="D4164" s="5" t="str">
        <f>VLOOKUP(C4164,[1]道具配置表!$A:$D,4,FALSE)</f>
        <v>技术点数</v>
      </c>
      <c r="E4164" s="27">
        <v>156</v>
      </c>
      <c r="J4164" s="27">
        <v>1</v>
      </c>
      <c r="L4164" s="27" t="b">
        <v>1</v>
      </c>
    </row>
    <row r="4165" spans="1:12" x14ac:dyDescent="0.25">
      <c r="C4165" s="27">
        <f t="shared" si="65"/>
        <v>2021</v>
      </c>
      <c r="D4165" s="5" t="str">
        <f>VLOOKUP(C4165,[1]道具配置表!$A:$D,4,FALSE)</f>
        <v>文化点数</v>
      </c>
      <c r="E4165" s="27">
        <v>156</v>
      </c>
      <c r="J4165" s="27">
        <v>1</v>
      </c>
      <c r="L4165" s="27" t="b">
        <v>1</v>
      </c>
    </row>
    <row r="4166" spans="1:12" x14ac:dyDescent="0.25">
      <c r="C4166" s="27">
        <f t="shared" si="65"/>
        <v>4000</v>
      </c>
      <c r="D4166" s="5" t="str">
        <f>VLOOKUP(C4166,[1]道具配置表!$A:$D,4,FALSE)</f>
        <v>知识卷轴X1</v>
      </c>
      <c r="E4166" s="27">
        <v>96</v>
      </c>
      <c r="J4166" s="27">
        <v>1</v>
      </c>
      <c r="L4166" s="27" t="b">
        <v>1</v>
      </c>
    </row>
    <row r="4167" spans="1:12" x14ac:dyDescent="0.25">
      <c r="A4167" s="27">
        <v>1707104</v>
      </c>
      <c r="B4167" s="27" t="s">
        <v>1064</v>
      </c>
      <c r="C4167" s="27">
        <f t="shared" si="65"/>
        <v>2020</v>
      </c>
      <c r="D4167" s="5" t="str">
        <f>VLOOKUP(C4167,[1]道具配置表!$A:$D,4,FALSE)</f>
        <v>技术点数</v>
      </c>
      <c r="E4167" s="27">
        <v>52</v>
      </c>
      <c r="J4167" s="27">
        <v>1</v>
      </c>
      <c r="L4167" s="27" t="b">
        <v>1</v>
      </c>
    </row>
    <row r="4168" spans="1:12" x14ac:dyDescent="0.25">
      <c r="C4168" s="27">
        <f t="shared" si="65"/>
        <v>2021</v>
      </c>
      <c r="D4168" s="5" t="str">
        <f>VLOOKUP(C4168,[1]道具配置表!$A:$D,4,FALSE)</f>
        <v>文化点数</v>
      </c>
      <c r="E4168" s="27">
        <v>52</v>
      </c>
      <c r="J4168" s="27">
        <v>1</v>
      </c>
      <c r="L4168" s="27" t="b">
        <v>1</v>
      </c>
    </row>
    <row r="4169" spans="1:12" x14ac:dyDescent="0.25">
      <c r="C4169" s="27">
        <f t="shared" si="65"/>
        <v>4000</v>
      </c>
      <c r="D4169" s="5" t="str">
        <f>VLOOKUP(C4169,[1]道具配置表!$A:$D,4,FALSE)</f>
        <v>知识卷轴X1</v>
      </c>
      <c r="E4169" s="27">
        <v>32</v>
      </c>
      <c r="J4169" s="27">
        <v>1</v>
      </c>
      <c r="L4169" s="27" t="b">
        <v>1</v>
      </c>
    </row>
    <row r="4170" spans="1:12" x14ac:dyDescent="0.25">
      <c r="A4170" s="27">
        <v>1707105</v>
      </c>
      <c r="B4170" s="27" t="s">
        <v>1065</v>
      </c>
      <c r="C4170" s="27">
        <f t="shared" si="65"/>
        <v>2020</v>
      </c>
      <c r="D4170" s="5" t="str">
        <f>VLOOKUP(C4170,[1]道具配置表!$A:$D,4,FALSE)</f>
        <v>技术点数</v>
      </c>
      <c r="E4170" s="27">
        <v>26</v>
      </c>
      <c r="J4170" s="27">
        <v>1</v>
      </c>
      <c r="L4170" s="27" t="b">
        <v>1</v>
      </c>
    </row>
    <row r="4171" spans="1:12" x14ac:dyDescent="0.25">
      <c r="C4171" s="27">
        <f t="shared" si="65"/>
        <v>2021</v>
      </c>
      <c r="D4171" s="5" t="str">
        <f>VLOOKUP(C4171,[1]道具配置表!$A:$D,4,FALSE)</f>
        <v>文化点数</v>
      </c>
      <c r="E4171" s="27">
        <v>26</v>
      </c>
      <c r="J4171" s="27">
        <v>1</v>
      </c>
      <c r="L4171" s="27" t="b">
        <v>1</v>
      </c>
    </row>
    <row r="4172" spans="1:12" x14ac:dyDescent="0.25">
      <c r="C4172" s="27">
        <f t="shared" si="65"/>
        <v>4000</v>
      </c>
      <c r="D4172" s="5" t="str">
        <f>VLOOKUP(C4172,[1]道具配置表!$A:$D,4,FALSE)</f>
        <v>知识卷轴X1</v>
      </c>
      <c r="E4172" s="27">
        <v>16</v>
      </c>
      <c r="J4172" s="27">
        <v>1</v>
      </c>
      <c r="L4172" s="27" t="b">
        <v>1</v>
      </c>
    </row>
    <row r="4173" spans="1:12" x14ac:dyDescent="0.25">
      <c r="A4173" s="27">
        <v>1707201</v>
      </c>
      <c r="B4173" s="27" t="s">
        <v>1066</v>
      </c>
      <c r="C4173" s="27">
        <v>9035</v>
      </c>
      <c r="D4173" s="5" t="str">
        <f>VLOOKUP(C4173,[1]道具配置表!$A:$D,4,FALSE)</f>
        <v>最高等级剑士直接使用X1</v>
      </c>
      <c r="E4173" s="27">
        <v>100</v>
      </c>
      <c r="J4173" s="27">
        <v>1</v>
      </c>
      <c r="L4173" s="27" t="b">
        <v>1</v>
      </c>
    </row>
    <row r="4174" spans="1:12" x14ac:dyDescent="0.25">
      <c r="C4174" s="27">
        <v>9036</v>
      </c>
      <c r="D4174" s="5" t="str">
        <f>VLOOKUP(C4174,[1]道具配置表!$A:$D,4,FALSE)</f>
        <v>最高等级枪兵直接使用X1</v>
      </c>
      <c r="E4174" s="27">
        <v>100</v>
      </c>
      <c r="J4174" s="27">
        <v>1</v>
      </c>
      <c r="L4174" s="27" t="b">
        <v>1</v>
      </c>
    </row>
    <row r="4175" spans="1:12" x14ac:dyDescent="0.25">
      <c r="C4175" s="27">
        <v>9037</v>
      </c>
      <c r="D4175" s="5" t="str">
        <f>VLOOKUP(C4175,[1]道具配置表!$A:$D,4,FALSE)</f>
        <v>最高等级骑兵直接使用X1</v>
      </c>
      <c r="E4175" s="27">
        <v>100</v>
      </c>
      <c r="J4175" s="27">
        <v>1</v>
      </c>
      <c r="L4175" s="27" t="b">
        <v>1</v>
      </c>
    </row>
    <row r="4176" spans="1:12" x14ac:dyDescent="0.25">
      <c r="C4176" s="27">
        <v>9038</v>
      </c>
      <c r="D4176" s="5" t="str">
        <f>VLOOKUP(C4176,[1]道具配置表!$A:$D,4,FALSE)</f>
        <v>最高等级弓兵直接使用X1</v>
      </c>
      <c r="E4176" s="27">
        <v>100</v>
      </c>
      <c r="J4176" s="27">
        <v>1</v>
      </c>
      <c r="L4176" s="27" t="b">
        <v>1</v>
      </c>
    </row>
    <row r="4177" spans="1:12" x14ac:dyDescent="0.25">
      <c r="C4177" s="27">
        <v>49011</v>
      </c>
      <c r="D4177" s="5" t="str">
        <f>VLOOKUP(C4177,[1]道具配置表!$A:$D,4,FALSE)</f>
        <v>探索笔记</v>
      </c>
      <c r="E4177" s="27">
        <v>15</v>
      </c>
      <c r="J4177" s="27">
        <v>1</v>
      </c>
      <c r="L4177" s="27" t="b">
        <v>1</v>
      </c>
    </row>
    <row r="4178" spans="1:12" x14ac:dyDescent="0.25">
      <c r="A4178" s="27">
        <v>1707202</v>
      </c>
      <c r="B4178" s="27" t="s">
        <v>1067</v>
      </c>
      <c r="C4178" s="27">
        <v>9035</v>
      </c>
      <c r="D4178" s="5" t="str">
        <f>VLOOKUP(C4178,[1]道具配置表!$A:$D,4,FALSE)</f>
        <v>最高等级剑士直接使用X1</v>
      </c>
      <c r="E4178" s="27">
        <v>200</v>
      </c>
      <c r="J4178" s="27">
        <v>1</v>
      </c>
      <c r="L4178" s="27" t="b">
        <v>1</v>
      </c>
    </row>
    <row r="4179" spans="1:12" x14ac:dyDescent="0.25">
      <c r="C4179" s="27">
        <v>9036</v>
      </c>
      <c r="D4179" s="5" t="str">
        <f>VLOOKUP(C4179,[1]道具配置表!$A:$D,4,FALSE)</f>
        <v>最高等级枪兵直接使用X1</v>
      </c>
      <c r="E4179" s="27">
        <v>200</v>
      </c>
      <c r="J4179" s="27">
        <v>1</v>
      </c>
      <c r="L4179" s="27" t="b">
        <v>1</v>
      </c>
    </row>
    <row r="4180" spans="1:12" x14ac:dyDescent="0.25">
      <c r="C4180" s="27">
        <v>9037</v>
      </c>
      <c r="D4180" s="5" t="str">
        <f>VLOOKUP(C4180,[1]道具配置表!$A:$D,4,FALSE)</f>
        <v>最高等级骑兵直接使用X1</v>
      </c>
      <c r="E4180" s="27">
        <v>200</v>
      </c>
      <c r="J4180" s="27">
        <v>1</v>
      </c>
      <c r="L4180" s="27" t="b">
        <v>1</v>
      </c>
    </row>
    <row r="4181" spans="1:12" x14ac:dyDescent="0.25">
      <c r="C4181" s="27">
        <v>9038</v>
      </c>
      <c r="D4181" s="5" t="str">
        <f>VLOOKUP(C4181,[1]道具配置表!$A:$D,4,FALSE)</f>
        <v>最高等级弓兵直接使用X1</v>
      </c>
      <c r="E4181" s="27">
        <v>200</v>
      </c>
      <c r="J4181" s="27">
        <v>1</v>
      </c>
      <c r="L4181" s="27" t="b">
        <v>1</v>
      </c>
    </row>
    <row r="4182" spans="1:12" x14ac:dyDescent="0.25">
      <c r="A4182" s="27">
        <v>1707203</v>
      </c>
      <c r="B4182" s="27" t="s">
        <v>1068</v>
      </c>
      <c r="C4182" s="27">
        <v>9035</v>
      </c>
      <c r="D4182" s="5" t="str">
        <f>VLOOKUP(C4182,[1]道具配置表!$A:$D,4,FALSE)</f>
        <v>最高等级剑士直接使用X1</v>
      </c>
      <c r="E4182" s="27">
        <v>300</v>
      </c>
      <c r="J4182" s="27">
        <v>1</v>
      </c>
      <c r="L4182" s="27" t="b">
        <v>1</v>
      </c>
    </row>
    <row r="4183" spans="1:12" x14ac:dyDescent="0.25">
      <c r="C4183" s="27">
        <v>9036</v>
      </c>
      <c r="D4183" s="5" t="str">
        <f>VLOOKUP(C4183,[1]道具配置表!$A:$D,4,FALSE)</f>
        <v>最高等级枪兵直接使用X1</v>
      </c>
      <c r="E4183" s="27">
        <v>300</v>
      </c>
      <c r="J4183" s="27">
        <v>1</v>
      </c>
      <c r="L4183" s="27" t="b">
        <v>1</v>
      </c>
    </row>
    <row r="4184" spans="1:12" x14ac:dyDescent="0.25">
      <c r="C4184" s="27">
        <v>9037</v>
      </c>
      <c r="D4184" s="5" t="str">
        <f>VLOOKUP(C4184,[1]道具配置表!$A:$D,4,FALSE)</f>
        <v>最高等级骑兵直接使用X1</v>
      </c>
      <c r="E4184" s="27">
        <v>300</v>
      </c>
      <c r="J4184" s="27">
        <v>1</v>
      </c>
      <c r="L4184" s="27" t="b">
        <v>1</v>
      </c>
    </row>
    <row r="4185" spans="1:12" x14ac:dyDescent="0.25">
      <c r="C4185" s="27">
        <v>9038</v>
      </c>
      <c r="D4185" s="5" t="str">
        <f>VLOOKUP(C4185,[1]道具配置表!$A:$D,4,FALSE)</f>
        <v>最高等级弓兵直接使用X1</v>
      </c>
      <c r="E4185" s="27">
        <v>300</v>
      </c>
      <c r="J4185" s="27">
        <v>1</v>
      </c>
      <c r="L4185" s="27" t="b">
        <v>1</v>
      </c>
    </row>
    <row r="4186" spans="1:12" x14ac:dyDescent="0.25">
      <c r="A4186" s="27">
        <v>1707204</v>
      </c>
      <c r="B4186" s="27" t="s">
        <v>1069</v>
      </c>
      <c r="C4186" s="27">
        <v>7003</v>
      </c>
      <c r="D4186" s="5" t="str">
        <f>VLOOKUP(C4186,[1]道具配置表!$A:$D,4,FALSE)</f>
        <v>1银币（立即使用，不进背包）</v>
      </c>
      <c r="E4186" s="27">
        <v>50</v>
      </c>
      <c r="J4186" s="27">
        <v>1</v>
      </c>
      <c r="L4186" s="27" t="b">
        <v>1</v>
      </c>
    </row>
    <row r="4187" spans="1:12" x14ac:dyDescent="0.25">
      <c r="C4187" s="27">
        <v>9035</v>
      </c>
      <c r="D4187" s="5" t="str">
        <f>VLOOKUP(C4187,[1]道具配置表!$A:$D,4,FALSE)</f>
        <v>最高等级剑士直接使用X1</v>
      </c>
      <c r="E4187" s="27">
        <v>400</v>
      </c>
      <c r="J4187" s="27">
        <v>1</v>
      </c>
      <c r="L4187" s="27" t="b">
        <v>1</v>
      </c>
    </row>
    <row r="4188" spans="1:12" x14ac:dyDescent="0.25">
      <c r="C4188" s="27">
        <v>9036</v>
      </c>
      <c r="D4188" s="5" t="str">
        <f>VLOOKUP(C4188,[1]道具配置表!$A:$D,4,FALSE)</f>
        <v>最高等级枪兵直接使用X1</v>
      </c>
      <c r="E4188" s="27">
        <v>400</v>
      </c>
      <c r="J4188" s="27">
        <v>1</v>
      </c>
      <c r="L4188" s="27" t="b">
        <v>1</v>
      </c>
    </row>
    <row r="4189" spans="1:12" x14ac:dyDescent="0.25">
      <c r="C4189" s="27">
        <v>9037</v>
      </c>
      <c r="D4189" s="5" t="str">
        <f>VLOOKUP(C4189,[1]道具配置表!$A:$D,4,FALSE)</f>
        <v>最高等级骑兵直接使用X1</v>
      </c>
      <c r="E4189" s="27">
        <v>400</v>
      </c>
      <c r="J4189" s="27">
        <v>1</v>
      </c>
      <c r="L4189" s="27" t="b">
        <v>1</v>
      </c>
    </row>
    <row r="4190" spans="1:12" x14ac:dyDescent="0.25">
      <c r="C4190" s="27">
        <v>9038</v>
      </c>
      <c r="D4190" s="5" t="str">
        <f>VLOOKUP(C4190,[1]道具配置表!$A:$D,4,FALSE)</f>
        <v>最高等级弓兵直接使用X1</v>
      </c>
      <c r="E4190" s="27">
        <v>400</v>
      </c>
      <c r="J4190" s="27">
        <v>1</v>
      </c>
      <c r="L4190" s="27" t="b">
        <v>1</v>
      </c>
    </row>
    <row r="4191" spans="1:12" x14ac:dyDescent="0.25">
      <c r="A4191" s="27">
        <v>1707205</v>
      </c>
      <c r="B4191" s="27" t="s">
        <v>1070</v>
      </c>
      <c r="C4191" s="27">
        <v>9035</v>
      </c>
      <c r="D4191" s="5" t="str">
        <f>VLOOKUP(C4191,[1]道具配置表!$A:$D,4,FALSE)</f>
        <v>最高等级剑士直接使用X1</v>
      </c>
      <c r="E4191" s="27">
        <v>150</v>
      </c>
      <c r="J4191" s="27">
        <v>1</v>
      </c>
      <c r="L4191" s="27" t="b">
        <v>1</v>
      </c>
    </row>
    <row r="4192" spans="1:12" x14ac:dyDescent="0.25">
      <c r="C4192" s="27">
        <v>9036</v>
      </c>
      <c r="D4192" s="5" t="str">
        <f>VLOOKUP(C4192,[1]道具配置表!$A:$D,4,FALSE)</f>
        <v>最高等级枪兵直接使用X1</v>
      </c>
      <c r="E4192" s="27">
        <v>150</v>
      </c>
      <c r="J4192" s="27">
        <v>1</v>
      </c>
      <c r="L4192" s="27" t="b">
        <v>1</v>
      </c>
    </row>
    <row r="4193" spans="1:12" x14ac:dyDescent="0.25">
      <c r="C4193" s="27">
        <v>9037</v>
      </c>
      <c r="D4193" s="5" t="str">
        <f>VLOOKUP(C4193,[1]道具配置表!$A:$D,4,FALSE)</f>
        <v>最高等级骑兵直接使用X1</v>
      </c>
      <c r="E4193" s="27">
        <v>150</v>
      </c>
      <c r="J4193" s="27">
        <v>1</v>
      </c>
      <c r="L4193" s="27" t="b">
        <v>1</v>
      </c>
    </row>
    <row r="4194" spans="1:12" x14ac:dyDescent="0.25">
      <c r="C4194" s="27">
        <v>9038</v>
      </c>
      <c r="D4194" s="5" t="str">
        <f>VLOOKUP(C4194,[1]道具配置表!$A:$D,4,FALSE)</f>
        <v>最高等级弓兵直接使用X1</v>
      </c>
      <c r="E4194" s="27">
        <v>150</v>
      </c>
      <c r="J4194" s="27">
        <v>1</v>
      </c>
      <c r="L4194" s="27" t="b">
        <v>1</v>
      </c>
    </row>
    <row r="4195" spans="1:12" x14ac:dyDescent="0.25">
      <c r="C4195" s="27">
        <v>49011</v>
      </c>
      <c r="D4195" s="5" t="str">
        <f>VLOOKUP(C4195,[1]道具配置表!$A:$D,4,FALSE)</f>
        <v>探索笔记</v>
      </c>
      <c r="E4195" s="27">
        <v>15</v>
      </c>
      <c r="J4195" s="27">
        <v>1</v>
      </c>
      <c r="L4195" s="27" t="b">
        <v>1</v>
      </c>
    </row>
    <row r="4196" spans="1:12" x14ac:dyDescent="0.25">
      <c r="A4196" s="27">
        <v>1707206</v>
      </c>
      <c r="B4196" s="27" t="s">
        <v>1071</v>
      </c>
      <c r="C4196" s="27">
        <v>9035</v>
      </c>
      <c r="D4196" s="5" t="str">
        <f>VLOOKUP(C4196,[1]道具配置表!$A:$D,4,FALSE)</f>
        <v>最高等级剑士直接使用X1</v>
      </c>
      <c r="E4196" s="27">
        <v>300</v>
      </c>
      <c r="J4196" s="27">
        <v>1</v>
      </c>
      <c r="L4196" s="27" t="b">
        <v>1</v>
      </c>
    </row>
    <row r="4197" spans="1:12" x14ac:dyDescent="0.25">
      <c r="C4197" s="27">
        <v>9036</v>
      </c>
      <c r="D4197" s="5" t="str">
        <f>VLOOKUP(C4197,[1]道具配置表!$A:$D,4,FALSE)</f>
        <v>最高等级枪兵直接使用X1</v>
      </c>
      <c r="E4197" s="27">
        <v>300</v>
      </c>
      <c r="J4197" s="27">
        <v>1</v>
      </c>
      <c r="L4197" s="27" t="b">
        <v>1</v>
      </c>
    </row>
    <row r="4198" spans="1:12" x14ac:dyDescent="0.25">
      <c r="C4198" s="27">
        <v>9037</v>
      </c>
      <c r="D4198" s="5" t="str">
        <f>VLOOKUP(C4198,[1]道具配置表!$A:$D,4,FALSE)</f>
        <v>最高等级骑兵直接使用X1</v>
      </c>
      <c r="E4198" s="27">
        <v>300</v>
      </c>
      <c r="J4198" s="27">
        <v>1</v>
      </c>
      <c r="L4198" s="27" t="b">
        <v>1</v>
      </c>
    </row>
    <row r="4199" spans="1:12" x14ac:dyDescent="0.25">
      <c r="C4199" s="27">
        <v>9038</v>
      </c>
      <c r="D4199" s="5" t="str">
        <f>VLOOKUP(C4199,[1]道具配置表!$A:$D,4,FALSE)</f>
        <v>最高等级弓兵直接使用X1</v>
      </c>
      <c r="E4199" s="27">
        <v>300</v>
      </c>
      <c r="J4199" s="27">
        <v>1</v>
      </c>
      <c r="L4199" s="27" t="b">
        <v>1</v>
      </c>
    </row>
    <row r="4200" spans="1:12" x14ac:dyDescent="0.25">
      <c r="A4200" s="27">
        <v>1707207</v>
      </c>
      <c r="B4200" s="27" t="s">
        <v>1072</v>
      </c>
      <c r="C4200" s="27">
        <v>9035</v>
      </c>
      <c r="D4200" s="5" t="str">
        <f>VLOOKUP(C4200,[1]道具配置表!$A:$D,4,FALSE)</f>
        <v>最高等级剑士直接使用X1</v>
      </c>
      <c r="E4200" s="27">
        <v>450</v>
      </c>
      <c r="J4200" s="27">
        <v>1</v>
      </c>
      <c r="L4200" s="27" t="b">
        <v>1</v>
      </c>
    </row>
    <row r="4201" spans="1:12" x14ac:dyDescent="0.25">
      <c r="C4201" s="27">
        <v>9036</v>
      </c>
      <c r="D4201" s="5" t="str">
        <f>VLOOKUP(C4201,[1]道具配置表!$A:$D,4,FALSE)</f>
        <v>最高等级枪兵直接使用X1</v>
      </c>
      <c r="E4201" s="27">
        <v>450</v>
      </c>
      <c r="J4201" s="27">
        <v>1</v>
      </c>
      <c r="L4201" s="27" t="b">
        <v>1</v>
      </c>
    </row>
    <row r="4202" spans="1:12" x14ac:dyDescent="0.25">
      <c r="C4202" s="27">
        <v>9037</v>
      </c>
      <c r="D4202" s="5" t="str">
        <f>VLOOKUP(C4202,[1]道具配置表!$A:$D,4,FALSE)</f>
        <v>最高等级骑兵直接使用X1</v>
      </c>
      <c r="E4202" s="27">
        <v>450</v>
      </c>
      <c r="J4202" s="27">
        <v>1</v>
      </c>
      <c r="L4202" s="27" t="b">
        <v>1</v>
      </c>
    </row>
    <row r="4203" spans="1:12" x14ac:dyDescent="0.25">
      <c r="C4203" s="27">
        <v>9038</v>
      </c>
      <c r="D4203" s="5" t="str">
        <f>VLOOKUP(C4203,[1]道具配置表!$A:$D,4,FALSE)</f>
        <v>最高等级弓兵直接使用X1</v>
      </c>
      <c r="E4203" s="27">
        <v>450</v>
      </c>
      <c r="J4203" s="27">
        <v>1</v>
      </c>
      <c r="L4203" s="27" t="b">
        <v>1</v>
      </c>
    </row>
    <row r="4204" spans="1:12" x14ac:dyDescent="0.25">
      <c r="A4204" s="27">
        <v>1707208</v>
      </c>
      <c r="B4204" s="27" t="s">
        <v>1073</v>
      </c>
      <c r="C4204" s="27">
        <v>7003</v>
      </c>
      <c r="D4204" s="5" t="str">
        <f>VLOOKUP(C4204,[1]道具配置表!$A:$D,4,FALSE)</f>
        <v>1银币（立即使用，不进背包）</v>
      </c>
      <c r="E4204" s="27">
        <v>50</v>
      </c>
      <c r="J4204" s="27">
        <v>1</v>
      </c>
      <c r="L4204" s="27" t="b">
        <v>1</v>
      </c>
    </row>
    <row r="4205" spans="1:12" x14ac:dyDescent="0.25">
      <c r="C4205" s="27">
        <v>9035</v>
      </c>
      <c r="D4205" s="5" t="str">
        <f>VLOOKUP(C4205,[1]道具配置表!$A:$D,4,FALSE)</f>
        <v>最高等级剑士直接使用X1</v>
      </c>
      <c r="E4205" s="27">
        <v>600</v>
      </c>
      <c r="J4205" s="27">
        <v>1</v>
      </c>
      <c r="L4205" s="27" t="b">
        <v>1</v>
      </c>
    </row>
    <row r="4206" spans="1:12" x14ac:dyDescent="0.25">
      <c r="C4206" s="27">
        <v>9036</v>
      </c>
      <c r="D4206" s="5" t="str">
        <f>VLOOKUP(C4206,[1]道具配置表!$A:$D,4,FALSE)</f>
        <v>最高等级枪兵直接使用X1</v>
      </c>
      <c r="E4206" s="27">
        <v>600</v>
      </c>
      <c r="J4206" s="27">
        <v>1</v>
      </c>
      <c r="L4206" s="27" t="b">
        <v>1</v>
      </c>
    </row>
    <row r="4207" spans="1:12" x14ac:dyDescent="0.25">
      <c r="C4207" s="27">
        <v>9037</v>
      </c>
      <c r="D4207" s="5" t="str">
        <f>VLOOKUP(C4207,[1]道具配置表!$A:$D,4,FALSE)</f>
        <v>最高等级骑兵直接使用X1</v>
      </c>
      <c r="E4207" s="27">
        <v>600</v>
      </c>
      <c r="J4207" s="27">
        <v>1</v>
      </c>
      <c r="L4207" s="27" t="b">
        <v>1</v>
      </c>
    </row>
    <row r="4208" spans="1:12" x14ac:dyDescent="0.25">
      <c r="C4208" s="27">
        <v>9038</v>
      </c>
      <c r="D4208" s="5" t="str">
        <f>VLOOKUP(C4208,[1]道具配置表!$A:$D,4,FALSE)</f>
        <v>最高等级弓兵直接使用X1</v>
      </c>
      <c r="E4208" s="27">
        <v>600</v>
      </c>
      <c r="J4208" s="27">
        <v>1</v>
      </c>
      <c r="L4208" s="27" t="b">
        <v>1</v>
      </c>
    </row>
    <row r="4209" spans="1:12" x14ac:dyDescent="0.25">
      <c r="A4209" s="27">
        <v>1707209</v>
      </c>
      <c r="B4209" s="27" t="s">
        <v>1074</v>
      </c>
      <c r="C4209" s="27">
        <v>9035</v>
      </c>
      <c r="D4209" s="5" t="str">
        <f>VLOOKUP(C4209,[1]道具配置表!$A:$D,4,FALSE)</f>
        <v>最高等级剑士直接使用X1</v>
      </c>
      <c r="E4209" s="27">
        <v>200</v>
      </c>
      <c r="J4209" s="27">
        <v>1</v>
      </c>
      <c r="L4209" s="27" t="b">
        <v>1</v>
      </c>
    </row>
    <row r="4210" spans="1:12" x14ac:dyDescent="0.25">
      <c r="C4210" s="27">
        <v>9036</v>
      </c>
      <c r="D4210" s="5" t="str">
        <f>VLOOKUP(C4210,[1]道具配置表!$A:$D,4,FALSE)</f>
        <v>最高等级枪兵直接使用X1</v>
      </c>
      <c r="E4210" s="27">
        <v>200</v>
      </c>
      <c r="J4210" s="27">
        <v>1</v>
      </c>
      <c r="L4210" s="27" t="b">
        <v>1</v>
      </c>
    </row>
    <row r="4211" spans="1:12" x14ac:dyDescent="0.25">
      <c r="C4211" s="27">
        <v>9037</v>
      </c>
      <c r="D4211" s="5" t="str">
        <f>VLOOKUP(C4211,[1]道具配置表!$A:$D,4,FALSE)</f>
        <v>最高等级骑兵直接使用X1</v>
      </c>
      <c r="E4211" s="27">
        <v>200</v>
      </c>
      <c r="J4211" s="27">
        <v>1</v>
      </c>
      <c r="L4211" s="27" t="b">
        <v>1</v>
      </c>
    </row>
    <row r="4212" spans="1:12" x14ac:dyDescent="0.25">
      <c r="C4212" s="27">
        <v>9038</v>
      </c>
      <c r="D4212" s="5" t="str">
        <f>VLOOKUP(C4212,[1]道具配置表!$A:$D,4,FALSE)</f>
        <v>最高等级弓兵直接使用X1</v>
      </c>
      <c r="E4212" s="27">
        <v>200</v>
      </c>
      <c r="J4212" s="27">
        <v>1</v>
      </c>
      <c r="L4212" s="27" t="b">
        <v>1</v>
      </c>
    </row>
    <row r="4213" spans="1:12" x14ac:dyDescent="0.25">
      <c r="C4213" s="27">
        <v>49011</v>
      </c>
      <c r="D4213" s="5" t="str">
        <f>VLOOKUP(C4213,[1]道具配置表!$A:$D,4,FALSE)</f>
        <v>探索笔记</v>
      </c>
      <c r="E4213" s="27">
        <v>15</v>
      </c>
      <c r="J4213" s="27">
        <v>1</v>
      </c>
      <c r="L4213" s="27" t="b">
        <v>1</v>
      </c>
    </row>
    <row r="4214" spans="1:12" x14ac:dyDescent="0.25">
      <c r="A4214" s="27">
        <v>1707210</v>
      </c>
      <c r="B4214" s="27" t="s">
        <v>1075</v>
      </c>
      <c r="C4214" s="27">
        <v>9035</v>
      </c>
      <c r="D4214" s="5" t="str">
        <f>VLOOKUP(C4214,[1]道具配置表!$A:$D,4,FALSE)</f>
        <v>最高等级剑士直接使用X1</v>
      </c>
      <c r="E4214" s="27">
        <v>400</v>
      </c>
      <c r="J4214" s="27">
        <v>1</v>
      </c>
      <c r="L4214" s="27" t="b">
        <v>1</v>
      </c>
    </row>
    <row r="4215" spans="1:12" x14ac:dyDescent="0.25">
      <c r="C4215" s="27">
        <v>9036</v>
      </c>
      <c r="D4215" s="5" t="str">
        <f>VLOOKUP(C4215,[1]道具配置表!$A:$D,4,FALSE)</f>
        <v>最高等级枪兵直接使用X1</v>
      </c>
      <c r="E4215" s="27">
        <v>400</v>
      </c>
      <c r="J4215" s="27">
        <v>1</v>
      </c>
      <c r="L4215" s="27" t="b">
        <v>1</v>
      </c>
    </row>
    <row r="4216" spans="1:12" x14ac:dyDescent="0.25">
      <c r="C4216" s="27">
        <v>9037</v>
      </c>
      <c r="D4216" s="5" t="str">
        <f>VLOOKUP(C4216,[1]道具配置表!$A:$D,4,FALSE)</f>
        <v>最高等级骑兵直接使用X1</v>
      </c>
      <c r="E4216" s="27">
        <v>400</v>
      </c>
      <c r="J4216" s="27">
        <v>1</v>
      </c>
      <c r="L4216" s="27" t="b">
        <v>1</v>
      </c>
    </row>
    <row r="4217" spans="1:12" x14ac:dyDescent="0.25">
      <c r="C4217" s="27">
        <v>9038</v>
      </c>
      <c r="D4217" s="5" t="str">
        <f>VLOOKUP(C4217,[1]道具配置表!$A:$D,4,FALSE)</f>
        <v>最高等级弓兵直接使用X1</v>
      </c>
      <c r="E4217" s="27">
        <v>400</v>
      </c>
      <c r="J4217" s="27">
        <v>1</v>
      </c>
      <c r="L4217" s="27" t="b">
        <v>1</v>
      </c>
    </row>
    <row r="4218" spans="1:12" x14ac:dyDescent="0.25">
      <c r="A4218" s="27">
        <v>1707211</v>
      </c>
      <c r="B4218" s="27" t="s">
        <v>1076</v>
      </c>
      <c r="C4218" s="27">
        <v>9035</v>
      </c>
      <c r="D4218" s="5" t="str">
        <f>VLOOKUP(C4218,[1]道具配置表!$A:$D,4,FALSE)</f>
        <v>最高等级剑士直接使用X1</v>
      </c>
      <c r="E4218" s="27">
        <v>600</v>
      </c>
      <c r="J4218" s="27">
        <v>1</v>
      </c>
      <c r="L4218" s="27" t="b">
        <v>1</v>
      </c>
    </row>
    <row r="4219" spans="1:12" x14ac:dyDescent="0.25">
      <c r="C4219" s="27">
        <v>9036</v>
      </c>
      <c r="D4219" s="5" t="str">
        <f>VLOOKUP(C4219,[1]道具配置表!$A:$D,4,FALSE)</f>
        <v>最高等级枪兵直接使用X1</v>
      </c>
      <c r="E4219" s="27">
        <v>600</v>
      </c>
      <c r="J4219" s="27">
        <v>1</v>
      </c>
      <c r="L4219" s="27" t="b">
        <v>1</v>
      </c>
    </row>
    <row r="4220" spans="1:12" x14ac:dyDescent="0.25">
      <c r="C4220" s="27">
        <v>9037</v>
      </c>
      <c r="D4220" s="5" t="str">
        <f>VLOOKUP(C4220,[1]道具配置表!$A:$D,4,FALSE)</f>
        <v>最高等级骑兵直接使用X1</v>
      </c>
      <c r="E4220" s="27">
        <v>600</v>
      </c>
      <c r="J4220" s="27">
        <v>1</v>
      </c>
      <c r="L4220" s="27" t="b">
        <v>1</v>
      </c>
    </row>
    <row r="4221" spans="1:12" x14ac:dyDescent="0.25">
      <c r="C4221" s="27">
        <v>9038</v>
      </c>
      <c r="D4221" s="5" t="str">
        <f>VLOOKUP(C4221,[1]道具配置表!$A:$D,4,FALSE)</f>
        <v>最高等级弓兵直接使用X1</v>
      </c>
      <c r="E4221" s="27">
        <v>600</v>
      </c>
      <c r="J4221" s="27">
        <v>1</v>
      </c>
      <c r="L4221" s="27" t="b">
        <v>1</v>
      </c>
    </row>
    <row r="4222" spans="1:12" x14ac:dyDescent="0.25">
      <c r="A4222" s="27">
        <v>1707212</v>
      </c>
      <c r="B4222" s="27" t="s">
        <v>1077</v>
      </c>
      <c r="C4222" s="27">
        <v>7003</v>
      </c>
      <c r="D4222" s="5" t="str">
        <f>VLOOKUP(C4222,[1]道具配置表!$A:$D,4,FALSE)</f>
        <v>1银币（立即使用，不进背包）</v>
      </c>
      <c r="E4222" s="27">
        <v>50</v>
      </c>
      <c r="J4222" s="27">
        <v>1</v>
      </c>
      <c r="L4222" s="27" t="b">
        <v>1</v>
      </c>
    </row>
    <row r="4223" spans="1:12" x14ac:dyDescent="0.25">
      <c r="C4223" s="27">
        <v>9035</v>
      </c>
      <c r="D4223" s="5" t="str">
        <f>VLOOKUP(C4223,[1]道具配置表!$A:$D,4,FALSE)</f>
        <v>最高等级剑士直接使用X1</v>
      </c>
      <c r="E4223" s="27">
        <v>800</v>
      </c>
      <c r="J4223" s="27">
        <v>1</v>
      </c>
      <c r="L4223" s="27" t="b">
        <v>1</v>
      </c>
    </row>
    <row r="4224" spans="1:12" x14ac:dyDescent="0.25">
      <c r="C4224" s="27">
        <v>9036</v>
      </c>
      <c r="D4224" s="5" t="str">
        <f>VLOOKUP(C4224,[1]道具配置表!$A:$D,4,FALSE)</f>
        <v>最高等级枪兵直接使用X1</v>
      </c>
      <c r="E4224" s="27">
        <v>800</v>
      </c>
      <c r="J4224" s="27">
        <v>1</v>
      </c>
      <c r="L4224" s="27" t="b">
        <v>1</v>
      </c>
    </row>
    <row r="4225" spans="1:12" x14ac:dyDescent="0.25">
      <c r="C4225" s="27">
        <v>9037</v>
      </c>
      <c r="D4225" s="5" t="str">
        <f>VLOOKUP(C4225,[1]道具配置表!$A:$D,4,FALSE)</f>
        <v>最高等级骑兵直接使用X1</v>
      </c>
      <c r="E4225" s="27">
        <v>800</v>
      </c>
      <c r="J4225" s="27">
        <v>1</v>
      </c>
      <c r="L4225" s="27" t="b">
        <v>1</v>
      </c>
    </row>
    <row r="4226" spans="1:12" x14ac:dyDescent="0.25">
      <c r="C4226" s="27">
        <v>9038</v>
      </c>
      <c r="D4226" s="5" t="str">
        <f>VLOOKUP(C4226,[1]道具配置表!$A:$D,4,FALSE)</f>
        <v>最高等级弓兵直接使用X1</v>
      </c>
      <c r="E4226" s="27">
        <v>800</v>
      </c>
      <c r="J4226" s="27">
        <v>1</v>
      </c>
      <c r="L4226" s="27" t="b">
        <v>1</v>
      </c>
    </row>
    <row r="4227" spans="1:12" x14ac:dyDescent="0.25">
      <c r="A4227" s="27">
        <v>1707213</v>
      </c>
      <c r="B4227" s="27" t="s">
        <v>1078</v>
      </c>
      <c r="C4227" s="27">
        <v>9035</v>
      </c>
      <c r="D4227" s="5" t="str">
        <f>VLOOKUP(C4227,[1]道具配置表!$A:$D,4,FALSE)</f>
        <v>最高等级剑士直接使用X1</v>
      </c>
      <c r="E4227" s="27">
        <v>250</v>
      </c>
      <c r="J4227" s="27">
        <v>1</v>
      </c>
      <c r="L4227" s="27" t="b">
        <v>1</v>
      </c>
    </row>
    <row r="4228" spans="1:12" x14ac:dyDescent="0.25">
      <c r="C4228" s="27">
        <v>9036</v>
      </c>
      <c r="D4228" s="5" t="str">
        <f>VLOOKUP(C4228,[1]道具配置表!$A:$D,4,FALSE)</f>
        <v>最高等级枪兵直接使用X1</v>
      </c>
      <c r="E4228" s="27">
        <v>250</v>
      </c>
      <c r="J4228" s="27">
        <v>1</v>
      </c>
      <c r="L4228" s="27" t="b">
        <v>1</v>
      </c>
    </row>
    <row r="4229" spans="1:12" x14ac:dyDescent="0.25">
      <c r="C4229" s="27">
        <v>9037</v>
      </c>
      <c r="D4229" s="5" t="str">
        <f>VLOOKUP(C4229,[1]道具配置表!$A:$D,4,FALSE)</f>
        <v>最高等级骑兵直接使用X1</v>
      </c>
      <c r="E4229" s="27">
        <v>250</v>
      </c>
      <c r="J4229" s="27">
        <v>1</v>
      </c>
      <c r="L4229" s="27" t="b">
        <v>1</v>
      </c>
    </row>
    <row r="4230" spans="1:12" x14ac:dyDescent="0.25">
      <c r="C4230" s="27">
        <v>9038</v>
      </c>
      <c r="D4230" s="5" t="str">
        <f>VLOOKUP(C4230,[1]道具配置表!$A:$D,4,FALSE)</f>
        <v>最高等级弓兵直接使用X1</v>
      </c>
      <c r="E4230" s="27">
        <v>250</v>
      </c>
      <c r="J4230" s="27">
        <v>1</v>
      </c>
      <c r="L4230" s="27" t="b">
        <v>1</v>
      </c>
    </row>
    <row r="4231" spans="1:12" x14ac:dyDescent="0.25">
      <c r="C4231" s="27">
        <v>49011</v>
      </c>
      <c r="D4231" s="5" t="str">
        <f>VLOOKUP(C4231,[1]道具配置表!$A:$D,4,FALSE)</f>
        <v>探索笔记</v>
      </c>
      <c r="E4231" s="27">
        <v>15</v>
      </c>
      <c r="J4231" s="27">
        <v>1</v>
      </c>
      <c r="L4231" s="27" t="b">
        <v>1</v>
      </c>
    </row>
    <row r="4232" spans="1:12" x14ac:dyDescent="0.25">
      <c r="A4232" s="27">
        <v>1707214</v>
      </c>
      <c r="B4232" s="27" t="s">
        <v>1079</v>
      </c>
      <c r="C4232" s="27">
        <v>9035</v>
      </c>
      <c r="D4232" s="5" t="str">
        <f>VLOOKUP(C4232,[1]道具配置表!$A:$D,4,FALSE)</f>
        <v>最高等级剑士直接使用X1</v>
      </c>
      <c r="E4232" s="27">
        <v>500</v>
      </c>
      <c r="J4232" s="27">
        <v>1</v>
      </c>
      <c r="L4232" s="27" t="b">
        <v>1</v>
      </c>
    </row>
    <row r="4233" spans="1:12" x14ac:dyDescent="0.25">
      <c r="C4233" s="27">
        <v>9036</v>
      </c>
      <c r="D4233" s="5" t="str">
        <f>VLOOKUP(C4233,[1]道具配置表!$A:$D,4,FALSE)</f>
        <v>最高等级枪兵直接使用X1</v>
      </c>
      <c r="E4233" s="27">
        <v>500</v>
      </c>
      <c r="J4233" s="27">
        <v>1</v>
      </c>
      <c r="L4233" s="27" t="b">
        <v>1</v>
      </c>
    </row>
    <row r="4234" spans="1:12" x14ac:dyDescent="0.25">
      <c r="C4234" s="27">
        <v>9037</v>
      </c>
      <c r="D4234" s="5" t="str">
        <f>VLOOKUP(C4234,[1]道具配置表!$A:$D,4,FALSE)</f>
        <v>最高等级骑兵直接使用X1</v>
      </c>
      <c r="E4234" s="27">
        <v>500</v>
      </c>
      <c r="J4234" s="27">
        <v>1</v>
      </c>
      <c r="L4234" s="27" t="b">
        <v>1</v>
      </c>
    </row>
    <row r="4235" spans="1:12" x14ac:dyDescent="0.25">
      <c r="C4235" s="27">
        <v>9038</v>
      </c>
      <c r="D4235" s="5" t="str">
        <f>VLOOKUP(C4235,[1]道具配置表!$A:$D,4,FALSE)</f>
        <v>最高等级弓兵直接使用X1</v>
      </c>
      <c r="E4235" s="27">
        <v>500</v>
      </c>
      <c r="J4235" s="27">
        <v>1</v>
      </c>
      <c r="L4235" s="27" t="b">
        <v>1</v>
      </c>
    </row>
    <row r="4236" spans="1:12" x14ac:dyDescent="0.25">
      <c r="A4236" s="27">
        <v>1707215</v>
      </c>
      <c r="B4236" s="27" t="s">
        <v>1080</v>
      </c>
      <c r="C4236" s="27">
        <v>9035</v>
      </c>
      <c r="D4236" s="5" t="str">
        <f>VLOOKUP(C4236,[1]道具配置表!$A:$D,4,FALSE)</f>
        <v>最高等级剑士直接使用X1</v>
      </c>
      <c r="E4236" s="27">
        <v>750</v>
      </c>
      <c r="J4236" s="27">
        <v>1</v>
      </c>
      <c r="L4236" s="27" t="b">
        <v>1</v>
      </c>
    </row>
    <row r="4237" spans="1:12" x14ac:dyDescent="0.25">
      <c r="C4237" s="27">
        <v>9036</v>
      </c>
      <c r="D4237" s="5" t="str">
        <f>VLOOKUP(C4237,[1]道具配置表!$A:$D,4,FALSE)</f>
        <v>最高等级枪兵直接使用X1</v>
      </c>
      <c r="E4237" s="27">
        <v>750</v>
      </c>
      <c r="J4237" s="27">
        <v>1</v>
      </c>
      <c r="L4237" s="27" t="b">
        <v>1</v>
      </c>
    </row>
    <row r="4238" spans="1:12" x14ac:dyDescent="0.25">
      <c r="C4238" s="27">
        <v>9037</v>
      </c>
      <c r="D4238" s="5" t="str">
        <f>VLOOKUP(C4238,[1]道具配置表!$A:$D,4,FALSE)</f>
        <v>最高等级骑兵直接使用X1</v>
      </c>
      <c r="E4238" s="27">
        <v>750</v>
      </c>
      <c r="J4238" s="27">
        <v>1</v>
      </c>
      <c r="L4238" s="27" t="b">
        <v>1</v>
      </c>
    </row>
    <row r="4239" spans="1:12" x14ac:dyDescent="0.25">
      <c r="C4239" s="27">
        <v>9038</v>
      </c>
      <c r="D4239" s="5" t="str">
        <f>VLOOKUP(C4239,[1]道具配置表!$A:$D,4,FALSE)</f>
        <v>最高等级弓兵直接使用X1</v>
      </c>
      <c r="E4239" s="27">
        <v>750</v>
      </c>
      <c r="J4239" s="27">
        <v>1</v>
      </c>
      <c r="L4239" s="27" t="b">
        <v>1</v>
      </c>
    </row>
    <row r="4240" spans="1:12" x14ac:dyDescent="0.25">
      <c r="A4240" s="27">
        <v>1707216</v>
      </c>
      <c r="B4240" s="27" t="s">
        <v>1081</v>
      </c>
      <c r="C4240" s="27">
        <v>7003</v>
      </c>
      <c r="D4240" s="5" t="str">
        <f>VLOOKUP(C4240,[1]道具配置表!$A:$D,4,FALSE)</f>
        <v>1银币（立即使用，不进背包）</v>
      </c>
      <c r="E4240" s="27">
        <v>50</v>
      </c>
      <c r="J4240" s="27">
        <v>1</v>
      </c>
      <c r="L4240" s="27" t="b">
        <v>1</v>
      </c>
    </row>
    <row r="4241" spans="1:12" x14ac:dyDescent="0.25">
      <c r="C4241" s="27">
        <v>9035</v>
      </c>
      <c r="D4241" s="5" t="str">
        <f>VLOOKUP(C4241,[1]道具配置表!$A:$D,4,FALSE)</f>
        <v>最高等级剑士直接使用X1</v>
      </c>
      <c r="E4241" s="27">
        <v>1000</v>
      </c>
      <c r="J4241" s="27">
        <v>1</v>
      </c>
      <c r="L4241" s="27" t="b">
        <v>1</v>
      </c>
    </row>
    <row r="4242" spans="1:12" x14ac:dyDescent="0.25">
      <c r="C4242" s="27">
        <v>9036</v>
      </c>
      <c r="D4242" s="5" t="str">
        <f>VLOOKUP(C4242,[1]道具配置表!$A:$D,4,FALSE)</f>
        <v>最高等级枪兵直接使用X1</v>
      </c>
      <c r="E4242" s="27">
        <v>1000</v>
      </c>
      <c r="J4242" s="27">
        <v>1</v>
      </c>
      <c r="L4242" s="27" t="b">
        <v>1</v>
      </c>
    </row>
    <row r="4243" spans="1:12" x14ac:dyDescent="0.25">
      <c r="C4243" s="27">
        <v>9037</v>
      </c>
      <c r="D4243" s="5" t="str">
        <f>VLOOKUP(C4243,[1]道具配置表!$A:$D,4,FALSE)</f>
        <v>最高等级骑兵直接使用X1</v>
      </c>
      <c r="E4243" s="27">
        <v>1000</v>
      </c>
      <c r="J4243" s="27">
        <v>1</v>
      </c>
      <c r="L4243" s="27" t="b">
        <v>1</v>
      </c>
    </row>
    <row r="4244" spans="1:12" x14ac:dyDescent="0.25">
      <c r="C4244" s="27">
        <v>9038</v>
      </c>
      <c r="D4244" s="5" t="str">
        <f>VLOOKUP(C4244,[1]道具配置表!$A:$D,4,FALSE)</f>
        <v>最高等级弓兵直接使用X1</v>
      </c>
      <c r="E4244" s="27">
        <v>1000</v>
      </c>
      <c r="J4244" s="27">
        <v>1</v>
      </c>
      <c r="L4244" s="27" t="b">
        <v>1</v>
      </c>
    </row>
    <row r="4245" spans="1:12" x14ac:dyDescent="0.25">
      <c r="A4245" s="27">
        <v>1707221</v>
      </c>
      <c r="B4245" s="27" t="s">
        <v>1082</v>
      </c>
      <c r="C4245" s="27">
        <v>7003</v>
      </c>
      <c r="D4245" s="5" t="str">
        <f>VLOOKUP(C4245,[1]道具配置表!$A:$D,4,FALSE)</f>
        <v>1银币（立即使用，不进背包）</v>
      </c>
      <c r="E4245" s="27">
        <v>1200</v>
      </c>
      <c r="J4245" s="27">
        <v>1</v>
      </c>
      <c r="L4245" s="27" t="b">
        <v>1</v>
      </c>
    </row>
    <row r="4246" spans="1:12" x14ac:dyDescent="0.25">
      <c r="C4246" s="27">
        <v>49001</v>
      </c>
      <c r="D4246" s="5" t="str">
        <f>VLOOKUP(C4246,[1]道具配置表!$A:$D,4,FALSE)</f>
        <v>赛季卡包抽取上限</v>
      </c>
      <c r="E4246" s="27">
        <v>10</v>
      </c>
      <c r="J4246" s="27">
        <v>1</v>
      </c>
      <c r="L4246" s="27" t="b">
        <v>1</v>
      </c>
    </row>
    <row r="4247" spans="1:12" x14ac:dyDescent="0.25">
      <c r="A4247" s="27">
        <v>1707222</v>
      </c>
      <c r="B4247" s="27" t="s">
        <v>1083</v>
      </c>
      <c r="C4247" s="27">
        <v>7003</v>
      </c>
      <c r="D4247" s="5" t="str">
        <f>VLOOKUP(C4247,[1]道具配置表!$A:$D,4,FALSE)</f>
        <v>1银币（立即使用，不进背包）</v>
      </c>
      <c r="E4247" s="27">
        <v>900</v>
      </c>
      <c r="J4247" s="27">
        <v>1</v>
      </c>
      <c r="L4247" s="27" t="b">
        <v>1</v>
      </c>
    </row>
    <row r="4248" spans="1:12" x14ac:dyDescent="0.25">
      <c r="C4248" s="27">
        <v>49001</v>
      </c>
      <c r="D4248" s="5" t="str">
        <f>VLOOKUP(C4248,[1]道具配置表!$A:$D,4,FALSE)</f>
        <v>赛季卡包抽取上限</v>
      </c>
      <c r="E4248" s="27">
        <v>8</v>
      </c>
      <c r="J4248" s="27">
        <v>1</v>
      </c>
      <c r="L4248" s="27" t="b">
        <v>1</v>
      </c>
    </row>
    <row r="4249" spans="1:12" x14ac:dyDescent="0.25">
      <c r="A4249" s="27">
        <v>1707223</v>
      </c>
      <c r="B4249" s="27" t="s">
        <v>1084</v>
      </c>
      <c r="C4249" s="27">
        <v>7003</v>
      </c>
      <c r="D4249" s="5" t="str">
        <f>VLOOKUP(C4249,[1]道具配置表!$A:$D,4,FALSE)</f>
        <v>1银币（立即使用，不进背包）</v>
      </c>
      <c r="E4249" s="27">
        <v>600</v>
      </c>
      <c r="J4249" s="27">
        <v>1</v>
      </c>
      <c r="L4249" s="27" t="b">
        <v>1</v>
      </c>
    </row>
    <row r="4250" spans="1:12" x14ac:dyDescent="0.25">
      <c r="C4250" s="27">
        <v>49001</v>
      </c>
      <c r="D4250" s="5" t="str">
        <f>VLOOKUP(C4250,[1]道具配置表!$A:$D,4,FALSE)</f>
        <v>赛季卡包抽取上限</v>
      </c>
      <c r="E4250" s="27">
        <v>6</v>
      </c>
      <c r="J4250" s="27">
        <v>1</v>
      </c>
      <c r="L4250" s="27" t="b">
        <v>1</v>
      </c>
    </row>
    <row r="4251" spans="1:12" ht="14.9" customHeight="1" x14ac:dyDescent="0.25">
      <c r="A4251" s="27">
        <v>1707224</v>
      </c>
      <c r="B4251" s="27" t="s">
        <v>1085</v>
      </c>
      <c r="C4251" s="27">
        <v>7003</v>
      </c>
      <c r="D4251" s="5" t="str">
        <f>VLOOKUP(C4251,[1]道具配置表!$A:$D,4,FALSE)</f>
        <v>1银币（立即使用，不进背包）</v>
      </c>
      <c r="E4251" s="27">
        <v>400</v>
      </c>
      <c r="J4251" s="27">
        <v>1</v>
      </c>
      <c r="L4251" s="27" t="b">
        <v>1</v>
      </c>
    </row>
    <row r="4252" spans="1:12" x14ac:dyDescent="0.25">
      <c r="C4252" s="27">
        <v>49001</v>
      </c>
      <c r="D4252" s="5" t="str">
        <f>VLOOKUP(C4252,[1]道具配置表!$A:$D,4,FALSE)</f>
        <v>赛季卡包抽取上限</v>
      </c>
      <c r="E4252" s="27">
        <v>4</v>
      </c>
      <c r="J4252" s="27">
        <v>1</v>
      </c>
      <c r="L4252" s="27" t="b">
        <v>1</v>
      </c>
    </row>
    <row r="4253" spans="1:12" ht="14.9" customHeight="1" x14ac:dyDescent="0.25">
      <c r="A4253" s="27">
        <v>1707225</v>
      </c>
      <c r="B4253" s="27" t="s">
        <v>1086</v>
      </c>
      <c r="C4253" s="27">
        <v>7003</v>
      </c>
      <c r="D4253" s="5" t="str">
        <f>VLOOKUP(C4253,[1]道具配置表!$A:$D,4,FALSE)</f>
        <v>1银币（立即使用，不进背包）</v>
      </c>
      <c r="E4253" s="27">
        <v>200</v>
      </c>
      <c r="J4253" s="27">
        <v>1</v>
      </c>
      <c r="L4253" s="27" t="b">
        <v>1</v>
      </c>
    </row>
    <row r="4254" spans="1:12" x14ac:dyDescent="0.25">
      <c r="C4254" s="27">
        <v>49001</v>
      </c>
      <c r="D4254" s="5" t="str">
        <f>VLOOKUP(C4254,[1]道具配置表!$A:$D,4,FALSE)</f>
        <v>赛季卡包抽取上限</v>
      </c>
      <c r="E4254" s="27">
        <v>3</v>
      </c>
      <c r="J4254" s="27">
        <v>1</v>
      </c>
      <c r="L4254" s="27" t="b">
        <v>1</v>
      </c>
    </row>
    <row r="4255" spans="1:12" ht="14.9" customHeight="1" x14ac:dyDescent="0.25">
      <c r="A4255" s="27">
        <v>1707226</v>
      </c>
      <c r="B4255" s="27" t="s">
        <v>1087</v>
      </c>
      <c r="C4255" s="27">
        <v>7003</v>
      </c>
      <c r="D4255" s="5" t="str">
        <f>VLOOKUP(C4255,[1]道具配置表!$A:$D,4,FALSE)</f>
        <v>1银币（立即使用，不进背包）</v>
      </c>
      <c r="E4255" s="27">
        <v>100</v>
      </c>
      <c r="J4255" s="27">
        <v>1</v>
      </c>
      <c r="L4255" s="27" t="b">
        <v>1</v>
      </c>
    </row>
    <row r="4256" spans="1:12" x14ac:dyDescent="0.25">
      <c r="C4256" s="27">
        <v>49001</v>
      </c>
      <c r="D4256" s="5" t="str">
        <f>VLOOKUP(C4256,[1]道具配置表!$A:$D,4,FALSE)</f>
        <v>赛季卡包抽取上限</v>
      </c>
      <c r="E4256" s="27">
        <v>2</v>
      </c>
      <c r="J4256" s="27">
        <v>1</v>
      </c>
      <c r="L4256" s="27" t="b">
        <v>1</v>
      </c>
    </row>
    <row r="4257" spans="1:12" x14ac:dyDescent="0.25">
      <c r="A4257" s="27">
        <v>1707230</v>
      </c>
      <c r="B4257" s="27" t="s">
        <v>1088</v>
      </c>
      <c r="C4257" s="27">
        <v>6682</v>
      </c>
      <c r="D4257" s="5" t="str">
        <f>VLOOKUP(C4257,[1]道具配置表!$A:$D,4,FALSE)</f>
        <v>1铜币（立即使用，不进背包）</v>
      </c>
      <c r="E4257" s="27">
        <v>40000</v>
      </c>
      <c r="J4257" s="27">
        <v>1</v>
      </c>
      <c r="L4257" s="72" t="b">
        <v>1</v>
      </c>
    </row>
    <row r="4258" spans="1:12" x14ac:dyDescent="0.25">
      <c r="C4258" s="27">
        <v>102</v>
      </c>
      <c r="D4258" s="5" t="str">
        <f>VLOOKUP(C4258,[1]道具配置表!$A:$D,4,FALSE)</f>
        <v>1食物</v>
      </c>
      <c r="E4258" s="27">
        <v>40000</v>
      </c>
      <c r="J4258" s="27">
        <v>1</v>
      </c>
      <c r="L4258" s="72" t="b">
        <v>1</v>
      </c>
    </row>
    <row r="4259" spans="1:12" x14ac:dyDescent="0.25">
      <c r="A4259" s="27">
        <v>1707231</v>
      </c>
      <c r="B4259" s="27" t="s">
        <v>1089</v>
      </c>
      <c r="C4259" s="27">
        <v>6682</v>
      </c>
      <c r="D4259" s="5" t="str">
        <f>VLOOKUP(C4259,[1]道具配置表!$A:$D,4,FALSE)</f>
        <v>1铜币（立即使用，不进背包）</v>
      </c>
      <c r="E4259" s="27">
        <v>30000</v>
      </c>
      <c r="J4259" s="27">
        <v>1</v>
      </c>
      <c r="L4259" s="72" t="b">
        <v>1</v>
      </c>
    </row>
    <row r="4260" spans="1:12" x14ac:dyDescent="0.25">
      <c r="C4260" s="27">
        <v>102</v>
      </c>
      <c r="D4260" s="5" t="str">
        <f>VLOOKUP(C4260,[1]道具配置表!$A:$D,4,FALSE)</f>
        <v>1食物</v>
      </c>
      <c r="E4260" s="27">
        <v>30000</v>
      </c>
      <c r="J4260" s="27">
        <v>1</v>
      </c>
      <c r="L4260" s="72" t="b">
        <v>1</v>
      </c>
    </row>
    <row r="4261" spans="1:12" x14ac:dyDescent="0.25">
      <c r="A4261" s="27">
        <v>1707232</v>
      </c>
      <c r="B4261" s="27" t="s">
        <v>1090</v>
      </c>
      <c r="C4261" s="27">
        <v>6682</v>
      </c>
      <c r="D4261" s="5" t="str">
        <f>VLOOKUP(C4261,[1]道具配置表!$A:$D,4,FALSE)</f>
        <v>1铜币（立即使用，不进背包）</v>
      </c>
      <c r="E4261" s="27">
        <v>20000</v>
      </c>
      <c r="J4261" s="27">
        <v>1</v>
      </c>
      <c r="L4261" s="72" t="b">
        <v>1</v>
      </c>
    </row>
    <row r="4262" spans="1:12" x14ac:dyDescent="0.25">
      <c r="C4262" s="27">
        <v>102</v>
      </c>
      <c r="D4262" s="5" t="str">
        <f>VLOOKUP(C4262,[1]道具配置表!$A:$D,4,FALSE)</f>
        <v>1食物</v>
      </c>
      <c r="E4262" s="27">
        <v>20000</v>
      </c>
      <c r="J4262" s="27">
        <v>1</v>
      </c>
      <c r="L4262" s="72" t="b">
        <v>1</v>
      </c>
    </row>
    <row r="4263" spans="1:12" x14ac:dyDescent="0.25">
      <c r="A4263" s="27">
        <v>1707233</v>
      </c>
      <c r="B4263" s="27" t="s">
        <v>1091</v>
      </c>
      <c r="C4263" s="27">
        <v>6682</v>
      </c>
      <c r="D4263" s="5" t="str">
        <f>VLOOKUP(C4263,[1]道具配置表!$A:$D,4,FALSE)</f>
        <v>1铜币（立即使用，不进背包）</v>
      </c>
      <c r="E4263" s="27">
        <v>20000</v>
      </c>
      <c r="J4263" s="27">
        <v>1</v>
      </c>
      <c r="L4263" s="72" t="b">
        <v>1</v>
      </c>
    </row>
    <row r="4264" spans="1:12" x14ac:dyDescent="0.25">
      <c r="C4264" s="27">
        <v>102</v>
      </c>
      <c r="D4264" s="5" t="str">
        <f>VLOOKUP(C4264,[1]道具配置表!$A:$D,4,FALSE)</f>
        <v>1食物</v>
      </c>
      <c r="E4264" s="27">
        <v>20000</v>
      </c>
      <c r="J4264" s="27">
        <v>1</v>
      </c>
      <c r="L4264" s="72" t="b">
        <v>1</v>
      </c>
    </row>
    <row r="4265" spans="1:12" x14ac:dyDescent="0.25">
      <c r="A4265" s="27">
        <v>1707234</v>
      </c>
      <c r="B4265" s="27" t="s">
        <v>1092</v>
      </c>
      <c r="C4265" s="27">
        <v>6682</v>
      </c>
      <c r="D4265" s="5" t="str">
        <f>VLOOKUP(C4265,[1]道具配置表!$A:$D,4,FALSE)</f>
        <v>1铜币（立即使用，不进背包）</v>
      </c>
      <c r="E4265" s="27">
        <v>15000</v>
      </c>
      <c r="J4265" s="27">
        <v>1</v>
      </c>
      <c r="L4265" s="72" t="b">
        <v>1</v>
      </c>
    </row>
    <row r="4266" spans="1:12" x14ac:dyDescent="0.25">
      <c r="C4266" s="27">
        <v>102</v>
      </c>
      <c r="D4266" s="5" t="str">
        <f>VLOOKUP(C4266,[1]道具配置表!$A:$D,4,FALSE)</f>
        <v>1食物</v>
      </c>
      <c r="E4266" s="27">
        <v>15000</v>
      </c>
      <c r="J4266" s="27">
        <v>1</v>
      </c>
      <c r="L4266" s="72" t="b">
        <v>1</v>
      </c>
    </row>
    <row r="4267" spans="1:12" x14ac:dyDescent="0.25">
      <c r="A4267" s="27">
        <v>1707235</v>
      </c>
      <c r="B4267" s="27" t="s">
        <v>1093</v>
      </c>
      <c r="C4267" s="27">
        <v>6682</v>
      </c>
      <c r="D4267" s="5" t="str">
        <f>VLOOKUP(C4267,[1]道具配置表!$A:$D,4,FALSE)</f>
        <v>1铜币（立即使用，不进背包）</v>
      </c>
      <c r="E4267" s="27">
        <v>10000</v>
      </c>
      <c r="J4267" s="27">
        <v>1</v>
      </c>
      <c r="L4267" s="72" t="b">
        <v>1</v>
      </c>
    </row>
    <row r="4268" spans="1:12" x14ac:dyDescent="0.25">
      <c r="C4268" s="27">
        <v>102</v>
      </c>
      <c r="D4268" s="5" t="str">
        <f>VLOOKUP(C4268,[1]道具配置表!$A:$D,4,FALSE)</f>
        <v>1食物</v>
      </c>
      <c r="E4268" s="27">
        <v>10000</v>
      </c>
      <c r="J4268" s="27">
        <v>1</v>
      </c>
      <c r="L4268" s="72" t="b">
        <v>1</v>
      </c>
    </row>
    <row r="4269" spans="1:12" x14ac:dyDescent="0.25">
      <c r="A4269" s="27">
        <v>1707236</v>
      </c>
      <c r="B4269" s="27" t="s">
        <v>1094</v>
      </c>
      <c r="C4269" s="27">
        <v>6682</v>
      </c>
      <c r="D4269" s="5" t="str">
        <f>VLOOKUP(C4269,[1]道具配置表!$A:$D,4,FALSE)</f>
        <v>1铜币（立即使用，不进背包）</v>
      </c>
      <c r="E4269" s="27">
        <v>10000</v>
      </c>
      <c r="J4269" s="27">
        <v>1</v>
      </c>
      <c r="L4269" s="72" t="b">
        <v>1</v>
      </c>
    </row>
    <row r="4270" spans="1:12" x14ac:dyDescent="0.25">
      <c r="C4270" s="27">
        <v>102</v>
      </c>
      <c r="D4270" s="5" t="str">
        <f>VLOOKUP(C4270,[1]道具配置表!$A:$D,4,FALSE)</f>
        <v>1食物</v>
      </c>
      <c r="E4270" s="27">
        <v>10000</v>
      </c>
      <c r="J4270" s="27">
        <v>1</v>
      </c>
      <c r="L4270" s="72" t="b">
        <v>1</v>
      </c>
    </row>
    <row r="4271" spans="1:12" x14ac:dyDescent="0.25">
      <c r="A4271" s="27">
        <v>1707237</v>
      </c>
      <c r="B4271" s="27" t="s">
        <v>1095</v>
      </c>
      <c r="C4271" s="27">
        <v>6682</v>
      </c>
      <c r="D4271" s="5" t="str">
        <f>VLOOKUP(C4271,[1]道具配置表!$A:$D,4,FALSE)</f>
        <v>1铜币（立即使用，不进背包）</v>
      </c>
      <c r="E4271" s="27">
        <v>6000</v>
      </c>
      <c r="J4271" s="27">
        <v>1</v>
      </c>
      <c r="L4271" s="72" t="b">
        <v>1</v>
      </c>
    </row>
    <row r="4272" spans="1:12" x14ac:dyDescent="0.25">
      <c r="C4272" s="27">
        <v>102</v>
      </c>
      <c r="D4272" s="5" t="str">
        <f>VLOOKUP(C4272,[1]道具配置表!$A:$D,4,FALSE)</f>
        <v>1食物</v>
      </c>
      <c r="E4272" s="27">
        <v>6000</v>
      </c>
      <c r="J4272" s="27">
        <v>1</v>
      </c>
      <c r="L4272" s="72" t="b">
        <v>1</v>
      </c>
    </row>
    <row r="4273" spans="1:12" x14ac:dyDescent="0.25">
      <c r="A4273" s="27">
        <v>1707238</v>
      </c>
      <c r="B4273" s="27" t="s">
        <v>1096</v>
      </c>
      <c r="C4273" s="27">
        <v>6682</v>
      </c>
      <c r="D4273" s="5" t="str">
        <f>VLOOKUP(C4273,[1]道具配置表!$A:$D,4,FALSE)</f>
        <v>1铜币（立即使用，不进背包）</v>
      </c>
      <c r="E4273" s="27">
        <v>4000</v>
      </c>
      <c r="J4273" s="27">
        <v>1</v>
      </c>
      <c r="L4273" s="72" t="b">
        <v>1</v>
      </c>
    </row>
    <row r="4274" spans="1:12" x14ac:dyDescent="0.25">
      <c r="C4274" s="27">
        <v>102</v>
      </c>
      <c r="D4274" s="5" t="str">
        <f>VLOOKUP(C4274,[1]道具配置表!$A:$D,4,FALSE)</f>
        <v>1食物</v>
      </c>
      <c r="E4274" s="27">
        <v>4000</v>
      </c>
      <c r="J4274" s="27">
        <v>1</v>
      </c>
      <c r="L4274" s="72" t="b">
        <v>1</v>
      </c>
    </row>
    <row r="4275" spans="1:12" x14ac:dyDescent="0.25">
      <c r="A4275" s="27">
        <v>1707301</v>
      </c>
      <c r="B4275" s="27" t="s">
        <v>1097</v>
      </c>
      <c r="C4275" s="27">
        <v>4009</v>
      </c>
      <c r="D4275" s="5" t="str">
        <f>VLOOKUP(C4275,[1]道具配置表!$A:$D,4,FALSE)</f>
        <v>奇迹碎片</v>
      </c>
      <c r="E4275" s="27">
        <v>1000</v>
      </c>
      <c r="J4275" s="27">
        <v>1</v>
      </c>
      <c r="L4275" s="72" t="b">
        <v>1</v>
      </c>
    </row>
    <row r="4276" spans="1:12" x14ac:dyDescent="0.25">
      <c r="C4276" s="27">
        <v>7003</v>
      </c>
      <c r="D4276" s="5" t="str">
        <f>VLOOKUP(C4276,[1]道具配置表!$A:$D,4,FALSE)</f>
        <v>1银币（立即使用，不进背包）</v>
      </c>
      <c r="E4276" s="27">
        <v>200</v>
      </c>
      <c r="J4276" s="27">
        <v>1</v>
      </c>
      <c r="L4276" s="72" t="b">
        <v>1</v>
      </c>
    </row>
    <row r="4277" spans="1:12" x14ac:dyDescent="0.25">
      <c r="C4277" s="27">
        <v>6682</v>
      </c>
      <c r="D4277" s="5" t="str">
        <f>VLOOKUP(C4277,[1]道具配置表!$A:$D,4,FALSE)</f>
        <v>1铜币（立即使用，不进背包）</v>
      </c>
      <c r="E4277" s="27">
        <v>60000</v>
      </c>
      <c r="J4277" s="27">
        <v>1</v>
      </c>
      <c r="L4277" s="72" t="b">
        <v>1</v>
      </c>
    </row>
    <row r="4278" spans="1:12" x14ac:dyDescent="0.25">
      <c r="C4278" s="27">
        <v>49012</v>
      </c>
      <c r="D4278" s="5" t="str">
        <f>VLOOKUP(C4278,[1]道具配置表!$A:$D,4,FALSE)</f>
        <v>奇迹印象点数</v>
      </c>
      <c r="E4278" s="27">
        <v>100</v>
      </c>
      <c r="J4278" s="27">
        <v>1</v>
      </c>
      <c r="L4278" s="72" t="b">
        <v>1</v>
      </c>
    </row>
    <row r="4279" spans="1:12" x14ac:dyDescent="0.25">
      <c r="A4279" s="27">
        <v>1707302</v>
      </c>
      <c r="B4279" s="27" t="s">
        <v>1098</v>
      </c>
      <c r="C4279" s="27">
        <v>4009</v>
      </c>
      <c r="D4279" s="5" t="str">
        <f>VLOOKUP(C4279,[1]道具配置表!$A:$D,4,FALSE)</f>
        <v>奇迹碎片</v>
      </c>
      <c r="E4279" s="27">
        <v>800</v>
      </c>
      <c r="J4279" s="27">
        <v>1</v>
      </c>
      <c r="L4279" s="72" t="b">
        <v>1</v>
      </c>
    </row>
    <row r="4280" spans="1:12" x14ac:dyDescent="0.25">
      <c r="C4280" s="27">
        <v>7003</v>
      </c>
      <c r="D4280" s="5" t="str">
        <f>VLOOKUP(C4280,[1]道具配置表!$A:$D,4,FALSE)</f>
        <v>1银币（立即使用，不进背包）</v>
      </c>
      <c r="E4280" s="27">
        <v>150</v>
      </c>
      <c r="J4280" s="27">
        <v>1</v>
      </c>
      <c r="L4280" s="72" t="b">
        <v>1</v>
      </c>
    </row>
    <row r="4281" spans="1:12" x14ac:dyDescent="0.25">
      <c r="C4281" s="27">
        <v>6682</v>
      </c>
      <c r="D4281" s="5" t="str">
        <f>VLOOKUP(C4281,[1]道具配置表!$A:$D,4,FALSE)</f>
        <v>1铜币（立即使用，不进背包）</v>
      </c>
      <c r="E4281" s="27">
        <v>40000</v>
      </c>
      <c r="J4281" s="27">
        <v>1</v>
      </c>
      <c r="L4281" s="72" t="b">
        <v>1</v>
      </c>
    </row>
    <row r="4282" spans="1:12" x14ac:dyDescent="0.25">
      <c r="C4282" s="27">
        <v>49012</v>
      </c>
      <c r="D4282" s="5" t="str">
        <f>VLOOKUP(C4282,[1]道具配置表!$A:$D,4,FALSE)</f>
        <v>奇迹印象点数</v>
      </c>
      <c r="E4282" s="27">
        <v>100</v>
      </c>
      <c r="J4282" s="27">
        <v>1</v>
      </c>
      <c r="L4282" s="72" t="b">
        <v>1</v>
      </c>
    </row>
    <row r="4283" spans="1:12" x14ac:dyDescent="0.25">
      <c r="A4283" s="27">
        <v>1707303</v>
      </c>
      <c r="B4283" s="27" t="s">
        <v>1099</v>
      </c>
      <c r="C4283" s="27">
        <v>4009</v>
      </c>
      <c r="D4283" s="5" t="str">
        <f>VLOOKUP(C4283,[1]道具配置表!$A:$D,4,FALSE)</f>
        <v>奇迹碎片</v>
      </c>
      <c r="E4283" s="27">
        <v>700</v>
      </c>
      <c r="J4283" s="27">
        <v>1</v>
      </c>
      <c r="L4283" s="72" t="b">
        <v>1</v>
      </c>
    </row>
    <row r="4284" spans="1:12" x14ac:dyDescent="0.25">
      <c r="C4284" s="27">
        <v>7003</v>
      </c>
      <c r="D4284" s="5" t="str">
        <f>VLOOKUP(C4284,[1]道具配置表!$A:$D,4,FALSE)</f>
        <v>1银币（立即使用，不进背包）</v>
      </c>
      <c r="E4284" s="27">
        <v>120</v>
      </c>
      <c r="J4284" s="27">
        <v>1</v>
      </c>
      <c r="L4284" s="72" t="b">
        <v>1</v>
      </c>
    </row>
    <row r="4285" spans="1:12" x14ac:dyDescent="0.25">
      <c r="C4285" s="27">
        <v>6682</v>
      </c>
      <c r="D4285" s="5" t="str">
        <f>VLOOKUP(C4285,[1]道具配置表!$A:$D,4,FALSE)</f>
        <v>1铜币（立即使用，不进背包）</v>
      </c>
      <c r="E4285" s="27">
        <v>30000</v>
      </c>
      <c r="J4285" s="27">
        <v>1</v>
      </c>
      <c r="L4285" s="72" t="b">
        <v>1</v>
      </c>
    </row>
    <row r="4286" spans="1:12" x14ac:dyDescent="0.25">
      <c r="C4286" s="27">
        <v>49012</v>
      </c>
      <c r="D4286" s="5" t="str">
        <f>VLOOKUP(C4286,[1]道具配置表!$A:$D,4,FALSE)</f>
        <v>奇迹印象点数</v>
      </c>
      <c r="E4286" s="27">
        <v>100</v>
      </c>
      <c r="J4286" s="27">
        <v>1</v>
      </c>
      <c r="L4286" s="72" t="b">
        <v>1</v>
      </c>
    </row>
    <row r="4287" spans="1:12" x14ac:dyDescent="0.25">
      <c r="A4287" s="27">
        <v>1707304</v>
      </c>
      <c r="B4287" s="27" t="s">
        <v>1100</v>
      </c>
      <c r="C4287" s="27">
        <v>4009</v>
      </c>
      <c r="D4287" s="5" t="str">
        <f>VLOOKUP(C4287,[1]道具配置表!$A:$D,4,FALSE)</f>
        <v>奇迹碎片</v>
      </c>
      <c r="E4287" s="27">
        <v>600</v>
      </c>
      <c r="J4287" s="27">
        <v>1</v>
      </c>
      <c r="L4287" s="72" t="b">
        <v>1</v>
      </c>
    </row>
    <row r="4288" spans="1:12" x14ac:dyDescent="0.25">
      <c r="C4288" s="27">
        <v>7003</v>
      </c>
      <c r="D4288" s="5" t="str">
        <f>VLOOKUP(C4288,[1]道具配置表!$A:$D,4,FALSE)</f>
        <v>1银币（立即使用，不进背包）</v>
      </c>
      <c r="E4288" s="27">
        <v>100</v>
      </c>
      <c r="J4288" s="27">
        <v>1</v>
      </c>
      <c r="L4288" s="72" t="b">
        <v>1</v>
      </c>
    </row>
    <row r="4289" spans="1:12" x14ac:dyDescent="0.25">
      <c r="C4289" s="27">
        <v>6682</v>
      </c>
      <c r="D4289" s="5" t="str">
        <f>VLOOKUP(C4289,[1]道具配置表!$A:$D,4,FALSE)</f>
        <v>1铜币（立即使用，不进背包）</v>
      </c>
      <c r="E4289" s="27">
        <v>25000</v>
      </c>
      <c r="J4289" s="27">
        <v>1</v>
      </c>
      <c r="L4289" s="72" t="b">
        <v>1</v>
      </c>
    </row>
    <row r="4290" spans="1:12" x14ac:dyDescent="0.25">
      <c r="C4290" s="27">
        <v>49012</v>
      </c>
      <c r="D4290" s="5" t="str">
        <f>VLOOKUP(C4290,[1]道具配置表!$A:$D,4,FALSE)</f>
        <v>奇迹印象点数</v>
      </c>
      <c r="E4290" s="27">
        <v>100</v>
      </c>
      <c r="J4290" s="27">
        <v>1</v>
      </c>
      <c r="L4290" s="72" t="b">
        <v>1</v>
      </c>
    </row>
    <row r="4291" spans="1:12" x14ac:dyDescent="0.25">
      <c r="A4291" s="27">
        <v>1707305</v>
      </c>
      <c r="B4291" s="27" t="s">
        <v>1101</v>
      </c>
      <c r="C4291" s="27">
        <v>4009</v>
      </c>
      <c r="D4291" s="5" t="str">
        <f>VLOOKUP(C4291,[1]道具配置表!$A:$D,4,FALSE)</f>
        <v>奇迹碎片</v>
      </c>
      <c r="E4291" s="27">
        <v>550</v>
      </c>
      <c r="J4291" s="27">
        <v>1</v>
      </c>
      <c r="L4291" s="72" t="b">
        <v>1</v>
      </c>
    </row>
    <row r="4292" spans="1:12" x14ac:dyDescent="0.25">
      <c r="C4292" s="27">
        <v>7003</v>
      </c>
      <c r="D4292" s="5" t="str">
        <f>VLOOKUP(C4292,[1]道具配置表!$A:$D,4,FALSE)</f>
        <v>1银币（立即使用，不进背包）</v>
      </c>
      <c r="E4292" s="27">
        <v>80</v>
      </c>
      <c r="J4292" s="27">
        <v>1</v>
      </c>
      <c r="L4292" s="72" t="b">
        <v>1</v>
      </c>
    </row>
    <row r="4293" spans="1:12" x14ac:dyDescent="0.25">
      <c r="C4293" s="27">
        <v>6682</v>
      </c>
      <c r="D4293" s="5" t="str">
        <f>VLOOKUP(C4293,[1]道具配置表!$A:$D,4,FALSE)</f>
        <v>1铜币（立即使用，不进背包）</v>
      </c>
      <c r="E4293" s="27">
        <v>20000</v>
      </c>
      <c r="J4293" s="27">
        <v>1</v>
      </c>
      <c r="L4293" s="72" t="b">
        <v>1</v>
      </c>
    </row>
    <row r="4294" spans="1:12" x14ac:dyDescent="0.25">
      <c r="C4294" s="27">
        <v>49012</v>
      </c>
      <c r="D4294" s="5" t="str">
        <f>VLOOKUP(C4294,[1]道具配置表!$A:$D,4,FALSE)</f>
        <v>奇迹印象点数</v>
      </c>
      <c r="E4294" s="27">
        <v>100</v>
      </c>
      <c r="J4294" s="27">
        <v>1</v>
      </c>
      <c r="L4294" s="72" t="b">
        <v>1</v>
      </c>
    </row>
    <row r="4295" spans="1:12" x14ac:dyDescent="0.25">
      <c r="A4295" s="27">
        <v>1707306</v>
      </c>
      <c r="B4295" s="27" t="s">
        <v>1102</v>
      </c>
      <c r="C4295" s="27">
        <v>4009</v>
      </c>
      <c r="D4295" s="5" t="str">
        <f>VLOOKUP(C4295,[1]道具配置表!$A:$D,4,FALSE)</f>
        <v>奇迹碎片</v>
      </c>
      <c r="E4295" s="27">
        <v>500</v>
      </c>
      <c r="J4295" s="27">
        <v>1</v>
      </c>
      <c r="L4295" s="72" t="b">
        <v>1</v>
      </c>
    </row>
    <row r="4296" spans="1:12" x14ac:dyDescent="0.25">
      <c r="C4296" s="27">
        <v>7003</v>
      </c>
      <c r="D4296" s="5" t="str">
        <f>VLOOKUP(C4296,[1]道具配置表!$A:$D,4,FALSE)</f>
        <v>1银币（立即使用，不进背包）</v>
      </c>
      <c r="E4296" s="27">
        <v>60</v>
      </c>
      <c r="J4296" s="27">
        <v>1</v>
      </c>
      <c r="L4296" s="72" t="b">
        <v>1</v>
      </c>
    </row>
    <row r="4297" spans="1:12" x14ac:dyDescent="0.25">
      <c r="C4297" s="27">
        <v>6682</v>
      </c>
      <c r="D4297" s="5" t="str">
        <f>VLOOKUP(C4297,[1]道具配置表!$A:$D,4,FALSE)</f>
        <v>1铜币（立即使用，不进背包）</v>
      </c>
      <c r="E4297" s="27">
        <v>15000</v>
      </c>
      <c r="J4297" s="27">
        <v>1</v>
      </c>
      <c r="L4297" s="72" t="b">
        <v>1</v>
      </c>
    </row>
    <row r="4298" spans="1:12" x14ac:dyDescent="0.25">
      <c r="C4298" s="27">
        <v>49012</v>
      </c>
      <c r="D4298" s="5" t="str">
        <f>VLOOKUP(C4298,[1]道具配置表!$A:$D,4,FALSE)</f>
        <v>奇迹印象点数</v>
      </c>
      <c r="E4298" s="27">
        <v>100</v>
      </c>
      <c r="J4298" s="27">
        <v>1</v>
      </c>
      <c r="L4298" s="72" t="b">
        <v>1</v>
      </c>
    </row>
    <row r="4299" spans="1:12" x14ac:dyDescent="0.25">
      <c r="A4299" s="27">
        <v>1707307</v>
      </c>
      <c r="B4299" s="27" t="s">
        <v>1103</v>
      </c>
      <c r="C4299" s="27">
        <v>4009</v>
      </c>
      <c r="D4299" s="5" t="str">
        <f>VLOOKUP(C4299,[1]道具配置表!$A:$D,4,FALSE)</f>
        <v>奇迹碎片</v>
      </c>
      <c r="E4299" s="27">
        <v>450</v>
      </c>
      <c r="J4299" s="27">
        <v>1</v>
      </c>
      <c r="L4299" s="72" t="b">
        <v>1</v>
      </c>
    </row>
    <row r="4300" spans="1:12" x14ac:dyDescent="0.25">
      <c r="C4300" s="27">
        <v>7003</v>
      </c>
      <c r="D4300" s="5" t="str">
        <f>VLOOKUP(C4300,[1]道具配置表!$A:$D,4,FALSE)</f>
        <v>1银币（立即使用，不进背包）</v>
      </c>
      <c r="E4300" s="27">
        <v>50</v>
      </c>
      <c r="J4300" s="27">
        <v>1</v>
      </c>
      <c r="L4300" s="72" t="b">
        <v>1</v>
      </c>
    </row>
    <row r="4301" spans="1:12" x14ac:dyDescent="0.25">
      <c r="C4301" s="27">
        <v>6682</v>
      </c>
      <c r="D4301" s="5" t="str">
        <f>VLOOKUP(C4301,[1]道具配置表!$A:$D,4,FALSE)</f>
        <v>1铜币（立即使用，不进背包）</v>
      </c>
      <c r="E4301" s="27">
        <v>12000</v>
      </c>
      <c r="J4301" s="27">
        <v>1</v>
      </c>
      <c r="L4301" s="72" t="b">
        <v>1</v>
      </c>
    </row>
    <row r="4302" spans="1:12" x14ac:dyDescent="0.25">
      <c r="C4302" s="27">
        <v>49012</v>
      </c>
      <c r="D4302" s="5" t="str">
        <f>VLOOKUP(C4302,[1]道具配置表!$A:$D,4,FALSE)</f>
        <v>奇迹印象点数</v>
      </c>
      <c r="E4302" s="27">
        <v>100</v>
      </c>
      <c r="J4302" s="27">
        <v>1</v>
      </c>
      <c r="L4302" s="72" t="b">
        <v>1</v>
      </c>
    </row>
    <row r="4303" spans="1:12" x14ac:dyDescent="0.25">
      <c r="A4303" s="27">
        <v>1707308</v>
      </c>
      <c r="B4303" s="27" t="s">
        <v>1104</v>
      </c>
      <c r="C4303" s="27">
        <v>4009</v>
      </c>
      <c r="D4303" s="5" t="str">
        <f>VLOOKUP(C4303,[1]道具配置表!$A:$D,4,FALSE)</f>
        <v>奇迹碎片</v>
      </c>
      <c r="E4303" s="27">
        <v>400</v>
      </c>
      <c r="J4303" s="27">
        <v>1</v>
      </c>
      <c r="L4303" s="72" t="b">
        <v>1</v>
      </c>
    </row>
    <row r="4304" spans="1:12" x14ac:dyDescent="0.25">
      <c r="C4304" s="27">
        <v>7003</v>
      </c>
      <c r="D4304" s="5" t="str">
        <f>VLOOKUP(C4304,[1]道具配置表!$A:$D,4,FALSE)</f>
        <v>1银币（立即使用，不进背包）</v>
      </c>
      <c r="E4304" s="27">
        <v>40</v>
      </c>
      <c r="J4304" s="27">
        <v>1</v>
      </c>
      <c r="L4304" s="72" t="b">
        <v>1</v>
      </c>
    </row>
    <row r="4305" spans="1:12" x14ac:dyDescent="0.25">
      <c r="C4305" s="27">
        <v>6682</v>
      </c>
      <c r="D4305" s="5" t="str">
        <f>VLOOKUP(C4305,[1]道具配置表!$A:$D,4,FALSE)</f>
        <v>1铜币（立即使用，不进背包）</v>
      </c>
      <c r="E4305" s="27">
        <v>10000</v>
      </c>
      <c r="J4305" s="27">
        <v>1</v>
      </c>
      <c r="L4305" s="72" t="b">
        <v>1</v>
      </c>
    </row>
    <row r="4306" spans="1:12" x14ac:dyDescent="0.25">
      <c r="C4306" s="27">
        <v>49012</v>
      </c>
      <c r="D4306" s="5" t="str">
        <f>VLOOKUP(C4306,[1]道具配置表!$A:$D,4,FALSE)</f>
        <v>奇迹印象点数</v>
      </c>
      <c r="E4306" s="27">
        <v>100</v>
      </c>
      <c r="J4306" s="27">
        <v>1</v>
      </c>
      <c r="L4306" s="72" t="b">
        <v>1</v>
      </c>
    </row>
    <row r="4307" spans="1:12" x14ac:dyDescent="0.25">
      <c r="A4307" s="27">
        <v>1707321</v>
      </c>
      <c r="B4307" s="27" t="s">
        <v>1105</v>
      </c>
      <c r="C4307" s="27">
        <v>4009</v>
      </c>
      <c r="D4307" s="5" t="str">
        <f>VLOOKUP(C4307,[1]道具配置表!$A:$D,4,FALSE)</f>
        <v>奇迹碎片</v>
      </c>
      <c r="E4307" s="27">
        <v>10</v>
      </c>
      <c r="J4307" s="27">
        <v>1</v>
      </c>
      <c r="L4307" s="72" t="b">
        <v>1</v>
      </c>
    </row>
    <row r="4308" spans="1:12" x14ac:dyDescent="0.25">
      <c r="C4308" s="27">
        <v>102</v>
      </c>
      <c r="D4308" s="5" t="str">
        <f>VLOOKUP(C4308,[1]道具配置表!$A:$D,4,FALSE)</f>
        <v>1食物</v>
      </c>
      <c r="E4308" s="27">
        <v>20000</v>
      </c>
      <c r="J4308" s="27">
        <v>1</v>
      </c>
      <c r="L4308" s="72" t="b">
        <v>1</v>
      </c>
    </row>
    <row r="4309" spans="1:12" x14ac:dyDescent="0.25">
      <c r="A4309" s="27">
        <v>1707322</v>
      </c>
      <c r="B4309" s="27" t="s">
        <v>1106</v>
      </c>
      <c r="C4309" s="27">
        <v>4009</v>
      </c>
      <c r="D4309" s="5" t="str">
        <f>VLOOKUP(C4309,[1]道具配置表!$A:$D,4,FALSE)</f>
        <v>奇迹碎片</v>
      </c>
      <c r="E4309" s="27">
        <v>9</v>
      </c>
      <c r="J4309" s="27">
        <v>1</v>
      </c>
      <c r="L4309" s="72" t="b">
        <v>1</v>
      </c>
    </row>
    <row r="4310" spans="1:12" x14ac:dyDescent="0.25">
      <c r="C4310" s="27">
        <v>102</v>
      </c>
      <c r="D4310" s="5" t="str">
        <f>VLOOKUP(C4310,[1]道具配置表!$A:$D,4,FALSE)</f>
        <v>1食物</v>
      </c>
      <c r="E4310" s="27">
        <v>18000</v>
      </c>
      <c r="J4310" s="27">
        <v>1</v>
      </c>
      <c r="L4310" s="72" t="b">
        <v>1</v>
      </c>
    </row>
    <row r="4311" spans="1:12" x14ac:dyDescent="0.25">
      <c r="A4311" s="27">
        <v>1707323</v>
      </c>
      <c r="B4311" s="27" t="s">
        <v>1107</v>
      </c>
      <c r="C4311" s="27">
        <v>4009</v>
      </c>
      <c r="D4311" s="5" t="str">
        <f>VLOOKUP(C4311,[1]道具配置表!$A:$D,4,FALSE)</f>
        <v>奇迹碎片</v>
      </c>
      <c r="E4311" s="27">
        <v>8</v>
      </c>
      <c r="J4311" s="27">
        <v>1</v>
      </c>
      <c r="L4311" s="72" t="b">
        <v>1</v>
      </c>
    </row>
    <row r="4312" spans="1:12" x14ac:dyDescent="0.25">
      <c r="C4312" s="27">
        <v>102</v>
      </c>
      <c r="D4312" s="5" t="str">
        <f>VLOOKUP(C4312,[1]道具配置表!$A:$D,4,FALSE)</f>
        <v>1食物</v>
      </c>
      <c r="E4312" s="27">
        <v>16000</v>
      </c>
      <c r="J4312" s="27">
        <v>1</v>
      </c>
      <c r="L4312" s="72" t="b">
        <v>1</v>
      </c>
    </row>
    <row r="4313" spans="1:12" x14ac:dyDescent="0.25">
      <c r="A4313" s="27">
        <v>1707324</v>
      </c>
      <c r="B4313" s="27" t="s">
        <v>1108</v>
      </c>
      <c r="C4313" s="27">
        <v>4009</v>
      </c>
      <c r="D4313" s="5" t="str">
        <f>VLOOKUP(C4313,[1]道具配置表!$A:$D,4,FALSE)</f>
        <v>奇迹碎片</v>
      </c>
      <c r="E4313" s="27">
        <v>7</v>
      </c>
      <c r="J4313" s="27">
        <v>1</v>
      </c>
      <c r="L4313" s="72" t="b">
        <v>1</v>
      </c>
    </row>
    <row r="4314" spans="1:12" x14ac:dyDescent="0.25">
      <c r="C4314" s="27">
        <v>102</v>
      </c>
      <c r="D4314" s="5" t="str">
        <f>VLOOKUP(C4314,[1]道具配置表!$A:$D,4,FALSE)</f>
        <v>1食物</v>
      </c>
      <c r="E4314" s="27">
        <v>14000</v>
      </c>
      <c r="J4314" s="27">
        <v>1</v>
      </c>
      <c r="L4314" s="72" t="b">
        <v>1</v>
      </c>
    </row>
    <row r="4315" spans="1:12" x14ac:dyDescent="0.25">
      <c r="A4315" s="27">
        <v>1707325</v>
      </c>
      <c r="B4315" s="27" t="s">
        <v>1109</v>
      </c>
      <c r="C4315" s="27">
        <v>4009</v>
      </c>
      <c r="D4315" s="5" t="str">
        <f>VLOOKUP(C4315,[1]道具配置表!$A:$D,4,FALSE)</f>
        <v>奇迹碎片</v>
      </c>
      <c r="E4315" s="27">
        <v>6</v>
      </c>
      <c r="J4315" s="27">
        <v>1</v>
      </c>
      <c r="L4315" s="72" t="b">
        <v>1</v>
      </c>
    </row>
    <row r="4316" spans="1:12" x14ac:dyDescent="0.25">
      <c r="C4316" s="27">
        <v>102</v>
      </c>
      <c r="D4316" s="5" t="str">
        <f>VLOOKUP(C4316,[1]道具配置表!$A:$D,4,FALSE)</f>
        <v>1食物</v>
      </c>
      <c r="E4316" s="27">
        <v>12000</v>
      </c>
      <c r="J4316" s="27">
        <v>1</v>
      </c>
      <c r="L4316" s="72" t="b">
        <v>1</v>
      </c>
    </row>
    <row r="4317" spans="1:12" x14ac:dyDescent="0.25">
      <c r="A4317" s="27">
        <v>1707326</v>
      </c>
      <c r="B4317" s="27" t="s">
        <v>1110</v>
      </c>
      <c r="C4317" s="27">
        <v>4009</v>
      </c>
      <c r="D4317" s="5" t="str">
        <f>VLOOKUP(C4317,[1]道具配置表!$A:$D,4,FALSE)</f>
        <v>奇迹碎片</v>
      </c>
      <c r="E4317" s="27">
        <v>5</v>
      </c>
      <c r="J4317" s="27">
        <v>1</v>
      </c>
      <c r="L4317" s="72" t="b">
        <v>1</v>
      </c>
    </row>
    <row r="4318" spans="1:12" x14ac:dyDescent="0.25">
      <c r="C4318" s="27">
        <v>102</v>
      </c>
      <c r="D4318" s="5" t="str">
        <f>VLOOKUP(C4318,[1]道具配置表!$A:$D,4,FALSE)</f>
        <v>1食物</v>
      </c>
      <c r="E4318" s="27">
        <v>10000</v>
      </c>
      <c r="J4318" s="27">
        <v>1</v>
      </c>
      <c r="L4318" s="72" t="b">
        <v>1</v>
      </c>
    </row>
    <row r="4319" spans="1:12" x14ac:dyDescent="0.25">
      <c r="A4319" s="27">
        <v>1707327</v>
      </c>
      <c r="B4319" s="27" t="s">
        <v>1111</v>
      </c>
      <c r="C4319" s="27">
        <v>4009</v>
      </c>
      <c r="D4319" s="5" t="str">
        <f>VLOOKUP(C4319,[1]道具配置表!$A:$D,4,FALSE)</f>
        <v>奇迹碎片</v>
      </c>
      <c r="E4319" s="27">
        <v>4</v>
      </c>
      <c r="J4319" s="27">
        <v>1</v>
      </c>
      <c r="L4319" s="72" t="b">
        <v>1</v>
      </c>
    </row>
    <row r="4320" spans="1:12" x14ac:dyDescent="0.25">
      <c r="C4320" s="27">
        <v>102</v>
      </c>
      <c r="D4320" s="5" t="str">
        <f>VLOOKUP(C4320,[1]道具配置表!$A:$D,4,FALSE)</f>
        <v>1食物</v>
      </c>
      <c r="E4320" s="27">
        <v>8000</v>
      </c>
      <c r="J4320" s="27">
        <v>1</v>
      </c>
      <c r="L4320" s="72" t="b">
        <v>1</v>
      </c>
    </row>
    <row r="4321" spans="1:12" x14ac:dyDescent="0.25">
      <c r="A4321" s="27">
        <v>1707328</v>
      </c>
      <c r="B4321" s="27" t="s">
        <v>1112</v>
      </c>
      <c r="C4321" s="27">
        <v>4009</v>
      </c>
      <c r="D4321" s="5" t="str">
        <f>VLOOKUP(C4321,[1]道具配置表!$A:$D,4,FALSE)</f>
        <v>奇迹碎片</v>
      </c>
      <c r="E4321" s="27">
        <v>3</v>
      </c>
      <c r="J4321" s="27">
        <v>1</v>
      </c>
      <c r="L4321" s="72" t="b">
        <v>1</v>
      </c>
    </row>
    <row r="4322" spans="1:12" x14ac:dyDescent="0.25">
      <c r="C4322" s="27">
        <v>102</v>
      </c>
      <c r="D4322" s="5" t="str">
        <f>VLOOKUP(C4322,[1]道具配置表!$A:$D,4,FALSE)</f>
        <v>1食物</v>
      </c>
      <c r="E4322" s="27">
        <v>6000</v>
      </c>
      <c r="J4322" s="27">
        <v>1</v>
      </c>
      <c r="L4322" s="72" t="b">
        <v>1</v>
      </c>
    </row>
    <row r="4323" spans="1:12" x14ac:dyDescent="0.25">
      <c r="A4323" s="27">
        <v>1707329</v>
      </c>
      <c r="B4323" s="27" t="s">
        <v>1113</v>
      </c>
      <c r="C4323" s="27">
        <v>4009</v>
      </c>
      <c r="D4323" s="5" t="str">
        <f>VLOOKUP(C4323,[1]道具配置表!$A:$D,4,FALSE)</f>
        <v>奇迹碎片</v>
      </c>
      <c r="E4323" s="27">
        <v>2</v>
      </c>
      <c r="J4323" s="27">
        <v>1</v>
      </c>
      <c r="L4323" s="72" t="b">
        <v>1</v>
      </c>
    </row>
    <row r="4324" spans="1:12" x14ac:dyDescent="0.25">
      <c r="C4324" s="27">
        <v>102</v>
      </c>
      <c r="D4324" s="5" t="str">
        <f>VLOOKUP(C4324,[1]道具配置表!$A:$D,4,FALSE)</f>
        <v>1食物</v>
      </c>
      <c r="E4324" s="27">
        <v>4000</v>
      </c>
      <c r="J4324" s="27">
        <v>1</v>
      </c>
      <c r="L4324" s="72" t="b">
        <v>1</v>
      </c>
    </row>
    <row r="4325" spans="1:12" x14ac:dyDescent="0.25">
      <c r="A4325" s="27">
        <v>1707330</v>
      </c>
      <c r="B4325" s="27" t="s">
        <v>1114</v>
      </c>
      <c r="C4325" s="27">
        <v>4009</v>
      </c>
      <c r="D4325" s="5" t="str">
        <f>VLOOKUP(C4325,[1]道具配置表!$A:$D,4,FALSE)</f>
        <v>奇迹碎片</v>
      </c>
      <c r="E4325" s="27">
        <v>1</v>
      </c>
      <c r="J4325" s="27">
        <v>1</v>
      </c>
      <c r="L4325" s="72" t="b">
        <v>1</v>
      </c>
    </row>
    <row r="4326" spans="1:12" x14ac:dyDescent="0.25">
      <c r="C4326" s="27">
        <v>102</v>
      </c>
      <c r="D4326" s="5" t="str">
        <f>VLOOKUP(C4326,[1]道具配置表!$A:$D,4,FALSE)</f>
        <v>1食物</v>
      </c>
      <c r="E4326" s="27">
        <v>2000</v>
      </c>
      <c r="J4326" s="27">
        <v>1</v>
      </c>
      <c r="L4326" s="72" t="b">
        <v>1</v>
      </c>
    </row>
    <row r="4327" spans="1:12" x14ac:dyDescent="0.25">
      <c r="A4327" s="27">
        <v>1707331</v>
      </c>
      <c r="B4327" s="27" t="s">
        <v>1115</v>
      </c>
      <c r="C4327" s="27">
        <v>4009</v>
      </c>
      <c r="D4327" s="5" t="str">
        <f>VLOOKUP(C4327,[1]道具配置表!$A:$D,4,FALSE)</f>
        <v>奇迹碎片</v>
      </c>
      <c r="E4327" s="27">
        <v>1</v>
      </c>
      <c r="J4327" s="27">
        <v>1</v>
      </c>
      <c r="L4327" s="72" t="b">
        <v>1</v>
      </c>
    </row>
    <row r="4328" spans="1:12" x14ac:dyDescent="0.25">
      <c r="C4328" s="27">
        <v>102</v>
      </c>
      <c r="D4328" s="5" t="str">
        <f>VLOOKUP(C4328,[1]道具配置表!$A:$D,4,FALSE)</f>
        <v>1食物</v>
      </c>
      <c r="E4328" s="27">
        <v>1000</v>
      </c>
      <c r="J4328" s="27">
        <v>1</v>
      </c>
      <c r="L4328" s="72" t="b">
        <v>1</v>
      </c>
    </row>
    <row r="4329" spans="1:12" x14ac:dyDescent="0.25">
      <c r="A4329" s="27">
        <v>1707339</v>
      </c>
      <c r="B4329" s="27" t="s">
        <v>1116</v>
      </c>
      <c r="C4329" s="27">
        <v>4009</v>
      </c>
      <c r="D4329" s="5" t="str">
        <f>VLOOKUP(C4329,[1]道具配置表!$A:$D,4,FALSE)</f>
        <v>奇迹碎片</v>
      </c>
      <c r="E4329" s="27">
        <v>1</v>
      </c>
      <c r="F4329" s="27">
        <v>1</v>
      </c>
      <c r="G4329" s="27">
        <v>1</v>
      </c>
      <c r="J4329" s="27">
        <v>1</v>
      </c>
      <c r="L4329" s="72" t="b">
        <v>1</v>
      </c>
    </row>
    <row r="4330" spans="1:12" x14ac:dyDescent="0.25">
      <c r="C4330" s="27">
        <v>102</v>
      </c>
      <c r="D4330" s="5" t="str">
        <f>VLOOKUP(C4330,[1]道具配置表!$A:$D,4,FALSE)</f>
        <v>1食物</v>
      </c>
      <c r="E4330" s="27">
        <v>5000</v>
      </c>
      <c r="I4330" s="27">
        <v>8</v>
      </c>
      <c r="L4330" s="72" t="b">
        <v>1</v>
      </c>
    </row>
    <row r="4331" spans="1:12" x14ac:dyDescent="0.25">
      <c r="C4331" s="27">
        <v>102</v>
      </c>
      <c r="D4331" s="5" t="str">
        <f>VLOOKUP(C4331,[1]道具配置表!$A:$D,4,FALSE)</f>
        <v>1食物</v>
      </c>
      <c r="E4331" s="27">
        <v>15000</v>
      </c>
      <c r="I4331" s="27">
        <v>2</v>
      </c>
      <c r="L4331" s="72" t="b">
        <v>1</v>
      </c>
    </row>
    <row r="4332" spans="1:12" x14ac:dyDescent="0.25">
      <c r="A4332" s="27">
        <v>1707340</v>
      </c>
      <c r="B4332" s="27" t="s">
        <v>1117</v>
      </c>
      <c r="C4332" s="27">
        <v>4009</v>
      </c>
      <c r="D4332" s="5" t="str">
        <f>VLOOKUP(C4332,[1]道具配置表!$A:$D,4,FALSE)</f>
        <v>奇迹碎片</v>
      </c>
      <c r="E4332" s="27">
        <v>1</v>
      </c>
      <c r="F4332" s="27">
        <v>1</v>
      </c>
      <c r="G4332" s="27">
        <v>1</v>
      </c>
      <c r="J4332" s="27">
        <v>1</v>
      </c>
      <c r="L4332" s="72" t="b">
        <v>1</v>
      </c>
    </row>
    <row r="4333" spans="1:12" x14ac:dyDescent="0.25">
      <c r="C4333" s="52">
        <v>6141</v>
      </c>
      <c r="D4333" s="52" t="s">
        <v>1236</v>
      </c>
      <c r="E4333" s="27">
        <v>1</v>
      </c>
      <c r="I4333" s="27">
        <v>6</v>
      </c>
      <c r="L4333" s="72" t="b">
        <v>1</v>
      </c>
    </row>
    <row r="4334" spans="1:12" x14ac:dyDescent="0.25">
      <c r="C4334" s="52">
        <v>6141</v>
      </c>
      <c r="D4334" s="52" t="s">
        <v>1236</v>
      </c>
      <c r="E4334" s="27">
        <v>3</v>
      </c>
      <c r="I4334" s="27">
        <v>4</v>
      </c>
      <c r="L4334" s="72" t="b">
        <v>1</v>
      </c>
    </row>
    <row r="4335" spans="1:12" x14ac:dyDescent="0.25">
      <c r="A4335" s="27">
        <v>1707341</v>
      </c>
      <c r="B4335" s="27" t="s">
        <v>1118</v>
      </c>
      <c r="C4335" s="27">
        <v>4009</v>
      </c>
      <c r="D4335" s="5" t="str">
        <f>VLOOKUP(C4335,[1]道具配置表!$A:$D,4,FALSE)</f>
        <v>奇迹碎片</v>
      </c>
      <c r="E4335" s="27">
        <v>1</v>
      </c>
      <c r="F4335" s="27">
        <v>1</v>
      </c>
      <c r="G4335" s="27">
        <v>1</v>
      </c>
      <c r="J4335" s="27">
        <v>1</v>
      </c>
      <c r="L4335" s="72" t="b">
        <v>1</v>
      </c>
    </row>
    <row r="4336" spans="1:12" x14ac:dyDescent="0.25">
      <c r="C4336" s="27">
        <v>101</v>
      </c>
      <c r="D4336" s="5" t="str">
        <f>VLOOKUP(C4336,[1]道具配置表!$A:$D,4,FALSE)</f>
        <v>1木材</v>
      </c>
      <c r="E4336" s="27">
        <v>10000</v>
      </c>
      <c r="I4336" s="27">
        <v>9</v>
      </c>
      <c r="L4336" s="72" t="b">
        <v>1</v>
      </c>
    </row>
    <row r="4337" spans="1:12" x14ac:dyDescent="0.25">
      <c r="C4337" s="27">
        <v>103</v>
      </c>
      <c r="D4337" s="5" t="str">
        <f>VLOOKUP(C4337,[1]道具配置表!$A:$D,4,FALSE)</f>
        <v>1石头</v>
      </c>
      <c r="E4337" s="27">
        <v>10000</v>
      </c>
      <c r="I4337" s="27">
        <v>9</v>
      </c>
      <c r="L4337" s="72" t="b">
        <v>1</v>
      </c>
    </row>
    <row r="4338" spans="1:12" x14ac:dyDescent="0.25">
      <c r="C4338" s="27">
        <v>104</v>
      </c>
      <c r="D4338" s="5" t="str">
        <f>VLOOKUP(C4338,[1]道具配置表!$A:$D,4,FALSE)</f>
        <v>1黄金</v>
      </c>
      <c r="E4338" s="27">
        <v>10000</v>
      </c>
      <c r="I4338" s="27">
        <v>9</v>
      </c>
      <c r="L4338" s="72" t="b">
        <v>1</v>
      </c>
    </row>
    <row r="4339" spans="1:12" x14ac:dyDescent="0.25">
      <c r="C4339" s="27">
        <v>101</v>
      </c>
      <c r="D4339" s="5" t="str">
        <f>VLOOKUP(C4339,[1]道具配置表!$A:$D,4,FALSE)</f>
        <v>1木材</v>
      </c>
      <c r="E4339" s="27">
        <v>30000</v>
      </c>
      <c r="I4339" s="27">
        <v>1</v>
      </c>
      <c r="L4339" s="72" t="b">
        <v>1</v>
      </c>
    </row>
    <row r="4340" spans="1:12" x14ac:dyDescent="0.25">
      <c r="C4340" s="27">
        <v>103</v>
      </c>
      <c r="D4340" s="5" t="str">
        <f>VLOOKUP(C4340,[1]道具配置表!$A:$D,4,FALSE)</f>
        <v>1石头</v>
      </c>
      <c r="E4340" s="27">
        <v>30000</v>
      </c>
      <c r="I4340" s="27">
        <v>1</v>
      </c>
      <c r="L4340" s="72" t="b">
        <v>1</v>
      </c>
    </row>
    <row r="4341" spans="1:12" x14ac:dyDescent="0.25">
      <c r="C4341" s="27">
        <v>104</v>
      </c>
      <c r="D4341" s="5" t="str">
        <f>VLOOKUP(C4341,[1]道具配置表!$A:$D,4,FALSE)</f>
        <v>1黄金</v>
      </c>
      <c r="E4341" s="27">
        <v>30000</v>
      </c>
      <c r="I4341" s="27">
        <v>1</v>
      </c>
      <c r="L4341" s="72" t="b">
        <v>1</v>
      </c>
    </row>
    <row r="4342" spans="1:12" ht="14.5" x14ac:dyDescent="0.25">
      <c r="A4342" s="27">
        <v>1707342</v>
      </c>
      <c r="B4342" s="27" t="s">
        <v>1119</v>
      </c>
      <c r="C4342" s="27">
        <v>6121</v>
      </c>
      <c r="D4342" s="54" t="s">
        <v>1429</v>
      </c>
      <c r="E4342" s="27">
        <v>2</v>
      </c>
      <c r="J4342" s="27">
        <v>1</v>
      </c>
      <c r="L4342" s="72" t="b">
        <v>1</v>
      </c>
    </row>
    <row r="4343" spans="1:12" ht="14.5" x14ac:dyDescent="0.25">
      <c r="A4343" s="27">
        <v>1707343</v>
      </c>
      <c r="B4343" s="27" t="s">
        <v>1120</v>
      </c>
      <c r="C4343" s="27">
        <v>6124</v>
      </c>
      <c r="D4343" s="54" t="s">
        <v>1430</v>
      </c>
      <c r="E4343" s="27">
        <v>1</v>
      </c>
      <c r="J4343" s="27">
        <v>1</v>
      </c>
      <c r="L4343" s="72" t="b">
        <v>1</v>
      </c>
    </row>
    <row r="4344" spans="1:12" x14ac:dyDescent="0.25">
      <c r="A4344" s="27">
        <v>1707400</v>
      </c>
      <c r="B4344" s="27" t="s">
        <v>1121</v>
      </c>
      <c r="C4344" s="27">
        <v>2005</v>
      </c>
      <c r="D4344" s="5" t="str">
        <f>VLOOKUP(C4344,[1]道具配置表!$A:$D,4,FALSE)</f>
        <v>新手奖池招募券</v>
      </c>
      <c r="E4344" s="27">
        <v>5</v>
      </c>
      <c r="J4344" s="27">
        <v>1</v>
      </c>
      <c r="L4344" s="27" t="b">
        <v>1</v>
      </c>
    </row>
    <row r="4345" spans="1:12" x14ac:dyDescent="0.25">
      <c r="C4345" s="27">
        <v>7003</v>
      </c>
      <c r="D4345" s="5" t="str">
        <f>VLOOKUP(C4345,[1]道具配置表!$A:$D,4,FALSE)</f>
        <v>1银币（立即使用，不进背包）</v>
      </c>
      <c r="E4345" s="27">
        <v>50</v>
      </c>
      <c r="J4345" s="27">
        <v>1</v>
      </c>
      <c r="L4345" s="27" t="b">
        <v>1</v>
      </c>
    </row>
    <row r="4346" spans="1:12" x14ac:dyDescent="0.25">
      <c r="C4346" s="52">
        <v>6165</v>
      </c>
      <c r="D4346" s="5" t="s">
        <v>1237</v>
      </c>
      <c r="E4346" s="27">
        <v>4</v>
      </c>
      <c r="J4346" s="27">
        <v>1</v>
      </c>
      <c r="L4346" s="27" t="b">
        <v>1</v>
      </c>
    </row>
    <row r="4347" spans="1:12" x14ac:dyDescent="0.25">
      <c r="C4347" s="27">
        <v>9035</v>
      </c>
      <c r="D4347" s="5" t="str">
        <f>VLOOKUP(C4347,[1]道具配置表!$A:$D,4,FALSE)</f>
        <v>最高等级剑士直接使用X1</v>
      </c>
      <c r="E4347" s="27">
        <v>1500</v>
      </c>
      <c r="J4347" s="27">
        <v>1</v>
      </c>
      <c r="L4347" s="27" t="b">
        <v>1</v>
      </c>
    </row>
    <row r="4348" spans="1:12" x14ac:dyDescent="0.25">
      <c r="C4348" s="27">
        <v>9036</v>
      </c>
      <c r="D4348" s="5" t="str">
        <f>VLOOKUP(C4348,[1]道具配置表!$A:$D,4,FALSE)</f>
        <v>最高等级枪兵直接使用X1</v>
      </c>
      <c r="E4348" s="27">
        <v>1500</v>
      </c>
      <c r="J4348" s="27">
        <v>1</v>
      </c>
      <c r="L4348" s="27" t="b">
        <v>1</v>
      </c>
    </row>
    <row r="4349" spans="1:12" x14ac:dyDescent="0.25">
      <c r="C4349" s="27">
        <v>9037</v>
      </c>
      <c r="D4349" s="5" t="str">
        <f>VLOOKUP(C4349,[1]道具配置表!$A:$D,4,FALSE)</f>
        <v>最高等级骑兵直接使用X1</v>
      </c>
      <c r="E4349" s="27">
        <v>1500</v>
      </c>
      <c r="J4349" s="27">
        <v>1</v>
      </c>
      <c r="L4349" s="27" t="b">
        <v>1</v>
      </c>
    </row>
    <row r="4350" spans="1:12" x14ac:dyDescent="0.25">
      <c r="C4350" s="27">
        <v>9038</v>
      </c>
      <c r="D4350" s="5" t="str">
        <f>VLOOKUP(C4350,[1]道具配置表!$A:$D,4,FALSE)</f>
        <v>最高等级弓兵直接使用X1</v>
      </c>
      <c r="E4350" s="27">
        <v>1500</v>
      </c>
      <c r="J4350" s="27">
        <v>1</v>
      </c>
      <c r="L4350" s="27" t="b">
        <v>1</v>
      </c>
    </row>
    <row r="4351" spans="1:12" x14ac:dyDescent="0.25">
      <c r="A4351" s="27">
        <f>A4344+1</f>
        <v>1707401</v>
      </c>
      <c r="B4351" s="27" t="s">
        <v>1122</v>
      </c>
      <c r="C4351" s="27">
        <v>2005</v>
      </c>
      <c r="D4351" s="5" t="str">
        <f>VLOOKUP(C4351,[1]道具配置表!$A:$D,4,FALSE)</f>
        <v>新手奖池招募券</v>
      </c>
      <c r="E4351" s="27">
        <v>5</v>
      </c>
      <c r="J4351" s="27">
        <v>1</v>
      </c>
      <c r="L4351" s="27" t="b">
        <v>1</v>
      </c>
    </row>
    <row r="4352" spans="1:12" x14ac:dyDescent="0.25">
      <c r="C4352" s="27">
        <v>7003</v>
      </c>
      <c r="D4352" s="5" t="str">
        <f>VLOOKUP(C4352,[1]道具配置表!$A:$D,4,FALSE)</f>
        <v>1银币（立即使用，不进背包）</v>
      </c>
      <c r="E4352" s="27">
        <v>50</v>
      </c>
      <c r="J4352" s="27">
        <v>1</v>
      </c>
      <c r="L4352" s="27" t="b">
        <v>1</v>
      </c>
    </row>
    <row r="4353" spans="1:12" x14ac:dyDescent="0.25">
      <c r="C4353" s="52">
        <v>6165</v>
      </c>
      <c r="D4353" s="5" t="s">
        <v>1237</v>
      </c>
      <c r="E4353" s="27">
        <v>4</v>
      </c>
      <c r="J4353" s="27">
        <v>1</v>
      </c>
      <c r="L4353" s="27" t="b">
        <v>1</v>
      </c>
    </row>
    <row r="4354" spans="1:12" x14ac:dyDescent="0.25">
      <c r="C4354" s="27">
        <v>9035</v>
      </c>
      <c r="D4354" s="5" t="str">
        <f>VLOOKUP(C4354,[1]道具配置表!$A:$D,4,FALSE)</f>
        <v>最高等级剑士直接使用X1</v>
      </c>
      <c r="E4354" s="27">
        <v>1500</v>
      </c>
      <c r="J4354" s="27">
        <v>1</v>
      </c>
      <c r="L4354" s="27" t="b">
        <v>1</v>
      </c>
    </row>
    <row r="4355" spans="1:12" x14ac:dyDescent="0.25">
      <c r="C4355" s="27">
        <v>9036</v>
      </c>
      <c r="D4355" s="5" t="str">
        <f>VLOOKUP(C4355,[1]道具配置表!$A:$D,4,FALSE)</f>
        <v>最高等级枪兵直接使用X1</v>
      </c>
      <c r="E4355" s="27">
        <v>1500</v>
      </c>
      <c r="J4355" s="27">
        <v>1</v>
      </c>
      <c r="L4355" s="27" t="b">
        <v>1</v>
      </c>
    </row>
    <row r="4356" spans="1:12" x14ac:dyDescent="0.25">
      <c r="C4356" s="27">
        <v>9037</v>
      </c>
      <c r="D4356" s="5" t="str">
        <f>VLOOKUP(C4356,[1]道具配置表!$A:$D,4,FALSE)</f>
        <v>最高等级骑兵直接使用X1</v>
      </c>
      <c r="E4356" s="27">
        <v>1500</v>
      </c>
      <c r="J4356" s="27">
        <v>1</v>
      </c>
      <c r="L4356" s="27" t="b">
        <v>1</v>
      </c>
    </row>
    <row r="4357" spans="1:12" x14ac:dyDescent="0.25">
      <c r="C4357" s="27">
        <v>9038</v>
      </c>
      <c r="D4357" s="5" t="str">
        <f>VLOOKUP(C4357,[1]道具配置表!$A:$D,4,FALSE)</f>
        <v>最高等级弓兵直接使用X1</v>
      </c>
      <c r="E4357" s="27">
        <v>1500</v>
      </c>
      <c r="J4357" s="27">
        <v>1</v>
      </c>
      <c r="L4357" s="27" t="b">
        <v>1</v>
      </c>
    </row>
    <row r="4358" spans="1:12" x14ac:dyDescent="0.25">
      <c r="A4358" s="27">
        <f>A4351+1</f>
        <v>1707402</v>
      </c>
      <c r="B4358" s="27" t="s">
        <v>1123</v>
      </c>
      <c r="C4358" s="27">
        <v>2005</v>
      </c>
      <c r="D4358" s="5" t="str">
        <f>VLOOKUP(C4358,[1]道具配置表!$A:$D,4,FALSE)</f>
        <v>新手奖池招募券</v>
      </c>
      <c r="E4358" s="27">
        <v>5</v>
      </c>
      <c r="J4358" s="27">
        <v>1</v>
      </c>
      <c r="L4358" s="27" t="b">
        <v>1</v>
      </c>
    </row>
    <row r="4359" spans="1:12" x14ac:dyDescent="0.25">
      <c r="C4359" s="27">
        <v>7003</v>
      </c>
      <c r="D4359" s="5" t="str">
        <f>VLOOKUP(C4359,[1]道具配置表!$A:$D,4,FALSE)</f>
        <v>1银币（立即使用，不进背包）</v>
      </c>
      <c r="E4359" s="27">
        <v>50</v>
      </c>
      <c r="J4359" s="27">
        <v>1</v>
      </c>
      <c r="L4359" s="27" t="b">
        <v>1</v>
      </c>
    </row>
    <row r="4360" spans="1:12" x14ac:dyDescent="0.25">
      <c r="C4360" s="52">
        <v>6165</v>
      </c>
      <c r="D4360" s="5" t="s">
        <v>1237</v>
      </c>
      <c r="E4360" s="27">
        <v>4</v>
      </c>
      <c r="J4360" s="27">
        <v>1</v>
      </c>
      <c r="L4360" s="27" t="b">
        <v>1</v>
      </c>
    </row>
    <row r="4361" spans="1:12" x14ac:dyDescent="0.25">
      <c r="C4361" s="27">
        <v>9035</v>
      </c>
      <c r="D4361" s="5" t="str">
        <f>VLOOKUP(C4361,[1]道具配置表!$A:$D,4,FALSE)</f>
        <v>最高等级剑士直接使用X1</v>
      </c>
      <c r="E4361" s="27">
        <v>1500</v>
      </c>
      <c r="J4361" s="27">
        <v>1</v>
      </c>
      <c r="L4361" s="27" t="b">
        <v>1</v>
      </c>
    </row>
    <row r="4362" spans="1:12" x14ac:dyDescent="0.25">
      <c r="C4362" s="27">
        <v>9036</v>
      </c>
      <c r="D4362" s="5" t="str">
        <f>VLOOKUP(C4362,[1]道具配置表!$A:$D,4,FALSE)</f>
        <v>最高等级枪兵直接使用X1</v>
      </c>
      <c r="E4362" s="27">
        <v>1500</v>
      </c>
      <c r="J4362" s="27">
        <v>1</v>
      </c>
      <c r="L4362" s="27" t="b">
        <v>1</v>
      </c>
    </row>
    <row r="4363" spans="1:12" x14ac:dyDescent="0.25">
      <c r="C4363" s="27">
        <v>9037</v>
      </c>
      <c r="D4363" s="5" t="str">
        <f>VLOOKUP(C4363,[1]道具配置表!$A:$D,4,FALSE)</f>
        <v>最高等级骑兵直接使用X1</v>
      </c>
      <c r="E4363" s="27">
        <v>1500</v>
      </c>
      <c r="J4363" s="27">
        <v>1</v>
      </c>
      <c r="L4363" s="27" t="b">
        <v>1</v>
      </c>
    </row>
    <row r="4364" spans="1:12" x14ac:dyDescent="0.25">
      <c r="C4364" s="27">
        <v>9038</v>
      </c>
      <c r="D4364" s="5" t="str">
        <f>VLOOKUP(C4364,[1]道具配置表!$A:$D,4,FALSE)</f>
        <v>最高等级弓兵直接使用X1</v>
      </c>
      <c r="E4364" s="27">
        <v>1500</v>
      </c>
      <c r="J4364" s="27">
        <v>1</v>
      </c>
      <c r="L4364" s="27" t="b">
        <v>1</v>
      </c>
    </row>
    <row r="4365" spans="1:12" x14ac:dyDescent="0.25">
      <c r="A4365" s="27">
        <f>A4358+1</f>
        <v>1707403</v>
      </c>
      <c r="B4365" s="27" t="s">
        <v>1124</v>
      </c>
      <c r="C4365" s="27">
        <v>2005</v>
      </c>
      <c r="D4365" s="5" t="str">
        <f>VLOOKUP(C4365,[1]道具配置表!$A:$D,4,FALSE)</f>
        <v>新手奖池招募券</v>
      </c>
      <c r="E4365" s="27">
        <v>5</v>
      </c>
      <c r="J4365" s="27">
        <v>1</v>
      </c>
      <c r="L4365" s="27" t="b">
        <v>1</v>
      </c>
    </row>
    <row r="4366" spans="1:12" x14ac:dyDescent="0.25">
      <c r="C4366" s="27">
        <v>7003</v>
      </c>
      <c r="D4366" s="5" t="str">
        <f>VLOOKUP(C4366,[1]道具配置表!$A:$D,4,FALSE)</f>
        <v>1银币（立即使用，不进背包）</v>
      </c>
      <c r="E4366" s="27">
        <v>50</v>
      </c>
      <c r="J4366" s="27">
        <v>1</v>
      </c>
      <c r="L4366" s="27" t="b">
        <v>1</v>
      </c>
    </row>
    <row r="4367" spans="1:12" x14ac:dyDescent="0.25">
      <c r="C4367" s="52">
        <v>6165</v>
      </c>
      <c r="D4367" s="5" t="s">
        <v>1237</v>
      </c>
      <c r="E4367" s="27">
        <v>4</v>
      </c>
      <c r="J4367" s="27">
        <v>1</v>
      </c>
      <c r="L4367" s="27" t="b">
        <v>1</v>
      </c>
    </row>
    <row r="4368" spans="1:12" x14ac:dyDescent="0.25">
      <c r="C4368" s="27">
        <v>9035</v>
      </c>
      <c r="D4368" s="5" t="str">
        <f>VLOOKUP(C4368,[1]道具配置表!$A:$D,4,FALSE)</f>
        <v>最高等级剑士直接使用X1</v>
      </c>
      <c r="E4368" s="27">
        <v>1500</v>
      </c>
      <c r="J4368" s="27">
        <v>1</v>
      </c>
      <c r="L4368" s="27" t="b">
        <v>1</v>
      </c>
    </row>
    <row r="4369" spans="1:12" x14ac:dyDescent="0.25">
      <c r="C4369" s="27">
        <v>9036</v>
      </c>
      <c r="D4369" s="5" t="str">
        <f>VLOOKUP(C4369,[1]道具配置表!$A:$D,4,FALSE)</f>
        <v>最高等级枪兵直接使用X1</v>
      </c>
      <c r="E4369" s="27">
        <v>1500</v>
      </c>
      <c r="J4369" s="27">
        <v>1</v>
      </c>
      <c r="L4369" s="27" t="b">
        <v>1</v>
      </c>
    </row>
    <row r="4370" spans="1:12" x14ac:dyDescent="0.25">
      <c r="C4370" s="27">
        <v>9037</v>
      </c>
      <c r="D4370" s="5" t="str">
        <f>VLOOKUP(C4370,[1]道具配置表!$A:$D,4,FALSE)</f>
        <v>最高等级骑兵直接使用X1</v>
      </c>
      <c r="E4370" s="27">
        <v>1500</v>
      </c>
      <c r="J4370" s="27">
        <v>1</v>
      </c>
      <c r="L4370" s="27" t="b">
        <v>1</v>
      </c>
    </row>
    <row r="4371" spans="1:12" x14ac:dyDescent="0.25">
      <c r="C4371" s="27">
        <v>9038</v>
      </c>
      <c r="D4371" s="5" t="str">
        <f>VLOOKUP(C4371,[1]道具配置表!$A:$D,4,FALSE)</f>
        <v>最高等级弓兵直接使用X1</v>
      </c>
      <c r="E4371" s="27">
        <v>1500</v>
      </c>
      <c r="J4371" s="27">
        <v>1</v>
      </c>
      <c r="L4371" s="27" t="b">
        <v>1</v>
      </c>
    </row>
    <row r="4372" spans="1:12" x14ac:dyDescent="0.25">
      <c r="A4372" s="27">
        <f>A4365+1</f>
        <v>1707404</v>
      </c>
      <c r="B4372" s="27" t="s">
        <v>1125</v>
      </c>
      <c r="C4372" s="27">
        <v>2005</v>
      </c>
      <c r="D4372" s="5" t="str">
        <f>VLOOKUP(C4372,[1]道具配置表!$A:$D,4,FALSE)</f>
        <v>新手奖池招募券</v>
      </c>
      <c r="E4372" s="27">
        <v>5</v>
      </c>
      <c r="J4372" s="27">
        <v>1</v>
      </c>
      <c r="L4372" s="27" t="b">
        <v>1</v>
      </c>
    </row>
    <row r="4373" spans="1:12" x14ac:dyDescent="0.25">
      <c r="C4373" s="27">
        <v>23002</v>
      </c>
      <c r="D4373" s="5" t="str">
        <f>VLOOKUP(C4373,[1]道具配置表!$A:$D,4,FALSE)</f>
        <v>橙色信物</v>
      </c>
      <c r="E4373" s="27">
        <v>2</v>
      </c>
      <c r="J4373" s="27">
        <v>1</v>
      </c>
      <c r="L4373" s="27" t="b">
        <v>1</v>
      </c>
    </row>
    <row r="4374" spans="1:12" x14ac:dyDescent="0.25">
      <c r="C4374" s="27">
        <v>7003</v>
      </c>
      <c r="D4374" s="5" t="str">
        <f>VLOOKUP(C4374,[1]道具配置表!$A:$D,4,FALSE)</f>
        <v>1银币（立即使用，不进背包）</v>
      </c>
      <c r="E4374" s="27">
        <v>50</v>
      </c>
      <c r="J4374" s="27">
        <v>1</v>
      </c>
      <c r="L4374" s="27" t="b">
        <v>1</v>
      </c>
    </row>
    <row r="4375" spans="1:12" x14ac:dyDescent="0.25">
      <c r="C4375" s="52">
        <v>6165</v>
      </c>
      <c r="D4375" s="5" t="s">
        <v>1237</v>
      </c>
      <c r="E4375" s="27">
        <v>4</v>
      </c>
      <c r="J4375" s="27">
        <v>1</v>
      </c>
      <c r="L4375" s="27" t="b">
        <v>1</v>
      </c>
    </row>
    <row r="4376" spans="1:12" x14ac:dyDescent="0.25">
      <c r="C4376" s="27">
        <v>9035</v>
      </c>
      <c r="D4376" s="5" t="str">
        <f>VLOOKUP(C4376,[1]道具配置表!$A:$D,4,FALSE)</f>
        <v>最高等级剑士直接使用X1</v>
      </c>
      <c r="E4376" s="27">
        <v>1500</v>
      </c>
      <c r="J4376" s="27">
        <v>1</v>
      </c>
      <c r="L4376" s="27" t="b">
        <v>1</v>
      </c>
    </row>
    <row r="4377" spans="1:12" x14ac:dyDescent="0.25">
      <c r="C4377" s="27">
        <v>9036</v>
      </c>
      <c r="D4377" s="5" t="str">
        <f>VLOOKUP(C4377,[1]道具配置表!$A:$D,4,FALSE)</f>
        <v>最高等级枪兵直接使用X1</v>
      </c>
      <c r="E4377" s="27">
        <v>1500</v>
      </c>
      <c r="J4377" s="27">
        <v>1</v>
      </c>
      <c r="L4377" s="27" t="b">
        <v>1</v>
      </c>
    </row>
    <row r="4378" spans="1:12" x14ac:dyDescent="0.25">
      <c r="C4378" s="27">
        <v>9037</v>
      </c>
      <c r="D4378" s="5" t="str">
        <f>VLOOKUP(C4378,[1]道具配置表!$A:$D,4,FALSE)</f>
        <v>最高等级骑兵直接使用X1</v>
      </c>
      <c r="E4378" s="27">
        <v>1500</v>
      </c>
      <c r="J4378" s="27">
        <v>1</v>
      </c>
      <c r="L4378" s="27" t="b">
        <v>1</v>
      </c>
    </row>
    <row r="4379" spans="1:12" x14ac:dyDescent="0.25">
      <c r="C4379" s="27">
        <v>9038</v>
      </c>
      <c r="D4379" s="5" t="str">
        <f>VLOOKUP(C4379,[1]道具配置表!$A:$D,4,FALSE)</f>
        <v>最高等级弓兵直接使用X1</v>
      </c>
      <c r="E4379" s="27">
        <v>1500</v>
      </c>
      <c r="J4379" s="27">
        <v>1</v>
      </c>
      <c r="L4379" s="27" t="b">
        <v>1</v>
      </c>
    </row>
    <row r="4380" spans="1:12" x14ac:dyDescent="0.25">
      <c r="A4380" s="27">
        <v>1707501</v>
      </c>
      <c r="B4380" s="27" t="s">
        <v>1126</v>
      </c>
      <c r="C4380" s="27">
        <v>23001</v>
      </c>
      <c r="D4380" s="5" t="str">
        <f>VLOOKUP(C4380,[1]道具配置表!$A:$D,4,FALSE)</f>
        <v>紫色信物</v>
      </c>
      <c r="E4380" s="27">
        <v>1</v>
      </c>
      <c r="J4380" s="27">
        <v>1</v>
      </c>
      <c r="L4380" s="27" t="b">
        <v>1</v>
      </c>
    </row>
    <row r="4381" spans="1:12" x14ac:dyDescent="0.25">
      <c r="A4381" s="27">
        <f>A4380+1</f>
        <v>1707502</v>
      </c>
      <c r="B4381" s="27" t="s">
        <v>1127</v>
      </c>
      <c r="C4381" s="27">
        <v>30073</v>
      </c>
      <c r="D4381" s="5" t="str">
        <f>VLOOKUP(C4381,[1]道具配置表!$A:$D,4,FALSE)</f>
        <v>自选紫色技能宝箱1</v>
      </c>
      <c r="E4381" s="27">
        <v>1</v>
      </c>
      <c r="J4381" s="27">
        <v>1</v>
      </c>
      <c r="L4381" s="27" t="b">
        <v>1</v>
      </c>
    </row>
    <row r="4382" spans="1:12" x14ac:dyDescent="0.25">
      <c r="A4382" s="27">
        <f>A4381+1</f>
        <v>1707503</v>
      </c>
      <c r="B4382" s="27" t="s">
        <v>1128</v>
      </c>
      <c r="C4382" s="27">
        <v>23001</v>
      </c>
      <c r="D4382" s="5" t="str">
        <f>VLOOKUP(C4382,[1]道具配置表!$A:$D,4,FALSE)</f>
        <v>紫色信物</v>
      </c>
      <c r="E4382" s="27">
        <v>2</v>
      </c>
      <c r="J4382" s="27">
        <v>1</v>
      </c>
      <c r="L4382" s="27" t="b">
        <v>1</v>
      </c>
    </row>
    <row r="4383" spans="1:12" x14ac:dyDescent="0.25">
      <c r="A4383" s="27">
        <f>A4382+1</f>
        <v>1707504</v>
      </c>
      <c r="B4383" s="27" t="s">
        <v>1129</v>
      </c>
      <c r="C4383" s="27">
        <v>30074</v>
      </c>
      <c r="D4383" s="5" t="str">
        <f>VLOOKUP(C4383,[1]道具配置表!$A:$D,4,FALSE)</f>
        <v>自选紫色技能宝箱2</v>
      </c>
      <c r="E4383" s="27">
        <v>1</v>
      </c>
      <c r="J4383" s="27">
        <v>1</v>
      </c>
      <c r="L4383" s="27" t="b">
        <v>1</v>
      </c>
    </row>
    <row r="4384" spans="1:12" x14ac:dyDescent="0.25">
      <c r="A4384" s="27">
        <f>A4383+1</f>
        <v>1707505</v>
      </c>
      <c r="B4384" s="27" t="s">
        <v>1130</v>
      </c>
      <c r="C4384" s="27">
        <v>23002</v>
      </c>
      <c r="D4384" s="5" t="str">
        <f>VLOOKUP(C4384,[1]道具配置表!$A:$D,4,FALSE)</f>
        <v>橙色信物</v>
      </c>
      <c r="E4384" s="27">
        <v>1</v>
      </c>
      <c r="J4384" s="27">
        <v>1</v>
      </c>
      <c r="L4384" s="27" t="b">
        <v>1</v>
      </c>
    </row>
    <row r="4385" spans="1:12" x14ac:dyDescent="0.25">
      <c r="A4385" s="27">
        <v>1707511</v>
      </c>
      <c r="B4385" s="27" t="s">
        <v>1131</v>
      </c>
      <c r="C4385" s="27">
        <v>20000</v>
      </c>
      <c r="D4385" s="5" t="str">
        <f>VLOOKUP(C4385,[1]道具配置表!$A:$D,4,FALSE)</f>
        <v>技能点1</v>
      </c>
      <c r="E4385" s="27">
        <v>100</v>
      </c>
      <c r="J4385" s="27">
        <v>1</v>
      </c>
      <c r="L4385" s="27" t="b">
        <v>1</v>
      </c>
    </row>
    <row r="4386" spans="1:12" x14ac:dyDescent="0.25">
      <c r="C4386" s="27">
        <v>101</v>
      </c>
      <c r="D4386" s="5" t="str">
        <f>VLOOKUP(C4386,[1]道具配置表!$A:$D,4,FALSE)</f>
        <v>1木材</v>
      </c>
      <c r="E4386" s="27">
        <v>20000</v>
      </c>
      <c r="J4386" s="27">
        <v>1</v>
      </c>
      <c r="L4386" s="27" t="b">
        <v>1</v>
      </c>
    </row>
    <row r="4387" spans="1:12" x14ac:dyDescent="0.25">
      <c r="A4387" s="27">
        <f>A4385+1</f>
        <v>1707512</v>
      </c>
      <c r="B4387" s="27" t="s">
        <v>1132</v>
      </c>
      <c r="C4387" s="27">
        <v>20000</v>
      </c>
      <c r="D4387" s="5" t="str">
        <f>VLOOKUP(C4387,[1]道具配置表!$A:$D,4,FALSE)</f>
        <v>技能点1</v>
      </c>
      <c r="E4387" s="27">
        <v>150</v>
      </c>
      <c r="J4387" s="27">
        <v>1</v>
      </c>
      <c r="L4387" s="27" t="b">
        <v>1</v>
      </c>
    </row>
    <row r="4388" spans="1:12" x14ac:dyDescent="0.25">
      <c r="C4388" s="27">
        <v>103</v>
      </c>
      <c r="D4388" s="5" t="str">
        <f>VLOOKUP(C4388,[1]道具配置表!$A:$D,4,FALSE)</f>
        <v>1石头</v>
      </c>
      <c r="E4388" s="27">
        <v>20000</v>
      </c>
      <c r="J4388" s="27">
        <v>1</v>
      </c>
      <c r="L4388" s="27" t="b">
        <v>1</v>
      </c>
    </row>
    <row r="4389" spans="1:12" x14ac:dyDescent="0.25">
      <c r="A4389" s="27">
        <f>A4387+1</f>
        <v>1707513</v>
      </c>
      <c r="B4389" s="27" t="s">
        <v>1133</v>
      </c>
      <c r="C4389" s="27">
        <v>20000</v>
      </c>
      <c r="D4389" s="5" t="str">
        <f>VLOOKUP(C4389,[1]道具配置表!$A:$D,4,FALSE)</f>
        <v>技能点1</v>
      </c>
      <c r="E4389" s="27">
        <v>200</v>
      </c>
      <c r="J4389" s="27">
        <v>1</v>
      </c>
      <c r="L4389" s="27" t="b">
        <v>1</v>
      </c>
    </row>
    <row r="4390" spans="1:12" x14ac:dyDescent="0.25">
      <c r="C4390" s="27">
        <v>104</v>
      </c>
      <c r="D4390" s="5" t="str">
        <f>VLOOKUP(C4390,[1]道具配置表!$A:$D,4,FALSE)</f>
        <v>1黄金</v>
      </c>
      <c r="E4390" s="27">
        <v>20000</v>
      </c>
      <c r="J4390" s="27">
        <v>1</v>
      </c>
      <c r="L4390" s="27" t="b">
        <v>1</v>
      </c>
    </row>
    <row r="4391" spans="1:12" x14ac:dyDescent="0.25">
      <c r="A4391" s="27">
        <f>A4389+1</f>
        <v>1707514</v>
      </c>
      <c r="B4391" s="27" t="s">
        <v>1134</v>
      </c>
      <c r="C4391" s="27">
        <v>20000</v>
      </c>
      <c r="D4391" s="5" t="str">
        <f>VLOOKUP(C4391,[1]道具配置表!$A:$D,4,FALSE)</f>
        <v>技能点1</v>
      </c>
      <c r="E4391" s="27">
        <v>250</v>
      </c>
      <c r="J4391" s="27">
        <v>1</v>
      </c>
      <c r="L4391" s="27" t="b">
        <v>1</v>
      </c>
    </row>
    <row r="4392" spans="1:12" x14ac:dyDescent="0.25">
      <c r="C4392" s="27">
        <v>102</v>
      </c>
      <c r="D4392" s="5" t="str">
        <f>VLOOKUP(C4392,[1]道具配置表!$A:$D,4,FALSE)</f>
        <v>1食物</v>
      </c>
      <c r="E4392" s="27">
        <v>50000</v>
      </c>
      <c r="J4392" s="27">
        <v>1</v>
      </c>
      <c r="L4392" s="27" t="b">
        <v>1</v>
      </c>
    </row>
    <row r="4393" spans="1:12" x14ac:dyDescent="0.25">
      <c r="A4393" s="27">
        <f>A4391+1</f>
        <v>1707515</v>
      </c>
      <c r="B4393" s="27" t="s">
        <v>1135</v>
      </c>
      <c r="C4393" s="27">
        <v>20000</v>
      </c>
      <c r="D4393" s="5" t="str">
        <f>VLOOKUP(C4393,[1]道具配置表!$A:$D,4,FALSE)</f>
        <v>技能点1</v>
      </c>
      <c r="E4393" s="27">
        <v>300</v>
      </c>
      <c r="J4393" s="27">
        <v>1</v>
      </c>
      <c r="L4393" s="27" t="b">
        <v>1</v>
      </c>
    </row>
    <row r="4394" spans="1:12" x14ac:dyDescent="0.25">
      <c r="C4394" s="27">
        <v>3006</v>
      </c>
      <c r="D4394" s="5" t="str">
        <f>VLOOKUP(C4394,[1]道具配置表!$A:$D,4,FALSE)</f>
        <v>1行动令</v>
      </c>
      <c r="E4394" s="27">
        <v>2</v>
      </c>
      <c r="J4394" s="27">
        <v>1</v>
      </c>
      <c r="L4394" s="27" t="b">
        <v>1</v>
      </c>
    </row>
    <row r="4395" spans="1:12" x14ac:dyDescent="0.25">
      <c r="A4395" s="27">
        <v>1707521</v>
      </c>
      <c r="B4395" s="27" t="s">
        <v>1136</v>
      </c>
      <c r="C4395" s="27">
        <v>20000</v>
      </c>
      <c r="D4395" s="5" t="str">
        <f>VLOOKUP(C4395,[1]道具配置表!$A:$D,4,FALSE)</f>
        <v>技能点1</v>
      </c>
      <c r="E4395" s="27">
        <v>200</v>
      </c>
      <c r="J4395" s="27">
        <v>1</v>
      </c>
      <c r="L4395" s="27" t="b">
        <v>1</v>
      </c>
    </row>
    <row r="4396" spans="1:12" x14ac:dyDescent="0.25">
      <c r="C4396" s="27">
        <v>101</v>
      </c>
      <c r="D4396" s="5" t="str">
        <f>VLOOKUP(C4396,[1]道具配置表!$A:$D,4,FALSE)</f>
        <v>1木材</v>
      </c>
      <c r="E4396" s="27">
        <v>40000</v>
      </c>
      <c r="J4396" s="27">
        <v>1</v>
      </c>
      <c r="L4396" s="27" t="b">
        <v>1</v>
      </c>
    </row>
    <row r="4397" spans="1:12" x14ac:dyDescent="0.25">
      <c r="A4397" s="27">
        <f>A4395+1</f>
        <v>1707522</v>
      </c>
      <c r="B4397" s="27" t="s">
        <v>1137</v>
      </c>
      <c r="C4397" s="27">
        <v>20000</v>
      </c>
      <c r="D4397" s="5" t="str">
        <f>VLOOKUP(C4397,[1]道具配置表!$A:$D,4,FALSE)</f>
        <v>技能点1</v>
      </c>
      <c r="E4397" s="27">
        <v>300</v>
      </c>
      <c r="J4397" s="27">
        <v>1</v>
      </c>
      <c r="L4397" s="27" t="b">
        <v>1</v>
      </c>
    </row>
    <row r="4398" spans="1:12" x14ac:dyDescent="0.25">
      <c r="C4398" s="27">
        <v>103</v>
      </c>
      <c r="D4398" s="5" t="str">
        <f>VLOOKUP(C4398,[1]道具配置表!$A:$D,4,FALSE)</f>
        <v>1石头</v>
      </c>
      <c r="E4398" s="27">
        <v>40000</v>
      </c>
      <c r="J4398" s="27">
        <v>1</v>
      </c>
      <c r="L4398" s="27" t="b">
        <v>1</v>
      </c>
    </row>
    <row r="4399" spans="1:12" x14ac:dyDescent="0.25">
      <c r="A4399" s="27">
        <f>A4397+1</f>
        <v>1707523</v>
      </c>
      <c r="B4399" s="27" t="s">
        <v>1138</v>
      </c>
      <c r="C4399" s="27">
        <v>20000</v>
      </c>
      <c r="D4399" s="5" t="str">
        <f>VLOOKUP(C4399,[1]道具配置表!$A:$D,4,FALSE)</f>
        <v>技能点1</v>
      </c>
      <c r="E4399" s="27">
        <v>400</v>
      </c>
      <c r="J4399" s="27">
        <v>1</v>
      </c>
      <c r="L4399" s="27" t="b">
        <v>1</v>
      </c>
    </row>
    <row r="4400" spans="1:12" x14ac:dyDescent="0.25">
      <c r="C4400" s="27">
        <v>104</v>
      </c>
      <c r="D4400" s="5" t="str">
        <f>VLOOKUP(C4400,[1]道具配置表!$A:$D,4,FALSE)</f>
        <v>1黄金</v>
      </c>
      <c r="E4400" s="27">
        <v>40000</v>
      </c>
      <c r="J4400" s="27">
        <v>1</v>
      </c>
      <c r="L4400" s="27" t="b">
        <v>1</v>
      </c>
    </row>
    <row r="4401" spans="1:13" x14ac:dyDescent="0.25">
      <c r="A4401" s="27">
        <f>A4399+1</f>
        <v>1707524</v>
      </c>
      <c r="B4401" s="27" t="s">
        <v>1139</v>
      </c>
      <c r="C4401" s="27">
        <v>20000</v>
      </c>
      <c r="D4401" s="5" t="str">
        <f>VLOOKUP(C4401,[1]道具配置表!$A:$D,4,FALSE)</f>
        <v>技能点1</v>
      </c>
      <c r="E4401" s="27">
        <v>500</v>
      </c>
      <c r="J4401" s="27">
        <v>1</v>
      </c>
      <c r="L4401" s="27" t="b">
        <v>1</v>
      </c>
    </row>
    <row r="4402" spans="1:13" x14ac:dyDescent="0.25">
      <c r="C4402" s="27">
        <v>102</v>
      </c>
      <c r="D4402" s="5" t="str">
        <f>VLOOKUP(C4402,[1]道具配置表!$A:$D,4,FALSE)</f>
        <v>1食物</v>
      </c>
      <c r="E4402" s="27">
        <v>100000</v>
      </c>
      <c r="J4402" s="27">
        <v>1</v>
      </c>
      <c r="L4402" s="27" t="b">
        <v>1</v>
      </c>
    </row>
    <row r="4403" spans="1:13" x14ac:dyDescent="0.25">
      <c r="A4403" s="27">
        <f>A4401+1</f>
        <v>1707525</v>
      </c>
      <c r="B4403" s="27" t="s">
        <v>1140</v>
      </c>
      <c r="C4403" s="27">
        <v>20000</v>
      </c>
      <c r="D4403" s="5" t="str">
        <f>VLOOKUP(C4403,[1]道具配置表!$A:$D,4,FALSE)</f>
        <v>技能点1</v>
      </c>
      <c r="E4403" s="27">
        <v>600</v>
      </c>
      <c r="J4403" s="27">
        <v>1</v>
      </c>
      <c r="L4403" s="27" t="b">
        <v>1</v>
      </c>
    </row>
    <row r="4404" spans="1:13" x14ac:dyDescent="0.25">
      <c r="C4404" s="27">
        <v>3006</v>
      </c>
      <c r="D4404" s="5" t="str">
        <f>VLOOKUP(C4404,[1]道具配置表!$A:$D,4,FALSE)</f>
        <v>1行动令</v>
      </c>
      <c r="E4404" s="27">
        <v>3</v>
      </c>
      <c r="J4404" s="27">
        <v>1</v>
      </c>
      <c r="L4404" s="27" t="b">
        <v>1</v>
      </c>
    </row>
    <row r="4405" spans="1:13" x14ac:dyDescent="0.25">
      <c r="A4405" s="27">
        <v>1707531</v>
      </c>
      <c r="B4405" s="27" t="s">
        <v>1141</v>
      </c>
      <c r="C4405" s="27">
        <v>20000</v>
      </c>
      <c r="D4405" s="5" t="str">
        <f>VLOOKUP(C4405,[1]道具配置表!$A:$D,4,FALSE)</f>
        <v>技能点1</v>
      </c>
      <c r="E4405" s="27">
        <v>300</v>
      </c>
      <c r="J4405" s="27">
        <v>1</v>
      </c>
      <c r="L4405" s="27" t="b">
        <v>1</v>
      </c>
    </row>
    <row r="4406" spans="1:13" x14ac:dyDescent="0.25">
      <c r="C4406" s="27">
        <v>101</v>
      </c>
      <c r="D4406" s="5" t="str">
        <f>VLOOKUP(C4406,[1]道具配置表!$A:$D,4,FALSE)</f>
        <v>1木材</v>
      </c>
      <c r="E4406" s="27">
        <v>60000</v>
      </c>
      <c r="J4406" s="27">
        <v>1</v>
      </c>
      <c r="L4406" s="27" t="b">
        <v>1</v>
      </c>
    </row>
    <row r="4407" spans="1:13" x14ac:dyDescent="0.25">
      <c r="A4407" s="27">
        <f>A4405+1</f>
        <v>1707532</v>
      </c>
      <c r="B4407" s="27" t="s">
        <v>1142</v>
      </c>
      <c r="C4407" s="27">
        <v>20000</v>
      </c>
      <c r="D4407" s="5" t="str">
        <f>VLOOKUP(C4407,[1]道具配置表!$A:$D,4,FALSE)</f>
        <v>技能点1</v>
      </c>
      <c r="E4407" s="27">
        <v>450</v>
      </c>
      <c r="J4407" s="27">
        <v>1</v>
      </c>
      <c r="L4407" s="27" t="b">
        <v>1</v>
      </c>
    </row>
    <row r="4408" spans="1:13" x14ac:dyDescent="0.25">
      <c r="C4408" s="27">
        <v>103</v>
      </c>
      <c r="D4408" s="5" t="str">
        <f>VLOOKUP(C4408,[1]道具配置表!$A:$D,4,FALSE)</f>
        <v>1石头</v>
      </c>
      <c r="E4408" s="27">
        <v>60000</v>
      </c>
      <c r="J4408" s="27">
        <v>1</v>
      </c>
      <c r="L4408" s="27" t="b">
        <v>1</v>
      </c>
    </row>
    <row r="4409" spans="1:13" x14ac:dyDescent="0.25">
      <c r="A4409" s="27">
        <f>A4407+1</f>
        <v>1707533</v>
      </c>
      <c r="B4409" s="27" t="s">
        <v>1143</v>
      </c>
      <c r="C4409" s="27">
        <v>20000</v>
      </c>
      <c r="D4409" s="5" t="str">
        <f>VLOOKUP(C4409,[1]道具配置表!$A:$D,4,FALSE)</f>
        <v>技能点1</v>
      </c>
      <c r="E4409" s="27">
        <v>600</v>
      </c>
      <c r="J4409" s="27">
        <v>1</v>
      </c>
      <c r="L4409" s="27" t="b">
        <v>1</v>
      </c>
    </row>
    <row r="4410" spans="1:13" x14ac:dyDescent="0.25">
      <c r="C4410" s="27">
        <v>104</v>
      </c>
      <c r="D4410" s="5" t="str">
        <f>VLOOKUP(C4410,[1]道具配置表!$A:$D,4,FALSE)</f>
        <v>1黄金</v>
      </c>
      <c r="E4410" s="27">
        <v>60000</v>
      </c>
      <c r="J4410" s="27">
        <v>1</v>
      </c>
      <c r="L4410" s="27" t="b">
        <v>1</v>
      </c>
    </row>
    <row r="4411" spans="1:13" x14ac:dyDescent="0.25">
      <c r="A4411" s="27">
        <f>A4409+1</f>
        <v>1707534</v>
      </c>
      <c r="B4411" s="27" t="s">
        <v>1144</v>
      </c>
      <c r="C4411" s="27">
        <v>20000</v>
      </c>
      <c r="D4411" s="5" t="str">
        <f>VLOOKUP(C4411,[1]道具配置表!$A:$D,4,FALSE)</f>
        <v>技能点1</v>
      </c>
      <c r="E4411" s="27">
        <v>750</v>
      </c>
      <c r="J4411" s="27">
        <v>1</v>
      </c>
      <c r="L4411" s="27" t="b">
        <v>1</v>
      </c>
    </row>
    <row r="4412" spans="1:13" x14ac:dyDescent="0.25">
      <c r="C4412" s="27">
        <v>102</v>
      </c>
      <c r="D4412" s="5" t="str">
        <f>VLOOKUP(C4412,[1]道具配置表!$A:$D,4,FALSE)</f>
        <v>1食物</v>
      </c>
      <c r="E4412" s="27">
        <v>150000</v>
      </c>
      <c r="J4412" s="27">
        <v>1</v>
      </c>
      <c r="L4412" s="27" t="b">
        <v>1</v>
      </c>
    </row>
    <row r="4413" spans="1:13" x14ac:dyDescent="0.25">
      <c r="A4413" s="27">
        <f>A4411+1</f>
        <v>1707535</v>
      </c>
      <c r="B4413" s="27" t="s">
        <v>1145</v>
      </c>
      <c r="C4413" s="27">
        <v>20000</v>
      </c>
      <c r="D4413" s="5" t="str">
        <f>VLOOKUP(C4413,[1]道具配置表!$A:$D,4,FALSE)</f>
        <v>技能点1</v>
      </c>
      <c r="E4413" s="27">
        <v>900</v>
      </c>
      <c r="J4413" s="27">
        <v>1</v>
      </c>
      <c r="L4413" s="27" t="b">
        <v>1</v>
      </c>
    </row>
    <row r="4414" spans="1:13" x14ac:dyDescent="0.25">
      <c r="C4414" s="27">
        <v>3006</v>
      </c>
      <c r="D4414" s="5" t="str">
        <f>VLOOKUP(C4414,[1]道具配置表!$A:$D,4,FALSE)</f>
        <v>1行动令</v>
      </c>
      <c r="E4414" s="27">
        <v>4</v>
      </c>
      <c r="J4414" s="27">
        <v>1</v>
      </c>
      <c r="L4414" s="27" t="b">
        <v>1</v>
      </c>
    </row>
    <row r="4415" spans="1:13" x14ac:dyDescent="0.25">
      <c r="A4415" s="27">
        <v>1707541</v>
      </c>
      <c r="B4415" s="27" t="s">
        <v>1146</v>
      </c>
      <c r="C4415" s="27">
        <v>20114</v>
      </c>
      <c r="D4415" s="5" t="str">
        <f>VLOOKUP(C4415,[1]道具配置表!$A:$D,4,FALSE)</f>
        <v>阳谋</v>
      </c>
      <c r="E4415" s="27">
        <v>1</v>
      </c>
      <c r="L4415" s="27" t="b">
        <v>1</v>
      </c>
      <c r="M4415" s="27">
        <v>1</v>
      </c>
    </row>
    <row r="4416" spans="1:13" x14ac:dyDescent="0.25">
      <c r="C4416" s="27">
        <v>20115</v>
      </c>
      <c r="D4416" s="5" t="str">
        <f>VLOOKUP(C4416,[1]道具配置表!$A:$D,4,FALSE)</f>
        <v>反间</v>
      </c>
      <c r="E4416" s="27">
        <v>1</v>
      </c>
      <c r="L4416" s="27" t="b">
        <v>1</v>
      </c>
    </row>
    <row r="4417" spans="1:13" x14ac:dyDescent="0.25">
      <c r="C4417" s="27">
        <v>20117</v>
      </c>
      <c r="D4417" s="5" t="str">
        <f>VLOOKUP(C4417,[1]道具配置表!$A:$D,4,FALSE)</f>
        <v>苦肉</v>
      </c>
      <c r="E4417" s="27">
        <v>1</v>
      </c>
      <c r="L4417" s="27" t="b">
        <v>1</v>
      </c>
    </row>
    <row r="4418" spans="1:13" x14ac:dyDescent="0.25">
      <c r="C4418" s="27">
        <v>20119</v>
      </c>
      <c r="D4418" s="5" t="str">
        <f>VLOOKUP(C4418,[1]道具配置表!$A:$D,4,FALSE)</f>
        <v>戒备</v>
      </c>
      <c r="E4418" s="27">
        <v>1</v>
      </c>
      <c r="L4418" s="27" t="b">
        <v>1</v>
      </c>
    </row>
    <row r="4419" spans="1:13" x14ac:dyDescent="0.25">
      <c r="C4419" s="27">
        <v>20120</v>
      </c>
      <c r="D4419" s="5" t="str">
        <f>VLOOKUP(C4419,[1]道具配置表!$A:$D,4,FALSE)</f>
        <v>阵鼓</v>
      </c>
      <c r="E4419" s="27">
        <v>1</v>
      </c>
      <c r="L4419" s="27" t="b">
        <v>1</v>
      </c>
    </row>
    <row r="4420" spans="1:13" x14ac:dyDescent="0.25">
      <c r="C4420" s="27">
        <v>20122</v>
      </c>
      <c r="D4420" s="5" t="str">
        <f>VLOOKUP(C4420,[1]道具配置表!$A:$D,4,FALSE)</f>
        <v>变阵</v>
      </c>
      <c r="E4420" s="27">
        <v>1</v>
      </c>
      <c r="L4420" s="27" t="b">
        <v>1</v>
      </c>
    </row>
    <row r="4421" spans="1:13" x14ac:dyDescent="0.25">
      <c r="C4421" s="27">
        <v>20123</v>
      </c>
      <c r="D4421" s="5" t="str">
        <f>VLOOKUP(C4421,[1]道具配置表!$A:$D,4,FALSE)</f>
        <v>裸衣</v>
      </c>
      <c r="E4421" s="27">
        <v>1</v>
      </c>
      <c r="L4421" s="27" t="b">
        <v>1</v>
      </c>
    </row>
    <row r="4422" spans="1:13" x14ac:dyDescent="0.25">
      <c r="C4422" s="27">
        <v>20124</v>
      </c>
      <c r="D4422" s="5" t="str">
        <f>VLOOKUP(C4422,[1]道具配置表!$A:$D,4,FALSE)</f>
        <v>伏击</v>
      </c>
      <c r="E4422" s="27">
        <v>1</v>
      </c>
      <c r="L4422" s="27" t="b">
        <v>1</v>
      </c>
    </row>
    <row r="4423" spans="1:13" x14ac:dyDescent="0.25">
      <c r="C4423" s="27">
        <v>20126</v>
      </c>
      <c r="D4423" s="5" t="str">
        <f>VLOOKUP(C4423,[1]道具配置表!$A:$D,4,FALSE)</f>
        <v>固本</v>
      </c>
      <c r="E4423" s="27">
        <v>1</v>
      </c>
      <c r="L4423" s="27" t="b">
        <v>1</v>
      </c>
    </row>
    <row r="4424" spans="1:13" x14ac:dyDescent="0.25">
      <c r="A4424" s="27">
        <v>1707542</v>
      </c>
      <c r="B4424" s="27" t="s">
        <v>1147</v>
      </c>
      <c r="C4424" s="27">
        <v>20112</v>
      </c>
      <c r="D4424" s="5" t="str">
        <f>VLOOKUP(C4424,[1]道具配置表!$A:$D,4,FALSE)</f>
        <v>燃身战意</v>
      </c>
      <c r="E4424" s="27">
        <v>1</v>
      </c>
      <c r="L4424" s="27" t="b">
        <v>1</v>
      </c>
      <c r="M4424" s="27">
        <v>1</v>
      </c>
    </row>
    <row r="4425" spans="1:13" x14ac:dyDescent="0.25">
      <c r="C4425" s="27">
        <v>20113</v>
      </c>
      <c r="D4425" s="5" t="str">
        <f>VLOOKUP(C4425,[1]道具配置表!$A:$D,4,FALSE)</f>
        <v>激昂</v>
      </c>
      <c r="E4425" s="27">
        <v>1</v>
      </c>
      <c r="L4425" s="27" t="b">
        <v>1</v>
      </c>
    </row>
    <row r="4426" spans="1:13" x14ac:dyDescent="0.25">
      <c r="C4426" s="27">
        <v>20116</v>
      </c>
      <c r="D4426" s="5" t="str">
        <f>VLOOKUP(C4426,[1]道具配置表!$A:$D,4,FALSE)</f>
        <v>机变</v>
      </c>
      <c r="E4426" s="27">
        <v>1</v>
      </c>
      <c r="L4426" s="27" t="b">
        <v>1</v>
      </c>
    </row>
    <row r="4427" spans="1:13" x14ac:dyDescent="0.25">
      <c r="C4427" s="27">
        <v>20118</v>
      </c>
      <c r="D4427" s="5" t="str">
        <f>VLOOKUP(C4427,[1]道具配置表!$A:$D,4,FALSE)</f>
        <v>余烬之灼</v>
      </c>
      <c r="E4427" s="27">
        <v>1</v>
      </c>
      <c r="L4427" s="27" t="b">
        <v>1</v>
      </c>
    </row>
    <row r="4428" spans="1:13" x14ac:dyDescent="0.25">
      <c r="C4428" s="27">
        <v>20121</v>
      </c>
      <c r="D4428" s="5" t="str">
        <f>VLOOKUP(C4428,[1]道具配置表!$A:$D,4,FALSE)</f>
        <v>掌军</v>
      </c>
      <c r="E4428" s="27">
        <v>1</v>
      </c>
      <c r="L4428" s="27" t="b">
        <v>1</v>
      </c>
    </row>
    <row r="4429" spans="1:13" x14ac:dyDescent="0.25">
      <c r="C4429" s="27">
        <v>20125</v>
      </c>
      <c r="D4429" s="5" t="str">
        <f>VLOOKUP(C4429,[1]道具配置表!$A:$D,4,FALSE)</f>
        <v>入阵曲</v>
      </c>
      <c r="E4429" s="27">
        <v>1</v>
      </c>
      <c r="L4429" s="27" t="b">
        <v>1</v>
      </c>
    </row>
    <row r="4430" spans="1:13" x14ac:dyDescent="0.25">
      <c r="A4430" s="27">
        <v>1707601</v>
      </c>
      <c r="B4430" s="27" t="s">
        <v>1148</v>
      </c>
      <c r="C4430" s="27">
        <v>7003</v>
      </c>
      <c r="D4430" s="5" t="str">
        <f>VLOOKUP(C4430,[1]道具配置表!$A:$D,4,FALSE)</f>
        <v>1银币（立即使用，不进背包）</v>
      </c>
      <c r="E4430" s="27">
        <v>200</v>
      </c>
      <c r="J4430" s="27">
        <v>1</v>
      </c>
      <c r="L4430" s="27" t="b">
        <v>1</v>
      </c>
    </row>
    <row r="4431" spans="1:13" x14ac:dyDescent="0.25">
      <c r="C4431" s="27">
        <v>6682</v>
      </c>
      <c r="D4431" s="5" t="str">
        <f>VLOOKUP(C4431,[1]道具配置表!$A:$D,4,FALSE)</f>
        <v>1铜币（立即使用，不进背包）</v>
      </c>
      <c r="E4431" s="27">
        <v>80000</v>
      </c>
      <c r="J4431" s="27">
        <v>1</v>
      </c>
      <c r="L4431" s="27" t="b">
        <v>1</v>
      </c>
    </row>
    <row r="4432" spans="1:13" x14ac:dyDescent="0.25">
      <c r="A4432" s="27">
        <f>A4430+1</f>
        <v>1707602</v>
      </c>
      <c r="B4432" s="27" t="s">
        <v>1149</v>
      </c>
      <c r="C4432" s="27">
        <v>7003</v>
      </c>
      <c r="D4432" s="5" t="str">
        <f>VLOOKUP(C4432,[1]道具配置表!$A:$D,4,FALSE)</f>
        <v>1银币（立即使用，不进背包）</v>
      </c>
      <c r="E4432" s="27">
        <v>150</v>
      </c>
      <c r="J4432" s="27">
        <v>1</v>
      </c>
      <c r="L4432" s="27" t="b">
        <v>1</v>
      </c>
    </row>
    <row r="4433" spans="1:12" x14ac:dyDescent="0.25">
      <c r="C4433" s="27">
        <v>6682</v>
      </c>
      <c r="D4433" s="5" t="str">
        <f>VLOOKUP(C4433,[1]道具配置表!$A:$D,4,FALSE)</f>
        <v>1铜币（立即使用，不进背包）</v>
      </c>
      <c r="E4433" s="27">
        <v>60000</v>
      </c>
      <c r="J4433" s="27">
        <v>1</v>
      </c>
      <c r="L4433" s="27" t="b">
        <v>1</v>
      </c>
    </row>
    <row r="4434" spans="1:12" x14ac:dyDescent="0.25">
      <c r="A4434" s="27">
        <f>A4432+1</f>
        <v>1707603</v>
      </c>
      <c r="B4434" s="27" t="s">
        <v>1150</v>
      </c>
      <c r="C4434" s="27">
        <v>7003</v>
      </c>
      <c r="D4434" s="5" t="str">
        <f>VLOOKUP(C4434,[1]道具配置表!$A:$D,4,FALSE)</f>
        <v>1银币（立即使用，不进背包）</v>
      </c>
      <c r="E4434" s="27">
        <v>120</v>
      </c>
      <c r="J4434" s="27">
        <v>1</v>
      </c>
      <c r="L4434" s="27" t="b">
        <v>1</v>
      </c>
    </row>
    <row r="4435" spans="1:12" x14ac:dyDescent="0.25">
      <c r="C4435" s="27">
        <v>6682</v>
      </c>
      <c r="D4435" s="5" t="str">
        <f>VLOOKUP(C4435,[1]道具配置表!$A:$D,4,FALSE)</f>
        <v>1铜币（立即使用，不进背包）</v>
      </c>
      <c r="E4435" s="27">
        <v>40000</v>
      </c>
      <c r="J4435" s="27">
        <v>1</v>
      </c>
      <c r="L4435" s="27" t="b">
        <v>1</v>
      </c>
    </row>
    <row r="4436" spans="1:12" x14ac:dyDescent="0.25">
      <c r="A4436" s="27">
        <f>A4434+1</f>
        <v>1707604</v>
      </c>
      <c r="B4436" s="27" t="s">
        <v>1151</v>
      </c>
      <c r="C4436" s="27">
        <v>7003</v>
      </c>
      <c r="D4436" s="5" t="str">
        <f>VLOOKUP(C4436,[1]道具配置表!$A:$D,4,FALSE)</f>
        <v>1银币（立即使用，不进背包）</v>
      </c>
      <c r="E4436" s="27">
        <v>100</v>
      </c>
      <c r="J4436" s="27">
        <v>1</v>
      </c>
      <c r="L4436" s="27" t="b">
        <v>1</v>
      </c>
    </row>
    <row r="4437" spans="1:12" x14ac:dyDescent="0.25">
      <c r="C4437" s="27">
        <v>6682</v>
      </c>
      <c r="D4437" s="5" t="str">
        <f>VLOOKUP(C4437,[1]道具配置表!$A:$D,4,FALSE)</f>
        <v>1铜币（立即使用，不进背包）</v>
      </c>
      <c r="E4437" s="27">
        <v>30000</v>
      </c>
      <c r="J4437" s="27">
        <v>1</v>
      </c>
      <c r="L4437" s="27" t="b">
        <v>1</v>
      </c>
    </row>
    <row r="4438" spans="1:12" x14ac:dyDescent="0.25">
      <c r="A4438" s="27">
        <f>A4436+1</f>
        <v>1707605</v>
      </c>
      <c r="B4438" s="27" t="s">
        <v>1152</v>
      </c>
      <c r="C4438" s="27">
        <v>7003</v>
      </c>
      <c r="D4438" s="5" t="str">
        <f>VLOOKUP(C4438,[1]道具配置表!$A:$D,4,FALSE)</f>
        <v>1银币（立即使用，不进背包）</v>
      </c>
      <c r="E4438" s="27">
        <v>80</v>
      </c>
      <c r="J4438" s="27">
        <v>1</v>
      </c>
      <c r="L4438" s="27" t="b">
        <v>1</v>
      </c>
    </row>
    <row r="4439" spans="1:12" x14ac:dyDescent="0.25">
      <c r="C4439" s="27">
        <v>6682</v>
      </c>
      <c r="D4439" s="5" t="str">
        <f>VLOOKUP(C4439,[1]道具配置表!$A:$D,4,FALSE)</f>
        <v>1铜币（立即使用，不进背包）</v>
      </c>
      <c r="E4439" s="27">
        <v>20000</v>
      </c>
      <c r="J4439" s="27">
        <v>1</v>
      </c>
      <c r="L4439" s="27" t="b">
        <v>1</v>
      </c>
    </row>
    <row r="4440" spans="1:12" x14ac:dyDescent="0.25">
      <c r="A4440" s="27">
        <f>A4438+1</f>
        <v>1707606</v>
      </c>
      <c r="B4440" s="27" t="s">
        <v>1153</v>
      </c>
      <c r="C4440" s="27">
        <v>7003</v>
      </c>
      <c r="D4440" s="5" t="str">
        <f>VLOOKUP(C4440,[1]道具配置表!$A:$D,4,FALSE)</f>
        <v>1银币（立即使用，不进背包）</v>
      </c>
      <c r="E4440" s="27">
        <v>60</v>
      </c>
      <c r="J4440" s="27">
        <v>1</v>
      </c>
      <c r="L4440" s="27" t="b">
        <v>1</v>
      </c>
    </row>
    <row r="4441" spans="1:12" x14ac:dyDescent="0.25">
      <c r="C4441" s="27">
        <v>6682</v>
      </c>
      <c r="D4441" s="5" t="str">
        <f>VLOOKUP(C4441,[1]道具配置表!$A:$D,4,FALSE)</f>
        <v>1铜币（立即使用，不进背包）</v>
      </c>
      <c r="E4441" s="27">
        <v>10000</v>
      </c>
      <c r="J4441" s="27">
        <v>1</v>
      </c>
      <c r="L4441" s="27" t="b">
        <v>1</v>
      </c>
    </row>
    <row r="4442" spans="1:12" x14ac:dyDescent="0.25">
      <c r="A4442" s="27">
        <f>A4440+1</f>
        <v>1707607</v>
      </c>
      <c r="B4442" s="27" t="s">
        <v>1154</v>
      </c>
      <c r="C4442" s="27">
        <v>7003</v>
      </c>
      <c r="D4442" s="5" t="str">
        <f>VLOOKUP(C4442,[1]道具配置表!$A:$D,4,FALSE)</f>
        <v>1银币（立即使用，不进背包）</v>
      </c>
      <c r="E4442" s="27">
        <v>50</v>
      </c>
      <c r="J4442" s="27">
        <v>1</v>
      </c>
      <c r="L4442" s="27" t="b">
        <v>1</v>
      </c>
    </row>
    <row r="4443" spans="1:12" x14ac:dyDescent="0.25">
      <c r="C4443" s="27">
        <v>6682</v>
      </c>
      <c r="D4443" s="5" t="str">
        <f>VLOOKUP(C4443,[1]道具配置表!$A:$D,4,FALSE)</f>
        <v>1铜币（立即使用，不进背包）</v>
      </c>
      <c r="E4443" s="27">
        <v>5000</v>
      </c>
      <c r="J4443" s="27">
        <v>1</v>
      </c>
      <c r="L4443" s="27" t="b">
        <v>1</v>
      </c>
    </row>
    <row r="4444" spans="1:12" x14ac:dyDescent="0.25">
      <c r="A4444" s="27">
        <v>1707611</v>
      </c>
      <c r="B4444" s="27" t="s">
        <v>1155</v>
      </c>
      <c r="C4444" s="27">
        <v>102</v>
      </c>
      <c r="D4444" s="5" t="str">
        <f>VLOOKUP(C4444,[1]道具配置表!$A:$D,4,FALSE)</f>
        <v>1食物</v>
      </c>
      <c r="E4444" s="27">
        <v>250000</v>
      </c>
      <c r="J4444" s="27">
        <v>1</v>
      </c>
      <c r="L4444" s="27" t="b">
        <v>1</v>
      </c>
    </row>
    <row r="4445" spans="1:12" x14ac:dyDescent="0.25">
      <c r="A4445" s="27">
        <f>A4444+1</f>
        <v>1707612</v>
      </c>
      <c r="B4445" s="27" t="s">
        <v>1156</v>
      </c>
      <c r="C4445" s="27">
        <v>102</v>
      </c>
      <c r="D4445" s="5" t="str">
        <f>VLOOKUP(C4445,[1]道具配置表!$A:$D,4,FALSE)</f>
        <v>1食物</v>
      </c>
      <c r="E4445" s="27">
        <v>200000</v>
      </c>
      <c r="J4445" s="27">
        <v>1</v>
      </c>
      <c r="L4445" s="27" t="b">
        <v>1</v>
      </c>
    </row>
    <row r="4446" spans="1:12" x14ac:dyDescent="0.25">
      <c r="A4446" s="27">
        <f>A4445+1</f>
        <v>1707613</v>
      </c>
      <c r="B4446" s="27" t="s">
        <v>1157</v>
      </c>
      <c r="C4446" s="27">
        <v>102</v>
      </c>
      <c r="D4446" s="5" t="str">
        <f>VLOOKUP(C4446,[1]道具配置表!$A:$D,4,FALSE)</f>
        <v>1食物</v>
      </c>
      <c r="E4446" s="27">
        <v>150000</v>
      </c>
      <c r="J4446" s="27">
        <v>1</v>
      </c>
      <c r="L4446" s="27" t="b">
        <v>1</v>
      </c>
    </row>
    <row r="4447" spans="1:12" x14ac:dyDescent="0.25">
      <c r="A4447" s="27">
        <f>A4446+1</f>
        <v>1707614</v>
      </c>
      <c r="B4447" s="27" t="s">
        <v>1158</v>
      </c>
      <c r="C4447" s="27">
        <v>102</v>
      </c>
      <c r="D4447" s="5" t="str">
        <f>VLOOKUP(C4447,[1]道具配置表!$A:$D,4,FALSE)</f>
        <v>1食物</v>
      </c>
      <c r="E4447" s="27">
        <v>120000</v>
      </c>
      <c r="J4447" s="27">
        <v>1</v>
      </c>
      <c r="L4447" s="27" t="b">
        <v>1</v>
      </c>
    </row>
    <row r="4448" spans="1:12" x14ac:dyDescent="0.25">
      <c r="A4448" s="27">
        <f>A4447+1</f>
        <v>1707615</v>
      </c>
      <c r="B4448" s="27" t="s">
        <v>1159</v>
      </c>
      <c r="C4448" s="27">
        <v>102</v>
      </c>
      <c r="D4448" s="5" t="str">
        <f>VLOOKUP(C4448,[1]道具配置表!$A:$D,4,FALSE)</f>
        <v>1食物</v>
      </c>
      <c r="E4448" s="27">
        <v>80000</v>
      </c>
      <c r="J4448" s="27">
        <v>1</v>
      </c>
      <c r="L4448" s="27" t="b">
        <v>1</v>
      </c>
    </row>
    <row r="4449" spans="1:12" x14ac:dyDescent="0.25">
      <c r="A4449" s="27">
        <f>A4448+1</f>
        <v>1707616</v>
      </c>
      <c r="B4449" s="27" t="s">
        <v>1160</v>
      </c>
      <c r="C4449" s="27">
        <v>102</v>
      </c>
      <c r="D4449" s="5" t="str">
        <f>VLOOKUP(C4449,[1]道具配置表!$A:$D,4,FALSE)</f>
        <v>1食物</v>
      </c>
      <c r="E4449" s="27">
        <v>60000</v>
      </c>
      <c r="J4449" s="27">
        <v>1</v>
      </c>
      <c r="L4449" s="27" t="b">
        <v>1</v>
      </c>
    </row>
    <row r="4450" spans="1:12" x14ac:dyDescent="0.25">
      <c r="A4450" s="27">
        <v>1707621</v>
      </c>
      <c r="B4450" s="27" t="s">
        <v>1161</v>
      </c>
      <c r="C4450" s="27">
        <v>123002</v>
      </c>
      <c r="D4450" s="5" t="e">
        <f>VLOOKUP(C4450,[2]道具配置表!$A:$D,4,FALSE)</f>
        <v>#N/A</v>
      </c>
      <c r="E4450" s="27">
        <v>10</v>
      </c>
      <c r="J4450" s="27">
        <v>1</v>
      </c>
      <c r="L4450" s="27" t="b">
        <v>1</v>
      </c>
    </row>
    <row r="4451" spans="1:12" x14ac:dyDescent="0.25">
      <c r="C4451" s="27">
        <v>101</v>
      </c>
      <c r="D4451" s="5" t="str">
        <f>VLOOKUP(C4451,[1]道具配置表!$A:$D,4,FALSE)</f>
        <v>1木材</v>
      </c>
      <c r="E4451" s="27">
        <v>300000</v>
      </c>
      <c r="J4451" s="27">
        <v>1</v>
      </c>
      <c r="L4451" s="27" t="b">
        <v>1</v>
      </c>
    </row>
    <row r="4452" spans="1:12" x14ac:dyDescent="0.25">
      <c r="C4452" s="27">
        <v>103</v>
      </c>
      <c r="D4452" s="5" t="str">
        <f>VLOOKUP(C4452,[1]道具配置表!$A:$D,4,FALSE)</f>
        <v>1石头</v>
      </c>
      <c r="E4452" s="27">
        <v>300000</v>
      </c>
      <c r="J4452" s="27">
        <v>1</v>
      </c>
      <c r="L4452" s="27" t="b">
        <v>1</v>
      </c>
    </row>
    <row r="4453" spans="1:12" x14ac:dyDescent="0.25">
      <c r="C4453" s="27">
        <v>104</v>
      </c>
      <c r="D4453" s="5" t="str">
        <f>VLOOKUP(C4453,[1]道具配置表!$A:$D,4,FALSE)</f>
        <v>1黄金</v>
      </c>
      <c r="E4453" s="27">
        <v>300000</v>
      </c>
      <c r="J4453" s="27">
        <v>1</v>
      </c>
      <c r="L4453" s="27" t="b">
        <v>1</v>
      </c>
    </row>
    <row r="4454" spans="1:12" x14ac:dyDescent="0.25">
      <c r="A4454" s="27">
        <f>A4450+1</f>
        <v>1707622</v>
      </c>
      <c r="B4454" s="27" t="s">
        <v>1162</v>
      </c>
      <c r="C4454" s="49">
        <v>123002</v>
      </c>
      <c r="D4454" s="5" t="e">
        <f>VLOOKUP(C4454,[1]道具配置表!$A:$D,4,FALSE)</f>
        <v>#N/A</v>
      </c>
      <c r="E4454" s="27">
        <v>10</v>
      </c>
      <c r="J4454" s="27">
        <v>1</v>
      </c>
      <c r="L4454" s="27" t="b">
        <v>1</v>
      </c>
    </row>
    <row r="4455" spans="1:12" x14ac:dyDescent="0.25">
      <c r="C4455" s="27">
        <v>101</v>
      </c>
      <c r="D4455" s="5" t="str">
        <f>VLOOKUP(C4455,[1]道具配置表!$A:$D,4,FALSE)</f>
        <v>1木材</v>
      </c>
      <c r="E4455" s="27">
        <v>280000</v>
      </c>
      <c r="J4455" s="27">
        <v>1</v>
      </c>
      <c r="L4455" s="27" t="b">
        <v>1</v>
      </c>
    </row>
    <row r="4456" spans="1:12" x14ac:dyDescent="0.25">
      <c r="C4456" s="27">
        <v>103</v>
      </c>
      <c r="D4456" s="5" t="str">
        <f>VLOOKUP(C4456,[1]道具配置表!$A:$D,4,FALSE)</f>
        <v>1石头</v>
      </c>
      <c r="E4456" s="27">
        <v>280000</v>
      </c>
      <c r="J4456" s="27">
        <v>1</v>
      </c>
      <c r="L4456" s="27" t="b">
        <v>1</v>
      </c>
    </row>
    <row r="4457" spans="1:12" x14ac:dyDescent="0.25">
      <c r="C4457" s="27">
        <v>104</v>
      </c>
      <c r="D4457" s="5" t="str">
        <f>VLOOKUP(C4457,[1]道具配置表!$A:$D,4,FALSE)</f>
        <v>1黄金</v>
      </c>
      <c r="E4457" s="27">
        <v>280000</v>
      </c>
      <c r="J4457" s="27">
        <v>1</v>
      </c>
      <c r="L4457" s="27" t="b">
        <v>1</v>
      </c>
    </row>
    <row r="4458" spans="1:12" x14ac:dyDescent="0.25">
      <c r="A4458" s="27">
        <f>A4454+1</f>
        <v>1707623</v>
      </c>
      <c r="B4458" s="27" t="s">
        <v>1163</v>
      </c>
      <c r="C4458" s="49">
        <v>123002</v>
      </c>
      <c r="D4458" s="5" t="e">
        <f>VLOOKUP(C4458,[1]道具配置表!$A:$D,4,FALSE)</f>
        <v>#N/A</v>
      </c>
      <c r="E4458" s="27">
        <v>10</v>
      </c>
      <c r="J4458" s="27">
        <v>1</v>
      </c>
      <c r="L4458" s="27" t="b">
        <v>1</v>
      </c>
    </row>
    <row r="4459" spans="1:12" x14ac:dyDescent="0.25">
      <c r="C4459" s="27">
        <v>101</v>
      </c>
      <c r="D4459" s="5" t="str">
        <f>VLOOKUP(C4459,[1]道具配置表!$A:$D,4,FALSE)</f>
        <v>1木材</v>
      </c>
      <c r="E4459" s="27">
        <v>260000</v>
      </c>
      <c r="J4459" s="27">
        <v>1</v>
      </c>
      <c r="L4459" s="27" t="b">
        <v>1</v>
      </c>
    </row>
    <row r="4460" spans="1:12" x14ac:dyDescent="0.25">
      <c r="C4460" s="27">
        <v>103</v>
      </c>
      <c r="D4460" s="5" t="str">
        <f>VLOOKUP(C4460,[1]道具配置表!$A:$D,4,FALSE)</f>
        <v>1石头</v>
      </c>
      <c r="E4460" s="27">
        <v>260000</v>
      </c>
      <c r="J4460" s="27">
        <v>1</v>
      </c>
      <c r="L4460" s="27" t="b">
        <v>1</v>
      </c>
    </row>
    <row r="4461" spans="1:12" x14ac:dyDescent="0.25">
      <c r="C4461" s="27">
        <v>104</v>
      </c>
      <c r="D4461" s="5" t="str">
        <f>VLOOKUP(C4461,[1]道具配置表!$A:$D,4,FALSE)</f>
        <v>1黄金</v>
      </c>
      <c r="E4461" s="27">
        <v>260000</v>
      </c>
      <c r="J4461" s="27">
        <v>1</v>
      </c>
      <c r="L4461" s="27" t="b">
        <v>1</v>
      </c>
    </row>
    <row r="4462" spans="1:12" x14ac:dyDescent="0.25">
      <c r="A4462" s="27">
        <f>A4458+1</f>
        <v>1707624</v>
      </c>
      <c r="B4462" s="27" t="s">
        <v>1164</v>
      </c>
      <c r="C4462" s="49">
        <v>123002</v>
      </c>
      <c r="D4462" s="5" t="e">
        <f>VLOOKUP(C4462,[1]道具配置表!$A:$D,4,FALSE)</f>
        <v>#N/A</v>
      </c>
      <c r="E4462" s="27">
        <v>9</v>
      </c>
      <c r="J4462" s="27">
        <v>1</v>
      </c>
      <c r="L4462" s="27" t="b">
        <v>1</v>
      </c>
    </row>
    <row r="4463" spans="1:12" x14ac:dyDescent="0.25">
      <c r="C4463" s="27">
        <v>101</v>
      </c>
      <c r="D4463" s="5" t="str">
        <f>VLOOKUP(C4463,[1]道具配置表!$A:$D,4,FALSE)</f>
        <v>1木材</v>
      </c>
      <c r="E4463" s="27">
        <v>240000</v>
      </c>
      <c r="J4463" s="27">
        <v>1</v>
      </c>
      <c r="L4463" s="27" t="b">
        <v>1</v>
      </c>
    </row>
    <row r="4464" spans="1:12" x14ac:dyDescent="0.25">
      <c r="C4464" s="27">
        <v>103</v>
      </c>
      <c r="D4464" s="5" t="str">
        <f>VLOOKUP(C4464,[1]道具配置表!$A:$D,4,FALSE)</f>
        <v>1石头</v>
      </c>
      <c r="E4464" s="27">
        <v>240000</v>
      </c>
      <c r="J4464" s="27">
        <v>1</v>
      </c>
      <c r="L4464" s="27" t="b">
        <v>1</v>
      </c>
    </row>
    <row r="4465" spans="1:12" x14ac:dyDescent="0.25">
      <c r="C4465" s="27">
        <v>104</v>
      </c>
      <c r="D4465" s="5" t="str">
        <f>VLOOKUP(C4465,[1]道具配置表!$A:$D,4,FALSE)</f>
        <v>1黄金</v>
      </c>
      <c r="E4465" s="27">
        <v>240000</v>
      </c>
      <c r="J4465" s="27">
        <v>1</v>
      </c>
      <c r="L4465" s="27" t="b">
        <v>1</v>
      </c>
    </row>
    <row r="4466" spans="1:12" x14ac:dyDescent="0.25">
      <c r="A4466" s="27">
        <f>A4462+1</f>
        <v>1707625</v>
      </c>
      <c r="B4466" s="27" t="s">
        <v>1165</v>
      </c>
      <c r="C4466" s="49">
        <v>123002</v>
      </c>
      <c r="D4466" s="5" t="e">
        <f>VLOOKUP(C4466,[1]道具配置表!$A:$D,4,FALSE)</f>
        <v>#N/A</v>
      </c>
      <c r="E4466" s="27">
        <v>9</v>
      </c>
      <c r="J4466" s="27">
        <v>1</v>
      </c>
      <c r="L4466" s="27" t="b">
        <v>1</v>
      </c>
    </row>
    <row r="4467" spans="1:12" x14ac:dyDescent="0.25">
      <c r="C4467" s="27">
        <v>101</v>
      </c>
      <c r="D4467" s="5" t="str">
        <f>VLOOKUP(C4467,[1]道具配置表!$A:$D,4,FALSE)</f>
        <v>1木材</v>
      </c>
      <c r="E4467" s="27">
        <v>220000</v>
      </c>
      <c r="J4467" s="27">
        <v>1</v>
      </c>
      <c r="L4467" s="27" t="b">
        <v>1</v>
      </c>
    </row>
    <row r="4468" spans="1:12" x14ac:dyDescent="0.25">
      <c r="C4468" s="27">
        <v>103</v>
      </c>
      <c r="D4468" s="5" t="str">
        <f>VLOOKUP(C4468,[1]道具配置表!$A:$D,4,FALSE)</f>
        <v>1石头</v>
      </c>
      <c r="E4468" s="27">
        <v>220000</v>
      </c>
      <c r="J4468" s="27">
        <v>1</v>
      </c>
      <c r="L4468" s="27" t="b">
        <v>1</v>
      </c>
    </row>
    <row r="4469" spans="1:12" x14ac:dyDescent="0.25">
      <c r="C4469" s="27">
        <v>104</v>
      </c>
      <c r="D4469" s="5" t="str">
        <f>VLOOKUP(C4469,[1]道具配置表!$A:$D,4,FALSE)</f>
        <v>1黄金</v>
      </c>
      <c r="E4469" s="27">
        <v>220000</v>
      </c>
      <c r="J4469" s="27">
        <v>1</v>
      </c>
      <c r="L4469" s="27" t="b">
        <v>1</v>
      </c>
    </row>
    <row r="4470" spans="1:12" x14ac:dyDescent="0.25">
      <c r="A4470" s="27">
        <f>A4466+1</f>
        <v>1707626</v>
      </c>
      <c r="B4470" s="27" t="s">
        <v>1166</v>
      </c>
      <c r="C4470" s="49">
        <v>123002</v>
      </c>
      <c r="D4470" s="5" t="e">
        <f>VLOOKUP(C4470,[1]道具配置表!$A:$D,4,FALSE)</f>
        <v>#N/A</v>
      </c>
      <c r="E4470" s="27">
        <v>9</v>
      </c>
      <c r="J4470" s="27">
        <v>1</v>
      </c>
      <c r="L4470" s="27" t="b">
        <v>1</v>
      </c>
    </row>
    <row r="4471" spans="1:12" x14ac:dyDescent="0.25">
      <c r="C4471" s="27">
        <v>101</v>
      </c>
      <c r="D4471" s="5" t="str">
        <f>VLOOKUP(C4471,[1]道具配置表!$A:$D,4,FALSE)</f>
        <v>1木材</v>
      </c>
      <c r="E4471" s="27">
        <v>200000</v>
      </c>
      <c r="J4471" s="27">
        <v>1</v>
      </c>
      <c r="L4471" s="27" t="b">
        <v>1</v>
      </c>
    </row>
    <row r="4472" spans="1:12" x14ac:dyDescent="0.25">
      <c r="C4472" s="27">
        <v>103</v>
      </c>
      <c r="D4472" s="5" t="str">
        <f>VLOOKUP(C4472,[1]道具配置表!$A:$D,4,FALSE)</f>
        <v>1石头</v>
      </c>
      <c r="E4472" s="27">
        <v>200000</v>
      </c>
      <c r="J4472" s="27">
        <v>1</v>
      </c>
      <c r="L4472" s="27" t="b">
        <v>1</v>
      </c>
    </row>
    <row r="4473" spans="1:12" x14ac:dyDescent="0.25">
      <c r="C4473" s="27">
        <v>104</v>
      </c>
      <c r="D4473" s="5" t="str">
        <f>VLOOKUP(C4473,[1]道具配置表!$A:$D,4,FALSE)</f>
        <v>1黄金</v>
      </c>
      <c r="E4473" s="27">
        <v>200000</v>
      </c>
      <c r="J4473" s="27">
        <v>1</v>
      </c>
      <c r="L4473" s="27" t="b">
        <v>1</v>
      </c>
    </row>
    <row r="4474" spans="1:12" x14ac:dyDescent="0.25">
      <c r="A4474" s="27">
        <f>A4470+1</f>
        <v>1707627</v>
      </c>
      <c r="B4474" s="27" t="s">
        <v>1167</v>
      </c>
      <c r="C4474" s="49">
        <v>123002</v>
      </c>
      <c r="D4474" s="5" t="e">
        <f>VLOOKUP(C4474,[1]道具配置表!$A:$D,4,FALSE)</f>
        <v>#N/A</v>
      </c>
      <c r="E4474" s="27">
        <v>8</v>
      </c>
      <c r="J4474" s="27">
        <v>1</v>
      </c>
      <c r="L4474" s="27" t="b">
        <v>1</v>
      </c>
    </row>
    <row r="4475" spans="1:12" x14ac:dyDescent="0.25">
      <c r="C4475" s="27">
        <v>101</v>
      </c>
      <c r="D4475" s="5" t="str">
        <f>VLOOKUP(C4475,[1]道具配置表!$A:$D,4,FALSE)</f>
        <v>1木材</v>
      </c>
      <c r="E4475" s="27">
        <v>180000</v>
      </c>
      <c r="J4475" s="27">
        <v>1</v>
      </c>
      <c r="L4475" s="27" t="b">
        <v>1</v>
      </c>
    </row>
    <row r="4476" spans="1:12" x14ac:dyDescent="0.25">
      <c r="C4476" s="27">
        <v>103</v>
      </c>
      <c r="D4476" s="5" t="str">
        <f>VLOOKUP(C4476,[1]道具配置表!$A:$D,4,FALSE)</f>
        <v>1石头</v>
      </c>
      <c r="E4476" s="27">
        <v>180000</v>
      </c>
      <c r="J4476" s="27">
        <v>1</v>
      </c>
      <c r="L4476" s="27" t="b">
        <v>1</v>
      </c>
    </row>
    <row r="4477" spans="1:12" x14ac:dyDescent="0.25">
      <c r="C4477" s="27">
        <v>104</v>
      </c>
      <c r="D4477" s="5" t="str">
        <f>VLOOKUP(C4477,[1]道具配置表!$A:$D,4,FALSE)</f>
        <v>1黄金</v>
      </c>
      <c r="E4477" s="27">
        <v>180000</v>
      </c>
      <c r="J4477" s="27">
        <v>1</v>
      </c>
      <c r="L4477" s="27" t="b">
        <v>1</v>
      </c>
    </row>
    <row r="4478" spans="1:12" x14ac:dyDescent="0.25">
      <c r="A4478" s="27">
        <f>A4474+1</f>
        <v>1707628</v>
      </c>
      <c r="B4478" s="27" t="s">
        <v>1168</v>
      </c>
      <c r="C4478" s="49">
        <v>123002</v>
      </c>
      <c r="D4478" s="5" t="e">
        <f>VLOOKUP(C4478,[1]道具配置表!$A:$D,4,FALSE)</f>
        <v>#N/A</v>
      </c>
      <c r="E4478" s="27">
        <v>8</v>
      </c>
      <c r="J4478" s="27">
        <v>1</v>
      </c>
      <c r="L4478" s="27" t="b">
        <v>1</v>
      </c>
    </row>
    <row r="4479" spans="1:12" x14ac:dyDescent="0.25">
      <c r="C4479" s="27">
        <v>101</v>
      </c>
      <c r="D4479" s="5" t="str">
        <f>VLOOKUP(C4479,[1]道具配置表!$A:$D,4,FALSE)</f>
        <v>1木材</v>
      </c>
      <c r="E4479" s="27">
        <v>160000</v>
      </c>
      <c r="J4479" s="27">
        <v>1</v>
      </c>
      <c r="L4479" s="27" t="b">
        <v>1</v>
      </c>
    </row>
    <row r="4480" spans="1:12" x14ac:dyDescent="0.25">
      <c r="C4480" s="27">
        <v>103</v>
      </c>
      <c r="D4480" s="5" t="str">
        <f>VLOOKUP(C4480,[1]道具配置表!$A:$D,4,FALSE)</f>
        <v>1石头</v>
      </c>
      <c r="E4480" s="27">
        <v>160000</v>
      </c>
      <c r="J4480" s="27">
        <v>1</v>
      </c>
      <c r="L4480" s="27" t="b">
        <v>1</v>
      </c>
    </row>
    <row r="4481" spans="1:12" x14ac:dyDescent="0.25">
      <c r="C4481" s="27">
        <v>104</v>
      </c>
      <c r="D4481" s="5" t="str">
        <f>VLOOKUP(C4481,[1]道具配置表!$A:$D,4,FALSE)</f>
        <v>1黄金</v>
      </c>
      <c r="E4481" s="27">
        <v>160000</v>
      </c>
      <c r="J4481" s="27">
        <v>1</v>
      </c>
      <c r="L4481" s="27" t="b">
        <v>1</v>
      </c>
    </row>
    <row r="4482" spans="1:12" x14ac:dyDescent="0.25">
      <c r="A4482" s="27">
        <f>A4478+1</f>
        <v>1707629</v>
      </c>
      <c r="B4482" s="27" t="s">
        <v>1169</v>
      </c>
      <c r="C4482" s="49">
        <v>123002</v>
      </c>
      <c r="D4482" s="5" t="e">
        <f>VLOOKUP(C4482,[1]道具配置表!$A:$D,4,FALSE)</f>
        <v>#N/A</v>
      </c>
      <c r="E4482" s="27">
        <v>8</v>
      </c>
      <c r="J4482" s="27">
        <v>1</v>
      </c>
      <c r="L4482" s="27" t="b">
        <v>1</v>
      </c>
    </row>
    <row r="4483" spans="1:12" x14ac:dyDescent="0.25">
      <c r="C4483" s="27">
        <v>101</v>
      </c>
      <c r="D4483" s="5" t="str">
        <f>VLOOKUP(C4483,[1]道具配置表!$A:$D,4,FALSE)</f>
        <v>1木材</v>
      </c>
      <c r="E4483" s="27">
        <v>140000</v>
      </c>
      <c r="J4483" s="27">
        <v>1</v>
      </c>
      <c r="L4483" s="27" t="b">
        <v>1</v>
      </c>
    </row>
    <row r="4484" spans="1:12" x14ac:dyDescent="0.25">
      <c r="C4484" s="27">
        <v>103</v>
      </c>
      <c r="D4484" s="5" t="str">
        <f>VLOOKUP(C4484,[1]道具配置表!$A:$D,4,FALSE)</f>
        <v>1石头</v>
      </c>
      <c r="E4484" s="27">
        <v>140000</v>
      </c>
      <c r="J4484" s="27">
        <v>1</v>
      </c>
      <c r="L4484" s="27" t="b">
        <v>1</v>
      </c>
    </row>
    <row r="4485" spans="1:12" x14ac:dyDescent="0.25">
      <c r="C4485" s="27">
        <v>104</v>
      </c>
      <c r="D4485" s="5" t="str">
        <f>VLOOKUP(C4485,[1]道具配置表!$A:$D,4,FALSE)</f>
        <v>1黄金</v>
      </c>
      <c r="E4485" s="27">
        <v>140000</v>
      </c>
      <c r="J4485" s="27">
        <v>1</v>
      </c>
      <c r="L4485" s="27" t="b">
        <v>1</v>
      </c>
    </row>
    <row r="4486" spans="1:12" x14ac:dyDescent="0.25">
      <c r="A4486" s="27">
        <f>A4482+1</f>
        <v>1707630</v>
      </c>
      <c r="B4486" s="27" t="s">
        <v>1170</v>
      </c>
      <c r="C4486" s="49">
        <v>123002</v>
      </c>
      <c r="D4486" s="5" t="e">
        <f>VLOOKUP(C4486,[1]道具配置表!$A:$D,4,FALSE)</f>
        <v>#N/A</v>
      </c>
      <c r="E4486" s="27">
        <v>7</v>
      </c>
      <c r="J4486" s="27">
        <v>1</v>
      </c>
      <c r="L4486" s="27" t="b">
        <v>1</v>
      </c>
    </row>
    <row r="4487" spans="1:12" x14ac:dyDescent="0.25">
      <c r="C4487" s="27">
        <v>101</v>
      </c>
      <c r="D4487" s="5" t="str">
        <f>VLOOKUP(C4487,[1]道具配置表!$A:$D,4,FALSE)</f>
        <v>1木材</v>
      </c>
      <c r="E4487" s="27">
        <v>120000</v>
      </c>
      <c r="J4487" s="27">
        <v>1</v>
      </c>
      <c r="L4487" s="27" t="b">
        <v>1</v>
      </c>
    </row>
    <row r="4488" spans="1:12" x14ac:dyDescent="0.25">
      <c r="C4488" s="27">
        <v>103</v>
      </c>
      <c r="D4488" s="5" t="str">
        <f>VLOOKUP(C4488,[1]道具配置表!$A:$D,4,FALSE)</f>
        <v>1石头</v>
      </c>
      <c r="E4488" s="27">
        <v>120000</v>
      </c>
      <c r="J4488" s="27">
        <v>1</v>
      </c>
      <c r="L4488" s="27" t="b">
        <v>1</v>
      </c>
    </row>
    <row r="4489" spans="1:12" x14ac:dyDescent="0.25">
      <c r="C4489" s="27">
        <v>104</v>
      </c>
      <c r="D4489" s="5" t="str">
        <f>VLOOKUP(C4489,[1]道具配置表!$A:$D,4,FALSE)</f>
        <v>1黄金</v>
      </c>
      <c r="E4489" s="27">
        <v>120000</v>
      </c>
      <c r="J4489" s="27">
        <v>1</v>
      </c>
      <c r="L4489" s="27" t="b">
        <v>1</v>
      </c>
    </row>
    <row r="4490" spans="1:12" x14ac:dyDescent="0.25">
      <c r="A4490" s="27">
        <f>A4486+1</f>
        <v>1707631</v>
      </c>
      <c r="B4490" s="27" t="s">
        <v>1171</v>
      </c>
      <c r="C4490" s="49">
        <v>123002</v>
      </c>
      <c r="D4490" s="5" t="e">
        <f>VLOOKUP(C4490,[1]道具配置表!$A:$D,4,FALSE)</f>
        <v>#N/A</v>
      </c>
      <c r="E4490" s="27">
        <v>7</v>
      </c>
      <c r="J4490" s="27">
        <v>1</v>
      </c>
      <c r="L4490" s="27" t="b">
        <v>1</v>
      </c>
    </row>
    <row r="4491" spans="1:12" x14ac:dyDescent="0.25">
      <c r="C4491" s="27">
        <v>101</v>
      </c>
      <c r="D4491" s="5" t="str">
        <f>VLOOKUP(C4491,[1]道具配置表!$A:$D,4,FALSE)</f>
        <v>1木材</v>
      </c>
      <c r="E4491" s="27">
        <v>100000</v>
      </c>
      <c r="J4491" s="27">
        <v>1</v>
      </c>
      <c r="L4491" s="27" t="b">
        <v>1</v>
      </c>
    </row>
    <row r="4492" spans="1:12" x14ac:dyDescent="0.25">
      <c r="C4492" s="27">
        <v>103</v>
      </c>
      <c r="D4492" s="5" t="str">
        <f>VLOOKUP(C4492,[1]道具配置表!$A:$D,4,FALSE)</f>
        <v>1石头</v>
      </c>
      <c r="E4492" s="27">
        <v>100000</v>
      </c>
      <c r="J4492" s="27">
        <v>1</v>
      </c>
      <c r="L4492" s="27" t="b">
        <v>1</v>
      </c>
    </row>
    <row r="4493" spans="1:12" x14ac:dyDescent="0.25">
      <c r="C4493" s="27">
        <v>104</v>
      </c>
      <c r="D4493" s="5" t="str">
        <f>VLOOKUP(C4493,[1]道具配置表!$A:$D,4,FALSE)</f>
        <v>1黄金</v>
      </c>
      <c r="E4493" s="27">
        <v>100000</v>
      </c>
      <c r="J4493" s="27">
        <v>1</v>
      </c>
      <c r="L4493" s="27" t="b">
        <v>1</v>
      </c>
    </row>
    <row r="4494" spans="1:12" x14ac:dyDescent="0.25">
      <c r="A4494" s="27">
        <f>A4490+1</f>
        <v>1707632</v>
      </c>
      <c r="B4494" s="27" t="s">
        <v>1172</v>
      </c>
      <c r="C4494" s="27">
        <v>102</v>
      </c>
      <c r="D4494" s="5" t="str">
        <f>VLOOKUP(C4494,[1]道具配置表!$A:$D,4,FALSE)</f>
        <v>1食物</v>
      </c>
      <c r="E4494" s="27">
        <v>200</v>
      </c>
      <c r="J4494" s="27">
        <v>1</v>
      </c>
      <c r="L4494" s="27" t="b">
        <v>1</v>
      </c>
    </row>
    <row r="4495" spans="1:12" x14ac:dyDescent="0.25">
      <c r="A4495" s="27">
        <f t="shared" ref="A4495:A4501" si="66">A4494+1</f>
        <v>1707633</v>
      </c>
      <c r="B4495" s="27" t="s">
        <v>1173</v>
      </c>
      <c r="C4495" s="27">
        <v>101</v>
      </c>
      <c r="D4495" s="5" t="str">
        <f>VLOOKUP(C4495,[1]道具配置表!$A:$D,4,FALSE)</f>
        <v>1木材</v>
      </c>
      <c r="E4495" s="27">
        <v>600</v>
      </c>
      <c r="J4495" s="27">
        <v>1</v>
      </c>
      <c r="L4495" s="27" t="b">
        <v>1</v>
      </c>
    </row>
    <row r="4496" spans="1:12" x14ac:dyDescent="0.25">
      <c r="A4496" s="27">
        <f t="shared" si="66"/>
        <v>1707634</v>
      </c>
      <c r="B4496" s="27" t="s">
        <v>1174</v>
      </c>
      <c r="C4496" s="27">
        <v>103</v>
      </c>
      <c r="D4496" s="5" t="str">
        <f>VLOOKUP(C4496,[1]道具配置表!$A:$D,4,FALSE)</f>
        <v>1石头</v>
      </c>
      <c r="E4496" s="27">
        <v>200</v>
      </c>
      <c r="J4496" s="27">
        <v>1</v>
      </c>
      <c r="L4496" s="27" t="b">
        <v>1</v>
      </c>
    </row>
    <row r="4497" spans="1:12" x14ac:dyDescent="0.25">
      <c r="A4497" s="27">
        <f t="shared" si="66"/>
        <v>1707635</v>
      </c>
      <c r="B4497" s="27" t="s">
        <v>1175</v>
      </c>
      <c r="C4497" s="27">
        <v>104</v>
      </c>
      <c r="D4497" s="5" t="str">
        <f>VLOOKUP(C4497,[1]道具配置表!$A:$D,4,FALSE)</f>
        <v>1黄金</v>
      </c>
      <c r="E4497" s="27">
        <v>200</v>
      </c>
      <c r="J4497" s="27">
        <v>1</v>
      </c>
      <c r="L4497" s="27" t="b">
        <v>1</v>
      </c>
    </row>
    <row r="4498" spans="1:12" x14ac:dyDescent="0.25">
      <c r="A4498" s="27">
        <f t="shared" si="66"/>
        <v>1707636</v>
      </c>
      <c r="B4498" s="27" t="s">
        <v>1176</v>
      </c>
      <c r="C4498" s="27">
        <v>2023</v>
      </c>
      <c r="D4498" s="5" t="str">
        <f>VLOOKUP(C4498,[3]道具配置表!$A:$D,4,FALSE)</f>
        <v>名将笔记</v>
      </c>
      <c r="E4498" s="27">
        <v>1000</v>
      </c>
      <c r="J4498" s="27">
        <v>1</v>
      </c>
      <c r="L4498" s="27" t="b">
        <v>1</v>
      </c>
    </row>
    <row r="4499" spans="1:12" x14ac:dyDescent="0.25">
      <c r="A4499" s="27">
        <f t="shared" si="66"/>
        <v>1707637</v>
      </c>
      <c r="B4499" s="27" t="s">
        <v>1177</v>
      </c>
      <c r="C4499" s="27">
        <v>101</v>
      </c>
      <c r="D4499" s="5" t="str">
        <f>VLOOKUP(C4499,[3]道具配置表!$A:$D,4,FALSE)</f>
        <v>1木材</v>
      </c>
      <c r="E4499" s="27">
        <v>500</v>
      </c>
      <c r="J4499" s="27">
        <v>1</v>
      </c>
      <c r="L4499" s="27" t="b">
        <v>1</v>
      </c>
    </row>
    <row r="4500" spans="1:12" x14ac:dyDescent="0.25">
      <c r="A4500" s="27">
        <f t="shared" si="66"/>
        <v>1707638</v>
      </c>
      <c r="B4500" s="27" t="s">
        <v>1178</v>
      </c>
      <c r="C4500" s="27">
        <v>7003</v>
      </c>
      <c r="D4500" s="5" t="str">
        <f>VLOOKUP(C4500,[3]道具配置表!$A:$D,4,FALSE)</f>
        <v>1银币（立即使用，不进背包）</v>
      </c>
      <c r="E4500" s="27">
        <v>50</v>
      </c>
      <c r="J4500" s="27">
        <v>1</v>
      </c>
      <c r="L4500" s="27" t="b">
        <v>1</v>
      </c>
    </row>
    <row r="4501" spans="1:12" x14ac:dyDescent="0.25">
      <c r="A4501" s="27">
        <f t="shared" si="66"/>
        <v>1707639</v>
      </c>
      <c r="B4501" s="27" t="s">
        <v>1179</v>
      </c>
      <c r="C4501" s="27">
        <v>102</v>
      </c>
      <c r="D4501" s="5" t="str">
        <f>VLOOKUP(C4501,[3]道具配置表!$A:$D,4,FALSE)</f>
        <v>1食物</v>
      </c>
      <c r="E4501" s="27">
        <v>500</v>
      </c>
      <c r="J4501" s="27">
        <v>1</v>
      </c>
      <c r="L4501" s="27" t="b">
        <v>1</v>
      </c>
    </row>
    <row r="4502" spans="1:12" x14ac:dyDescent="0.25">
      <c r="A4502" s="27">
        <v>1707640</v>
      </c>
      <c r="B4502" s="12" t="s">
        <v>1180</v>
      </c>
      <c r="C4502" s="12">
        <v>101</v>
      </c>
      <c r="D4502" s="5" t="str">
        <f>VLOOKUP(C4502,[3]道具配置表!$A:$D,4,FALSE)</f>
        <v>1木材</v>
      </c>
      <c r="E4502" s="12">
        <v>2500</v>
      </c>
      <c r="J4502" s="27">
        <v>1</v>
      </c>
      <c r="L4502" s="27" t="b">
        <v>1</v>
      </c>
    </row>
    <row r="4503" spans="1:12" x14ac:dyDescent="0.25">
      <c r="C4503" s="27">
        <v>6682</v>
      </c>
      <c r="D4503" s="5" t="str">
        <f>VLOOKUP(C4503,[3]道具配置表!$A:$D,4,FALSE)</f>
        <v>1铜币（立即使用，不进背包）</v>
      </c>
      <c r="E4503" s="27">
        <v>1000</v>
      </c>
      <c r="J4503" s="27">
        <v>1</v>
      </c>
      <c r="L4503" s="27" t="b">
        <v>1</v>
      </c>
    </row>
    <row r="4504" spans="1:12" x14ac:dyDescent="0.25">
      <c r="A4504" s="27">
        <v>1707641</v>
      </c>
      <c r="B4504" s="12" t="s">
        <v>1181</v>
      </c>
      <c r="C4504" s="12">
        <v>101</v>
      </c>
      <c r="D4504" s="5" t="str">
        <f>VLOOKUP(C4504,[3]道具配置表!$A:$D,4,FALSE)</f>
        <v>1木材</v>
      </c>
      <c r="E4504" s="12">
        <v>3500</v>
      </c>
      <c r="J4504" s="27">
        <v>1</v>
      </c>
      <c r="L4504" s="27" t="b">
        <v>1</v>
      </c>
    </row>
    <row r="4505" spans="1:12" x14ac:dyDescent="0.25">
      <c r="C4505" s="27">
        <v>6682</v>
      </c>
      <c r="D4505" s="5" t="str">
        <f>VLOOKUP(C4505,[3]道具配置表!$A:$D,4,FALSE)</f>
        <v>1铜币（立即使用，不进背包）</v>
      </c>
      <c r="E4505" s="27">
        <v>1000</v>
      </c>
      <c r="J4505" s="27">
        <v>1</v>
      </c>
      <c r="L4505" s="27" t="b">
        <v>1</v>
      </c>
    </row>
    <row r="4506" spans="1:12" x14ac:dyDescent="0.25">
      <c r="A4506" s="27">
        <v>1707642</v>
      </c>
      <c r="B4506" s="12" t="s">
        <v>1182</v>
      </c>
      <c r="C4506" s="12">
        <v>101</v>
      </c>
      <c r="D4506" s="5" t="str">
        <f>VLOOKUP(C4506,[3]道具配置表!$A:$D,4,FALSE)</f>
        <v>1木材</v>
      </c>
      <c r="E4506" s="12">
        <v>4000</v>
      </c>
      <c r="J4506" s="27">
        <v>1</v>
      </c>
      <c r="L4506" s="27" t="b">
        <v>1</v>
      </c>
    </row>
    <row r="4507" spans="1:12" x14ac:dyDescent="0.25">
      <c r="C4507" s="27">
        <v>6682</v>
      </c>
      <c r="D4507" s="5" t="str">
        <f>VLOOKUP(C4507,[3]道具配置表!$A:$D,4,FALSE)</f>
        <v>1铜币（立即使用，不进背包）</v>
      </c>
      <c r="E4507" s="27">
        <v>1000</v>
      </c>
      <c r="J4507" s="27">
        <v>1</v>
      </c>
      <c r="L4507" s="27" t="b">
        <v>1</v>
      </c>
    </row>
    <row r="4508" spans="1:12" x14ac:dyDescent="0.25">
      <c r="A4508" s="27">
        <v>1707643</v>
      </c>
      <c r="B4508" s="12" t="s">
        <v>1183</v>
      </c>
      <c r="C4508" s="12">
        <v>101</v>
      </c>
      <c r="D4508" s="5" t="str">
        <f>VLOOKUP(C4508,[3]道具配置表!$A:$D,4,FALSE)</f>
        <v>1木材</v>
      </c>
      <c r="E4508" s="12">
        <v>5000</v>
      </c>
      <c r="J4508" s="27">
        <v>1</v>
      </c>
      <c r="L4508" s="27" t="b">
        <v>1</v>
      </c>
    </row>
    <row r="4509" spans="1:12" x14ac:dyDescent="0.25">
      <c r="C4509" s="27">
        <v>6682</v>
      </c>
      <c r="D4509" s="5" t="str">
        <f>VLOOKUP(C4509,[3]道具配置表!$A:$D,4,FALSE)</f>
        <v>1铜币（立即使用，不进背包）</v>
      </c>
      <c r="E4509" s="27">
        <v>1000</v>
      </c>
      <c r="J4509" s="27">
        <v>1</v>
      </c>
      <c r="L4509" s="27" t="b">
        <v>1</v>
      </c>
    </row>
    <row r="4510" spans="1:12" x14ac:dyDescent="0.25">
      <c r="A4510" s="27">
        <v>1707644</v>
      </c>
      <c r="B4510" s="12" t="s">
        <v>1184</v>
      </c>
      <c r="C4510" s="12">
        <v>101</v>
      </c>
      <c r="D4510" s="5" t="str">
        <f>VLOOKUP(C4510,[3]道具配置表!$A:$D,4,FALSE)</f>
        <v>1木材</v>
      </c>
      <c r="E4510" s="12">
        <v>6000</v>
      </c>
      <c r="J4510" s="27">
        <v>1</v>
      </c>
      <c r="L4510" s="27" t="b">
        <v>1</v>
      </c>
    </row>
    <row r="4511" spans="1:12" x14ac:dyDescent="0.25">
      <c r="C4511" s="27">
        <v>6682</v>
      </c>
      <c r="D4511" s="5" t="str">
        <f>VLOOKUP(C4511,[3]道具配置表!$A:$D,4,FALSE)</f>
        <v>1铜币（立即使用，不进背包）</v>
      </c>
      <c r="E4511" s="27">
        <v>1000</v>
      </c>
      <c r="J4511" s="27">
        <v>1</v>
      </c>
      <c r="L4511" s="27" t="b">
        <v>1</v>
      </c>
    </row>
    <row r="4512" spans="1:12" x14ac:dyDescent="0.25">
      <c r="A4512" s="27">
        <v>1707645</v>
      </c>
      <c r="B4512" s="12" t="s">
        <v>1185</v>
      </c>
      <c r="C4512" s="12">
        <v>101</v>
      </c>
      <c r="D4512" s="5" t="str">
        <f>VLOOKUP(C4512,[3]道具配置表!$A:$D,4,FALSE)</f>
        <v>1木材</v>
      </c>
      <c r="E4512" s="12">
        <v>10000</v>
      </c>
      <c r="J4512" s="27">
        <v>1</v>
      </c>
      <c r="L4512" s="27" t="b">
        <v>1</v>
      </c>
    </row>
    <row r="4513" spans="1:12" x14ac:dyDescent="0.25">
      <c r="C4513" s="27">
        <v>7003</v>
      </c>
      <c r="D4513" s="5" t="str">
        <f>VLOOKUP(C4513,[3]道具配置表!$A:$D,4,FALSE)</f>
        <v>1银币（立即使用，不进背包）</v>
      </c>
      <c r="E4513" s="27">
        <v>50</v>
      </c>
      <c r="J4513" s="27">
        <v>1</v>
      </c>
      <c r="L4513" s="27" t="b">
        <v>1</v>
      </c>
    </row>
    <row r="4514" spans="1:12" x14ac:dyDescent="0.25">
      <c r="C4514" s="27">
        <v>6682</v>
      </c>
      <c r="D4514" s="5" t="str">
        <f>VLOOKUP(C4514,[3]道具配置表!$A:$D,4,FALSE)</f>
        <v>1铜币（立即使用，不进背包）</v>
      </c>
      <c r="E4514" s="27">
        <v>1000</v>
      </c>
      <c r="J4514" s="27">
        <v>1</v>
      </c>
      <c r="L4514" s="27" t="b">
        <v>1</v>
      </c>
    </row>
    <row r="4515" spans="1:12" x14ac:dyDescent="0.25">
      <c r="A4515" s="27">
        <f>A4512+1</f>
        <v>1707646</v>
      </c>
      <c r="B4515" s="27" t="s">
        <v>1186</v>
      </c>
      <c r="C4515" s="27">
        <v>102</v>
      </c>
      <c r="D4515" s="5" t="str">
        <f>VLOOKUP(C4515,[3]道具配置表!$A:$D,4,FALSE)</f>
        <v>1食物</v>
      </c>
      <c r="E4515" s="27">
        <v>60</v>
      </c>
      <c r="J4515" s="27">
        <v>1</v>
      </c>
      <c r="L4515" s="27" t="b">
        <v>1</v>
      </c>
    </row>
    <row r="4516" spans="1:12" x14ac:dyDescent="0.25">
      <c r="A4516" s="27">
        <f>A4515+1</f>
        <v>1707647</v>
      </c>
      <c r="B4516" s="27" t="s">
        <v>1187</v>
      </c>
      <c r="C4516" s="27">
        <v>102</v>
      </c>
      <c r="D4516" s="5" t="str">
        <f>VLOOKUP(C4516,[3]道具配置表!$A:$D,4,FALSE)</f>
        <v>1食物</v>
      </c>
      <c r="E4516" s="27">
        <v>150</v>
      </c>
      <c r="J4516" s="27">
        <v>1</v>
      </c>
      <c r="L4516" s="27" t="b">
        <v>1</v>
      </c>
    </row>
    <row r="4517" spans="1:12" x14ac:dyDescent="0.25">
      <c r="A4517" s="27">
        <f>A4516+1</f>
        <v>1707648</v>
      </c>
      <c r="B4517" s="27" t="s">
        <v>1188</v>
      </c>
      <c r="C4517" s="27">
        <v>102</v>
      </c>
      <c r="D4517" s="5" t="str">
        <f>VLOOKUP(C4517,[3]道具配置表!$A:$D,4,FALSE)</f>
        <v>1食物</v>
      </c>
      <c r="E4517" s="27">
        <v>100</v>
      </c>
      <c r="J4517" s="27">
        <v>1</v>
      </c>
      <c r="L4517" s="27" t="b">
        <v>1</v>
      </c>
    </row>
    <row r="4518" spans="1:12" x14ac:dyDescent="0.25">
      <c r="A4518" s="27">
        <f>A4517+1</f>
        <v>1707649</v>
      </c>
      <c r="B4518" s="27" t="s">
        <v>1189</v>
      </c>
      <c r="C4518" s="37">
        <v>9035</v>
      </c>
      <c r="D4518" s="5" t="str">
        <f>VLOOKUP(C4518,[3]道具配置表!$A:$D,4,FALSE)</f>
        <v>最高等级剑士直接使用X1</v>
      </c>
      <c r="E4518" s="37">
        <v>7500</v>
      </c>
      <c r="J4518" s="27">
        <v>1</v>
      </c>
      <c r="L4518" s="27" t="b">
        <v>1</v>
      </c>
    </row>
    <row r="4519" spans="1:12" x14ac:dyDescent="0.25">
      <c r="C4519" s="37">
        <v>9036</v>
      </c>
      <c r="D4519" s="5" t="str">
        <f>VLOOKUP(C4519,[3]道具配置表!$A:$D,4,FALSE)</f>
        <v>最高等级枪兵直接使用X1</v>
      </c>
      <c r="E4519" s="37">
        <v>7500</v>
      </c>
      <c r="J4519" s="27">
        <v>1</v>
      </c>
      <c r="L4519" s="27" t="b">
        <v>1</v>
      </c>
    </row>
    <row r="4520" spans="1:12" x14ac:dyDescent="0.25">
      <c r="A4520" s="27">
        <f>A4518+1</f>
        <v>1707650</v>
      </c>
      <c r="B4520" s="12" t="s">
        <v>1190</v>
      </c>
      <c r="C4520" s="12">
        <v>101</v>
      </c>
      <c r="D4520" s="5" t="str">
        <f>VLOOKUP(C4520,[3]道具配置表!$A:$D,4,FALSE)</f>
        <v>1木材</v>
      </c>
      <c r="E4520" s="12">
        <v>200000</v>
      </c>
      <c r="J4520" s="27">
        <v>1</v>
      </c>
      <c r="L4520" s="27" t="b">
        <v>1</v>
      </c>
    </row>
    <row r="4521" spans="1:12" x14ac:dyDescent="0.25">
      <c r="B4521" s="12"/>
      <c r="C4521" s="12">
        <v>102</v>
      </c>
      <c r="D4521" s="5" t="str">
        <f>VLOOKUP(C4521,[3]道具配置表!$A:$D,4,FALSE)</f>
        <v>1食物</v>
      </c>
      <c r="E4521" s="12">
        <v>150000</v>
      </c>
      <c r="J4521" s="27">
        <v>1</v>
      </c>
      <c r="L4521" s="27" t="b">
        <v>1</v>
      </c>
    </row>
    <row r="4522" spans="1:12" x14ac:dyDescent="0.25">
      <c r="B4522" s="12"/>
      <c r="C4522" s="12">
        <v>103</v>
      </c>
      <c r="D4522" s="5" t="str">
        <f>VLOOKUP(C4522,[3]道具配置表!$A:$D,4,FALSE)</f>
        <v>1石头</v>
      </c>
      <c r="E4522" s="12">
        <v>200000</v>
      </c>
      <c r="J4522" s="27">
        <v>1</v>
      </c>
      <c r="L4522" s="27" t="b">
        <v>1</v>
      </c>
    </row>
    <row r="4523" spans="1:12" x14ac:dyDescent="0.25">
      <c r="C4523" s="27">
        <v>7003</v>
      </c>
      <c r="D4523" s="5" t="str">
        <f>VLOOKUP(C4523,[3]道具配置表!$A:$D,4,FALSE)</f>
        <v>1银币（立即使用，不进背包）</v>
      </c>
      <c r="E4523" s="27">
        <v>50</v>
      </c>
      <c r="J4523" s="27">
        <v>1</v>
      </c>
      <c r="L4523" s="27" t="b">
        <v>1</v>
      </c>
    </row>
    <row r="4524" spans="1:12" x14ac:dyDescent="0.25">
      <c r="C4524" s="27">
        <v>6682</v>
      </c>
      <c r="D4524" s="5" t="str">
        <f>VLOOKUP(C4524,[3]道具配置表!$A:$D,4,FALSE)</f>
        <v>1铜币（立即使用，不进背包）</v>
      </c>
      <c r="E4524" s="27">
        <v>80000</v>
      </c>
      <c r="J4524" s="27">
        <v>1</v>
      </c>
      <c r="L4524" s="27" t="b">
        <v>1</v>
      </c>
    </row>
    <row r="4525" spans="1:12" x14ac:dyDescent="0.25">
      <c r="C4525" s="27">
        <v>9035</v>
      </c>
      <c r="D4525" s="5" t="str">
        <f>VLOOKUP(C4525,[3]道具配置表!$A:$D,4,FALSE)</f>
        <v>最高等级剑士直接使用X1</v>
      </c>
      <c r="E4525" s="27">
        <v>2000</v>
      </c>
      <c r="J4525" s="27">
        <v>1</v>
      </c>
      <c r="L4525" s="27" t="b">
        <v>1</v>
      </c>
    </row>
    <row r="4526" spans="1:12" x14ac:dyDescent="0.25">
      <c r="C4526" s="27">
        <v>9036</v>
      </c>
      <c r="D4526" s="5" t="str">
        <f>VLOOKUP(C4526,[3]道具配置表!$A:$D,4,FALSE)</f>
        <v>最高等级枪兵直接使用X1</v>
      </c>
      <c r="E4526" s="27">
        <v>2000</v>
      </c>
      <c r="J4526" s="27">
        <v>1</v>
      </c>
      <c r="L4526" s="27" t="b">
        <v>1</v>
      </c>
    </row>
    <row r="4527" spans="1:12" x14ac:dyDescent="0.25">
      <c r="C4527" s="27">
        <v>9037</v>
      </c>
      <c r="D4527" s="5" t="str">
        <f>VLOOKUP(C4527,[3]道具配置表!$A:$D,4,FALSE)</f>
        <v>最高等级骑兵直接使用X1</v>
      </c>
      <c r="E4527" s="27">
        <v>2000</v>
      </c>
      <c r="J4527" s="27">
        <v>1</v>
      </c>
      <c r="L4527" s="27" t="b">
        <v>1</v>
      </c>
    </row>
    <row r="4528" spans="1:12" x14ac:dyDescent="0.25">
      <c r="C4528" s="27">
        <v>9038</v>
      </c>
      <c r="D4528" s="5" t="str">
        <f>VLOOKUP(C4528,[3]道具配置表!$A:$D,4,FALSE)</f>
        <v>最高等级弓兵直接使用X1</v>
      </c>
      <c r="E4528" s="27">
        <v>2000</v>
      </c>
      <c r="J4528" s="27">
        <v>1</v>
      </c>
      <c r="L4528" s="27" t="b">
        <v>1</v>
      </c>
    </row>
    <row r="4529" spans="1:12" x14ac:dyDescent="0.25">
      <c r="C4529" s="27">
        <v>123002</v>
      </c>
      <c r="D4529" s="5" t="str">
        <f>VLOOKUP(C4529,[3]道具配置表!$A:$D,4,FALSE)</f>
        <v>通用橙色碎片</v>
      </c>
      <c r="E4529" s="27">
        <v>40</v>
      </c>
      <c r="J4529" s="27">
        <v>1</v>
      </c>
      <c r="L4529" s="27" t="b">
        <v>1</v>
      </c>
    </row>
    <row r="4530" spans="1:12" x14ac:dyDescent="0.25">
      <c r="C4530" s="27">
        <v>123001</v>
      </c>
      <c r="D4530" s="5" t="str">
        <f>VLOOKUP(C4530,[3]道具配置表!$A:$D,4,FALSE)</f>
        <v>通用紫色碎片</v>
      </c>
      <c r="E4530" s="27">
        <v>100</v>
      </c>
      <c r="J4530" s="27">
        <v>1</v>
      </c>
      <c r="L4530" s="27" t="b">
        <v>1</v>
      </c>
    </row>
    <row r="4531" spans="1:12" x14ac:dyDescent="0.25">
      <c r="C4531" s="27">
        <v>2005</v>
      </c>
      <c r="D4531" s="5" t="str">
        <f>VLOOKUP(C4531,[3]道具配置表!$A:$D,4,FALSE)</f>
        <v>新手奖池招募券</v>
      </c>
      <c r="E4531" s="27">
        <v>10</v>
      </c>
      <c r="J4531" s="27">
        <v>1</v>
      </c>
      <c r="L4531" s="27" t="b">
        <v>1</v>
      </c>
    </row>
    <row r="4532" spans="1:12" x14ac:dyDescent="0.25">
      <c r="B4532" s="27" t="s">
        <v>1176</v>
      </c>
      <c r="C4532" s="27">
        <v>2023</v>
      </c>
      <c r="D4532" s="5" t="str">
        <f>VLOOKUP(C4532,[3]道具配置表!$A:$D,4,FALSE)</f>
        <v>名将笔记</v>
      </c>
      <c r="E4532" s="27">
        <v>1000</v>
      </c>
      <c r="J4532" s="27">
        <v>1</v>
      </c>
      <c r="L4532" s="27" t="b">
        <v>1</v>
      </c>
    </row>
    <row r="4533" spans="1:12" x14ac:dyDescent="0.25">
      <c r="A4533" s="27">
        <f>A4520+1</f>
        <v>1707651</v>
      </c>
      <c r="B4533" s="27" t="s">
        <v>1191</v>
      </c>
      <c r="C4533" s="27">
        <v>101</v>
      </c>
      <c r="D4533" s="5" t="str">
        <f>VLOOKUP(C4533,[3]道具配置表!$A:$D,4,FALSE)</f>
        <v>1木材</v>
      </c>
      <c r="E4533" s="27">
        <v>500</v>
      </c>
      <c r="J4533" s="27">
        <v>1</v>
      </c>
      <c r="L4533" s="27" t="b">
        <v>1</v>
      </c>
    </row>
    <row r="4534" spans="1:12" x14ac:dyDescent="0.25">
      <c r="A4534" s="27">
        <f>A4533+1</f>
        <v>1707652</v>
      </c>
      <c r="B4534" s="27" t="s">
        <v>1176</v>
      </c>
      <c r="C4534" s="27">
        <v>2023</v>
      </c>
      <c r="D4534" s="5" t="str">
        <f>VLOOKUP(C4534,[3]道具配置表!$A:$D,4,FALSE)</f>
        <v>名将笔记</v>
      </c>
      <c r="E4534" s="27">
        <v>1000</v>
      </c>
      <c r="J4534" s="27">
        <v>1</v>
      </c>
      <c r="L4534" s="27" t="b">
        <v>1</v>
      </c>
    </row>
    <row r="4535" spans="1:12" x14ac:dyDescent="0.25">
      <c r="B4535" s="27" t="s">
        <v>1192</v>
      </c>
      <c r="C4535" s="27">
        <v>101</v>
      </c>
      <c r="D4535" s="5" t="str">
        <f>VLOOKUP(C4535,[3]道具配置表!$A:$D,4,FALSE)</f>
        <v>1木材</v>
      </c>
      <c r="E4535" s="27">
        <v>1500</v>
      </c>
      <c r="J4535" s="27">
        <v>1</v>
      </c>
      <c r="L4535" s="27" t="b">
        <v>1</v>
      </c>
    </row>
    <row r="4536" spans="1:12" x14ac:dyDescent="0.25">
      <c r="A4536" s="27">
        <f>A4534+1</f>
        <v>1707653</v>
      </c>
      <c r="B4536" s="27" t="s">
        <v>1176</v>
      </c>
      <c r="C4536" s="27">
        <v>2023</v>
      </c>
      <c r="D4536" s="5" t="str">
        <f>VLOOKUP(C4536,[3]道具配置表!$A:$D,4,FALSE)</f>
        <v>名将笔记</v>
      </c>
      <c r="E4536" s="27">
        <v>1000</v>
      </c>
      <c r="J4536" s="27">
        <v>1</v>
      </c>
      <c r="L4536" s="27" t="b">
        <v>1</v>
      </c>
    </row>
    <row r="4537" spans="1:12" x14ac:dyDescent="0.25">
      <c r="B4537" s="27" t="s">
        <v>1193</v>
      </c>
      <c r="C4537" s="27">
        <v>101</v>
      </c>
      <c r="D4537" s="5" t="str">
        <f>VLOOKUP(C4537,[3]道具配置表!$A:$D,4,FALSE)</f>
        <v>1木材</v>
      </c>
      <c r="E4537" s="27">
        <v>2000</v>
      </c>
      <c r="J4537" s="27">
        <v>1</v>
      </c>
      <c r="L4537" s="27" t="b">
        <v>1</v>
      </c>
    </row>
    <row r="4538" spans="1:12" x14ac:dyDescent="0.25">
      <c r="A4538" s="27">
        <f>A4536+1</f>
        <v>1707654</v>
      </c>
      <c r="B4538" s="27" t="s">
        <v>1176</v>
      </c>
      <c r="C4538" s="27">
        <v>2023</v>
      </c>
      <c r="D4538" s="5" t="str">
        <f>VLOOKUP(C4538,[3]道具配置表!$A:$D,4,FALSE)</f>
        <v>名将笔记</v>
      </c>
      <c r="E4538" s="27">
        <v>1000</v>
      </c>
      <c r="J4538" s="27">
        <v>1</v>
      </c>
      <c r="L4538" s="27" t="b">
        <v>1</v>
      </c>
    </row>
    <row r="4539" spans="1:12" x14ac:dyDescent="0.25">
      <c r="B4539" s="27" t="s">
        <v>1194</v>
      </c>
      <c r="C4539" s="27">
        <v>101</v>
      </c>
      <c r="D4539" s="5" t="str">
        <f>VLOOKUP(C4539,[3]道具配置表!$A:$D,4,FALSE)</f>
        <v>1木材</v>
      </c>
      <c r="E4539" s="27">
        <v>12000</v>
      </c>
      <c r="J4539" s="27">
        <v>1</v>
      </c>
      <c r="L4539" s="27" t="b">
        <v>1</v>
      </c>
    </row>
    <row r="4540" spans="1:12" x14ac:dyDescent="0.25">
      <c r="A4540" s="27">
        <f>A4538+1</f>
        <v>1707655</v>
      </c>
      <c r="B4540" s="27" t="s">
        <v>1195</v>
      </c>
      <c r="C4540" s="27">
        <v>101</v>
      </c>
      <c r="D4540" s="5" t="str">
        <f>VLOOKUP(C4540,[3]道具配置表!$A:$D,4,FALSE)</f>
        <v>1木材</v>
      </c>
      <c r="E4540" s="27">
        <v>25000</v>
      </c>
      <c r="J4540" s="27">
        <v>1</v>
      </c>
      <c r="L4540" s="27" t="b">
        <v>1</v>
      </c>
    </row>
    <row r="4541" spans="1:12" x14ac:dyDescent="0.25">
      <c r="C4541" s="27">
        <v>102</v>
      </c>
      <c r="D4541" s="5" t="str">
        <f>VLOOKUP(C4541,[3]道具配置表!$A:$D,4,FALSE)</f>
        <v>1食物</v>
      </c>
      <c r="E4541" s="27">
        <v>5000</v>
      </c>
      <c r="J4541" s="27">
        <v>1</v>
      </c>
      <c r="L4541" s="27" t="b">
        <v>1</v>
      </c>
    </row>
    <row r="4542" spans="1:12" x14ac:dyDescent="0.25">
      <c r="C4542" s="27">
        <v>7003</v>
      </c>
      <c r="D4542" s="5" t="str">
        <f>VLOOKUP(C4542,[3]道具配置表!$A:$D,4,FALSE)</f>
        <v>1银币（立即使用，不进背包）</v>
      </c>
      <c r="E4542" s="27">
        <v>50</v>
      </c>
      <c r="J4542" s="27">
        <v>1</v>
      </c>
      <c r="L4542" s="27" t="b">
        <v>1</v>
      </c>
    </row>
    <row r="4543" spans="1:12" x14ac:dyDescent="0.25">
      <c r="A4543" s="27">
        <f>A4540+1</f>
        <v>1707656</v>
      </c>
      <c r="B4543" s="27" t="s">
        <v>1196</v>
      </c>
      <c r="C4543" s="27">
        <v>102</v>
      </c>
      <c r="D4543" s="5" t="str">
        <f>VLOOKUP(C4543,[3]道具配置表!$A:$D,4,FALSE)</f>
        <v>1食物</v>
      </c>
      <c r="E4543" s="27">
        <v>200</v>
      </c>
      <c r="J4543" s="27">
        <v>1</v>
      </c>
      <c r="L4543" s="27" t="b">
        <v>1</v>
      </c>
    </row>
    <row r="4544" spans="1:12" x14ac:dyDescent="0.25">
      <c r="A4544" s="27">
        <f>A4543+1</f>
        <v>1707657</v>
      </c>
      <c r="B4544" s="27" t="s">
        <v>1197</v>
      </c>
      <c r="C4544" s="27">
        <v>102</v>
      </c>
      <c r="D4544" s="5" t="str">
        <f>VLOOKUP(C4544,[3]道具配置表!$A:$D,4,FALSE)</f>
        <v>1食物</v>
      </c>
      <c r="E4544" s="27">
        <v>1000</v>
      </c>
      <c r="J4544" s="27">
        <v>1</v>
      </c>
      <c r="L4544" s="27" t="b">
        <v>1</v>
      </c>
    </row>
    <row r="4545" spans="1:12" x14ac:dyDescent="0.25">
      <c r="C4545" s="27">
        <v>101</v>
      </c>
      <c r="D4545" s="5" t="str">
        <f>VLOOKUP(C4545,[3]道具配置表!$A:$D,4,FALSE)</f>
        <v>1木材</v>
      </c>
      <c r="E4545" s="27">
        <v>1000</v>
      </c>
      <c r="J4545" s="27">
        <v>1</v>
      </c>
      <c r="L4545" s="27" t="b">
        <v>1</v>
      </c>
    </row>
    <row r="4546" spans="1:12" x14ac:dyDescent="0.25">
      <c r="A4546" s="27">
        <f>A4544+1</f>
        <v>1707658</v>
      </c>
      <c r="B4546" s="27" t="s">
        <v>1198</v>
      </c>
      <c r="C4546" s="27">
        <v>102</v>
      </c>
      <c r="D4546" s="5" t="str">
        <f>VLOOKUP(C4546,[3]道具配置表!$A:$D,4,FALSE)</f>
        <v>1食物</v>
      </c>
      <c r="E4546" s="27">
        <v>100</v>
      </c>
      <c r="J4546" s="27">
        <v>1</v>
      </c>
      <c r="L4546" s="27" t="b">
        <v>1</v>
      </c>
    </row>
    <row r="4547" spans="1:12" x14ac:dyDescent="0.25">
      <c r="A4547" s="27">
        <f>A4546+1</f>
        <v>1707659</v>
      </c>
      <c r="B4547" s="27" t="s">
        <v>1199</v>
      </c>
      <c r="C4547" s="27">
        <v>101</v>
      </c>
      <c r="D4547" s="5" t="str">
        <f>VLOOKUP(C4547,[3]道具配置表!$A:$D,4,FALSE)</f>
        <v>1木材</v>
      </c>
      <c r="E4547" s="27">
        <v>100</v>
      </c>
      <c r="J4547" s="27">
        <v>1</v>
      </c>
      <c r="L4547" s="27" t="b">
        <v>1</v>
      </c>
    </row>
    <row r="4548" spans="1:12" x14ac:dyDescent="0.25">
      <c r="A4548" s="27">
        <f>A4547+1</f>
        <v>1707660</v>
      </c>
      <c r="B4548" s="27" t="s">
        <v>1200</v>
      </c>
      <c r="C4548" s="27">
        <v>102</v>
      </c>
      <c r="D4548" s="5" t="str">
        <f>VLOOKUP(C4548,[3]道具配置表!$A:$D,4,FALSE)</f>
        <v>1食物</v>
      </c>
      <c r="E4548" s="27">
        <v>500</v>
      </c>
      <c r="J4548" s="27">
        <v>1</v>
      </c>
      <c r="L4548" s="27" t="b">
        <v>1</v>
      </c>
    </row>
    <row r="4549" spans="1:12" x14ac:dyDescent="0.25">
      <c r="A4549" s="34">
        <f>A4548+1</f>
        <v>1707661</v>
      </c>
      <c r="B4549" s="34" t="s">
        <v>1219</v>
      </c>
      <c r="C4549" s="27">
        <v>102</v>
      </c>
      <c r="D4549" s="5" t="str">
        <f>VLOOKUP(C4549,[3]道具配置表!$A:$D,4,FALSE)</f>
        <v>1食物</v>
      </c>
      <c r="E4549" s="27">
        <v>60</v>
      </c>
      <c r="J4549" s="34">
        <v>1</v>
      </c>
      <c r="K4549" s="34"/>
      <c r="L4549" s="34" t="b">
        <v>1</v>
      </c>
    </row>
    <row r="4550" spans="1:12" s="71" customFormat="1" x14ac:dyDescent="0.25">
      <c r="C4550" s="71">
        <v>101</v>
      </c>
      <c r="D4550" s="5" t="str">
        <f>VLOOKUP(C4550,[3]道具配置表!$A:$D,4,FALSE)</f>
        <v>1木材</v>
      </c>
      <c r="E4550" s="71">
        <v>1000</v>
      </c>
      <c r="J4550" s="71">
        <v>1</v>
      </c>
      <c r="L4550" s="71" t="b">
        <v>1</v>
      </c>
    </row>
    <row r="4551" spans="1:12" s="35" customFormat="1" x14ac:dyDescent="0.25">
      <c r="A4551" s="35">
        <f>A4549+1</f>
        <v>1707662</v>
      </c>
      <c r="B4551" s="35" t="s">
        <v>1220</v>
      </c>
      <c r="C4551" s="35">
        <v>101</v>
      </c>
      <c r="D4551" s="5" t="str">
        <f>VLOOKUP(C4551,[3]道具配置表!$A:$D,4,FALSE)</f>
        <v>1木材</v>
      </c>
      <c r="E4551" s="35">
        <v>10000</v>
      </c>
      <c r="J4551" s="35">
        <v>1</v>
      </c>
      <c r="L4551" s="35" t="b">
        <v>1</v>
      </c>
    </row>
    <row r="4552" spans="1:12" s="35" customFormat="1" x14ac:dyDescent="0.25">
      <c r="C4552" s="35">
        <v>102</v>
      </c>
      <c r="D4552" s="5" t="str">
        <f>VLOOKUP(C4552,[3]道具配置表!$A:$D,4,FALSE)</f>
        <v>1食物</v>
      </c>
      <c r="E4552" s="35">
        <v>10000</v>
      </c>
      <c r="J4552" s="35">
        <v>1</v>
      </c>
      <c r="L4552" s="35" t="b">
        <v>1</v>
      </c>
    </row>
    <row r="4553" spans="1:12" s="35" customFormat="1" x14ac:dyDescent="0.25">
      <c r="A4553" s="35">
        <f>A4551+1</f>
        <v>1707663</v>
      </c>
      <c r="B4553" s="35" t="s">
        <v>1221</v>
      </c>
      <c r="C4553" s="35">
        <v>101</v>
      </c>
      <c r="D4553" s="5" t="str">
        <f>VLOOKUP(C4553,[3]道具配置表!$A:$D,4,FALSE)</f>
        <v>1木材</v>
      </c>
      <c r="E4553" s="35">
        <v>20000</v>
      </c>
      <c r="J4553" s="35">
        <v>1</v>
      </c>
      <c r="L4553" s="35" t="b">
        <v>1</v>
      </c>
    </row>
    <row r="4554" spans="1:12" s="35" customFormat="1" x14ac:dyDescent="0.25">
      <c r="C4554" s="35">
        <v>102</v>
      </c>
      <c r="D4554" s="5" t="str">
        <f>VLOOKUP(C4554,[3]道具配置表!$A:$D,4,FALSE)</f>
        <v>1食物</v>
      </c>
      <c r="E4554" s="35">
        <v>20000</v>
      </c>
      <c r="J4554" s="35">
        <v>1</v>
      </c>
      <c r="L4554" s="35" t="b">
        <v>1</v>
      </c>
    </row>
    <row r="4555" spans="1:12" s="35" customFormat="1" x14ac:dyDescent="0.25">
      <c r="A4555" s="35">
        <f t="shared" ref="A4555:A4565" si="67">A4553+1</f>
        <v>1707664</v>
      </c>
      <c r="B4555" s="35" t="s">
        <v>1222</v>
      </c>
      <c r="C4555" s="35">
        <v>101</v>
      </c>
      <c r="D4555" s="5" t="str">
        <f>VLOOKUP(C4555,[3]道具配置表!$A:$D,4,FALSE)</f>
        <v>1木材</v>
      </c>
      <c r="E4555" s="35">
        <v>20000</v>
      </c>
      <c r="J4555" s="35">
        <v>1</v>
      </c>
      <c r="L4555" s="35" t="b">
        <v>1</v>
      </c>
    </row>
    <row r="4556" spans="1:12" s="35" customFormat="1" x14ac:dyDescent="0.25">
      <c r="C4556" s="35">
        <v>102</v>
      </c>
      <c r="D4556" s="5" t="str">
        <f>VLOOKUP(C4556,[3]道具配置表!$A:$D,4,FALSE)</f>
        <v>1食物</v>
      </c>
      <c r="E4556" s="35">
        <v>20000</v>
      </c>
      <c r="J4556" s="35">
        <v>1</v>
      </c>
      <c r="L4556" s="35" t="b">
        <v>1</v>
      </c>
    </row>
    <row r="4557" spans="1:12" s="35" customFormat="1" x14ac:dyDescent="0.25">
      <c r="A4557" s="35">
        <f t="shared" si="67"/>
        <v>1707665</v>
      </c>
      <c r="B4557" s="35" t="s">
        <v>1223</v>
      </c>
      <c r="C4557" s="35">
        <v>101</v>
      </c>
      <c r="D4557" s="5" t="str">
        <f>VLOOKUP(C4557,[3]道具配置表!$A:$D,4,FALSE)</f>
        <v>1木材</v>
      </c>
      <c r="E4557" s="35">
        <v>20000</v>
      </c>
      <c r="J4557" s="35">
        <v>1</v>
      </c>
      <c r="L4557" s="35" t="b">
        <v>1</v>
      </c>
    </row>
    <row r="4558" spans="1:12" s="35" customFormat="1" x14ac:dyDescent="0.25">
      <c r="C4558" s="35">
        <v>102</v>
      </c>
      <c r="D4558" s="5" t="str">
        <f>VLOOKUP(C4558,[3]道具配置表!$A:$D,4,FALSE)</f>
        <v>1食物</v>
      </c>
      <c r="E4558" s="35">
        <v>20000</v>
      </c>
      <c r="J4558" s="35">
        <v>1</v>
      </c>
      <c r="L4558" s="35" t="b">
        <v>1</v>
      </c>
    </row>
    <row r="4559" spans="1:12" s="35" customFormat="1" x14ac:dyDescent="0.25">
      <c r="A4559" s="35">
        <f t="shared" si="67"/>
        <v>1707666</v>
      </c>
      <c r="B4559" s="35" t="s">
        <v>1224</v>
      </c>
      <c r="C4559" s="35">
        <v>101</v>
      </c>
      <c r="D4559" s="5" t="str">
        <f>VLOOKUP(C4559,[3]道具配置表!$A:$D,4,FALSE)</f>
        <v>1木材</v>
      </c>
      <c r="E4559" s="35">
        <v>30000</v>
      </c>
      <c r="J4559" s="35">
        <v>1</v>
      </c>
      <c r="L4559" s="35" t="b">
        <v>1</v>
      </c>
    </row>
    <row r="4560" spans="1:12" s="35" customFormat="1" x14ac:dyDescent="0.25">
      <c r="C4560" s="35">
        <v>102</v>
      </c>
      <c r="D4560" s="5" t="str">
        <f>VLOOKUP(C4560,[3]道具配置表!$A:$D,4,FALSE)</f>
        <v>1食物</v>
      </c>
      <c r="E4560" s="35">
        <v>30000</v>
      </c>
      <c r="J4560" s="35">
        <v>1</v>
      </c>
      <c r="L4560" s="35" t="b">
        <v>1</v>
      </c>
    </row>
    <row r="4561" spans="1:12" s="35" customFormat="1" x14ac:dyDescent="0.25">
      <c r="A4561" s="35">
        <f t="shared" si="67"/>
        <v>1707667</v>
      </c>
      <c r="B4561" s="35" t="s">
        <v>1225</v>
      </c>
      <c r="C4561" s="35">
        <v>101</v>
      </c>
      <c r="D4561" s="5" t="str">
        <f>VLOOKUP(C4561,[3]道具配置表!$A:$D,4,FALSE)</f>
        <v>1木材</v>
      </c>
      <c r="E4561" s="35">
        <v>30000</v>
      </c>
      <c r="J4561" s="35">
        <v>1</v>
      </c>
      <c r="L4561" s="35" t="b">
        <v>1</v>
      </c>
    </row>
    <row r="4562" spans="1:12" s="35" customFormat="1" x14ac:dyDescent="0.25">
      <c r="C4562" s="35">
        <v>102</v>
      </c>
      <c r="D4562" s="5" t="str">
        <f>VLOOKUP(C4562,[3]道具配置表!$A:$D,4,FALSE)</f>
        <v>1食物</v>
      </c>
      <c r="E4562" s="35">
        <v>30000</v>
      </c>
      <c r="J4562" s="35">
        <v>1</v>
      </c>
      <c r="L4562" s="35" t="b">
        <v>1</v>
      </c>
    </row>
    <row r="4563" spans="1:12" s="35" customFormat="1" x14ac:dyDescent="0.25">
      <c r="A4563" s="35">
        <f t="shared" si="67"/>
        <v>1707668</v>
      </c>
      <c r="B4563" s="35" t="s">
        <v>1226</v>
      </c>
      <c r="C4563" s="35">
        <v>101</v>
      </c>
      <c r="D4563" s="5" t="str">
        <f>VLOOKUP(C4563,[3]道具配置表!$A:$D,4,FALSE)</f>
        <v>1木材</v>
      </c>
      <c r="E4563" s="35">
        <v>50000</v>
      </c>
      <c r="J4563" s="35">
        <v>1</v>
      </c>
      <c r="L4563" s="35" t="b">
        <v>1</v>
      </c>
    </row>
    <row r="4564" spans="1:12" s="35" customFormat="1" x14ac:dyDescent="0.25">
      <c r="C4564" s="35">
        <v>102</v>
      </c>
      <c r="D4564" s="5" t="str">
        <f>VLOOKUP(C4564,[3]道具配置表!$A:$D,4,FALSE)</f>
        <v>1食物</v>
      </c>
      <c r="E4564" s="35">
        <v>50000</v>
      </c>
      <c r="J4564" s="35">
        <v>1</v>
      </c>
      <c r="L4564" s="35" t="b">
        <v>1</v>
      </c>
    </row>
    <row r="4565" spans="1:12" s="35" customFormat="1" x14ac:dyDescent="0.25">
      <c r="A4565" s="35">
        <f t="shared" si="67"/>
        <v>1707669</v>
      </c>
      <c r="B4565" s="35" t="s">
        <v>1227</v>
      </c>
      <c r="C4565" s="35">
        <v>101</v>
      </c>
      <c r="D4565" s="5" t="str">
        <f>VLOOKUP(C4565,[3]道具配置表!$A:$D,4,FALSE)</f>
        <v>1木材</v>
      </c>
      <c r="E4565" s="35">
        <v>200000</v>
      </c>
      <c r="J4565" s="35">
        <v>1</v>
      </c>
      <c r="L4565" s="35" t="b">
        <v>1</v>
      </c>
    </row>
    <row r="4566" spans="1:12" s="35" customFormat="1" x14ac:dyDescent="0.25">
      <c r="C4566" s="35">
        <v>102</v>
      </c>
      <c r="D4566" s="5" t="str">
        <f>VLOOKUP(C4566,[3]道具配置表!$A:$D,4,FALSE)</f>
        <v>1食物</v>
      </c>
      <c r="E4566" s="35">
        <v>500000</v>
      </c>
      <c r="J4566" s="35">
        <v>1</v>
      </c>
      <c r="L4566" s="35" t="b">
        <v>1</v>
      </c>
    </row>
    <row r="4567" spans="1:12" x14ac:dyDescent="0.25">
      <c r="C4567" s="27">
        <v>103</v>
      </c>
      <c r="D4567" s="5" t="str">
        <f>VLOOKUP(C4567,[3]道具配置表!$A:$D,4,FALSE)</f>
        <v>1石头</v>
      </c>
      <c r="E4567" s="27">
        <v>200000</v>
      </c>
      <c r="J4567" s="35">
        <v>1</v>
      </c>
      <c r="K4567" s="35"/>
      <c r="L4567" s="35" t="b">
        <v>1</v>
      </c>
    </row>
    <row r="4568" spans="1:12" s="36" customFormat="1" x14ac:dyDescent="0.25">
      <c r="C4568" s="36">
        <v>104</v>
      </c>
      <c r="D4568" s="5" t="str">
        <f>VLOOKUP(C4568,[3]道具配置表!$A:$D,4,FALSE)</f>
        <v>1黄金</v>
      </c>
      <c r="E4568" s="36">
        <v>50000</v>
      </c>
      <c r="J4568" s="36">
        <v>1</v>
      </c>
      <c r="L4568" s="36" t="b">
        <v>1</v>
      </c>
    </row>
    <row r="4569" spans="1:12" x14ac:dyDescent="0.25">
      <c r="C4569" s="27">
        <v>2007</v>
      </c>
      <c r="D4569" s="5" t="str">
        <f>VLOOKUP(C4569,[3]道具配置表!$A:$D,4,FALSE)</f>
        <v>大奖池招募券</v>
      </c>
      <c r="E4569" s="27">
        <v>2</v>
      </c>
      <c r="J4569" s="35">
        <v>1</v>
      </c>
      <c r="K4569" s="35"/>
      <c r="L4569" s="35" t="b">
        <v>1</v>
      </c>
    </row>
    <row r="4570" spans="1:12" s="39" customFormat="1" x14ac:dyDescent="0.25">
      <c r="C4570" s="39">
        <v>6682</v>
      </c>
      <c r="D4570" s="5" t="str">
        <f>VLOOKUP(C4570,[3]道具配置表!$A:$D,4,FALSE)</f>
        <v>1铜币（立即使用，不进背包）</v>
      </c>
      <c r="E4570" s="39">
        <v>25000</v>
      </c>
      <c r="J4570" s="39">
        <v>1</v>
      </c>
      <c r="L4570" s="39" t="b">
        <v>1</v>
      </c>
    </row>
    <row r="4571" spans="1:12" x14ac:dyDescent="0.25">
      <c r="C4571" s="36">
        <v>9037</v>
      </c>
      <c r="D4571" s="5" t="str">
        <f>VLOOKUP(C4571,[3]道具配置表!$A:$D,4,FALSE)</f>
        <v>最高等级骑兵直接使用X1</v>
      </c>
      <c r="E4571" s="27">
        <v>6000</v>
      </c>
      <c r="J4571" s="35">
        <v>1</v>
      </c>
      <c r="K4571" s="35"/>
      <c r="L4571" s="35" t="b">
        <v>1</v>
      </c>
    </row>
    <row r="4572" spans="1:12" x14ac:dyDescent="0.25">
      <c r="C4572" s="36">
        <v>9038</v>
      </c>
      <c r="D4572" s="5" t="str">
        <f>VLOOKUP(C4572,[3]道具配置表!$A:$D,4,FALSE)</f>
        <v>最高等级弓兵直接使用X1</v>
      </c>
      <c r="E4572" s="27">
        <v>6000</v>
      </c>
      <c r="J4572" s="35">
        <v>1</v>
      </c>
      <c r="K4572" s="35"/>
      <c r="L4572" s="35" t="b">
        <v>1</v>
      </c>
    </row>
    <row r="4573" spans="1:12" x14ac:dyDescent="0.25">
      <c r="A4573" s="38">
        <f>A4565+1</f>
        <v>1707670</v>
      </c>
      <c r="B4573" s="27" t="s">
        <v>1228</v>
      </c>
      <c r="C4573" s="38">
        <v>102</v>
      </c>
      <c r="D4573" s="5" t="str">
        <f>VLOOKUP(C4573,[3]道具配置表!$A:$D,4,FALSE)</f>
        <v>1食物</v>
      </c>
      <c r="E4573" s="38">
        <v>30000</v>
      </c>
      <c r="J4573" s="38">
        <v>1</v>
      </c>
      <c r="K4573" s="38"/>
      <c r="L4573" s="38" t="b">
        <v>1</v>
      </c>
    </row>
    <row r="4574" spans="1:12" s="70" customFormat="1" x14ac:dyDescent="0.25">
      <c r="A4574" s="70">
        <f>A4573+1</f>
        <v>1707671</v>
      </c>
      <c r="B4574" s="70" t="s">
        <v>1417</v>
      </c>
      <c r="C4574" s="70">
        <v>103</v>
      </c>
      <c r="D4574" s="5" t="str">
        <f>VLOOKUP(C4574,[3]道具配置表!$A:$D,4,FALSE)</f>
        <v>1石头</v>
      </c>
      <c r="E4574" s="70">
        <v>100</v>
      </c>
      <c r="J4574" s="70">
        <v>1</v>
      </c>
      <c r="L4574" s="70" t="b">
        <v>1</v>
      </c>
    </row>
    <row r="4575" spans="1:12" s="70" customFormat="1" x14ac:dyDescent="0.25">
      <c r="A4575" s="70">
        <f>A4574+1</f>
        <v>1707672</v>
      </c>
      <c r="B4575" s="70" t="s">
        <v>1418</v>
      </c>
      <c r="C4575" s="70">
        <v>104</v>
      </c>
      <c r="D4575" s="5" t="str">
        <f>VLOOKUP(C4575,[3]道具配置表!$A:$D,4,FALSE)</f>
        <v>1黄金</v>
      </c>
      <c r="E4575" s="70">
        <v>100</v>
      </c>
      <c r="J4575" s="70">
        <v>1</v>
      </c>
      <c r="L4575" s="70" t="b">
        <v>1</v>
      </c>
    </row>
    <row r="4576" spans="1:12" s="40" customFormat="1" x14ac:dyDescent="0.25">
      <c r="A4576" s="40">
        <v>1707705</v>
      </c>
      <c r="B4576" s="40" t="str">
        <f>"海外主堡"&amp;RIGHT(A4576,1)&amp;"级升级奖励"</f>
        <v>海外主堡5级升级奖励</v>
      </c>
      <c r="C4576" s="40">
        <v>6125</v>
      </c>
      <c r="D4576" s="41" t="str">
        <f>VLOOKUP(C4576,[3]道具配置表!$A:$D,4,FALSE)</f>
        <v>60分钟建造加速</v>
      </c>
      <c r="E4576" s="40">
        <v>1</v>
      </c>
      <c r="J4576" s="40">
        <v>1</v>
      </c>
      <c r="L4576" s="40" t="b">
        <v>1</v>
      </c>
    </row>
    <row r="4577" spans="1:12" s="40" customFormat="1" x14ac:dyDescent="0.25">
      <c r="C4577" s="40">
        <v>101</v>
      </c>
      <c r="D4577" s="41" t="str">
        <f>VLOOKUP(C4577,[3]道具配置表!$A:$D,4,FALSE)</f>
        <v>1木材</v>
      </c>
      <c r="E4577" s="40">
        <v>10000</v>
      </c>
      <c r="J4577" s="40">
        <v>1</v>
      </c>
      <c r="L4577" s="40" t="b">
        <v>1</v>
      </c>
    </row>
    <row r="4578" spans="1:12" s="40" customFormat="1" x14ac:dyDescent="0.25">
      <c r="C4578" s="40">
        <v>102</v>
      </c>
      <c r="D4578" s="41" t="str">
        <f>VLOOKUP(C4578,[3]道具配置表!$A:$D,4,FALSE)</f>
        <v>1食物</v>
      </c>
      <c r="E4578" s="40">
        <v>10000</v>
      </c>
      <c r="J4578" s="40">
        <v>1</v>
      </c>
      <c r="L4578" s="40" t="b">
        <v>1</v>
      </c>
    </row>
    <row r="4579" spans="1:12" s="40" customFormat="1" x14ac:dyDescent="0.25">
      <c r="C4579" s="40">
        <v>103</v>
      </c>
      <c r="D4579" s="41" t="str">
        <f>VLOOKUP(C4579,[3]道具配置表!$A:$D,4,FALSE)</f>
        <v>1石头</v>
      </c>
      <c r="E4579" s="40">
        <v>10000</v>
      </c>
      <c r="J4579" s="40">
        <v>1</v>
      </c>
      <c r="L4579" s="40" t="b">
        <v>1</v>
      </c>
    </row>
    <row r="4580" spans="1:12" s="40" customFormat="1" x14ac:dyDescent="0.25">
      <c r="A4580" s="40">
        <f>A4576+1</f>
        <v>1707706</v>
      </c>
      <c r="B4580" s="40" t="str">
        <f>"海外主堡"&amp;RIGHT(A4580,1)&amp;"级升级奖励"</f>
        <v>海外主堡6级升级奖励</v>
      </c>
      <c r="C4580" s="40">
        <v>6125</v>
      </c>
      <c r="D4580" s="41" t="str">
        <f>VLOOKUP(C4580,[3]道具配置表!$A:$D,4,FALSE)</f>
        <v>60分钟建造加速</v>
      </c>
      <c r="E4580" s="40">
        <v>1</v>
      </c>
      <c r="J4580" s="40">
        <v>1</v>
      </c>
      <c r="L4580" s="40" t="b">
        <v>1</v>
      </c>
    </row>
    <row r="4581" spans="1:12" s="40" customFormat="1" x14ac:dyDescent="0.25">
      <c r="C4581" s="40">
        <v>101</v>
      </c>
      <c r="D4581" s="41" t="str">
        <f>VLOOKUP(C4581,[3]道具配置表!$A:$D,4,FALSE)</f>
        <v>1木材</v>
      </c>
      <c r="E4581" s="40">
        <v>20000</v>
      </c>
      <c r="J4581" s="40">
        <v>1</v>
      </c>
      <c r="L4581" s="40" t="b">
        <v>1</v>
      </c>
    </row>
    <row r="4582" spans="1:12" s="40" customFormat="1" x14ac:dyDescent="0.25">
      <c r="C4582" s="40">
        <v>102</v>
      </c>
      <c r="D4582" s="41" t="str">
        <f>VLOOKUP(C4582,[3]道具配置表!$A:$D,4,FALSE)</f>
        <v>1食物</v>
      </c>
      <c r="E4582" s="40">
        <v>20000</v>
      </c>
      <c r="J4582" s="40">
        <v>1</v>
      </c>
      <c r="L4582" s="40" t="b">
        <v>1</v>
      </c>
    </row>
    <row r="4583" spans="1:12" s="40" customFormat="1" x14ac:dyDescent="0.25">
      <c r="C4583" s="40">
        <v>103</v>
      </c>
      <c r="D4583" s="41" t="str">
        <f>VLOOKUP(C4583,[3]道具配置表!$A:$D,4,FALSE)</f>
        <v>1石头</v>
      </c>
      <c r="E4583" s="40">
        <v>20000</v>
      </c>
      <c r="J4583" s="40">
        <v>1</v>
      </c>
      <c r="L4583" s="40" t="b">
        <v>1</v>
      </c>
    </row>
    <row r="4584" spans="1:12" s="40" customFormat="1" x14ac:dyDescent="0.25">
      <c r="A4584" s="40">
        <f>A4580+1</f>
        <v>1707707</v>
      </c>
      <c r="B4584" s="40" t="str">
        <f>"海外主堡"&amp;RIGHT(A4584,1)&amp;"级升级奖励"</f>
        <v>海外主堡7级升级奖励</v>
      </c>
      <c r="C4584" s="40">
        <v>6125</v>
      </c>
      <c r="D4584" s="41" t="str">
        <f>VLOOKUP(C4584,[3]道具配置表!$A:$D,4,FALSE)</f>
        <v>60分钟建造加速</v>
      </c>
      <c r="E4584" s="40">
        <v>1</v>
      </c>
      <c r="J4584" s="40">
        <v>1</v>
      </c>
      <c r="L4584" s="40" t="b">
        <v>1</v>
      </c>
    </row>
    <row r="4585" spans="1:12" s="40" customFormat="1" x14ac:dyDescent="0.25">
      <c r="C4585" s="40">
        <v>101</v>
      </c>
      <c r="D4585" s="41" t="str">
        <f>VLOOKUP(C4585,[3]道具配置表!$A:$D,4,FALSE)</f>
        <v>1木材</v>
      </c>
      <c r="E4585" s="40">
        <v>40000</v>
      </c>
      <c r="J4585" s="40">
        <v>1</v>
      </c>
      <c r="L4585" s="40" t="b">
        <v>1</v>
      </c>
    </row>
    <row r="4586" spans="1:12" s="40" customFormat="1" x14ac:dyDescent="0.25">
      <c r="C4586" s="40">
        <v>102</v>
      </c>
      <c r="D4586" s="41" t="str">
        <f>VLOOKUP(C4586,[3]道具配置表!$A:$D,4,FALSE)</f>
        <v>1食物</v>
      </c>
      <c r="E4586" s="40">
        <v>40000</v>
      </c>
      <c r="J4586" s="40">
        <v>1</v>
      </c>
      <c r="L4586" s="40" t="b">
        <v>1</v>
      </c>
    </row>
    <row r="4587" spans="1:12" s="40" customFormat="1" x14ac:dyDescent="0.25">
      <c r="C4587" s="40">
        <v>103</v>
      </c>
      <c r="D4587" s="41" t="str">
        <f>VLOOKUP(C4587,[3]道具配置表!$A:$D,4,FALSE)</f>
        <v>1石头</v>
      </c>
      <c r="E4587" s="40">
        <v>40000</v>
      </c>
      <c r="J4587" s="40">
        <v>1</v>
      </c>
      <c r="L4587" s="40" t="b">
        <v>1</v>
      </c>
    </row>
    <row r="4588" spans="1:12" s="40" customFormat="1" x14ac:dyDescent="0.25">
      <c r="A4588" s="40">
        <f>A4584+1</f>
        <v>1707708</v>
      </c>
      <c r="B4588" s="40" t="str">
        <f>"海外主堡"&amp;RIGHT(A4588,1)&amp;"级升级奖励"</f>
        <v>海外主堡8级升级奖励</v>
      </c>
      <c r="C4588" s="40">
        <v>6125</v>
      </c>
      <c r="D4588" s="41" t="str">
        <f>VLOOKUP(C4588,[3]道具配置表!$A:$D,4,FALSE)</f>
        <v>60分钟建造加速</v>
      </c>
      <c r="E4588" s="40">
        <v>1</v>
      </c>
      <c r="J4588" s="40">
        <v>1</v>
      </c>
      <c r="L4588" s="40" t="b">
        <v>1</v>
      </c>
    </row>
    <row r="4589" spans="1:12" s="40" customFormat="1" x14ac:dyDescent="0.25">
      <c r="C4589" s="40">
        <v>101</v>
      </c>
      <c r="D4589" s="41" t="str">
        <f>VLOOKUP(C4589,[3]道具配置表!$A:$D,4,FALSE)</f>
        <v>1木材</v>
      </c>
      <c r="E4589" s="40">
        <v>60000</v>
      </c>
      <c r="J4589" s="40">
        <v>1</v>
      </c>
      <c r="L4589" s="40" t="b">
        <v>1</v>
      </c>
    </row>
    <row r="4590" spans="1:12" s="40" customFormat="1" x14ac:dyDescent="0.25">
      <c r="C4590" s="40">
        <v>102</v>
      </c>
      <c r="D4590" s="41" t="str">
        <f>VLOOKUP(C4590,[3]道具配置表!$A:$D,4,FALSE)</f>
        <v>1食物</v>
      </c>
      <c r="E4590" s="40">
        <v>60000</v>
      </c>
      <c r="J4590" s="40">
        <v>1</v>
      </c>
      <c r="L4590" s="40" t="b">
        <v>1</v>
      </c>
    </row>
    <row r="4591" spans="1:12" s="40" customFormat="1" x14ac:dyDescent="0.25">
      <c r="C4591" s="40">
        <v>103</v>
      </c>
      <c r="D4591" s="41" t="str">
        <f>VLOOKUP(C4591,[3]道具配置表!$A:$D,4,FALSE)</f>
        <v>1石头</v>
      </c>
      <c r="E4591" s="40">
        <v>60000</v>
      </c>
      <c r="J4591" s="40">
        <v>1</v>
      </c>
      <c r="L4591" s="40" t="b">
        <v>1</v>
      </c>
    </row>
    <row r="4592" spans="1:12" s="40" customFormat="1" x14ac:dyDescent="0.25">
      <c r="A4592" s="40">
        <f>A4588+1</f>
        <v>1707709</v>
      </c>
      <c r="B4592" s="40" t="str">
        <f>"海外主堡"&amp;RIGHT(A4592,1)&amp;"级升级奖励"</f>
        <v>海外主堡9级升级奖励</v>
      </c>
      <c r="C4592" s="40">
        <v>6125</v>
      </c>
      <c r="D4592" s="41" t="str">
        <f>VLOOKUP(C4592,[3]道具配置表!$A:$D,4,FALSE)</f>
        <v>60分钟建造加速</v>
      </c>
      <c r="E4592" s="40">
        <v>1</v>
      </c>
      <c r="J4592" s="40">
        <v>1</v>
      </c>
      <c r="L4592" s="40" t="b">
        <v>1</v>
      </c>
    </row>
    <row r="4593" spans="1:12" s="40" customFormat="1" x14ac:dyDescent="0.25">
      <c r="C4593" s="40">
        <v>101</v>
      </c>
      <c r="D4593" s="41" t="str">
        <f>VLOOKUP(C4593,[3]道具配置表!$A:$D,4,FALSE)</f>
        <v>1木材</v>
      </c>
      <c r="E4593" s="40">
        <v>180000</v>
      </c>
      <c r="J4593" s="40">
        <v>1</v>
      </c>
      <c r="L4593" s="40" t="b">
        <v>1</v>
      </c>
    </row>
    <row r="4594" spans="1:12" s="40" customFormat="1" x14ac:dyDescent="0.25">
      <c r="C4594" s="40">
        <v>102</v>
      </c>
      <c r="D4594" s="41" t="str">
        <f>VLOOKUP(C4594,[3]道具配置表!$A:$D,4,FALSE)</f>
        <v>1食物</v>
      </c>
      <c r="E4594" s="40">
        <v>180000</v>
      </c>
      <c r="J4594" s="40">
        <v>1</v>
      </c>
      <c r="L4594" s="40" t="b">
        <v>1</v>
      </c>
    </row>
    <row r="4595" spans="1:12" s="40" customFormat="1" x14ac:dyDescent="0.25">
      <c r="C4595" s="40">
        <v>103</v>
      </c>
      <c r="D4595" s="41" t="str">
        <f>VLOOKUP(C4595,[3]道具配置表!$A:$D,4,FALSE)</f>
        <v>1石头</v>
      </c>
      <c r="E4595" s="40">
        <v>180000</v>
      </c>
      <c r="J4595" s="40">
        <v>1</v>
      </c>
      <c r="L4595" s="40" t="b">
        <v>1</v>
      </c>
    </row>
    <row r="4596" spans="1:12" s="40" customFormat="1" x14ac:dyDescent="0.25">
      <c r="A4596" s="40">
        <f>A4592+1</f>
        <v>1707710</v>
      </c>
      <c r="B4596" s="40" t="str">
        <f>"海外主堡"&amp;RIGHT(A4596,2)&amp;"级升级奖励"</f>
        <v>海外主堡10级升级奖励</v>
      </c>
      <c r="C4596" s="40">
        <v>6125</v>
      </c>
      <c r="D4596" s="41" t="str">
        <f>VLOOKUP(C4596,[3]道具配置表!$A:$D,4,FALSE)</f>
        <v>60分钟建造加速</v>
      </c>
      <c r="E4596" s="40">
        <v>1</v>
      </c>
      <c r="J4596" s="40">
        <v>1</v>
      </c>
      <c r="L4596" s="40" t="b">
        <v>1</v>
      </c>
    </row>
    <row r="4597" spans="1:12" s="40" customFormat="1" x14ac:dyDescent="0.25">
      <c r="C4597" s="40">
        <v>101</v>
      </c>
      <c r="D4597" s="41" t="str">
        <f>VLOOKUP(C4597,[3]道具配置表!$A:$D,4,FALSE)</f>
        <v>1木材</v>
      </c>
      <c r="E4597" s="40">
        <v>200000</v>
      </c>
      <c r="J4597" s="40">
        <v>1</v>
      </c>
      <c r="L4597" s="40" t="b">
        <v>1</v>
      </c>
    </row>
    <row r="4598" spans="1:12" s="40" customFormat="1" x14ac:dyDescent="0.25">
      <c r="C4598" s="40">
        <v>102</v>
      </c>
      <c r="D4598" s="41" t="str">
        <f>VLOOKUP(C4598,[3]道具配置表!$A:$D,4,FALSE)</f>
        <v>1食物</v>
      </c>
      <c r="E4598" s="40">
        <v>200000</v>
      </c>
      <c r="J4598" s="40">
        <v>1</v>
      </c>
      <c r="L4598" s="40" t="b">
        <v>1</v>
      </c>
    </row>
    <row r="4599" spans="1:12" s="40" customFormat="1" x14ac:dyDescent="0.25">
      <c r="C4599" s="40">
        <v>103</v>
      </c>
      <c r="D4599" s="41" t="str">
        <f>VLOOKUP(C4599,[3]道具配置表!$A:$D,4,FALSE)</f>
        <v>1石头</v>
      </c>
      <c r="E4599" s="40">
        <v>200000</v>
      </c>
      <c r="J4599" s="40">
        <v>1</v>
      </c>
      <c r="L4599" s="40" t="b">
        <v>1</v>
      </c>
    </row>
    <row r="4600" spans="1:12" s="40" customFormat="1" x14ac:dyDescent="0.25">
      <c r="A4600" s="40">
        <f>A4596+1</f>
        <v>1707711</v>
      </c>
      <c r="B4600" s="40" t="str">
        <f>"海外主堡"&amp;RIGHT(A4600,2)&amp;"级升级奖励"</f>
        <v>海外主堡11级升级奖励</v>
      </c>
      <c r="C4600" s="40">
        <v>6125</v>
      </c>
      <c r="D4600" s="41" t="str">
        <f>VLOOKUP(C4600,[3]道具配置表!$A:$D,4,FALSE)</f>
        <v>60分钟建造加速</v>
      </c>
      <c r="E4600" s="40">
        <v>2</v>
      </c>
      <c r="J4600" s="40">
        <v>1</v>
      </c>
      <c r="L4600" s="40" t="b">
        <v>1</v>
      </c>
    </row>
    <row r="4601" spans="1:12" s="40" customFormat="1" x14ac:dyDescent="0.25">
      <c r="C4601" s="40">
        <v>101</v>
      </c>
      <c r="D4601" s="41" t="str">
        <f>VLOOKUP(C4601,[3]道具配置表!$A:$D,4,FALSE)</f>
        <v>1木材</v>
      </c>
      <c r="E4601" s="40">
        <v>210000</v>
      </c>
      <c r="J4601" s="40">
        <v>1</v>
      </c>
      <c r="L4601" s="40" t="b">
        <v>1</v>
      </c>
    </row>
    <row r="4602" spans="1:12" s="40" customFormat="1" x14ac:dyDescent="0.25">
      <c r="C4602" s="40">
        <v>102</v>
      </c>
      <c r="D4602" s="41" t="str">
        <f>VLOOKUP(C4602,[3]道具配置表!$A:$D,4,FALSE)</f>
        <v>1食物</v>
      </c>
      <c r="E4602" s="40">
        <v>210000</v>
      </c>
      <c r="J4602" s="40">
        <v>1</v>
      </c>
      <c r="L4602" s="40" t="b">
        <v>1</v>
      </c>
    </row>
    <row r="4603" spans="1:12" s="40" customFormat="1" x14ac:dyDescent="0.25">
      <c r="C4603" s="40">
        <v>103</v>
      </c>
      <c r="D4603" s="41" t="str">
        <f>VLOOKUP(C4603,[3]道具配置表!$A:$D,4,FALSE)</f>
        <v>1石头</v>
      </c>
      <c r="E4603" s="40">
        <v>210000</v>
      </c>
      <c r="J4603" s="40">
        <v>1</v>
      </c>
      <c r="L4603" s="40" t="b">
        <v>1</v>
      </c>
    </row>
    <row r="4604" spans="1:12" s="40" customFormat="1" x14ac:dyDescent="0.25">
      <c r="C4604" s="40">
        <v>104</v>
      </c>
      <c r="D4604" s="41" t="str">
        <f>VLOOKUP(C4604,[3]道具配置表!$A:$D,4,FALSE)</f>
        <v>1黄金</v>
      </c>
      <c r="E4604" s="40">
        <v>210000</v>
      </c>
      <c r="J4604" s="40">
        <v>1</v>
      </c>
      <c r="L4604" s="40" t="b">
        <v>1</v>
      </c>
    </row>
    <row r="4605" spans="1:12" s="40" customFormat="1" x14ac:dyDescent="0.25">
      <c r="A4605" s="40">
        <f>A4600+1</f>
        <v>1707712</v>
      </c>
      <c r="B4605" s="40" t="str">
        <f>"海外主堡"&amp;RIGHT(A4605,2)&amp;"级升级奖励"</f>
        <v>海外主堡12级升级奖励</v>
      </c>
      <c r="C4605" s="40">
        <v>6125</v>
      </c>
      <c r="D4605" s="41" t="str">
        <f>VLOOKUP(C4605,[3]道具配置表!$A:$D,4,FALSE)</f>
        <v>60分钟建造加速</v>
      </c>
      <c r="E4605" s="40">
        <v>2</v>
      </c>
      <c r="J4605" s="40">
        <v>1</v>
      </c>
      <c r="L4605" s="40" t="b">
        <v>1</v>
      </c>
    </row>
    <row r="4606" spans="1:12" s="40" customFormat="1" x14ac:dyDescent="0.25">
      <c r="C4606" s="40">
        <v>101</v>
      </c>
      <c r="D4606" s="41" t="str">
        <f>VLOOKUP(C4606,[3]道具配置表!$A:$D,4,FALSE)</f>
        <v>1木材</v>
      </c>
      <c r="E4606" s="40">
        <v>220000</v>
      </c>
      <c r="J4606" s="40">
        <v>1</v>
      </c>
      <c r="L4606" s="40" t="b">
        <v>1</v>
      </c>
    </row>
    <row r="4607" spans="1:12" s="40" customFormat="1" x14ac:dyDescent="0.25">
      <c r="C4607" s="40">
        <v>102</v>
      </c>
      <c r="D4607" s="41" t="str">
        <f>VLOOKUP(C4607,[3]道具配置表!$A:$D,4,FALSE)</f>
        <v>1食物</v>
      </c>
      <c r="E4607" s="40">
        <v>220000</v>
      </c>
      <c r="J4607" s="40">
        <v>1</v>
      </c>
      <c r="L4607" s="40" t="b">
        <v>1</v>
      </c>
    </row>
    <row r="4608" spans="1:12" s="40" customFormat="1" x14ac:dyDescent="0.25">
      <c r="C4608" s="40">
        <v>103</v>
      </c>
      <c r="D4608" s="41" t="str">
        <f>VLOOKUP(C4608,[3]道具配置表!$A:$D,4,FALSE)</f>
        <v>1石头</v>
      </c>
      <c r="E4608" s="40">
        <v>220000</v>
      </c>
      <c r="J4608" s="40">
        <v>1</v>
      </c>
      <c r="L4608" s="40" t="b">
        <v>1</v>
      </c>
    </row>
    <row r="4609" spans="1:12" s="40" customFormat="1" x14ac:dyDescent="0.25">
      <c r="C4609" s="40">
        <v>104</v>
      </c>
      <c r="D4609" s="41" t="str">
        <f>VLOOKUP(C4609,[3]道具配置表!$A:$D,4,FALSE)</f>
        <v>1黄金</v>
      </c>
      <c r="E4609" s="40">
        <v>220000</v>
      </c>
      <c r="J4609" s="40">
        <v>1</v>
      </c>
      <c r="L4609" s="40" t="b">
        <v>1</v>
      </c>
    </row>
    <row r="4610" spans="1:12" s="40" customFormat="1" x14ac:dyDescent="0.25">
      <c r="A4610" s="40">
        <f>A4605+1</f>
        <v>1707713</v>
      </c>
      <c r="B4610" s="40" t="str">
        <f>"海外主堡"&amp;RIGHT(A4610,2)&amp;"级升级奖励"</f>
        <v>海外主堡13级升级奖励</v>
      </c>
      <c r="C4610" s="40">
        <v>6125</v>
      </c>
      <c r="D4610" s="41" t="str">
        <f>VLOOKUP(C4610,[3]道具配置表!$A:$D,4,FALSE)</f>
        <v>60分钟建造加速</v>
      </c>
      <c r="E4610" s="40">
        <v>2</v>
      </c>
      <c r="J4610" s="40">
        <v>1</v>
      </c>
      <c r="L4610" s="40" t="b">
        <v>1</v>
      </c>
    </row>
    <row r="4611" spans="1:12" s="40" customFormat="1" x14ac:dyDescent="0.25">
      <c r="C4611" s="40">
        <v>101</v>
      </c>
      <c r="D4611" s="41" t="str">
        <f>VLOOKUP(C4611,[3]道具配置表!$A:$D,4,FALSE)</f>
        <v>1木材</v>
      </c>
      <c r="E4611" s="40">
        <v>230000</v>
      </c>
      <c r="J4611" s="40">
        <v>1</v>
      </c>
      <c r="L4611" s="40" t="b">
        <v>1</v>
      </c>
    </row>
    <row r="4612" spans="1:12" s="40" customFormat="1" x14ac:dyDescent="0.25">
      <c r="C4612" s="40">
        <v>102</v>
      </c>
      <c r="D4612" s="41" t="str">
        <f>VLOOKUP(C4612,[3]道具配置表!$A:$D,4,FALSE)</f>
        <v>1食物</v>
      </c>
      <c r="E4612" s="40">
        <v>230000</v>
      </c>
      <c r="J4612" s="40">
        <v>1</v>
      </c>
      <c r="L4612" s="40" t="b">
        <v>1</v>
      </c>
    </row>
    <row r="4613" spans="1:12" s="40" customFormat="1" x14ac:dyDescent="0.25">
      <c r="C4613" s="40">
        <v>103</v>
      </c>
      <c r="D4613" s="41" t="str">
        <f>VLOOKUP(C4613,[3]道具配置表!$A:$D,4,FALSE)</f>
        <v>1石头</v>
      </c>
      <c r="E4613" s="40">
        <v>230000</v>
      </c>
      <c r="J4613" s="40">
        <v>1</v>
      </c>
      <c r="L4613" s="40" t="b">
        <v>1</v>
      </c>
    </row>
    <row r="4614" spans="1:12" s="40" customFormat="1" x14ac:dyDescent="0.25">
      <c r="C4614" s="40">
        <v>104</v>
      </c>
      <c r="D4614" s="41" t="str">
        <f>VLOOKUP(C4614,[3]道具配置表!$A:$D,4,FALSE)</f>
        <v>1黄金</v>
      </c>
      <c r="E4614" s="40">
        <v>230000</v>
      </c>
      <c r="J4614" s="40">
        <v>1</v>
      </c>
      <c r="L4614" s="40" t="b">
        <v>1</v>
      </c>
    </row>
    <row r="4615" spans="1:12" s="40" customFormat="1" x14ac:dyDescent="0.25">
      <c r="A4615" s="40">
        <f>A4610+1</f>
        <v>1707714</v>
      </c>
      <c r="B4615" s="40" t="str">
        <f>"海外主堡"&amp;RIGHT(A4615,2)&amp;"级升级奖励"</f>
        <v>海外主堡14级升级奖励</v>
      </c>
      <c r="C4615" s="40">
        <v>6125</v>
      </c>
      <c r="D4615" s="41" t="str">
        <f>VLOOKUP(C4615,[3]道具配置表!$A:$D,4,FALSE)</f>
        <v>60分钟建造加速</v>
      </c>
      <c r="E4615" s="40">
        <v>2</v>
      </c>
      <c r="J4615" s="40">
        <v>1</v>
      </c>
      <c r="L4615" s="40" t="b">
        <v>1</v>
      </c>
    </row>
    <row r="4616" spans="1:12" s="40" customFormat="1" x14ac:dyDescent="0.25">
      <c r="C4616" s="40">
        <v>101</v>
      </c>
      <c r="D4616" s="41" t="str">
        <f>VLOOKUP(C4616,[3]道具配置表!$A:$D,4,FALSE)</f>
        <v>1木材</v>
      </c>
      <c r="E4616" s="40">
        <v>240000</v>
      </c>
      <c r="J4616" s="40">
        <v>1</v>
      </c>
      <c r="L4616" s="40" t="b">
        <v>1</v>
      </c>
    </row>
    <row r="4617" spans="1:12" s="40" customFormat="1" x14ac:dyDescent="0.25">
      <c r="C4617" s="40">
        <v>102</v>
      </c>
      <c r="D4617" s="41" t="str">
        <f>VLOOKUP(C4617,[3]道具配置表!$A:$D,4,FALSE)</f>
        <v>1食物</v>
      </c>
      <c r="E4617" s="40">
        <v>240000</v>
      </c>
      <c r="J4617" s="40">
        <v>1</v>
      </c>
      <c r="L4617" s="40" t="b">
        <v>1</v>
      </c>
    </row>
    <row r="4618" spans="1:12" s="40" customFormat="1" x14ac:dyDescent="0.25">
      <c r="C4618" s="40">
        <v>103</v>
      </c>
      <c r="D4618" s="41" t="str">
        <f>VLOOKUP(C4618,[3]道具配置表!$A:$D,4,FALSE)</f>
        <v>1石头</v>
      </c>
      <c r="E4618" s="40">
        <v>240000</v>
      </c>
      <c r="J4618" s="40">
        <v>1</v>
      </c>
      <c r="L4618" s="40" t="b">
        <v>1</v>
      </c>
    </row>
    <row r="4619" spans="1:12" s="40" customFormat="1" x14ac:dyDescent="0.25">
      <c r="C4619" s="40">
        <v>104</v>
      </c>
      <c r="D4619" s="41" t="str">
        <f>VLOOKUP(C4619,[3]道具配置表!$A:$D,4,FALSE)</f>
        <v>1黄金</v>
      </c>
      <c r="E4619" s="40">
        <v>240000</v>
      </c>
      <c r="J4619" s="40">
        <v>1</v>
      </c>
      <c r="L4619" s="40" t="b">
        <v>1</v>
      </c>
    </row>
    <row r="4620" spans="1:12" s="40" customFormat="1" x14ac:dyDescent="0.25">
      <c r="A4620" s="40">
        <f>A4615+1</f>
        <v>1707715</v>
      </c>
      <c r="B4620" s="40" t="str">
        <f>"海外主堡"&amp;RIGHT(A4620,2)&amp;"级升级奖励"</f>
        <v>海外主堡15级升级奖励</v>
      </c>
      <c r="C4620" s="40">
        <v>6125</v>
      </c>
      <c r="D4620" s="41" t="str">
        <f>VLOOKUP(C4620,[3]道具配置表!$A:$D,4,FALSE)</f>
        <v>60分钟建造加速</v>
      </c>
      <c r="E4620" s="40">
        <v>2</v>
      </c>
      <c r="J4620" s="40">
        <v>1</v>
      </c>
      <c r="L4620" s="40" t="b">
        <v>1</v>
      </c>
    </row>
    <row r="4621" spans="1:12" s="40" customFormat="1" x14ac:dyDescent="0.25">
      <c r="C4621" s="40">
        <v>101</v>
      </c>
      <c r="D4621" s="41" t="str">
        <f>VLOOKUP(C4621,[3]道具配置表!$A:$D,4,FALSE)</f>
        <v>1木材</v>
      </c>
      <c r="E4621" s="40">
        <v>250000</v>
      </c>
      <c r="J4621" s="40">
        <v>1</v>
      </c>
      <c r="L4621" s="40" t="b">
        <v>1</v>
      </c>
    </row>
    <row r="4622" spans="1:12" s="40" customFormat="1" x14ac:dyDescent="0.25">
      <c r="C4622" s="40">
        <v>102</v>
      </c>
      <c r="D4622" s="41" t="str">
        <f>VLOOKUP(C4622,[3]道具配置表!$A:$D,4,FALSE)</f>
        <v>1食物</v>
      </c>
      <c r="E4622" s="40">
        <v>250000</v>
      </c>
      <c r="J4622" s="40">
        <v>1</v>
      </c>
      <c r="L4622" s="40" t="b">
        <v>1</v>
      </c>
    </row>
    <row r="4623" spans="1:12" s="40" customFormat="1" x14ac:dyDescent="0.25">
      <c r="C4623" s="40">
        <v>103</v>
      </c>
      <c r="D4623" s="41" t="str">
        <f>VLOOKUP(C4623,[3]道具配置表!$A:$D,4,FALSE)</f>
        <v>1石头</v>
      </c>
      <c r="E4623" s="40">
        <v>250000</v>
      </c>
      <c r="J4623" s="40">
        <v>1</v>
      </c>
      <c r="L4623" s="40" t="b">
        <v>1</v>
      </c>
    </row>
    <row r="4624" spans="1:12" s="40" customFormat="1" x14ac:dyDescent="0.25">
      <c r="C4624" s="40">
        <v>104</v>
      </c>
      <c r="D4624" s="41" t="str">
        <f>VLOOKUP(C4624,[3]道具配置表!$A:$D,4,FALSE)</f>
        <v>1黄金</v>
      </c>
      <c r="E4624" s="40">
        <v>250000</v>
      </c>
      <c r="J4624" s="40">
        <v>1</v>
      </c>
      <c r="L4624" s="40" t="b">
        <v>1</v>
      </c>
    </row>
    <row r="4625" spans="1:12" s="40" customFormat="1" x14ac:dyDescent="0.25">
      <c r="A4625" s="40">
        <f>A4620+1</f>
        <v>1707716</v>
      </c>
      <c r="B4625" s="40" t="str">
        <f>"海外主堡"&amp;RIGHT(A4625,2)&amp;"级升级奖励"</f>
        <v>海外主堡16级升级奖励</v>
      </c>
      <c r="C4625" s="40">
        <v>6125</v>
      </c>
      <c r="D4625" s="41" t="str">
        <f>VLOOKUP(C4625,[3]道具配置表!$A:$D,4,FALSE)</f>
        <v>60分钟建造加速</v>
      </c>
      <c r="E4625" s="40">
        <v>4</v>
      </c>
      <c r="J4625" s="40">
        <v>1</v>
      </c>
      <c r="L4625" s="40" t="b">
        <v>1</v>
      </c>
    </row>
    <row r="4626" spans="1:12" s="40" customFormat="1" x14ac:dyDescent="0.25">
      <c r="C4626" s="40">
        <v>101</v>
      </c>
      <c r="D4626" s="41" t="str">
        <f>VLOOKUP(C4626,[3]道具配置表!$A:$D,4,FALSE)</f>
        <v>1木材</v>
      </c>
      <c r="E4626" s="40">
        <v>260000</v>
      </c>
      <c r="J4626" s="40">
        <v>1</v>
      </c>
      <c r="L4626" s="40" t="b">
        <v>1</v>
      </c>
    </row>
    <row r="4627" spans="1:12" s="40" customFormat="1" x14ac:dyDescent="0.25">
      <c r="C4627" s="40">
        <v>102</v>
      </c>
      <c r="D4627" s="41" t="str">
        <f>VLOOKUP(C4627,[3]道具配置表!$A:$D,4,FALSE)</f>
        <v>1食物</v>
      </c>
      <c r="E4627" s="40">
        <v>260000</v>
      </c>
      <c r="J4627" s="40">
        <v>1</v>
      </c>
      <c r="L4627" s="40" t="b">
        <v>1</v>
      </c>
    </row>
    <row r="4628" spans="1:12" s="40" customFormat="1" x14ac:dyDescent="0.25">
      <c r="C4628" s="40">
        <v>103</v>
      </c>
      <c r="D4628" s="41" t="str">
        <f>VLOOKUP(C4628,[3]道具配置表!$A:$D,4,FALSE)</f>
        <v>1石头</v>
      </c>
      <c r="E4628" s="40">
        <v>260000</v>
      </c>
      <c r="J4628" s="40">
        <v>1</v>
      </c>
      <c r="L4628" s="40" t="b">
        <v>1</v>
      </c>
    </row>
    <row r="4629" spans="1:12" s="40" customFormat="1" x14ac:dyDescent="0.25">
      <c r="C4629" s="40">
        <v>104</v>
      </c>
      <c r="D4629" s="41" t="str">
        <f>VLOOKUP(C4629,[3]道具配置表!$A:$D,4,FALSE)</f>
        <v>1黄金</v>
      </c>
      <c r="E4629" s="40">
        <v>260000</v>
      </c>
      <c r="J4629" s="40">
        <v>1</v>
      </c>
      <c r="L4629" s="40" t="b">
        <v>1</v>
      </c>
    </row>
    <row r="4630" spans="1:12" s="40" customFormat="1" x14ac:dyDescent="0.25">
      <c r="A4630" s="40">
        <f>A4625+1</f>
        <v>1707717</v>
      </c>
      <c r="B4630" s="40" t="str">
        <f>"海外主堡"&amp;RIGHT(A4630,2)&amp;"级升级奖励"</f>
        <v>海外主堡17级升级奖励</v>
      </c>
      <c r="C4630" s="40">
        <v>6125</v>
      </c>
      <c r="D4630" s="41" t="str">
        <f>VLOOKUP(C4630,[3]道具配置表!$A:$D,4,FALSE)</f>
        <v>60分钟建造加速</v>
      </c>
      <c r="E4630" s="40">
        <v>4</v>
      </c>
      <c r="J4630" s="40">
        <v>1</v>
      </c>
      <c r="L4630" s="40" t="b">
        <v>1</v>
      </c>
    </row>
    <row r="4631" spans="1:12" s="40" customFormat="1" x14ac:dyDescent="0.25">
      <c r="C4631" s="40">
        <v>101</v>
      </c>
      <c r="D4631" s="41" t="str">
        <f>VLOOKUP(C4631,[3]道具配置表!$A:$D,4,FALSE)</f>
        <v>1木材</v>
      </c>
      <c r="E4631" s="40">
        <v>270000</v>
      </c>
      <c r="J4631" s="40">
        <v>1</v>
      </c>
      <c r="L4631" s="40" t="b">
        <v>1</v>
      </c>
    </row>
    <row r="4632" spans="1:12" s="40" customFormat="1" x14ac:dyDescent="0.25">
      <c r="C4632" s="40">
        <v>102</v>
      </c>
      <c r="D4632" s="41" t="str">
        <f>VLOOKUP(C4632,[3]道具配置表!$A:$D,4,FALSE)</f>
        <v>1食物</v>
      </c>
      <c r="E4632" s="40">
        <v>270000</v>
      </c>
      <c r="J4632" s="40">
        <v>1</v>
      </c>
      <c r="L4632" s="40" t="b">
        <v>1</v>
      </c>
    </row>
    <row r="4633" spans="1:12" s="40" customFormat="1" x14ac:dyDescent="0.25">
      <c r="C4633" s="40">
        <v>103</v>
      </c>
      <c r="D4633" s="41" t="str">
        <f>VLOOKUP(C4633,[3]道具配置表!$A:$D,4,FALSE)</f>
        <v>1石头</v>
      </c>
      <c r="E4633" s="40">
        <v>270000</v>
      </c>
      <c r="J4633" s="40">
        <v>1</v>
      </c>
      <c r="L4633" s="40" t="b">
        <v>1</v>
      </c>
    </row>
    <row r="4634" spans="1:12" s="40" customFormat="1" x14ac:dyDescent="0.25">
      <c r="C4634" s="40">
        <v>104</v>
      </c>
      <c r="D4634" s="41" t="str">
        <f>VLOOKUP(C4634,[3]道具配置表!$A:$D,4,FALSE)</f>
        <v>1黄金</v>
      </c>
      <c r="E4634" s="40">
        <v>270000</v>
      </c>
      <c r="J4634" s="40">
        <v>1</v>
      </c>
      <c r="L4634" s="40" t="b">
        <v>1</v>
      </c>
    </row>
    <row r="4635" spans="1:12" s="40" customFormat="1" x14ac:dyDescent="0.25">
      <c r="A4635" s="40">
        <f>A4630+1</f>
        <v>1707718</v>
      </c>
      <c r="B4635" s="40" t="str">
        <f>"海外主堡"&amp;RIGHT(A4635,2)&amp;"级升级奖励"</f>
        <v>海外主堡18级升级奖励</v>
      </c>
      <c r="C4635" s="40">
        <v>56028</v>
      </c>
      <c r="D4635" s="41" t="s">
        <v>1431</v>
      </c>
      <c r="E4635" s="40">
        <v>3</v>
      </c>
      <c r="J4635" s="40">
        <v>1</v>
      </c>
      <c r="L4635" s="40" t="b">
        <v>1</v>
      </c>
    </row>
    <row r="4636" spans="1:12" s="40" customFormat="1" x14ac:dyDescent="0.25">
      <c r="C4636" s="40">
        <v>6125</v>
      </c>
      <c r="D4636" s="41" t="str">
        <f>VLOOKUP(C4636,[3]道具配置表!$A:$D,4,FALSE)</f>
        <v>60分钟建造加速</v>
      </c>
      <c r="E4636" s="40">
        <v>4</v>
      </c>
      <c r="J4636" s="40">
        <v>1</v>
      </c>
      <c r="L4636" s="40" t="b">
        <v>1</v>
      </c>
    </row>
    <row r="4637" spans="1:12" s="40" customFormat="1" x14ac:dyDescent="0.25">
      <c r="C4637" s="40">
        <v>101</v>
      </c>
      <c r="D4637" s="41" t="str">
        <f>VLOOKUP(C4637,[3]道具配置表!$A:$D,4,FALSE)</f>
        <v>1木材</v>
      </c>
      <c r="E4637" s="40">
        <v>280000</v>
      </c>
      <c r="J4637" s="40">
        <v>1</v>
      </c>
      <c r="L4637" s="40" t="b">
        <v>1</v>
      </c>
    </row>
    <row r="4638" spans="1:12" s="40" customFormat="1" x14ac:dyDescent="0.25">
      <c r="C4638" s="40">
        <v>102</v>
      </c>
      <c r="D4638" s="41" t="str">
        <f>VLOOKUP(C4638,[3]道具配置表!$A:$D,4,FALSE)</f>
        <v>1食物</v>
      </c>
      <c r="E4638" s="40">
        <v>280000</v>
      </c>
      <c r="J4638" s="40">
        <v>1</v>
      </c>
      <c r="L4638" s="40" t="b">
        <v>1</v>
      </c>
    </row>
    <row r="4639" spans="1:12" s="40" customFormat="1" x14ac:dyDescent="0.25">
      <c r="C4639" s="40">
        <v>103</v>
      </c>
      <c r="D4639" s="41" t="str">
        <f>VLOOKUP(C4639,[3]道具配置表!$A:$D,4,FALSE)</f>
        <v>1石头</v>
      </c>
      <c r="E4639" s="40">
        <v>280000</v>
      </c>
      <c r="J4639" s="40">
        <v>1</v>
      </c>
      <c r="L4639" s="40" t="b">
        <v>1</v>
      </c>
    </row>
    <row r="4640" spans="1:12" s="40" customFormat="1" x14ac:dyDescent="0.25">
      <c r="C4640" s="40">
        <v>104</v>
      </c>
      <c r="D4640" s="41" t="str">
        <f>VLOOKUP(C4640,[3]道具配置表!$A:$D,4,FALSE)</f>
        <v>1黄金</v>
      </c>
      <c r="E4640" s="40">
        <v>280000</v>
      </c>
      <c r="J4640" s="40">
        <v>1</v>
      </c>
      <c r="L4640" s="40" t="b">
        <v>1</v>
      </c>
    </row>
    <row r="4641" spans="1:12" s="40" customFormat="1" x14ac:dyDescent="0.25">
      <c r="A4641" s="40">
        <f>A4635+1</f>
        <v>1707719</v>
      </c>
      <c r="B4641" s="40" t="str">
        <f>"海外主堡"&amp;RIGHT(A4641,2)&amp;"级升级奖励"</f>
        <v>海外主堡19级升级奖励</v>
      </c>
      <c r="C4641" s="40">
        <v>6125</v>
      </c>
      <c r="D4641" s="41" t="str">
        <f>VLOOKUP(C4641,[3]道具配置表!$A:$D,4,FALSE)</f>
        <v>60分钟建造加速</v>
      </c>
      <c r="E4641" s="40">
        <v>4</v>
      </c>
      <c r="J4641" s="40">
        <v>1</v>
      </c>
      <c r="L4641" s="40" t="b">
        <v>1</v>
      </c>
    </row>
    <row r="4642" spans="1:12" s="40" customFormat="1" x14ac:dyDescent="0.25">
      <c r="C4642" s="40">
        <v>101</v>
      </c>
      <c r="D4642" s="41" t="str">
        <f>VLOOKUP(C4642,[3]道具配置表!$A:$D,4,FALSE)</f>
        <v>1木材</v>
      </c>
      <c r="E4642" s="40">
        <v>290000</v>
      </c>
      <c r="J4642" s="40">
        <v>1</v>
      </c>
      <c r="L4642" s="40" t="b">
        <v>1</v>
      </c>
    </row>
    <row r="4643" spans="1:12" s="40" customFormat="1" x14ac:dyDescent="0.25">
      <c r="C4643" s="40">
        <v>102</v>
      </c>
      <c r="D4643" s="41" t="str">
        <f>VLOOKUP(C4643,[3]道具配置表!$A:$D,4,FALSE)</f>
        <v>1食物</v>
      </c>
      <c r="E4643" s="40">
        <v>290000</v>
      </c>
      <c r="J4643" s="40">
        <v>1</v>
      </c>
      <c r="L4643" s="40" t="b">
        <v>1</v>
      </c>
    </row>
    <row r="4644" spans="1:12" s="40" customFormat="1" x14ac:dyDescent="0.25">
      <c r="C4644" s="40">
        <v>103</v>
      </c>
      <c r="D4644" s="41" t="str">
        <f>VLOOKUP(C4644,[3]道具配置表!$A:$D,4,FALSE)</f>
        <v>1石头</v>
      </c>
      <c r="E4644" s="40">
        <v>290000</v>
      </c>
      <c r="J4644" s="40">
        <v>1</v>
      </c>
      <c r="L4644" s="40" t="b">
        <v>1</v>
      </c>
    </row>
    <row r="4645" spans="1:12" s="40" customFormat="1" x14ac:dyDescent="0.25">
      <c r="C4645" s="40">
        <v>104</v>
      </c>
      <c r="D4645" s="41" t="str">
        <f>VLOOKUP(C4645,[3]道具配置表!$A:$D,4,FALSE)</f>
        <v>1黄金</v>
      </c>
      <c r="E4645" s="40">
        <v>290000</v>
      </c>
      <c r="J4645" s="40">
        <v>1</v>
      </c>
      <c r="L4645" s="40" t="b">
        <v>1</v>
      </c>
    </row>
    <row r="4646" spans="1:12" s="40" customFormat="1" x14ac:dyDescent="0.25">
      <c r="A4646" s="40">
        <f>A4641+1</f>
        <v>1707720</v>
      </c>
      <c r="B4646" s="40" t="str">
        <f>"海外主堡"&amp;RIGHT(A4646,2)&amp;"级升级奖励"</f>
        <v>海外主堡20级升级奖励</v>
      </c>
      <c r="C4646" s="40">
        <v>6125</v>
      </c>
      <c r="D4646" s="41" t="str">
        <f>VLOOKUP(C4646,[3]道具配置表!$A:$D,4,FALSE)</f>
        <v>60分钟建造加速</v>
      </c>
      <c r="E4646" s="40">
        <v>4</v>
      </c>
      <c r="J4646" s="40">
        <v>1</v>
      </c>
      <c r="L4646" s="40" t="b">
        <v>1</v>
      </c>
    </row>
    <row r="4647" spans="1:12" s="40" customFormat="1" x14ac:dyDescent="0.25">
      <c r="C4647" s="40">
        <v>101</v>
      </c>
      <c r="D4647" s="41" t="str">
        <f>VLOOKUP(C4647,[3]道具配置表!$A:$D,4,FALSE)</f>
        <v>1木材</v>
      </c>
      <c r="E4647" s="40">
        <v>300000</v>
      </c>
      <c r="J4647" s="40">
        <v>1</v>
      </c>
      <c r="L4647" s="40" t="b">
        <v>1</v>
      </c>
    </row>
    <row r="4648" spans="1:12" s="40" customFormat="1" x14ac:dyDescent="0.25">
      <c r="C4648" s="40">
        <v>102</v>
      </c>
      <c r="D4648" s="41" t="str">
        <f>VLOOKUP(C4648,[3]道具配置表!$A:$D,4,FALSE)</f>
        <v>1食物</v>
      </c>
      <c r="E4648" s="40">
        <v>300000</v>
      </c>
      <c r="J4648" s="40">
        <v>1</v>
      </c>
      <c r="L4648" s="40" t="b">
        <v>1</v>
      </c>
    </row>
    <row r="4649" spans="1:12" s="40" customFormat="1" x14ac:dyDescent="0.25">
      <c r="C4649" s="40">
        <v>103</v>
      </c>
      <c r="D4649" s="41" t="str">
        <f>VLOOKUP(C4649,[3]道具配置表!$A:$D,4,FALSE)</f>
        <v>1石头</v>
      </c>
      <c r="E4649" s="40">
        <v>300000</v>
      </c>
      <c r="J4649" s="40">
        <v>1</v>
      </c>
      <c r="L4649" s="40" t="b">
        <v>1</v>
      </c>
    </row>
    <row r="4650" spans="1:12" s="40" customFormat="1" x14ac:dyDescent="0.25">
      <c r="C4650" s="40">
        <v>104</v>
      </c>
      <c r="D4650" s="41" t="str">
        <f>VLOOKUP(C4650,[3]道具配置表!$A:$D,4,FALSE)</f>
        <v>1黄金</v>
      </c>
      <c r="E4650" s="40">
        <v>300000</v>
      </c>
      <c r="J4650" s="40">
        <v>1</v>
      </c>
      <c r="L4650" s="40" t="b">
        <v>1</v>
      </c>
    </row>
    <row r="4651" spans="1:12" s="40" customFormat="1" x14ac:dyDescent="0.25">
      <c r="A4651" s="40">
        <f>A4646+1</f>
        <v>1707721</v>
      </c>
      <c r="B4651" s="40" t="str">
        <f>"海外主堡"&amp;RIGHT(A4651,2)&amp;"级升级奖励"</f>
        <v>海外主堡21级升级奖励</v>
      </c>
      <c r="C4651" s="40">
        <v>6125</v>
      </c>
      <c r="D4651" s="41" t="str">
        <f>VLOOKUP(C4651,[3]道具配置表!$A:$D,4,FALSE)</f>
        <v>60分钟建造加速</v>
      </c>
      <c r="E4651" s="40">
        <v>6</v>
      </c>
      <c r="J4651" s="40">
        <v>1</v>
      </c>
      <c r="L4651" s="40" t="b">
        <v>1</v>
      </c>
    </row>
    <row r="4652" spans="1:12" s="40" customFormat="1" x14ac:dyDescent="0.25">
      <c r="C4652" s="40">
        <v>101</v>
      </c>
      <c r="D4652" s="41" t="str">
        <f>VLOOKUP(C4652,[3]道具配置表!$A:$D,4,FALSE)</f>
        <v>1木材</v>
      </c>
      <c r="E4652" s="40">
        <f>E4647+10000</f>
        <v>310000</v>
      </c>
      <c r="J4652" s="40">
        <v>1</v>
      </c>
      <c r="L4652" s="40" t="b">
        <v>1</v>
      </c>
    </row>
    <row r="4653" spans="1:12" s="40" customFormat="1" x14ac:dyDescent="0.25">
      <c r="C4653" s="40">
        <v>102</v>
      </c>
      <c r="D4653" s="41" t="str">
        <f>VLOOKUP(C4653,[3]道具配置表!$A:$D,4,FALSE)</f>
        <v>1食物</v>
      </c>
      <c r="E4653" s="40">
        <f t="shared" ref="E4653:E4655" si="68">E4648+10000</f>
        <v>310000</v>
      </c>
      <c r="J4653" s="40">
        <v>1</v>
      </c>
      <c r="L4653" s="40" t="b">
        <v>1</v>
      </c>
    </row>
    <row r="4654" spans="1:12" s="40" customFormat="1" x14ac:dyDescent="0.25">
      <c r="C4654" s="40">
        <v>103</v>
      </c>
      <c r="D4654" s="41" t="str">
        <f>VLOOKUP(C4654,[3]道具配置表!$A:$D,4,FALSE)</f>
        <v>1石头</v>
      </c>
      <c r="E4654" s="40">
        <f t="shared" si="68"/>
        <v>310000</v>
      </c>
      <c r="J4654" s="40">
        <v>1</v>
      </c>
      <c r="L4654" s="40" t="b">
        <v>1</v>
      </c>
    </row>
    <row r="4655" spans="1:12" s="40" customFormat="1" x14ac:dyDescent="0.25">
      <c r="C4655" s="40">
        <v>104</v>
      </c>
      <c r="D4655" s="41" t="str">
        <f>VLOOKUP(C4655,[3]道具配置表!$A:$D,4,FALSE)</f>
        <v>1黄金</v>
      </c>
      <c r="E4655" s="40">
        <f t="shared" si="68"/>
        <v>310000</v>
      </c>
      <c r="J4655" s="40">
        <v>1</v>
      </c>
      <c r="L4655" s="40" t="b">
        <v>1</v>
      </c>
    </row>
    <row r="4656" spans="1:12" s="40" customFormat="1" x14ac:dyDescent="0.25">
      <c r="A4656" s="40">
        <f>A4651+1</f>
        <v>1707722</v>
      </c>
      <c r="B4656" s="40" t="str">
        <f>"海外主堡"&amp;RIGHT(A4656,2)&amp;"级升级奖励"</f>
        <v>海外主堡22级升级奖励</v>
      </c>
      <c r="C4656" s="40">
        <v>6125</v>
      </c>
      <c r="D4656" s="41" t="str">
        <f>VLOOKUP(C4656,[3]道具配置表!$A:$D,4,FALSE)</f>
        <v>60分钟建造加速</v>
      </c>
      <c r="E4656" s="40">
        <v>6</v>
      </c>
      <c r="J4656" s="40">
        <v>1</v>
      </c>
      <c r="L4656" s="40" t="b">
        <v>1</v>
      </c>
    </row>
    <row r="4657" spans="1:12" s="40" customFormat="1" x14ac:dyDescent="0.25">
      <c r="C4657" s="40">
        <v>101</v>
      </c>
      <c r="D4657" s="41" t="str">
        <f>VLOOKUP(C4657,[3]道具配置表!$A:$D,4,FALSE)</f>
        <v>1木材</v>
      </c>
      <c r="E4657" s="40">
        <f>E4652+10000</f>
        <v>320000</v>
      </c>
      <c r="J4657" s="40">
        <v>1</v>
      </c>
      <c r="L4657" s="40" t="b">
        <v>1</v>
      </c>
    </row>
    <row r="4658" spans="1:12" s="40" customFormat="1" x14ac:dyDescent="0.25">
      <c r="C4658" s="40">
        <v>102</v>
      </c>
      <c r="D4658" s="41" t="str">
        <f>VLOOKUP(C4658,[3]道具配置表!$A:$D,4,FALSE)</f>
        <v>1食物</v>
      </c>
      <c r="E4658" s="40">
        <f t="shared" ref="E4658:E4660" si="69">E4653+10000</f>
        <v>320000</v>
      </c>
      <c r="J4658" s="40">
        <v>1</v>
      </c>
      <c r="L4658" s="40" t="b">
        <v>1</v>
      </c>
    </row>
    <row r="4659" spans="1:12" s="40" customFormat="1" x14ac:dyDescent="0.25">
      <c r="C4659" s="40">
        <v>103</v>
      </c>
      <c r="D4659" s="41" t="str">
        <f>VLOOKUP(C4659,[3]道具配置表!$A:$D,4,FALSE)</f>
        <v>1石头</v>
      </c>
      <c r="E4659" s="40">
        <f t="shared" si="69"/>
        <v>320000</v>
      </c>
      <c r="J4659" s="40">
        <v>1</v>
      </c>
      <c r="L4659" s="40" t="b">
        <v>1</v>
      </c>
    </row>
    <row r="4660" spans="1:12" s="40" customFormat="1" x14ac:dyDescent="0.25">
      <c r="C4660" s="40">
        <v>104</v>
      </c>
      <c r="D4660" s="41" t="str">
        <f>VLOOKUP(C4660,[3]道具配置表!$A:$D,4,FALSE)</f>
        <v>1黄金</v>
      </c>
      <c r="E4660" s="40">
        <f t="shared" si="69"/>
        <v>320000</v>
      </c>
      <c r="J4660" s="40">
        <v>1</v>
      </c>
      <c r="L4660" s="40" t="b">
        <v>1</v>
      </c>
    </row>
    <row r="4661" spans="1:12" s="40" customFormat="1" x14ac:dyDescent="0.25">
      <c r="A4661" s="40">
        <f>A4656+1</f>
        <v>1707723</v>
      </c>
      <c r="B4661" s="40" t="str">
        <f>"海外主堡"&amp;RIGHT(A4661,2)&amp;"级升级奖励"</f>
        <v>海外主堡23级升级奖励</v>
      </c>
      <c r="C4661" s="40">
        <v>6125</v>
      </c>
      <c r="D4661" s="41" t="str">
        <f>VLOOKUP(C4661,[3]道具配置表!$A:$D,4,FALSE)</f>
        <v>60分钟建造加速</v>
      </c>
      <c r="E4661" s="40">
        <v>6</v>
      </c>
      <c r="J4661" s="40">
        <v>1</v>
      </c>
      <c r="L4661" s="40" t="b">
        <v>1</v>
      </c>
    </row>
    <row r="4662" spans="1:12" s="40" customFormat="1" x14ac:dyDescent="0.25">
      <c r="C4662" s="40">
        <v>101</v>
      </c>
      <c r="D4662" s="41" t="str">
        <f>VLOOKUP(C4662,[3]道具配置表!$A:$D,4,FALSE)</f>
        <v>1木材</v>
      </c>
      <c r="E4662" s="40">
        <f>E4657+10000</f>
        <v>330000</v>
      </c>
      <c r="J4662" s="40">
        <v>1</v>
      </c>
      <c r="L4662" s="40" t="b">
        <v>1</v>
      </c>
    </row>
    <row r="4663" spans="1:12" s="40" customFormat="1" x14ac:dyDescent="0.25">
      <c r="C4663" s="40">
        <v>102</v>
      </c>
      <c r="D4663" s="41" t="str">
        <f>VLOOKUP(C4663,[3]道具配置表!$A:$D,4,FALSE)</f>
        <v>1食物</v>
      </c>
      <c r="E4663" s="40">
        <f t="shared" ref="E4663:E4665" si="70">E4658+10000</f>
        <v>330000</v>
      </c>
      <c r="J4663" s="40">
        <v>1</v>
      </c>
      <c r="L4663" s="40" t="b">
        <v>1</v>
      </c>
    </row>
    <row r="4664" spans="1:12" s="40" customFormat="1" x14ac:dyDescent="0.25">
      <c r="C4664" s="40">
        <v>103</v>
      </c>
      <c r="D4664" s="41" t="str">
        <f>VLOOKUP(C4664,[3]道具配置表!$A:$D,4,FALSE)</f>
        <v>1石头</v>
      </c>
      <c r="E4664" s="40">
        <f t="shared" si="70"/>
        <v>330000</v>
      </c>
      <c r="J4664" s="40">
        <v>1</v>
      </c>
      <c r="L4664" s="40" t="b">
        <v>1</v>
      </c>
    </row>
    <row r="4665" spans="1:12" s="40" customFormat="1" x14ac:dyDescent="0.25">
      <c r="C4665" s="40">
        <v>104</v>
      </c>
      <c r="D4665" s="41" t="str">
        <f>VLOOKUP(C4665,[3]道具配置表!$A:$D,4,FALSE)</f>
        <v>1黄金</v>
      </c>
      <c r="E4665" s="40">
        <f t="shared" si="70"/>
        <v>330000</v>
      </c>
      <c r="J4665" s="40">
        <v>1</v>
      </c>
      <c r="L4665" s="40" t="b">
        <v>1</v>
      </c>
    </row>
    <row r="4666" spans="1:12" s="40" customFormat="1" x14ac:dyDescent="0.25">
      <c r="A4666" s="40">
        <f>A4661+1</f>
        <v>1707724</v>
      </c>
      <c r="B4666" s="40" t="str">
        <f>"海外主堡"&amp;RIGHT(A4666,2)&amp;"级升级奖励"</f>
        <v>海外主堡24级升级奖励</v>
      </c>
      <c r="C4666" s="40">
        <v>6125</v>
      </c>
      <c r="D4666" s="41" t="str">
        <f>VLOOKUP(C4666,[3]道具配置表!$A:$D,4,FALSE)</f>
        <v>60分钟建造加速</v>
      </c>
      <c r="E4666" s="40">
        <v>6</v>
      </c>
      <c r="J4666" s="40">
        <v>1</v>
      </c>
      <c r="L4666" s="40" t="b">
        <v>1</v>
      </c>
    </row>
    <row r="4667" spans="1:12" s="40" customFormat="1" x14ac:dyDescent="0.25">
      <c r="C4667" s="40">
        <v>101</v>
      </c>
      <c r="D4667" s="41" t="str">
        <f>VLOOKUP(C4667,[3]道具配置表!$A:$D,4,FALSE)</f>
        <v>1木材</v>
      </c>
      <c r="E4667" s="40">
        <f>E4662+10000</f>
        <v>340000</v>
      </c>
      <c r="J4667" s="40">
        <v>1</v>
      </c>
      <c r="L4667" s="40" t="b">
        <v>1</v>
      </c>
    </row>
    <row r="4668" spans="1:12" s="40" customFormat="1" x14ac:dyDescent="0.25">
      <c r="C4668" s="40">
        <v>102</v>
      </c>
      <c r="D4668" s="41" t="str">
        <f>VLOOKUP(C4668,[3]道具配置表!$A:$D,4,FALSE)</f>
        <v>1食物</v>
      </c>
      <c r="E4668" s="40">
        <f t="shared" ref="E4668:E4670" si="71">E4663+10000</f>
        <v>340000</v>
      </c>
      <c r="J4668" s="40">
        <v>1</v>
      </c>
      <c r="L4668" s="40" t="b">
        <v>1</v>
      </c>
    </row>
    <row r="4669" spans="1:12" s="40" customFormat="1" x14ac:dyDescent="0.25">
      <c r="C4669" s="40">
        <v>103</v>
      </c>
      <c r="D4669" s="41" t="str">
        <f>VLOOKUP(C4669,[3]道具配置表!$A:$D,4,FALSE)</f>
        <v>1石头</v>
      </c>
      <c r="E4669" s="40">
        <f t="shared" si="71"/>
        <v>340000</v>
      </c>
      <c r="J4669" s="40">
        <v>1</v>
      </c>
      <c r="L4669" s="40" t="b">
        <v>1</v>
      </c>
    </row>
    <row r="4670" spans="1:12" s="40" customFormat="1" x14ac:dyDescent="0.25">
      <c r="C4670" s="40">
        <v>104</v>
      </c>
      <c r="D4670" s="41" t="str">
        <f>VLOOKUP(C4670,[3]道具配置表!$A:$D,4,FALSE)</f>
        <v>1黄金</v>
      </c>
      <c r="E4670" s="40">
        <f t="shared" si="71"/>
        <v>340000</v>
      </c>
      <c r="J4670" s="40">
        <v>1</v>
      </c>
      <c r="L4670" s="40" t="b">
        <v>1</v>
      </c>
    </row>
    <row r="4671" spans="1:12" s="40" customFormat="1" x14ac:dyDescent="0.25">
      <c r="A4671" s="40">
        <f>A4666+1</f>
        <v>1707725</v>
      </c>
      <c r="B4671" s="40" t="str">
        <f>"海外主堡"&amp;RIGHT(A4671,2)&amp;"级升级奖励"</f>
        <v>海外主堡25级升级奖励</v>
      </c>
      <c r="C4671" s="40">
        <v>6125</v>
      </c>
      <c r="D4671" s="41" t="str">
        <f>VLOOKUP(C4671,[3]道具配置表!$A:$D,4,FALSE)</f>
        <v>60分钟建造加速</v>
      </c>
      <c r="E4671" s="40">
        <v>6</v>
      </c>
      <c r="J4671" s="40">
        <v>1</v>
      </c>
      <c r="L4671" s="40" t="b">
        <v>1</v>
      </c>
    </row>
    <row r="4672" spans="1:12" s="40" customFormat="1" x14ac:dyDescent="0.25">
      <c r="C4672" s="40">
        <v>101</v>
      </c>
      <c r="D4672" s="41" t="str">
        <f>VLOOKUP(C4672,[3]道具配置表!$A:$D,4,FALSE)</f>
        <v>1木材</v>
      </c>
      <c r="E4672" s="40">
        <f>E4667+10000</f>
        <v>350000</v>
      </c>
      <c r="J4672" s="40">
        <v>1</v>
      </c>
      <c r="L4672" s="40" t="b">
        <v>1</v>
      </c>
    </row>
    <row r="4673" spans="1:12" s="40" customFormat="1" x14ac:dyDescent="0.25">
      <c r="C4673" s="40">
        <v>102</v>
      </c>
      <c r="D4673" s="41" t="str">
        <f>VLOOKUP(C4673,[3]道具配置表!$A:$D,4,FALSE)</f>
        <v>1食物</v>
      </c>
      <c r="E4673" s="40">
        <f t="shared" ref="E4673:E4675" si="72">E4668+10000</f>
        <v>350000</v>
      </c>
      <c r="J4673" s="40">
        <v>1</v>
      </c>
      <c r="L4673" s="40" t="b">
        <v>1</v>
      </c>
    </row>
    <row r="4674" spans="1:12" s="40" customFormat="1" x14ac:dyDescent="0.25">
      <c r="C4674" s="40">
        <v>103</v>
      </c>
      <c r="D4674" s="41" t="str">
        <f>VLOOKUP(C4674,[3]道具配置表!$A:$D,4,FALSE)</f>
        <v>1石头</v>
      </c>
      <c r="E4674" s="40">
        <f t="shared" si="72"/>
        <v>350000</v>
      </c>
      <c r="J4674" s="40">
        <v>1</v>
      </c>
      <c r="L4674" s="40" t="b">
        <v>1</v>
      </c>
    </row>
    <row r="4675" spans="1:12" s="40" customFormat="1" x14ac:dyDescent="0.25">
      <c r="C4675" s="40">
        <v>104</v>
      </c>
      <c r="D4675" s="41" t="str">
        <f>VLOOKUP(C4675,[3]道具配置表!$A:$D,4,FALSE)</f>
        <v>1黄金</v>
      </c>
      <c r="E4675" s="40">
        <f t="shared" si="72"/>
        <v>350000</v>
      </c>
      <c r="J4675" s="40">
        <v>1</v>
      </c>
      <c r="L4675" s="40" t="b">
        <v>1</v>
      </c>
    </row>
    <row r="4676" spans="1:12" s="40" customFormat="1" x14ac:dyDescent="0.25">
      <c r="A4676" s="40">
        <f>A4671+1</f>
        <v>1707726</v>
      </c>
      <c r="B4676" s="40" t="str">
        <f>"海外主堡"&amp;RIGHT(A4676,2)&amp;"级升级奖励"</f>
        <v>海外主堡26级升级奖励</v>
      </c>
      <c r="C4676" s="40">
        <v>6125</v>
      </c>
      <c r="D4676" s="41" t="str">
        <f>VLOOKUP(C4676,[3]道具配置表!$A:$D,4,FALSE)</f>
        <v>60分钟建造加速</v>
      </c>
      <c r="E4676" s="40">
        <v>8</v>
      </c>
      <c r="J4676" s="40">
        <v>1</v>
      </c>
      <c r="L4676" s="40" t="b">
        <v>1</v>
      </c>
    </row>
    <row r="4677" spans="1:12" s="40" customFormat="1" x14ac:dyDescent="0.25">
      <c r="C4677" s="40">
        <v>101</v>
      </c>
      <c r="D4677" s="41" t="str">
        <f>VLOOKUP(C4677,[3]道具配置表!$A:$D,4,FALSE)</f>
        <v>1木材</v>
      </c>
      <c r="E4677" s="40">
        <v>370000</v>
      </c>
      <c r="J4677" s="40">
        <v>1</v>
      </c>
      <c r="L4677" s="40" t="b">
        <v>1</v>
      </c>
    </row>
    <row r="4678" spans="1:12" s="40" customFormat="1" x14ac:dyDescent="0.25">
      <c r="C4678" s="40">
        <v>102</v>
      </c>
      <c r="D4678" s="41" t="str">
        <f>VLOOKUP(C4678,[3]道具配置表!$A:$D,4,FALSE)</f>
        <v>1食物</v>
      </c>
      <c r="E4678" s="40">
        <v>370000</v>
      </c>
      <c r="J4678" s="40">
        <v>1</v>
      </c>
      <c r="L4678" s="40" t="b">
        <v>1</v>
      </c>
    </row>
    <row r="4679" spans="1:12" s="40" customFormat="1" x14ac:dyDescent="0.25">
      <c r="C4679" s="40">
        <v>103</v>
      </c>
      <c r="D4679" s="41" t="str">
        <f>VLOOKUP(C4679,[3]道具配置表!$A:$D,4,FALSE)</f>
        <v>1石头</v>
      </c>
      <c r="E4679" s="40">
        <v>370000</v>
      </c>
      <c r="J4679" s="40">
        <v>1</v>
      </c>
      <c r="L4679" s="40" t="b">
        <v>1</v>
      </c>
    </row>
    <row r="4680" spans="1:12" s="40" customFormat="1" x14ac:dyDescent="0.25">
      <c r="C4680" s="40">
        <v>104</v>
      </c>
      <c r="D4680" s="41" t="str">
        <f>VLOOKUP(C4680,[3]道具配置表!$A:$D,4,FALSE)</f>
        <v>1黄金</v>
      </c>
      <c r="E4680" s="40">
        <v>370000</v>
      </c>
      <c r="J4680" s="40">
        <v>1</v>
      </c>
      <c r="L4680" s="40" t="b">
        <v>1</v>
      </c>
    </row>
    <row r="4681" spans="1:12" s="40" customFormat="1" x14ac:dyDescent="0.25">
      <c r="A4681" s="40">
        <f>A4676+1</f>
        <v>1707727</v>
      </c>
      <c r="B4681" s="40" t="str">
        <f>"海外主堡"&amp;RIGHT(A4681,2)&amp;"级升级奖励"</f>
        <v>海外主堡27级升级奖励</v>
      </c>
      <c r="C4681" s="40">
        <v>6125</v>
      </c>
      <c r="D4681" s="41" t="str">
        <f>VLOOKUP(C4681,[3]道具配置表!$A:$D,4,FALSE)</f>
        <v>60分钟建造加速</v>
      </c>
      <c r="E4681" s="40">
        <v>8</v>
      </c>
      <c r="J4681" s="40">
        <v>1</v>
      </c>
      <c r="L4681" s="40" t="b">
        <v>1</v>
      </c>
    </row>
    <row r="4682" spans="1:12" s="40" customFormat="1" x14ac:dyDescent="0.25">
      <c r="C4682" s="40">
        <v>101</v>
      </c>
      <c r="D4682" s="41" t="str">
        <f>VLOOKUP(C4682,[3]道具配置表!$A:$D,4,FALSE)</f>
        <v>1木材</v>
      </c>
      <c r="E4682" s="40">
        <v>400000</v>
      </c>
      <c r="J4682" s="40">
        <v>1</v>
      </c>
      <c r="L4682" s="40" t="b">
        <v>1</v>
      </c>
    </row>
    <row r="4683" spans="1:12" s="40" customFormat="1" x14ac:dyDescent="0.25">
      <c r="C4683" s="40">
        <v>102</v>
      </c>
      <c r="D4683" s="41" t="str">
        <f>VLOOKUP(C4683,[3]道具配置表!$A:$D,4,FALSE)</f>
        <v>1食物</v>
      </c>
      <c r="E4683" s="40">
        <v>400000</v>
      </c>
      <c r="J4683" s="40">
        <v>1</v>
      </c>
      <c r="L4683" s="40" t="b">
        <v>1</v>
      </c>
    </row>
    <row r="4684" spans="1:12" s="40" customFormat="1" x14ac:dyDescent="0.25">
      <c r="C4684" s="40">
        <v>103</v>
      </c>
      <c r="D4684" s="41" t="str">
        <f>VLOOKUP(C4684,[3]道具配置表!$A:$D,4,FALSE)</f>
        <v>1石头</v>
      </c>
      <c r="E4684" s="40">
        <v>400000</v>
      </c>
      <c r="J4684" s="40">
        <v>1</v>
      </c>
      <c r="L4684" s="40" t="b">
        <v>1</v>
      </c>
    </row>
    <row r="4685" spans="1:12" s="40" customFormat="1" x14ac:dyDescent="0.25">
      <c r="C4685" s="40">
        <v>104</v>
      </c>
      <c r="D4685" s="41" t="str">
        <f>VLOOKUP(C4685,[3]道具配置表!$A:$D,4,FALSE)</f>
        <v>1黄金</v>
      </c>
      <c r="E4685" s="40">
        <v>400000</v>
      </c>
      <c r="J4685" s="40">
        <v>1</v>
      </c>
      <c r="L4685" s="40" t="b">
        <v>1</v>
      </c>
    </row>
    <row r="4686" spans="1:12" s="40" customFormat="1" x14ac:dyDescent="0.25">
      <c r="A4686" s="40">
        <f>A4681+1</f>
        <v>1707728</v>
      </c>
      <c r="B4686" s="40" t="str">
        <f>"海外主堡"&amp;RIGHT(A4686,2)&amp;"级升级奖励"</f>
        <v>海外主堡28级升级奖励</v>
      </c>
      <c r="C4686" s="40">
        <v>6125</v>
      </c>
      <c r="D4686" s="41" t="str">
        <f>VLOOKUP(C4686,[3]道具配置表!$A:$D,4,FALSE)</f>
        <v>60分钟建造加速</v>
      </c>
      <c r="E4686" s="40">
        <v>8</v>
      </c>
      <c r="J4686" s="40">
        <v>1</v>
      </c>
      <c r="L4686" s="40" t="b">
        <v>1</v>
      </c>
    </row>
    <row r="4687" spans="1:12" s="40" customFormat="1" x14ac:dyDescent="0.25">
      <c r="C4687" s="40">
        <v>101</v>
      </c>
      <c r="D4687" s="41" t="str">
        <f>VLOOKUP(C4687,[3]道具配置表!$A:$D,4,FALSE)</f>
        <v>1木材</v>
      </c>
      <c r="E4687" s="40">
        <v>440000</v>
      </c>
      <c r="J4687" s="40">
        <v>1</v>
      </c>
      <c r="L4687" s="40" t="b">
        <v>1</v>
      </c>
    </row>
    <row r="4688" spans="1:12" s="40" customFormat="1" x14ac:dyDescent="0.25">
      <c r="C4688" s="40">
        <v>102</v>
      </c>
      <c r="D4688" s="41" t="str">
        <f>VLOOKUP(C4688,[3]道具配置表!$A:$D,4,FALSE)</f>
        <v>1食物</v>
      </c>
      <c r="E4688" s="40">
        <v>440000</v>
      </c>
      <c r="J4688" s="40">
        <v>1</v>
      </c>
      <c r="L4688" s="40" t="b">
        <v>1</v>
      </c>
    </row>
    <row r="4689" spans="1:12" s="40" customFormat="1" x14ac:dyDescent="0.25">
      <c r="C4689" s="40">
        <v>103</v>
      </c>
      <c r="D4689" s="41" t="str">
        <f>VLOOKUP(C4689,[3]道具配置表!$A:$D,4,FALSE)</f>
        <v>1石头</v>
      </c>
      <c r="E4689" s="40">
        <v>440000</v>
      </c>
      <c r="J4689" s="40">
        <v>1</v>
      </c>
      <c r="L4689" s="40" t="b">
        <v>1</v>
      </c>
    </row>
    <row r="4690" spans="1:12" s="40" customFormat="1" x14ac:dyDescent="0.25">
      <c r="C4690" s="40">
        <v>104</v>
      </c>
      <c r="D4690" s="41" t="str">
        <f>VLOOKUP(C4690,[3]道具配置表!$A:$D,4,FALSE)</f>
        <v>1黄金</v>
      </c>
      <c r="E4690" s="40">
        <v>440000</v>
      </c>
      <c r="J4690" s="40">
        <v>1</v>
      </c>
      <c r="L4690" s="40" t="b">
        <v>1</v>
      </c>
    </row>
    <row r="4691" spans="1:12" s="40" customFormat="1" x14ac:dyDescent="0.25">
      <c r="A4691" s="40">
        <f>A4686+1</f>
        <v>1707729</v>
      </c>
      <c r="B4691" s="40" t="str">
        <f>"海外主堡"&amp;RIGHT(A4691,2)&amp;"级升级奖励"</f>
        <v>海外主堡29级升级奖励</v>
      </c>
      <c r="C4691" s="40">
        <v>6125</v>
      </c>
      <c r="D4691" s="41" t="str">
        <f>VLOOKUP(C4691,[3]道具配置表!$A:$D,4,FALSE)</f>
        <v>60分钟建造加速</v>
      </c>
      <c r="E4691" s="40">
        <v>8</v>
      </c>
      <c r="J4691" s="40">
        <v>1</v>
      </c>
      <c r="L4691" s="40" t="b">
        <v>1</v>
      </c>
    </row>
    <row r="4692" spans="1:12" s="40" customFormat="1" x14ac:dyDescent="0.25">
      <c r="C4692" s="40">
        <v>101</v>
      </c>
      <c r="D4692" s="41" t="str">
        <f>VLOOKUP(C4692,[3]道具配置表!$A:$D,4,FALSE)</f>
        <v>1木材</v>
      </c>
      <c r="E4692" s="40">
        <v>500000</v>
      </c>
      <c r="J4692" s="40">
        <v>1</v>
      </c>
      <c r="L4692" s="40" t="b">
        <v>1</v>
      </c>
    </row>
    <row r="4693" spans="1:12" s="40" customFormat="1" x14ac:dyDescent="0.25">
      <c r="C4693" s="40">
        <v>102</v>
      </c>
      <c r="D4693" s="41" t="str">
        <f>VLOOKUP(C4693,[3]道具配置表!$A:$D,4,FALSE)</f>
        <v>1食物</v>
      </c>
      <c r="E4693" s="40">
        <v>500000</v>
      </c>
      <c r="J4693" s="40">
        <v>1</v>
      </c>
      <c r="L4693" s="40" t="b">
        <v>1</v>
      </c>
    </row>
    <row r="4694" spans="1:12" s="40" customFormat="1" x14ac:dyDescent="0.25">
      <c r="C4694" s="40">
        <v>103</v>
      </c>
      <c r="D4694" s="41" t="str">
        <f>VLOOKUP(C4694,[3]道具配置表!$A:$D,4,FALSE)</f>
        <v>1石头</v>
      </c>
      <c r="E4694" s="40">
        <v>500000</v>
      </c>
      <c r="J4694" s="40">
        <v>1</v>
      </c>
      <c r="L4694" s="40" t="b">
        <v>1</v>
      </c>
    </row>
    <row r="4695" spans="1:12" s="40" customFormat="1" x14ac:dyDescent="0.25">
      <c r="C4695" s="40">
        <v>104</v>
      </c>
      <c r="D4695" s="41" t="str">
        <f>VLOOKUP(C4695,[3]道具配置表!$A:$D,4,FALSE)</f>
        <v>1黄金</v>
      </c>
      <c r="E4695" s="40">
        <v>500000</v>
      </c>
      <c r="J4695" s="40">
        <v>1</v>
      </c>
      <c r="L4695" s="40" t="b">
        <v>1</v>
      </c>
    </row>
    <row r="4696" spans="1:12" s="40" customFormat="1" x14ac:dyDescent="0.25">
      <c r="A4696" s="40">
        <f>A4691+1</f>
        <v>1707730</v>
      </c>
      <c r="B4696" s="40" t="str">
        <f>"海外主堡"&amp;RIGHT(A4696,2)&amp;"级升级奖励"</f>
        <v>海外主堡30级升级奖励</v>
      </c>
      <c r="C4696" s="40">
        <v>6125</v>
      </c>
      <c r="D4696" s="41" t="str">
        <f>VLOOKUP(C4696,[3]道具配置表!$A:$D,4,FALSE)</f>
        <v>60分钟建造加速</v>
      </c>
      <c r="E4696" s="40">
        <v>8</v>
      </c>
      <c r="J4696" s="40">
        <v>1</v>
      </c>
      <c r="L4696" s="40" t="b">
        <v>1</v>
      </c>
    </row>
    <row r="4697" spans="1:12" s="40" customFormat="1" x14ac:dyDescent="0.25">
      <c r="C4697" s="40">
        <v>101</v>
      </c>
      <c r="D4697" s="41" t="str">
        <f>VLOOKUP(C4697,[3]道具配置表!$A:$D,4,FALSE)</f>
        <v>1木材</v>
      </c>
      <c r="E4697" s="40">
        <v>600000</v>
      </c>
      <c r="J4697" s="40">
        <v>1</v>
      </c>
      <c r="L4697" s="40" t="b">
        <v>1</v>
      </c>
    </row>
    <row r="4698" spans="1:12" s="40" customFormat="1" x14ac:dyDescent="0.25">
      <c r="C4698" s="40">
        <v>102</v>
      </c>
      <c r="D4698" s="41" t="str">
        <f>VLOOKUP(C4698,[3]道具配置表!$A:$D,4,FALSE)</f>
        <v>1食物</v>
      </c>
      <c r="E4698" s="40">
        <v>600000</v>
      </c>
      <c r="J4698" s="40">
        <v>1</v>
      </c>
      <c r="L4698" s="40" t="b">
        <v>1</v>
      </c>
    </row>
    <row r="4699" spans="1:12" s="40" customFormat="1" x14ac:dyDescent="0.25">
      <c r="C4699" s="40">
        <v>103</v>
      </c>
      <c r="D4699" s="41" t="str">
        <f>VLOOKUP(C4699,[3]道具配置表!$A:$D,4,FALSE)</f>
        <v>1石头</v>
      </c>
      <c r="E4699" s="40">
        <v>600000</v>
      </c>
      <c r="J4699" s="40">
        <v>1</v>
      </c>
      <c r="L4699" s="40" t="b">
        <v>1</v>
      </c>
    </row>
    <row r="4700" spans="1:12" s="40" customFormat="1" x14ac:dyDescent="0.25">
      <c r="C4700" s="40">
        <v>104</v>
      </c>
      <c r="D4700" s="41" t="str">
        <f>VLOOKUP(C4700,[3]道具配置表!$A:$D,4,FALSE)</f>
        <v>1黄金</v>
      </c>
      <c r="E4700" s="40">
        <v>600000</v>
      </c>
      <c r="J4700" s="40">
        <v>1</v>
      </c>
      <c r="L4700" s="40" t="b">
        <v>1</v>
      </c>
    </row>
    <row r="4701" spans="1:12" x14ac:dyDescent="0.25">
      <c r="A4701" s="50">
        <f>A4696+1</f>
        <v>1707731</v>
      </c>
      <c r="B4701" s="50" t="s">
        <v>1229</v>
      </c>
      <c r="C4701" s="50">
        <v>101</v>
      </c>
      <c r="D4701" s="50" t="str">
        <f>VLOOKUP(C4701,[4]道具配置表!$A:$D,4,FALSE)</f>
        <v>1木材</v>
      </c>
      <c r="E4701" s="50">
        <v>5000</v>
      </c>
      <c r="F4701" s="50"/>
      <c r="G4701" s="50"/>
      <c r="H4701" s="50"/>
      <c r="I4701" s="50"/>
      <c r="J4701" s="50">
        <v>1</v>
      </c>
      <c r="K4701" s="50"/>
      <c r="L4701" s="50" t="b">
        <v>1</v>
      </c>
    </row>
    <row r="4702" spans="1:12" x14ac:dyDescent="0.25">
      <c r="A4702" s="50"/>
      <c r="B4702" s="50"/>
      <c r="C4702" s="50">
        <v>102</v>
      </c>
      <c r="D4702" s="50" t="str">
        <f>VLOOKUP(C4702,[4]道具配置表!$A:$D,4,FALSE)</f>
        <v>1食物</v>
      </c>
      <c r="E4702" s="50">
        <v>5000</v>
      </c>
      <c r="F4702" s="50"/>
      <c r="G4702" s="50"/>
      <c r="H4702" s="50"/>
      <c r="I4702" s="50"/>
      <c r="J4702" s="50">
        <v>1</v>
      </c>
      <c r="K4702" s="50"/>
      <c r="L4702" s="50" t="b">
        <v>1</v>
      </c>
    </row>
    <row r="4703" spans="1:12" x14ac:dyDescent="0.25">
      <c r="A4703" s="50"/>
      <c r="B4703" s="50"/>
      <c r="C4703" s="50">
        <v>103</v>
      </c>
      <c r="D4703" s="50" t="str">
        <f>VLOOKUP(C4703,[4]道具配置表!$A:$D,4,FALSE)</f>
        <v>1石头</v>
      </c>
      <c r="E4703" s="50">
        <v>5000</v>
      </c>
      <c r="F4703" s="50"/>
      <c r="G4703" s="50"/>
      <c r="H4703" s="50"/>
      <c r="I4703" s="50"/>
      <c r="J4703" s="50">
        <v>1</v>
      </c>
      <c r="K4703" s="50"/>
      <c r="L4703" s="50" t="b">
        <v>1</v>
      </c>
    </row>
    <row r="4704" spans="1:12" x14ac:dyDescent="0.25">
      <c r="A4704" s="50">
        <f>A4701+1</f>
        <v>1707732</v>
      </c>
      <c r="B4704" s="50" t="s">
        <v>1230</v>
      </c>
      <c r="C4704" s="50">
        <v>101</v>
      </c>
      <c r="D4704" s="50" t="str">
        <f>VLOOKUP(C4704,[4]道具配置表!$A:$D,4,FALSE)</f>
        <v>1木材</v>
      </c>
      <c r="E4704" s="50">
        <v>3000</v>
      </c>
      <c r="F4704" s="50"/>
      <c r="G4704" s="50"/>
      <c r="H4704" s="50"/>
      <c r="I4704" s="50"/>
      <c r="J4704" s="50">
        <v>1</v>
      </c>
      <c r="K4704" s="50"/>
      <c r="L4704" s="50" t="b">
        <v>1</v>
      </c>
    </row>
    <row r="4705" spans="1:12" x14ac:dyDescent="0.25">
      <c r="A4705" s="50">
        <f>A4704+1</f>
        <v>1707733</v>
      </c>
      <c r="B4705" s="50" t="s">
        <v>1231</v>
      </c>
      <c r="C4705" s="50">
        <v>102</v>
      </c>
      <c r="D4705" s="50" t="str">
        <f>VLOOKUP(C4705,[4]道具配置表!$A:$D,4,FALSE)</f>
        <v>1食物</v>
      </c>
      <c r="E4705" s="50">
        <v>3000</v>
      </c>
      <c r="F4705" s="50"/>
      <c r="G4705" s="50"/>
      <c r="H4705" s="50"/>
      <c r="I4705" s="50"/>
      <c r="J4705" s="50">
        <v>1</v>
      </c>
      <c r="K4705" s="50"/>
      <c r="L4705" s="50" t="b">
        <v>1</v>
      </c>
    </row>
    <row r="4706" spans="1:12" x14ac:dyDescent="0.25">
      <c r="A4706" s="50">
        <f>A4705+1</f>
        <v>1707734</v>
      </c>
      <c r="B4706" s="50" t="s">
        <v>1232</v>
      </c>
      <c r="C4706" s="50">
        <v>101</v>
      </c>
      <c r="D4706" s="50" t="str">
        <f>VLOOKUP(C4706,[4]道具配置表!$A:$D,4,FALSE)</f>
        <v>1木材</v>
      </c>
      <c r="E4706" s="50">
        <v>20000</v>
      </c>
      <c r="F4706" s="50"/>
      <c r="G4706" s="50"/>
      <c r="H4706" s="50"/>
      <c r="I4706" s="50"/>
      <c r="J4706" s="50">
        <v>1</v>
      </c>
      <c r="K4706" s="50"/>
      <c r="L4706" s="50" t="b">
        <v>1</v>
      </c>
    </row>
    <row r="4707" spans="1:12" x14ac:dyDescent="0.25">
      <c r="A4707" s="50"/>
      <c r="B4707" s="50"/>
      <c r="C4707" s="50">
        <v>102</v>
      </c>
      <c r="D4707" s="50" t="str">
        <f>VLOOKUP(C4707,[4]道具配置表!$A:$D,4,FALSE)</f>
        <v>1食物</v>
      </c>
      <c r="E4707" s="50">
        <v>20000</v>
      </c>
      <c r="F4707" s="50"/>
      <c r="G4707" s="50"/>
      <c r="H4707" s="50"/>
      <c r="I4707" s="50"/>
      <c r="J4707" s="50">
        <v>1</v>
      </c>
      <c r="K4707" s="50"/>
      <c r="L4707" s="50" t="b">
        <v>1</v>
      </c>
    </row>
    <row r="4708" spans="1:12" x14ac:dyDescent="0.25">
      <c r="A4708" s="50">
        <f>A4706+1</f>
        <v>1707735</v>
      </c>
      <c r="B4708" s="50" t="s">
        <v>1233</v>
      </c>
      <c r="C4708" s="50">
        <v>101</v>
      </c>
      <c r="D4708" s="50" t="str">
        <f>VLOOKUP(C4708,[4]道具配置表!$A:$D,4,FALSE)</f>
        <v>1木材</v>
      </c>
      <c r="E4708" s="50">
        <v>40000</v>
      </c>
      <c r="F4708" s="50"/>
      <c r="G4708" s="50"/>
      <c r="H4708" s="50"/>
      <c r="I4708" s="50"/>
      <c r="J4708" s="50">
        <v>1</v>
      </c>
      <c r="K4708" s="50"/>
      <c r="L4708" s="50" t="b">
        <v>1</v>
      </c>
    </row>
    <row r="4709" spans="1:12" x14ac:dyDescent="0.25">
      <c r="A4709" s="50"/>
      <c r="B4709" s="50"/>
      <c r="C4709" s="50">
        <v>102</v>
      </c>
      <c r="D4709" s="50" t="str">
        <f>VLOOKUP(C4709,[4]道具配置表!$A:$D,4,FALSE)</f>
        <v>1食物</v>
      </c>
      <c r="E4709" s="50">
        <v>40000</v>
      </c>
      <c r="F4709" s="50"/>
      <c r="G4709" s="50"/>
      <c r="H4709" s="50"/>
      <c r="I4709" s="50"/>
      <c r="J4709" s="50">
        <v>1</v>
      </c>
      <c r="K4709" s="50"/>
      <c r="L4709" s="50" t="b">
        <v>1</v>
      </c>
    </row>
    <row r="4710" spans="1:12" x14ac:dyDescent="0.25">
      <c r="A4710" s="50"/>
      <c r="B4710" s="50"/>
      <c r="C4710" s="50">
        <v>6105</v>
      </c>
      <c r="D4710" s="50" t="str">
        <f>VLOOKUP(C4710,[3]道具配置表!$A:$D,4,FALSE)</f>
        <v>60分钟通用加速</v>
      </c>
      <c r="E4710" s="50">
        <v>1</v>
      </c>
      <c r="F4710" s="50"/>
      <c r="G4710" s="50"/>
      <c r="H4710" s="50"/>
      <c r="I4710" s="50"/>
      <c r="J4710" s="50">
        <v>1</v>
      </c>
      <c r="K4710" s="50"/>
      <c r="L4710" s="50" t="b">
        <v>1</v>
      </c>
    </row>
    <row r="4711" spans="1:12" x14ac:dyDescent="0.25">
      <c r="A4711" s="50">
        <f>A4708+1</f>
        <v>1707736</v>
      </c>
      <c r="B4711" s="50" t="s">
        <v>1234</v>
      </c>
      <c r="C4711" s="50">
        <v>101</v>
      </c>
      <c r="D4711" s="51" t="str">
        <f>VLOOKUP(C4711,[3]道具配置表!$A:$D,4,FALSE)</f>
        <v>1木材</v>
      </c>
      <c r="E4711" s="50">
        <v>80000</v>
      </c>
      <c r="F4711" s="50"/>
      <c r="G4711" s="50"/>
      <c r="H4711" s="50"/>
      <c r="I4711" s="50"/>
      <c r="J4711" s="50">
        <v>1</v>
      </c>
      <c r="K4711" s="50"/>
      <c r="L4711" s="50" t="b">
        <v>1</v>
      </c>
    </row>
    <row r="4712" spans="1:12" x14ac:dyDescent="0.25">
      <c r="A4712" s="50"/>
      <c r="B4712" s="50"/>
      <c r="C4712" s="50">
        <v>102</v>
      </c>
      <c r="D4712" s="51" t="str">
        <f>VLOOKUP(C4712,[3]道具配置表!$A:$D,4,FALSE)</f>
        <v>1食物</v>
      </c>
      <c r="E4712" s="50">
        <v>80000</v>
      </c>
      <c r="F4712" s="50"/>
      <c r="G4712" s="50"/>
      <c r="H4712" s="50"/>
      <c r="I4712" s="50"/>
      <c r="J4712" s="50">
        <v>1</v>
      </c>
      <c r="K4712" s="50"/>
      <c r="L4712" s="50" t="b">
        <v>1</v>
      </c>
    </row>
    <row r="4713" spans="1:12" x14ac:dyDescent="0.25">
      <c r="A4713" s="50"/>
      <c r="B4713" s="50"/>
      <c r="C4713" s="50">
        <v>103</v>
      </c>
      <c r="D4713" s="51" t="str">
        <f>VLOOKUP(C4713,[3]道具配置表!$A:$D,4,FALSE)</f>
        <v>1石头</v>
      </c>
      <c r="E4713" s="50">
        <v>80000</v>
      </c>
      <c r="F4713" s="50"/>
      <c r="G4713" s="50"/>
      <c r="H4713" s="50"/>
      <c r="I4713" s="50"/>
      <c r="J4713" s="50">
        <v>1</v>
      </c>
      <c r="K4713" s="50"/>
      <c r="L4713" s="50" t="b">
        <v>1</v>
      </c>
    </row>
    <row r="4714" spans="1:12" x14ac:dyDescent="0.25">
      <c r="A4714" s="50"/>
      <c r="B4714" s="50"/>
      <c r="C4714" s="50">
        <v>6105</v>
      </c>
      <c r="D4714" s="51" t="str">
        <f>VLOOKUP(C4714,[3]道具配置表!$A:$D,4,FALSE)</f>
        <v>60分钟通用加速</v>
      </c>
      <c r="E4714" s="50">
        <v>2</v>
      </c>
      <c r="F4714" s="50"/>
      <c r="G4714" s="50"/>
      <c r="H4714" s="50"/>
      <c r="I4714" s="50"/>
      <c r="J4714" s="50">
        <v>1</v>
      </c>
      <c r="K4714" s="50"/>
      <c r="L4714" s="50" t="b">
        <v>1</v>
      </c>
    </row>
    <row r="4715" spans="1:12" x14ac:dyDescent="0.25">
      <c r="A4715" s="27">
        <v>1707737</v>
      </c>
      <c r="B4715" s="27" t="s">
        <v>1317</v>
      </c>
      <c r="C4715" s="27">
        <v>501</v>
      </c>
      <c r="D4715" s="53" t="str">
        <f>VLOOKUP(C4715,[3]道具配置表!$A:$D,4,FALSE)</f>
        <v>1千资源自选宝箱</v>
      </c>
      <c r="E4715" s="27">
        <v>1</v>
      </c>
      <c r="J4715" s="53">
        <v>1</v>
      </c>
      <c r="K4715" s="53"/>
      <c r="L4715" s="53" t="b">
        <v>1</v>
      </c>
    </row>
    <row r="4716" spans="1:12" x14ac:dyDescent="0.25">
      <c r="A4716" s="53">
        <v>1707738</v>
      </c>
      <c r="B4716" s="27" t="s">
        <v>1318</v>
      </c>
      <c r="C4716" s="56">
        <v>6101</v>
      </c>
      <c r="D4716" s="53" t="str">
        <f>VLOOKUP(C4716,[3]道具配置表!$A:$D,4,FALSE)</f>
        <v>5分钟通用加速</v>
      </c>
      <c r="E4716" s="27">
        <v>1</v>
      </c>
      <c r="J4716" s="53">
        <v>1</v>
      </c>
      <c r="K4716" s="53"/>
      <c r="L4716" s="53" t="b">
        <v>1</v>
      </c>
    </row>
    <row r="4717" spans="1:12" x14ac:dyDescent="0.25">
      <c r="A4717" s="53">
        <v>1707739</v>
      </c>
      <c r="B4717" s="27" t="s">
        <v>1319</v>
      </c>
      <c r="C4717" s="53">
        <v>7228</v>
      </c>
      <c r="D4717" s="53" t="str">
        <f>VLOOKUP(C4717,[3]道具配置表!$A:$D,4,FALSE)</f>
        <v>经验书*10000</v>
      </c>
      <c r="E4717" s="27">
        <v>1</v>
      </c>
      <c r="J4717" s="53">
        <v>1</v>
      </c>
      <c r="K4717" s="53"/>
      <c r="L4717" s="53" t="b">
        <v>1</v>
      </c>
    </row>
    <row r="4718" spans="1:12" x14ac:dyDescent="0.25">
      <c r="A4718" s="53">
        <v>1707740</v>
      </c>
      <c r="B4718" s="27" t="s">
        <v>1320</v>
      </c>
      <c r="C4718" s="53">
        <v>2006</v>
      </c>
      <c r="D4718" s="53" t="str">
        <f>VLOOKUP(C4718,[3]道具配置表!$A:$D,4,FALSE)</f>
        <v>铜币奖池招募券</v>
      </c>
      <c r="E4718" s="27">
        <v>1</v>
      </c>
      <c r="J4718" s="53">
        <v>1</v>
      </c>
      <c r="K4718" s="53"/>
      <c r="L4718" s="53" t="b">
        <v>1</v>
      </c>
    </row>
    <row r="4719" spans="1:12" x14ac:dyDescent="0.25">
      <c r="A4719" s="55">
        <v>1707741</v>
      </c>
      <c r="B4719" s="27" t="s">
        <v>1287</v>
      </c>
      <c r="C4719" s="55">
        <v>6101</v>
      </c>
      <c r="D4719" s="55" t="str">
        <f>VLOOKUP(C4719,[3]道具配置表!$A:$D,4,FALSE)</f>
        <v>5分钟通用加速</v>
      </c>
      <c r="E4719" s="55">
        <v>4</v>
      </c>
      <c r="J4719" s="55">
        <v>1</v>
      </c>
      <c r="K4719" s="55"/>
      <c r="L4719" s="55" t="b">
        <v>1</v>
      </c>
    </row>
    <row r="4720" spans="1:12" s="55" customFormat="1" x14ac:dyDescent="0.25">
      <c r="C4720" s="55">
        <v>7002</v>
      </c>
      <c r="D4720" s="55" t="str">
        <f>VLOOKUP(C4720,[3]道具配置表!$A:$D,4,FALSE)</f>
        <v>1银币（进背包）</v>
      </c>
      <c r="E4720" s="55">
        <v>50</v>
      </c>
      <c r="J4720" s="55">
        <v>1</v>
      </c>
      <c r="L4720" s="55" t="b">
        <v>1</v>
      </c>
    </row>
    <row r="4721" spans="1:12" s="55" customFormat="1" x14ac:dyDescent="0.25">
      <c r="C4721" s="55">
        <v>123001</v>
      </c>
      <c r="D4721" s="55" t="str">
        <f>VLOOKUP(C4721,[3]道具配置表!$A:$D,4,FALSE)</f>
        <v>通用紫色碎片</v>
      </c>
      <c r="E4721" s="55">
        <v>5</v>
      </c>
      <c r="J4721" s="55">
        <v>1</v>
      </c>
      <c r="L4721" s="55" t="b">
        <v>1</v>
      </c>
    </row>
    <row r="4722" spans="1:12" x14ac:dyDescent="0.25">
      <c r="A4722" s="55">
        <v>1707742</v>
      </c>
      <c r="B4722" s="55" t="s">
        <v>1288</v>
      </c>
      <c r="C4722" s="55">
        <v>6101</v>
      </c>
      <c r="D4722" s="55" t="str">
        <f>VLOOKUP(C4722,[3]道具配置表!$A:$D,4,FALSE)</f>
        <v>5分钟通用加速</v>
      </c>
      <c r="E4722" s="55">
        <v>8</v>
      </c>
      <c r="J4722" s="55">
        <v>1</v>
      </c>
      <c r="K4722" s="55"/>
      <c r="L4722" s="55" t="b">
        <v>1</v>
      </c>
    </row>
    <row r="4723" spans="1:12" s="55" customFormat="1" x14ac:dyDescent="0.25">
      <c r="C4723" s="55">
        <v>7002</v>
      </c>
      <c r="D4723" s="55" t="str">
        <f>VLOOKUP(C4723,[3]道具配置表!$A:$D,4,FALSE)</f>
        <v>1银币（进背包）</v>
      </c>
      <c r="E4723" s="55">
        <v>100</v>
      </c>
      <c r="J4723" s="55">
        <v>1</v>
      </c>
      <c r="L4723" s="55" t="b">
        <v>1</v>
      </c>
    </row>
    <row r="4724" spans="1:12" s="55" customFormat="1" x14ac:dyDescent="0.25">
      <c r="C4724" s="55">
        <v>123001</v>
      </c>
      <c r="D4724" s="55" t="str">
        <f>VLOOKUP(C4724,[3]道具配置表!$A:$D,4,FALSE)</f>
        <v>通用紫色碎片</v>
      </c>
      <c r="E4724" s="55">
        <v>10</v>
      </c>
      <c r="J4724" s="55">
        <v>1</v>
      </c>
      <c r="L4724" s="55" t="b">
        <v>1</v>
      </c>
    </row>
    <row r="4725" spans="1:12" x14ac:dyDescent="0.25">
      <c r="A4725" s="55">
        <v>1707743</v>
      </c>
      <c r="B4725" s="55" t="s">
        <v>1289</v>
      </c>
      <c r="C4725" s="55">
        <v>6101</v>
      </c>
      <c r="D4725" s="55" t="str">
        <f>VLOOKUP(C4725,[3]道具配置表!$A:$D,4,FALSE)</f>
        <v>5分钟通用加速</v>
      </c>
      <c r="E4725" s="27">
        <v>12</v>
      </c>
      <c r="J4725" s="55">
        <v>1</v>
      </c>
      <c r="K4725" s="55"/>
      <c r="L4725" s="55" t="b">
        <v>1</v>
      </c>
    </row>
    <row r="4726" spans="1:12" s="55" customFormat="1" x14ac:dyDescent="0.25">
      <c r="C4726" s="55">
        <v>7002</v>
      </c>
      <c r="D4726" s="55" t="str">
        <f>VLOOKUP(C4726,[3]道具配置表!$A:$D,4,FALSE)</f>
        <v>1银币（进背包）</v>
      </c>
      <c r="E4726" s="55">
        <v>150</v>
      </c>
      <c r="J4726" s="55">
        <v>1</v>
      </c>
      <c r="L4726" s="55" t="b">
        <v>1</v>
      </c>
    </row>
    <row r="4727" spans="1:12" s="55" customFormat="1" x14ac:dyDescent="0.25">
      <c r="C4727" s="55">
        <v>123002</v>
      </c>
      <c r="D4727" s="55" t="str">
        <f>VLOOKUP(C4727,[3]道具配置表!$A:$D,4,FALSE)</f>
        <v>通用橙色碎片</v>
      </c>
      <c r="E4727" s="55">
        <v>5</v>
      </c>
      <c r="J4727" s="55">
        <v>1</v>
      </c>
      <c r="L4727" s="55" t="b">
        <v>1</v>
      </c>
    </row>
    <row r="4728" spans="1:12" x14ac:dyDescent="0.25">
      <c r="A4728" s="55">
        <v>1707744</v>
      </c>
      <c r="B4728" s="55" t="s">
        <v>1290</v>
      </c>
      <c r="C4728" s="55">
        <v>6101</v>
      </c>
      <c r="D4728" s="55" t="str">
        <f>VLOOKUP(C4728,[3]道具配置表!$A:$D,4,FALSE)</f>
        <v>5分钟通用加速</v>
      </c>
      <c r="E4728" s="55">
        <v>5</v>
      </c>
      <c r="J4728" s="55">
        <v>1</v>
      </c>
      <c r="K4728" s="55"/>
      <c r="L4728" s="55" t="b">
        <v>1</v>
      </c>
    </row>
    <row r="4729" spans="1:12" s="55" customFormat="1" x14ac:dyDescent="0.25">
      <c r="C4729" s="55">
        <v>7002</v>
      </c>
      <c r="D4729" s="55" t="str">
        <f>VLOOKUP(C4729,[3]道具配置表!$A:$D,4,FALSE)</f>
        <v>1银币（进背包）</v>
      </c>
      <c r="E4729" s="55">
        <v>50</v>
      </c>
      <c r="J4729" s="55">
        <v>1</v>
      </c>
      <c r="L4729" s="55" t="b">
        <v>1</v>
      </c>
    </row>
    <row r="4730" spans="1:12" s="55" customFormat="1" x14ac:dyDescent="0.25">
      <c r="C4730" s="55">
        <v>123001</v>
      </c>
      <c r="D4730" s="55" t="str">
        <f>VLOOKUP(C4730,[3]道具配置表!$A:$D,4,FALSE)</f>
        <v>通用紫色碎片</v>
      </c>
      <c r="E4730" s="55">
        <v>5</v>
      </c>
      <c r="J4730" s="55">
        <v>1</v>
      </c>
      <c r="L4730" s="55" t="b">
        <v>1</v>
      </c>
    </row>
    <row r="4731" spans="1:12" x14ac:dyDescent="0.25">
      <c r="A4731" s="55">
        <v>1707745</v>
      </c>
      <c r="B4731" s="55" t="s">
        <v>1291</v>
      </c>
      <c r="C4731" s="55">
        <v>6101</v>
      </c>
      <c r="D4731" s="55" t="str">
        <f>VLOOKUP(C4731,[3]道具配置表!$A:$D,4,FALSE)</f>
        <v>5分钟通用加速</v>
      </c>
      <c r="E4731" s="55">
        <v>10</v>
      </c>
      <c r="J4731" s="55">
        <v>1</v>
      </c>
      <c r="K4731" s="55"/>
      <c r="L4731" s="55" t="b">
        <v>1</v>
      </c>
    </row>
    <row r="4732" spans="1:12" s="55" customFormat="1" x14ac:dyDescent="0.25">
      <c r="C4732" s="55">
        <v>7002</v>
      </c>
      <c r="D4732" s="55" t="str">
        <f>VLOOKUP(C4732,[3]道具配置表!$A:$D,4,FALSE)</f>
        <v>1银币（进背包）</v>
      </c>
      <c r="E4732" s="55">
        <v>100</v>
      </c>
      <c r="J4732" s="55">
        <v>1</v>
      </c>
      <c r="L4732" s="55" t="b">
        <v>1</v>
      </c>
    </row>
    <row r="4733" spans="1:12" s="55" customFormat="1" x14ac:dyDescent="0.25">
      <c r="C4733" s="55">
        <v>123001</v>
      </c>
      <c r="D4733" s="55" t="str">
        <f>VLOOKUP(C4733,[3]道具配置表!$A:$D,4,FALSE)</f>
        <v>通用紫色碎片</v>
      </c>
      <c r="E4733" s="55">
        <v>10</v>
      </c>
      <c r="J4733" s="55">
        <v>1</v>
      </c>
      <c r="L4733" s="55" t="b">
        <v>1</v>
      </c>
    </row>
    <row r="4734" spans="1:12" x14ac:dyDescent="0.25">
      <c r="A4734" s="55">
        <v>1707746</v>
      </c>
      <c r="B4734" s="55" t="s">
        <v>1292</v>
      </c>
      <c r="C4734" s="55">
        <v>6101</v>
      </c>
      <c r="D4734" s="55" t="str">
        <f>VLOOKUP(C4734,[3]道具配置表!$A:$D,4,FALSE)</f>
        <v>5分钟通用加速</v>
      </c>
      <c r="E4734" s="55">
        <v>15</v>
      </c>
      <c r="J4734" s="55">
        <v>1</v>
      </c>
      <c r="K4734" s="55"/>
      <c r="L4734" s="55" t="b">
        <v>1</v>
      </c>
    </row>
    <row r="4735" spans="1:12" s="55" customFormat="1" x14ac:dyDescent="0.25">
      <c r="C4735" s="55">
        <v>7002</v>
      </c>
      <c r="D4735" s="55" t="str">
        <f>VLOOKUP(C4735,[3]道具配置表!$A:$D,4,FALSE)</f>
        <v>1银币（进背包）</v>
      </c>
      <c r="E4735" s="55">
        <v>150</v>
      </c>
      <c r="J4735" s="55">
        <v>1</v>
      </c>
      <c r="L4735" s="55" t="b">
        <v>1</v>
      </c>
    </row>
    <row r="4736" spans="1:12" s="55" customFormat="1" x14ac:dyDescent="0.25">
      <c r="C4736" s="55">
        <v>123002</v>
      </c>
      <c r="D4736" s="55" t="str">
        <f>VLOOKUP(C4736,[3]道具配置表!$A:$D,4,FALSE)</f>
        <v>通用橙色碎片</v>
      </c>
      <c r="E4736" s="55">
        <v>5</v>
      </c>
      <c r="J4736" s="55">
        <v>1</v>
      </c>
      <c r="L4736" s="55" t="b">
        <v>1</v>
      </c>
    </row>
    <row r="4737" spans="1:12" x14ac:dyDescent="0.25">
      <c r="A4737" s="55">
        <v>1707747</v>
      </c>
      <c r="B4737" s="55" t="s">
        <v>1293</v>
      </c>
      <c r="C4737" s="55">
        <v>6101</v>
      </c>
      <c r="D4737" s="55" t="str">
        <f>VLOOKUP(C4737,[3]道具配置表!$A:$D,4,FALSE)</f>
        <v>5分钟通用加速</v>
      </c>
      <c r="E4737" s="55">
        <v>6</v>
      </c>
      <c r="J4737" s="55">
        <v>1</v>
      </c>
      <c r="K4737" s="55"/>
      <c r="L4737" s="55" t="b">
        <v>1</v>
      </c>
    </row>
    <row r="4738" spans="1:12" s="55" customFormat="1" x14ac:dyDescent="0.25">
      <c r="C4738" s="55">
        <v>7002</v>
      </c>
      <c r="D4738" s="55" t="str">
        <f>VLOOKUP(C4738,[3]道具配置表!$A:$D,4,FALSE)</f>
        <v>1银币（进背包）</v>
      </c>
      <c r="E4738" s="55">
        <v>50</v>
      </c>
      <c r="J4738" s="55">
        <v>1</v>
      </c>
      <c r="L4738" s="55" t="b">
        <v>1</v>
      </c>
    </row>
    <row r="4739" spans="1:12" s="55" customFormat="1" x14ac:dyDescent="0.25">
      <c r="C4739" s="55">
        <v>123001</v>
      </c>
      <c r="D4739" s="55" t="str">
        <f>VLOOKUP(C4739,[3]道具配置表!$A:$D,4,FALSE)</f>
        <v>通用紫色碎片</v>
      </c>
      <c r="E4739" s="55">
        <v>5</v>
      </c>
      <c r="J4739" s="55">
        <v>1</v>
      </c>
      <c r="L4739" s="55" t="b">
        <v>1</v>
      </c>
    </row>
    <row r="4740" spans="1:12" x14ac:dyDescent="0.25">
      <c r="A4740" s="55">
        <v>1707748</v>
      </c>
      <c r="B4740" s="55" t="s">
        <v>1294</v>
      </c>
      <c r="C4740" s="55">
        <v>6101</v>
      </c>
      <c r="D4740" s="55" t="str">
        <f>VLOOKUP(C4740,[3]道具配置表!$A:$D,4,FALSE)</f>
        <v>5分钟通用加速</v>
      </c>
      <c r="E4740" s="55">
        <v>12</v>
      </c>
      <c r="J4740" s="55">
        <v>1</v>
      </c>
      <c r="K4740" s="55"/>
      <c r="L4740" s="55" t="b">
        <v>1</v>
      </c>
    </row>
    <row r="4741" spans="1:12" s="55" customFormat="1" x14ac:dyDescent="0.25">
      <c r="C4741" s="55">
        <v>7002</v>
      </c>
      <c r="D4741" s="55" t="str">
        <f>VLOOKUP(C4741,[3]道具配置表!$A:$D,4,FALSE)</f>
        <v>1银币（进背包）</v>
      </c>
      <c r="E4741" s="55">
        <v>100</v>
      </c>
      <c r="J4741" s="55">
        <v>1</v>
      </c>
      <c r="L4741" s="55" t="b">
        <v>1</v>
      </c>
    </row>
    <row r="4742" spans="1:12" s="55" customFormat="1" x14ac:dyDescent="0.25">
      <c r="C4742" s="55">
        <v>123001</v>
      </c>
      <c r="D4742" s="55" t="str">
        <f>VLOOKUP(C4742,[3]道具配置表!$A:$D,4,FALSE)</f>
        <v>通用紫色碎片</v>
      </c>
      <c r="E4742" s="55">
        <v>10</v>
      </c>
      <c r="J4742" s="55">
        <v>1</v>
      </c>
      <c r="L4742" s="55" t="b">
        <v>1</v>
      </c>
    </row>
    <row r="4743" spans="1:12" x14ac:dyDescent="0.25">
      <c r="A4743" s="55">
        <v>1707749</v>
      </c>
      <c r="B4743" s="55" t="s">
        <v>1295</v>
      </c>
      <c r="C4743" s="55">
        <v>6101</v>
      </c>
      <c r="D4743" s="55" t="str">
        <f>VLOOKUP(C4743,[3]道具配置表!$A:$D,4,FALSE)</f>
        <v>5分钟通用加速</v>
      </c>
      <c r="E4743" s="55">
        <v>18</v>
      </c>
      <c r="J4743" s="55">
        <v>1</v>
      </c>
      <c r="K4743" s="55"/>
      <c r="L4743" s="55" t="b">
        <v>1</v>
      </c>
    </row>
    <row r="4744" spans="1:12" s="55" customFormat="1" x14ac:dyDescent="0.25">
      <c r="C4744" s="55">
        <v>7002</v>
      </c>
      <c r="D4744" s="55" t="str">
        <f>VLOOKUP(C4744,[3]道具配置表!$A:$D,4,FALSE)</f>
        <v>1银币（进背包）</v>
      </c>
      <c r="E4744" s="55">
        <v>150</v>
      </c>
      <c r="J4744" s="55">
        <v>1</v>
      </c>
      <c r="L4744" s="55" t="b">
        <v>1</v>
      </c>
    </row>
    <row r="4745" spans="1:12" s="55" customFormat="1" x14ac:dyDescent="0.25">
      <c r="C4745" s="55">
        <v>123002</v>
      </c>
      <c r="D4745" s="55" t="str">
        <f>VLOOKUP(C4745,[3]道具配置表!$A:$D,4,FALSE)</f>
        <v>通用橙色碎片</v>
      </c>
      <c r="E4745" s="55">
        <v>5</v>
      </c>
      <c r="J4745" s="55">
        <v>1</v>
      </c>
      <c r="L4745" s="55" t="b">
        <v>1</v>
      </c>
    </row>
    <row r="4746" spans="1:12" x14ac:dyDescent="0.25">
      <c r="A4746" s="55">
        <v>1707750</v>
      </c>
      <c r="B4746" s="55" t="s">
        <v>1296</v>
      </c>
      <c r="C4746" s="55">
        <v>6101</v>
      </c>
      <c r="D4746" s="55" t="str">
        <f>VLOOKUP(C4746,[3]道具配置表!$A:$D,4,FALSE)</f>
        <v>5分钟通用加速</v>
      </c>
      <c r="E4746" s="55">
        <v>7</v>
      </c>
      <c r="J4746" s="55">
        <v>1</v>
      </c>
      <c r="K4746" s="55"/>
      <c r="L4746" s="55" t="b">
        <v>1</v>
      </c>
    </row>
    <row r="4747" spans="1:12" s="55" customFormat="1" x14ac:dyDescent="0.25">
      <c r="C4747" s="55">
        <v>7002</v>
      </c>
      <c r="D4747" s="55" t="str">
        <f>VLOOKUP(C4747,[3]道具配置表!$A:$D,4,FALSE)</f>
        <v>1银币（进背包）</v>
      </c>
      <c r="E4747" s="55">
        <v>50</v>
      </c>
      <c r="J4747" s="55">
        <v>1</v>
      </c>
      <c r="L4747" s="55" t="b">
        <v>1</v>
      </c>
    </row>
    <row r="4748" spans="1:12" s="55" customFormat="1" x14ac:dyDescent="0.25">
      <c r="C4748" s="55">
        <v>123001</v>
      </c>
      <c r="D4748" s="55" t="str">
        <f>VLOOKUP(C4748,[3]道具配置表!$A:$D,4,FALSE)</f>
        <v>通用紫色碎片</v>
      </c>
      <c r="E4748" s="55">
        <v>5</v>
      </c>
      <c r="J4748" s="55">
        <v>1</v>
      </c>
      <c r="L4748" s="55" t="b">
        <v>1</v>
      </c>
    </row>
    <row r="4749" spans="1:12" x14ac:dyDescent="0.25">
      <c r="A4749" s="55">
        <v>1707751</v>
      </c>
      <c r="B4749" s="55" t="s">
        <v>1297</v>
      </c>
      <c r="C4749" s="55">
        <v>6101</v>
      </c>
      <c r="D4749" s="55" t="str">
        <f>VLOOKUP(C4749,[3]道具配置表!$A:$D,4,FALSE)</f>
        <v>5分钟通用加速</v>
      </c>
      <c r="E4749" s="55">
        <v>14</v>
      </c>
      <c r="J4749" s="55">
        <v>1</v>
      </c>
      <c r="K4749" s="55"/>
      <c r="L4749" s="55" t="b">
        <v>1</v>
      </c>
    </row>
    <row r="4750" spans="1:12" s="55" customFormat="1" x14ac:dyDescent="0.25">
      <c r="C4750" s="55">
        <v>7002</v>
      </c>
      <c r="D4750" s="55" t="str">
        <f>VLOOKUP(C4750,[3]道具配置表!$A:$D,4,FALSE)</f>
        <v>1银币（进背包）</v>
      </c>
      <c r="E4750" s="55">
        <v>100</v>
      </c>
      <c r="J4750" s="55">
        <v>1</v>
      </c>
      <c r="L4750" s="55" t="b">
        <v>1</v>
      </c>
    </row>
    <row r="4751" spans="1:12" s="55" customFormat="1" x14ac:dyDescent="0.25">
      <c r="C4751" s="55">
        <v>123001</v>
      </c>
      <c r="D4751" s="55" t="str">
        <f>VLOOKUP(C4751,[3]道具配置表!$A:$D,4,FALSE)</f>
        <v>通用紫色碎片</v>
      </c>
      <c r="E4751" s="55">
        <v>10</v>
      </c>
      <c r="J4751" s="55">
        <v>1</v>
      </c>
      <c r="L4751" s="55" t="b">
        <v>1</v>
      </c>
    </row>
    <row r="4752" spans="1:12" x14ac:dyDescent="0.25">
      <c r="A4752" s="55">
        <v>1707752</v>
      </c>
      <c r="B4752" s="55" t="s">
        <v>1298</v>
      </c>
      <c r="C4752" s="55">
        <v>6101</v>
      </c>
      <c r="D4752" s="55" t="str">
        <f>VLOOKUP(C4752,[3]道具配置表!$A:$D,4,FALSE)</f>
        <v>5分钟通用加速</v>
      </c>
      <c r="E4752" s="55">
        <v>21</v>
      </c>
      <c r="J4752" s="55">
        <v>1</v>
      </c>
      <c r="K4752" s="55"/>
      <c r="L4752" s="55" t="b">
        <v>1</v>
      </c>
    </row>
    <row r="4753" spans="1:12" s="55" customFormat="1" x14ac:dyDescent="0.25">
      <c r="C4753" s="55">
        <v>7002</v>
      </c>
      <c r="D4753" s="55" t="str">
        <f>VLOOKUP(C4753,[3]道具配置表!$A:$D,4,FALSE)</f>
        <v>1银币（进背包）</v>
      </c>
      <c r="E4753" s="55">
        <v>150</v>
      </c>
      <c r="J4753" s="55">
        <v>1</v>
      </c>
      <c r="L4753" s="55" t="b">
        <v>1</v>
      </c>
    </row>
    <row r="4754" spans="1:12" s="55" customFormat="1" x14ac:dyDescent="0.25">
      <c r="C4754" s="55">
        <v>123002</v>
      </c>
      <c r="D4754" s="55" t="str">
        <f>VLOOKUP(C4754,[3]道具配置表!$A:$D,4,FALSE)</f>
        <v>通用橙色碎片</v>
      </c>
      <c r="E4754" s="55">
        <v>5</v>
      </c>
      <c r="J4754" s="55">
        <v>1</v>
      </c>
      <c r="L4754" s="55" t="b">
        <v>1</v>
      </c>
    </row>
    <row r="4755" spans="1:12" x14ac:dyDescent="0.25">
      <c r="A4755" s="55">
        <v>1707753</v>
      </c>
      <c r="B4755" s="55" t="s">
        <v>1299</v>
      </c>
      <c r="C4755" s="55">
        <v>6101</v>
      </c>
      <c r="D4755" s="55" t="str">
        <f>VLOOKUP(C4755,[3]道具配置表!$A:$D,4,FALSE)</f>
        <v>5分钟通用加速</v>
      </c>
      <c r="E4755" s="55">
        <f>E4746+1</f>
        <v>8</v>
      </c>
      <c r="J4755" s="55">
        <v>1</v>
      </c>
      <c r="K4755" s="55"/>
      <c r="L4755" s="55" t="b">
        <v>1</v>
      </c>
    </row>
    <row r="4756" spans="1:12" s="55" customFormat="1" x14ac:dyDescent="0.25">
      <c r="C4756" s="55">
        <v>7002</v>
      </c>
      <c r="D4756" s="55" t="str">
        <f>VLOOKUP(C4756,[3]道具配置表!$A:$D,4,FALSE)</f>
        <v>1银币（进背包）</v>
      </c>
      <c r="E4756" s="55">
        <v>50</v>
      </c>
      <c r="J4756" s="55">
        <v>1</v>
      </c>
      <c r="L4756" s="55" t="b">
        <v>1</v>
      </c>
    </row>
    <row r="4757" spans="1:12" s="55" customFormat="1" x14ac:dyDescent="0.25">
      <c r="C4757" s="55">
        <v>123001</v>
      </c>
      <c r="D4757" s="55" t="str">
        <f>VLOOKUP(C4757,[3]道具配置表!$A:$D,4,FALSE)</f>
        <v>通用紫色碎片</v>
      </c>
      <c r="E4757" s="55">
        <v>5</v>
      </c>
      <c r="J4757" s="55">
        <v>1</v>
      </c>
      <c r="L4757" s="55" t="b">
        <v>1</v>
      </c>
    </row>
    <row r="4758" spans="1:12" x14ac:dyDescent="0.25">
      <c r="A4758" s="55">
        <v>1707754</v>
      </c>
      <c r="B4758" s="55" t="s">
        <v>1300</v>
      </c>
      <c r="C4758" s="55">
        <v>6101</v>
      </c>
      <c r="D4758" s="55" t="str">
        <f>VLOOKUP(C4758,[3]道具配置表!$A:$D,4,FALSE)</f>
        <v>5分钟通用加速</v>
      </c>
      <c r="E4758" s="55">
        <f>E4755*2</f>
        <v>16</v>
      </c>
      <c r="J4758" s="55">
        <v>1</v>
      </c>
      <c r="K4758" s="55"/>
      <c r="L4758" s="55" t="b">
        <v>1</v>
      </c>
    </row>
    <row r="4759" spans="1:12" s="55" customFormat="1" x14ac:dyDescent="0.25">
      <c r="C4759" s="55">
        <v>7002</v>
      </c>
      <c r="D4759" s="55" t="str">
        <f>VLOOKUP(C4759,[3]道具配置表!$A:$D,4,FALSE)</f>
        <v>1银币（进背包）</v>
      </c>
      <c r="E4759" s="55">
        <v>100</v>
      </c>
      <c r="J4759" s="55">
        <v>1</v>
      </c>
      <c r="L4759" s="55" t="b">
        <v>1</v>
      </c>
    </row>
    <row r="4760" spans="1:12" s="55" customFormat="1" x14ac:dyDescent="0.25">
      <c r="C4760" s="55">
        <v>123001</v>
      </c>
      <c r="D4760" s="55" t="str">
        <f>VLOOKUP(C4760,[3]道具配置表!$A:$D,4,FALSE)</f>
        <v>通用紫色碎片</v>
      </c>
      <c r="E4760" s="55">
        <v>10</v>
      </c>
      <c r="J4760" s="55">
        <v>1</v>
      </c>
      <c r="L4760" s="55" t="b">
        <v>1</v>
      </c>
    </row>
    <row r="4761" spans="1:12" x14ac:dyDescent="0.25">
      <c r="A4761" s="55">
        <v>1707755</v>
      </c>
      <c r="B4761" s="55" t="s">
        <v>1301</v>
      </c>
      <c r="C4761" s="55">
        <v>6101</v>
      </c>
      <c r="D4761" s="55" t="str">
        <f>VLOOKUP(C4761,[3]道具配置表!$A:$D,4,FALSE)</f>
        <v>5分钟通用加速</v>
      </c>
      <c r="E4761" s="55">
        <f>E4755*3</f>
        <v>24</v>
      </c>
      <c r="J4761" s="55">
        <v>1</v>
      </c>
      <c r="K4761" s="55"/>
      <c r="L4761" s="55" t="b">
        <v>1</v>
      </c>
    </row>
    <row r="4762" spans="1:12" s="55" customFormat="1" x14ac:dyDescent="0.25">
      <c r="C4762" s="55">
        <v>7002</v>
      </c>
      <c r="D4762" s="55" t="str">
        <f>VLOOKUP(C4762,[3]道具配置表!$A:$D,4,FALSE)</f>
        <v>1银币（进背包）</v>
      </c>
      <c r="E4762" s="55">
        <v>150</v>
      </c>
      <c r="J4762" s="55">
        <v>1</v>
      </c>
      <c r="L4762" s="55" t="b">
        <v>1</v>
      </c>
    </row>
    <row r="4763" spans="1:12" s="55" customFormat="1" x14ac:dyDescent="0.25">
      <c r="C4763" s="55">
        <v>123002</v>
      </c>
      <c r="D4763" s="55" t="str">
        <f>VLOOKUP(C4763,[3]道具配置表!$A:$D,4,FALSE)</f>
        <v>通用橙色碎片</v>
      </c>
      <c r="E4763" s="55">
        <v>5</v>
      </c>
      <c r="J4763" s="55">
        <v>1</v>
      </c>
      <c r="L4763" s="55" t="b">
        <v>1</v>
      </c>
    </row>
    <row r="4764" spans="1:12" x14ac:dyDescent="0.25">
      <c r="A4764" s="55">
        <v>1707756</v>
      </c>
      <c r="B4764" s="55" t="s">
        <v>1302</v>
      </c>
      <c r="C4764" s="55">
        <v>6101</v>
      </c>
      <c r="D4764" s="55" t="str">
        <f>VLOOKUP(C4764,[3]道具配置表!$A:$D,4,FALSE)</f>
        <v>5分钟通用加速</v>
      </c>
      <c r="E4764" s="55">
        <f>E4755+1</f>
        <v>9</v>
      </c>
      <c r="J4764" s="55">
        <v>1</v>
      </c>
      <c r="K4764" s="55"/>
      <c r="L4764" s="55" t="b">
        <v>1</v>
      </c>
    </row>
    <row r="4765" spans="1:12" s="55" customFormat="1" x14ac:dyDescent="0.25">
      <c r="C4765" s="55">
        <v>7002</v>
      </c>
      <c r="D4765" s="55" t="str">
        <f>VLOOKUP(C4765,[3]道具配置表!$A:$D,4,FALSE)</f>
        <v>1银币（进背包）</v>
      </c>
      <c r="E4765" s="55">
        <v>50</v>
      </c>
      <c r="J4765" s="55">
        <v>1</v>
      </c>
      <c r="L4765" s="55" t="b">
        <v>1</v>
      </c>
    </row>
    <row r="4766" spans="1:12" s="55" customFormat="1" x14ac:dyDescent="0.25">
      <c r="C4766" s="55">
        <v>123001</v>
      </c>
      <c r="D4766" s="55" t="str">
        <f>VLOOKUP(C4766,[3]道具配置表!$A:$D,4,FALSE)</f>
        <v>通用紫色碎片</v>
      </c>
      <c r="E4766" s="55">
        <v>5</v>
      </c>
      <c r="J4766" s="55">
        <v>1</v>
      </c>
      <c r="L4766" s="55" t="b">
        <v>1</v>
      </c>
    </row>
    <row r="4767" spans="1:12" x14ac:dyDescent="0.25">
      <c r="A4767" s="55">
        <v>1707757</v>
      </c>
      <c r="B4767" s="55" t="s">
        <v>1303</v>
      </c>
      <c r="C4767" s="55">
        <v>6101</v>
      </c>
      <c r="D4767" s="55" t="str">
        <f>VLOOKUP(C4767,[3]道具配置表!$A:$D,4,FALSE)</f>
        <v>5分钟通用加速</v>
      </c>
      <c r="E4767" s="55">
        <f>E4764*2</f>
        <v>18</v>
      </c>
      <c r="J4767" s="55">
        <v>1</v>
      </c>
      <c r="K4767" s="55"/>
      <c r="L4767" s="55" t="b">
        <v>1</v>
      </c>
    </row>
    <row r="4768" spans="1:12" s="55" customFormat="1" x14ac:dyDescent="0.25">
      <c r="C4768" s="55">
        <v>7002</v>
      </c>
      <c r="D4768" s="55" t="str">
        <f>VLOOKUP(C4768,[3]道具配置表!$A:$D,4,FALSE)</f>
        <v>1银币（进背包）</v>
      </c>
      <c r="E4768" s="55">
        <v>100</v>
      </c>
      <c r="J4768" s="55">
        <v>1</v>
      </c>
      <c r="L4768" s="55" t="b">
        <v>1</v>
      </c>
    </row>
    <row r="4769" spans="1:12" s="55" customFormat="1" x14ac:dyDescent="0.25">
      <c r="C4769" s="55">
        <v>123001</v>
      </c>
      <c r="D4769" s="55" t="str">
        <f>VLOOKUP(C4769,[3]道具配置表!$A:$D,4,FALSE)</f>
        <v>通用紫色碎片</v>
      </c>
      <c r="E4769" s="55">
        <v>10</v>
      </c>
      <c r="J4769" s="55">
        <v>1</v>
      </c>
      <c r="L4769" s="55" t="b">
        <v>1</v>
      </c>
    </row>
    <row r="4770" spans="1:12" x14ac:dyDescent="0.25">
      <c r="A4770" s="55">
        <v>1707758</v>
      </c>
      <c r="B4770" s="55" t="s">
        <v>1304</v>
      </c>
      <c r="C4770" s="55">
        <v>6101</v>
      </c>
      <c r="D4770" s="55" t="str">
        <f>VLOOKUP(C4770,[3]道具配置表!$A:$D,4,FALSE)</f>
        <v>5分钟通用加速</v>
      </c>
      <c r="E4770" s="55">
        <f>E4764*3</f>
        <v>27</v>
      </c>
      <c r="J4770" s="55">
        <v>1</v>
      </c>
      <c r="K4770" s="55"/>
      <c r="L4770" s="55" t="b">
        <v>1</v>
      </c>
    </row>
    <row r="4771" spans="1:12" s="55" customFormat="1" x14ac:dyDescent="0.25">
      <c r="C4771" s="55">
        <v>7002</v>
      </c>
      <c r="D4771" s="55" t="str">
        <f>VLOOKUP(C4771,[3]道具配置表!$A:$D,4,FALSE)</f>
        <v>1银币（进背包）</v>
      </c>
      <c r="E4771" s="55">
        <v>150</v>
      </c>
      <c r="J4771" s="55">
        <v>1</v>
      </c>
      <c r="L4771" s="55" t="b">
        <v>1</v>
      </c>
    </row>
    <row r="4772" spans="1:12" s="55" customFormat="1" x14ac:dyDescent="0.25">
      <c r="C4772" s="55">
        <v>123002</v>
      </c>
      <c r="D4772" s="55" t="str">
        <f>VLOOKUP(C4772,[3]道具配置表!$A:$D,4,FALSE)</f>
        <v>通用橙色碎片</v>
      </c>
      <c r="E4772" s="55">
        <v>5</v>
      </c>
      <c r="J4772" s="55">
        <v>1</v>
      </c>
      <c r="L4772" s="55" t="b">
        <v>1</v>
      </c>
    </row>
    <row r="4773" spans="1:12" x14ac:dyDescent="0.25">
      <c r="A4773" s="55">
        <v>1707759</v>
      </c>
      <c r="B4773" s="55" t="s">
        <v>1305</v>
      </c>
      <c r="C4773" s="55">
        <v>6101</v>
      </c>
      <c r="D4773" s="55" t="str">
        <f>VLOOKUP(C4773,[3]道具配置表!$A:$D,4,FALSE)</f>
        <v>5分钟通用加速</v>
      </c>
      <c r="E4773" s="55">
        <f>E4764+1</f>
        <v>10</v>
      </c>
      <c r="J4773" s="55">
        <v>1</v>
      </c>
      <c r="K4773" s="55"/>
      <c r="L4773" s="55" t="b">
        <v>1</v>
      </c>
    </row>
    <row r="4774" spans="1:12" s="55" customFormat="1" x14ac:dyDescent="0.25">
      <c r="C4774" s="55">
        <v>7002</v>
      </c>
      <c r="D4774" s="55" t="str">
        <f>VLOOKUP(C4774,[3]道具配置表!$A:$D,4,FALSE)</f>
        <v>1银币（进背包）</v>
      </c>
      <c r="E4774" s="55">
        <v>50</v>
      </c>
      <c r="J4774" s="55">
        <v>1</v>
      </c>
      <c r="L4774" s="55" t="b">
        <v>1</v>
      </c>
    </row>
    <row r="4775" spans="1:12" s="55" customFormat="1" x14ac:dyDescent="0.25">
      <c r="C4775" s="55">
        <v>123001</v>
      </c>
      <c r="D4775" s="55" t="str">
        <f>VLOOKUP(C4775,[3]道具配置表!$A:$D,4,FALSE)</f>
        <v>通用紫色碎片</v>
      </c>
      <c r="E4775" s="55">
        <v>5</v>
      </c>
      <c r="J4775" s="55">
        <v>1</v>
      </c>
      <c r="L4775" s="55" t="b">
        <v>1</v>
      </c>
    </row>
    <row r="4776" spans="1:12" x14ac:dyDescent="0.25">
      <c r="A4776" s="55">
        <v>1707760</v>
      </c>
      <c r="B4776" s="55" t="s">
        <v>1306</v>
      </c>
      <c r="C4776" s="55">
        <v>6101</v>
      </c>
      <c r="D4776" s="55" t="str">
        <f>VLOOKUP(C4776,[3]道具配置表!$A:$D,4,FALSE)</f>
        <v>5分钟通用加速</v>
      </c>
      <c r="E4776" s="55">
        <f>E4773*2</f>
        <v>20</v>
      </c>
      <c r="J4776" s="55">
        <v>1</v>
      </c>
      <c r="K4776" s="55"/>
      <c r="L4776" s="55" t="b">
        <v>1</v>
      </c>
    </row>
    <row r="4777" spans="1:12" s="55" customFormat="1" x14ac:dyDescent="0.25">
      <c r="C4777" s="55">
        <v>7002</v>
      </c>
      <c r="D4777" s="55" t="str">
        <f>VLOOKUP(C4777,[3]道具配置表!$A:$D,4,FALSE)</f>
        <v>1银币（进背包）</v>
      </c>
      <c r="E4777" s="55">
        <v>100</v>
      </c>
      <c r="J4777" s="55">
        <v>1</v>
      </c>
      <c r="L4777" s="55" t="b">
        <v>1</v>
      </c>
    </row>
    <row r="4778" spans="1:12" s="55" customFormat="1" x14ac:dyDescent="0.25">
      <c r="C4778" s="55">
        <v>123001</v>
      </c>
      <c r="D4778" s="55" t="str">
        <f>VLOOKUP(C4778,[3]道具配置表!$A:$D,4,FALSE)</f>
        <v>通用紫色碎片</v>
      </c>
      <c r="E4778" s="55">
        <v>10</v>
      </c>
      <c r="J4778" s="55">
        <v>1</v>
      </c>
      <c r="L4778" s="55" t="b">
        <v>1</v>
      </c>
    </row>
    <row r="4779" spans="1:12" x14ac:dyDescent="0.25">
      <c r="A4779" s="55">
        <v>1707761</v>
      </c>
      <c r="B4779" s="55" t="s">
        <v>1307</v>
      </c>
      <c r="C4779" s="55">
        <v>6101</v>
      </c>
      <c r="D4779" s="55" t="str">
        <f>VLOOKUP(C4779,[3]道具配置表!$A:$D,4,FALSE)</f>
        <v>5分钟通用加速</v>
      </c>
      <c r="E4779" s="55">
        <f>E4773*3</f>
        <v>30</v>
      </c>
      <c r="J4779" s="55">
        <v>1</v>
      </c>
      <c r="K4779" s="55"/>
      <c r="L4779" s="55" t="b">
        <v>1</v>
      </c>
    </row>
    <row r="4780" spans="1:12" s="55" customFormat="1" x14ac:dyDescent="0.25">
      <c r="C4780" s="55">
        <v>7002</v>
      </c>
      <c r="D4780" s="55" t="str">
        <f>VLOOKUP(C4780,[3]道具配置表!$A:$D,4,FALSE)</f>
        <v>1银币（进背包）</v>
      </c>
      <c r="E4780" s="55">
        <v>150</v>
      </c>
      <c r="J4780" s="55">
        <v>1</v>
      </c>
      <c r="L4780" s="55" t="b">
        <v>1</v>
      </c>
    </row>
    <row r="4781" spans="1:12" s="55" customFormat="1" x14ac:dyDescent="0.25">
      <c r="C4781" s="55">
        <v>123002</v>
      </c>
      <c r="D4781" s="55" t="str">
        <f>VLOOKUP(C4781,[3]道具配置表!$A:$D,4,FALSE)</f>
        <v>通用橙色碎片</v>
      </c>
      <c r="E4781" s="55">
        <v>5</v>
      </c>
      <c r="J4781" s="55">
        <v>1</v>
      </c>
      <c r="L4781" s="55" t="b">
        <v>1</v>
      </c>
    </row>
    <row r="4782" spans="1:12" ht="11.5" customHeight="1" x14ac:dyDescent="0.25">
      <c r="A4782" s="55">
        <v>1707762</v>
      </c>
      <c r="B4782" s="55" t="s">
        <v>1308</v>
      </c>
      <c r="C4782" s="55">
        <v>6101</v>
      </c>
      <c r="D4782" s="55" t="str">
        <f>VLOOKUP(C4782,[3]道具配置表!$A:$D,4,FALSE)</f>
        <v>5分钟通用加速</v>
      </c>
      <c r="E4782" s="55">
        <f>E4773+1</f>
        <v>11</v>
      </c>
      <c r="J4782" s="55">
        <v>1</v>
      </c>
      <c r="K4782" s="55"/>
      <c r="L4782" s="55" t="b">
        <v>1</v>
      </c>
    </row>
    <row r="4783" spans="1:12" s="55" customFormat="1" ht="11.5" customHeight="1" x14ac:dyDescent="0.25">
      <c r="C4783" s="55">
        <v>7002</v>
      </c>
      <c r="D4783" s="55" t="str">
        <f>VLOOKUP(C4783,[3]道具配置表!$A:$D,4,FALSE)</f>
        <v>1银币（进背包）</v>
      </c>
      <c r="E4783" s="55">
        <v>50</v>
      </c>
      <c r="J4783" s="55">
        <v>1</v>
      </c>
      <c r="L4783" s="55" t="b">
        <v>1</v>
      </c>
    </row>
    <row r="4784" spans="1:12" s="55" customFormat="1" ht="11.5" customHeight="1" x14ac:dyDescent="0.25">
      <c r="C4784" s="55">
        <v>123001</v>
      </c>
      <c r="D4784" s="55" t="str">
        <f>VLOOKUP(C4784,[3]道具配置表!$A:$D,4,FALSE)</f>
        <v>通用紫色碎片</v>
      </c>
      <c r="E4784" s="55">
        <v>5</v>
      </c>
      <c r="J4784" s="55">
        <v>1</v>
      </c>
      <c r="L4784" s="55" t="b">
        <v>1</v>
      </c>
    </row>
    <row r="4785" spans="1:12" x14ac:dyDescent="0.25">
      <c r="A4785" s="55">
        <v>1707763</v>
      </c>
      <c r="B4785" s="55" t="s">
        <v>1309</v>
      </c>
      <c r="C4785" s="55">
        <v>6101</v>
      </c>
      <c r="D4785" s="55" t="str">
        <f>VLOOKUP(C4785,[3]道具配置表!$A:$D,4,FALSE)</f>
        <v>5分钟通用加速</v>
      </c>
      <c r="E4785" s="55">
        <f>E4782*2</f>
        <v>22</v>
      </c>
      <c r="J4785" s="55">
        <v>1</v>
      </c>
      <c r="K4785" s="55"/>
      <c r="L4785" s="55" t="b">
        <v>1</v>
      </c>
    </row>
    <row r="4786" spans="1:12" s="55" customFormat="1" x14ac:dyDescent="0.25">
      <c r="C4786" s="55">
        <v>7002</v>
      </c>
      <c r="D4786" s="55" t="str">
        <f>VLOOKUP(C4786,[3]道具配置表!$A:$D,4,FALSE)</f>
        <v>1银币（进背包）</v>
      </c>
      <c r="E4786" s="55">
        <v>100</v>
      </c>
      <c r="J4786" s="55">
        <v>1</v>
      </c>
      <c r="L4786" s="55" t="b">
        <v>1</v>
      </c>
    </row>
    <row r="4787" spans="1:12" s="55" customFormat="1" x14ac:dyDescent="0.25">
      <c r="C4787" s="55">
        <v>123001</v>
      </c>
      <c r="D4787" s="55" t="str">
        <f>VLOOKUP(C4787,[3]道具配置表!$A:$D,4,FALSE)</f>
        <v>通用紫色碎片</v>
      </c>
      <c r="E4787" s="55">
        <v>10</v>
      </c>
      <c r="J4787" s="55">
        <v>1</v>
      </c>
      <c r="L4787" s="55" t="b">
        <v>1</v>
      </c>
    </row>
    <row r="4788" spans="1:12" x14ac:dyDescent="0.25">
      <c r="A4788" s="55">
        <v>1707764</v>
      </c>
      <c r="B4788" s="55" t="s">
        <v>1310</v>
      </c>
      <c r="C4788" s="55">
        <v>6101</v>
      </c>
      <c r="D4788" s="55" t="str">
        <f>VLOOKUP(C4788,[3]道具配置表!$A:$D,4,FALSE)</f>
        <v>5分钟通用加速</v>
      </c>
      <c r="E4788" s="55">
        <f>E4782*3</f>
        <v>33</v>
      </c>
      <c r="J4788" s="55">
        <v>1</v>
      </c>
      <c r="K4788" s="55"/>
      <c r="L4788" s="55" t="b">
        <v>1</v>
      </c>
    </row>
    <row r="4789" spans="1:12" s="55" customFormat="1" x14ac:dyDescent="0.25">
      <c r="C4789" s="55">
        <v>7002</v>
      </c>
      <c r="D4789" s="55" t="str">
        <f>VLOOKUP(C4789,[3]道具配置表!$A:$D,4,FALSE)</f>
        <v>1银币（进背包）</v>
      </c>
      <c r="E4789" s="55">
        <v>150</v>
      </c>
      <c r="J4789" s="55">
        <v>1</v>
      </c>
      <c r="L4789" s="55" t="b">
        <v>1</v>
      </c>
    </row>
    <row r="4790" spans="1:12" s="55" customFormat="1" x14ac:dyDescent="0.25">
      <c r="C4790" s="55">
        <v>123002</v>
      </c>
      <c r="D4790" s="55" t="str">
        <f>VLOOKUP(C4790,[3]道具配置表!$A:$D,4,FALSE)</f>
        <v>通用橙色碎片</v>
      </c>
      <c r="E4790" s="55">
        <v>5</v>
      </c>
      <c r="J4790" s="55">
        <v>1</v>
      </c>
      <c r="L4790" s="55" t="b">
        <v>1</v>
      </c>
    </row>
    <row r="4791" spans="1:12" x14ac:dyDescent="0.25">
      <c r="A4791" s="55">
        <v>1707765</v>
      </c>
      <c r="B4791" s="55" t="s">
        <v>1311</v>
      </c>
      <c r="C4791" s="55">
        <v>6101</v>
      </c>
      <c r="D4791" s="55" t="str">
        <f>VLOOKUP(C4791,[3]道具配置表!$A:$D,4,FALSE)</f>
        <v>5分钟通用加速</v>
      </c>
      <c r="E4791" s="55">
        <f>E4782+1</f>
        <v>12</v>
      </c>
      <c r="J4791" s="55">
        <v>1</v>
      </c>
      <c r="K4791" s="55"/>
      <c r="L4791" s="55" t="b">
        <v>1</v>
      </c>
    </row>
    <row r="4792" spans="1:12" s="55" customFormat="1" x14ac:dyDescent="0.25">
      <c r="C4792" s="55">
        <v>7002</v>
      </c>
      <c r="D4792" s="55" t="str">
        <f>VLOOKUP(C4792,[3]道具配置表!$A:$D,4,FALSE)</f>
        <v>1银币（进背包）</v>
      </c>
      <c r="E4792" s="55">
        <v>50</v>
      </c>
      <c r="J4792" s="55">
        <v>1</v>
      </c>
      <c r="L4792" s="55" t="b">
        <v>1</v>
      </c>
    </row>
    <row r="4793" spans="1:12" s="55" customFormat="1" x14ac:dyDescent="0.25">
      <c r="C4793" s="55">
        <v>123001</v>
      </c>
      <c r="D4793" s="55" t="str">
        <f>VLOOKUP(C4793,[3]道具配置表!$A:$D,4,FALSE)</f>
        <v>通用紫色碎片</v>
      </c>
      <c r="E4793" s="55">
        <v>5</v>
      </c>
      <c r="J4793" s="55">
        <v>1</v>
      </c>
      <c r="L4793" s="55" t="b">
        <v>1</v>
      </c>
    </row>
    <row r="4794" spans="1:12" x14ac:dyDescent="0.25">
      <c r="A4794" s="55">
        <v>1707766</v>
      </c>
      <c r="B4794" s="55" t="s">
        <v>1312</v>
      </c>
      <c r="C4794" s="55">
        <v>6101</v>
      </c>
      <c r="D4794" s="55" t="str">
        <f>VLOOKUP(C4794,[3]道具配置表!$A:$D,4,FALSE)</f>
        <v>5分钟通用加速</v>
      </c>
      <c r="E4794" s="55">
        <f>E4791*2</f>
        <v>24</v>
      </c>
      <c r="J4794" s="55">
        <v>1</v>
      </c>
      <c r="K4794" s="55"/>
      <c r="L4794" s="55" t="b">
        <v>1</v>
      </c>
    </row>
    <row r="4795" spans="1:12" s="55" customFormat="1" x14ac:dyDescent="0.25">
      <c r="C4795" s="55">
        <v>7002</v>
      </c>
      <c r="D4795" s="55" t="str">
        <f>VLOOKUP(C4795,[3]道具配置表!$A:$D,4,FALSE)</f>
        <v>1银币（进背包）</v>
      </c>
      <c r="E4795" s="55">
        <v>100</v>
      </c>
      <c r="J4795" s="55">
        <v>1</v>
      </c>
      <c r="L4795" s="55" t="b">
        <v>1</v>
      </c>
    </row>
    <row r="4796" spans="1:12" s="55" customFormat="1" x14ac:dyDescent="0.25">
      <c r="C4796" s="55">
        <v>123001</v>
      </c>
      <c r="D4796" s="55" t="str">
        <f>VLOOKUP(C4796,[3]道具配置表!$A:$D,4,FALSE)</f>
        <v>通用紫色碎片</v>
      </c>
      <c r="E4796" s="55">
        <v>10</v>
      </c>
      <c r="J4796" s="55">
        <v>1</v>
      </c>
      <c r="L4796" s="55" t="b">
        <v>1</v>
      </c>
    </row>
    <row r="4797" spans="1:12" x14ac:dyDescent="0.25">
      <c r="A4797" s="55">
        <v>1707767</v>
      </c>
      <c r="B4797" s="55" t="s">
        <v>1313</v>
      </c>
      <c r="C4797" s="55">
        <v>6101</v>
      </c>
      <c r="D4797" s="55" t="str">
        <f>VLOOKUP(C4797,[3]道具配置表!$A:$D,4,FALSE)</f>
        <v>5分钟通用加速</v>
      </c>
      <c r="E4797" s="55">
        <f>E4791*3</f>
        <v>36</v>
      </c>
      <c r="J4797" s="55">
        <v>1</v>
      </c>
      <c r="K4797" s="55"/>
      <c r="L4797" s="55" t="b">
        <v>1</v>
      </c>
    </row>
    <row r="4798" spans="1:12" s="55" customFormat="1" x14ac:dyDescent="0.25">
      <c r="C4798" s="55">
        <v>7002</v>
      </c>
      <c r="D4798" s="55" t="str">
        <f>VLOOKUP(C4798,[3]道具配置表!$A:$D,4,FALSE)</f>
        <v>1银币（进背包）</v>
      </c>
      <c r="E4798" s="55">
        <v>150</v>
      </c>
      <c r="J4798" s="55">
        <v>1</v>
      </c>
      <c r="L4798" s="55" t="b">
        <v>1</v>
      </c>
    </row>
    <row r="4799" spans="1:12" s="55" customFormat="1" x14ac:dyDescent="0.25">
      <c r="C4799" s="55">
        <v>123002</v>
      </c>
      <c r="D4799" s="55" t="str">
        <f>VLOOKUP(C4799,[3]道具配置表!$A:$D,4,FALSE)</f>
        <v>通用橙色碎片</v>
      </c>
      <c r="E4799" s="55">
        <v>5</v>
      </c>
      <c r="J4799" s="55">
        <v>1</v>
      </c>
      <c r="L4799" s="55" t="b">
        <v>1</v>
      </c>
    </row>
    <row r="4800" spans="1:12" x14ac:dyDescent="0.25">
      <c r="A4800" s="55">
        <v>1707768</v>
      </c>
      <c r="B4800" s="55" t="s">
        <v>1314</v>
      </c>
      <c r="C4800" s="55">
        <v>6101</v>
      </c>
      <c r="D4800" s="55" t="str">
        <f>VLOOKUP(C4800,[3]道具配置表!$A:$D,4,FALSE)</f>
        <v>5分钟通用加速</v>
      </c>
      <c r="E4800" s="55">
        <f>E4791+1</f>
        <v>13</v>
      </c>
      <c r="J4800" s="55">
        <v>1</v>
      </c>
      <c r="K4800" s="55"/>
      <c r="L4800" s="55" t="b">
        <v>1</v>
      </c>
    </row>
    <row r="4801" spans="1:12" s="55" customFormat="1" x14ac:dyDescent="0.25">
      <c r="C4801" s="55">
        <v>7002</v>
      </c>
      <c r="D4801" s="55" t="str">
        <f>VLOOKUP(C4801,[3]道具配置表!$A:$D,4,FALSE)</f>
        <v>1银币（进背包）</v>
      </c>
      <c r="E4801" s="55">
        <v>50</v>
      </c>
      <c r="J4801" s="55">
        <v>1</v>
      </c>
      <c r="L4801" s="55" t="b">
        <v>1</v>
      </c>
    </row>
    <row r="4802" spans="1:12" s="55" customFormat="1" x14ac:dyDescent="0.25">
      <c r="C4802" s="55">
        <v>123001</v>
      </c>
      <c r="D4802" s="55" t="str">
        <f>VLOOKUP(C4802,[3]道具配置表!$A:$D,4,FALSE)</f>
        <v>通用紫色碎片</v>
      </c>
      <c r="E4802" s="55">
        <v>5</v>
      </c>
      <c r="J4802" s="55">
        <v>1</v>
      </c>
      <c r="L4802" s="55" t="b">
        <v>1</v>
      </c>
    </row>
    <row r="4803" spans="1:12" x14ac:dyDescent="0.25">
      <c r="A4803" s="55">
        <v>1707769</v>
      </c>
      <c r="B4803" s="55" t="s">
        <v>1315</v>
      </c>
      <c r="C4803" s="55">
        <v>6101</v>
      </c>
      <c r="D4803" s="55" t="str">
        <f>VLOOKUP(C4803,[3]道具配置表!$A:$D,4,FALSE)</f>
        <v>5分钟通用加速</v>
      </c>
      <c r="E4803" s="55">
        <f>E4800*2</f>
        <v>26</v>
      </c>
      <c r="J4803" s="55">
        <v>1</v>
      </c>
      <c r="K4803" s="55"/>
      <c r="L4803" s="55" t="b">
        <v>1</v>
      </c>
    </row>
    <row r="4804" spans="1:12" s="55" customFormat="1" x14ac:dyDescent="0.25">
      <c r="C4804" s="55">
        <v>7002</v>
      </c>
      <c r="D4804" s="55" t="str">
        <f>VLOOKUP(C4804,[3]道具配置表!$A:$D,4,FALSE)</f>
        <v>1银币（进背包）</v>
      </c>
      <c r="E4804" s="55">
        <v>100</v>
      </c>
      <c r="J4804" s="55">
        <v>1</v>
      </c>
      <c r="L4804" s="55" t="b">
        <v>1</v>
      </c>
    </row>
    <row r="4805" spans="1:12" s="55" customFormat="1" x14ac:dyDescent="0.25">
      <c r="C4805" s="55">
        <v>123001</v>
      </c>
      <c r="D4805" s="55" t="str">
        <f>VLOOKUP(C4805,[3]道具配置表!$A:$D,4,FALSE)</f>
        <v>通用紫色碎片</v>
      </c>
      <c r="E4805" s="55">
        <v>10</v>
      </c>
      <c r="J4805" s="55">
        <v>1</v>
      </c>
      <c r="L4805" s="55" t="b">
        <v>1</v>
      </c>
    </row>
    <row r="4806" spans="1:12" x14ac:dyDescent="0.25">
      <c r="A4806" s="55">
        <v>1707770</v>
      </c>
      <c r="B4806" s="55" t="s">
        <v>1316</v>
      </c>
      <c r="C4806" s="55">
        <v>6101</v>
      </c>
      <c r="D4806" s="55" t="str">
        <f>VLOOKUP(C4806,[3]道具配置表!$A:$D,4,FALSE)</f>
        <v>5分钟通用加速</v>
      </c>
      <c r="E4806" s="55">
        <f>E4800*3</f>
        <v>39</v>
      </c>
      <c r="J4806" s="55">
        <v>1</v>
      </c>
      <c r="K4806" s="55"/>
      <c r="L4806" s="55" t="b">
        <v>1</v>
      </c>
    </row>
    <row r="4807" spans="1:12" x14ac:dyDescent="0.25">
      <c r="C4807" s="55">
        <v>7002</v>
      </c>
      <c r="D4807" s="55" t="str">
        <f>VLOOKUP(C4807,[3]道具配置表!$A:$D,4,FALSE)</f>
        <v>1银币（进背包）</v>
      </c>
      <c r="E4807" s="55">
        <v>150</v>
      </c>
      <c r="J4807" s="55">
        <v>1</v>
      </c>
      <c r="K4807" s="55"/>
      <c r="L4807" s="55" t="b">
        <v>1</v>
      </c>
    </row>
    <row r="4808" spans="1:12" x14ac:dyDescent="0.25">
      <c r="C4808" s="55">
        <v>123002</v>
      </c>
      <c r="D4808" s="55" t="str">
        <f>VLOOKUP(C4808,[3]道具配置表!$A:$D,4,FALSE)</f>
        <v>通用橙色碎片</v>
      </c>
      <c r="E4808" s="55">
        <v>5</v>
      </c>
      <c r="J4808" s="55">
        <v>1</v>
      </c>
      <c r="K4808" s="55"/>
      <c r="L4808" s="55" t="b">
        <v>1</v>
      </c>
    </row>
    <row r="4809" spans="1:12" x14ac:dyDescent="0.25">
      <c r="A4809" s="56">
        <v>1707771</v>
      </c>
      <c r="B4809" s="27" t="s">
        <v>1321</v>
      </c>
      <c r="C4809" s="27">
        <v>501</v>
      </c>
      <c r="D4809" s="56" t="str">
        <f>VLOOKUP(C4809,[3]道具配置表!$A:$D,4,FALSE)</f>
        <v>1千资源自选宝箱</v>
      </c>
      <c r="E4809" s="27">
        <v>5</v>
      </c>
      <c r="J4809" s="56">
        <v>1</v>
      </c>
      <c r="K4809" s="56"/>
      <c r="L4809" s="56" t="b">
        <v>1</v>
      </c>
    </row>
    <row r="4810" spans="1:12" x14ac:dyDescent="0.25">
      <c r="A4810" s="56"/>
      <c r="B4810" s="56"/>
      <c r="C4810" s="56">
        <v>502</v>
      </c>
      <c r="D4810" s="56" t="str">
        <f>VLOOKUP(C4810,[3]道具配置表!$A:$D,4,FALSE)</f>
        <v>1万资源自选宝箱</v>
      </c>
      <c r="E4810" s="56">
        <v>5</v>
      </c>
      <c r="J4810" s="56">
        <v>1</v>
      </c>
      <c r="K4810" s="56"/>
      <c r="L4810" s="56" t="b">
        <v>1</v>
      </c>
    </row>
    <row r="4811" spans="1:12" x14ac:dyDescent="0.25">
      <c r="C4811" s="56">
        <v>6101</v>
      </c>
      <c r="D4811" s="56" t="str">
        <f>VLOOKUP(C4811,[3]道具配置表!$A:$D,4,FALSE)</f>
        <v>5分钟通用加速</v>
      </c>
      <c r="E4811" s="56">
        <v>3</v>
      </c>
      <c r="J4811" s="56">
        <v>1</v>
      </c>
      <c r="K4811" s="56"/>
      <c r="L4811" s="56" t="b">
        <v>1</v>
      </c>
    </row>
    <row r="4812" spans="1:12" x14ac:dyDescent="0.25">
      <c r="C4812" s="56">
        <v>7228</v>
      </c>
      <c r="D4812" s="56" t="str">
        <f>VLOOKUP(C4812,[3]道具配置表!$A:$D,4,FALSE)</f>
        <v>经验书*10000</v>
      </c>
      <c r="E4812" s="56">
        <v>5</v>
      </c>
      <c r="J4812" s="56">
        <v>1</v>
      </c>
      <c r="K4812" s="56"/>
      <c r="L4812" s="56" t="b">
        <v>1</v>
      </c>
    </row>
    <row r="4813" spans="1:12" x14ac:dyDescent="0.25">
      <c r="C4813" s="56">
        <v>2006</v>
      </c>
      <c r="D4813" s="56" t="str">
        <f>VLOOKUP(C4813,[3]道具配置表!$A:$D,4,FALSE)</f>
        <v>铜币奖池招募券</v>
      </c>
      <c r="E4813" s="56">
        <v>1</v>
      </c>
      <c r="J4813" s="56">
        <v>1</v>
      </c>
      <c r="K4813" s="56"/>
      <c r="L4813" s="56" t="b">
        <v>1</v>
      </c>
    </row>
    <row r="4814" spans="1:12" x14ac:dyDescent="0.25">
      <c r="A4814" s="56">
        <v>1707772</v>
      </c>
      <c r="B4814" s="56" t="s">
        <v>1322</v>
      </c>
      <c r="C4814" s="56">
        <v>501</v>
      </c>
      <c r="D4814" s="56" t="str">
        <f>VLOOKUP(C4814,[3]道具配置表!$A:$D,4,FALSE)</f>
        <v>1千资源自选宝箱</v>
      </c>
      <c r="E4814" s="56">
        <f>E4809+1</f>
        <v>6</v>
      </c>
      <c r="H4814" s="56"/>
      <c r="I4814" s="56"/>
      <c r="J4814" s="56">
        <v>1</v>
      </c>
      <c r="K4814" s="56"/>
      <c r="L4814" s="56" t="b">
        <v>1</v>
      </c>
    </row>
    <row r="4815" spans="1:12" x14ac:dyDescent="0.25">
      <c r="C4815" s="56">
        <v>502</v>
      </c>
      <c r="D4815" s="56" t="str">
        <f>VLOOKUP(C4815,[3]道具配置表!$A:$D,4,FALSE)</f>
        <v>1万资源自选宝箱</v>
      </c>
      <c r="E4815" s="56">
        <f t="shared" ref="E4815:E4822" si="73">E4810+1</f>
        <v>6</v>
      </c>
      <c r="J4815" s="56">
        <v>1</v>
      </c>
      <c r="K4815" s="56"/>
      <c r="L4815" s="56" t="b">
        <v>1</v>
      </c>
    </row>
    <row r="4816" spans="1:12" x14ac:dyDescent="0.25">
      <c r="C4816" s="56">
        <v>6101</v>
      </c>
      <c r="D4816" s="56" t="str">
        <f>VLOOKUP(C4816,[3]道具配置表!$A:$D,4,FALSE)</f>
        <v>5分钟通用加速</v>
      </c>
      <c r="E4816" s="56">
        <v>3</v>
      </c>
      <c r="J4816" s="56">
        <v>1</v>
      </c>
      <c r="K4816" s="56"/>
      <c r="L4816" s="56" t="b">
        <v>1</v>
      </c>
    </row>
    <row r="4817" spans="1:12" x14ac:dyDescent="0.25">
      <c r="C4817" s="56">
        <v>7228</v>
      </c>
      <c r="D4817" s="56" t="str">
        <f>VLOOKUP(C4817,[3]道具配置表!$A:$D,4,FALSE)</f>
        <v>经验书*10000</v>
      </c>
      <c r="E4817" s="56">
        <f t="shared" si="73"/>
        <v>6</v>
      </c>
      <c r="J4817" s="56">
        <v>1</v>
      </c>
      <c r="K4817" s="56"/>
      <c r="L4817" s="56" t="b">
        <v>1</v>
      </c>
    </row>
    <row r="4818" spans="1:12" x14ac:dyDescent="0.25">
      <c r="C4818" s="56">
        <v>2006</v>
      </c>
      <c r="D4818" s="56" t="str">
        <f>VLOOKUP(C4818,[3]道具配置表!$A:$D,4,FALSE)</f>
        <v>铜币奖池招募券</v>
      </c>
      <c r="E4818" s="56">
        <v>1</v>
      </c>
      <c r="J4818" s="56">
        <v>1</v>
      </c>
      <c r="K4818" s="56"/>
      <c r="L4818" s="56" t="b">
        <v>1</v>
      </c>
    </row>
    <row r="4819" spans="1:12" x14ac:dyDescent="0.25">
      <c r="A4819" s="27">
        <f>A4814+1</f>
        <v>1707773</v>
      </c>
      <c r="B4819" s="56" t="s">
        <v>1323</v>
      </c>
      <c r="C4819" s="56">
        <v>501</v>
      </c>
      <c r="D4819" s="56" t="str">
        <f>VLOOKUP(C4819,[3]道具配置表!$A:$D,4,FALSE)</f>
        <v>1千资源自选宝箱</v>
      </c>
      <c r="E4819" s="56">
        <f>E4814+1</f>
        <v>7</v>
      </c>
      <c r="J4819" s="56">
        <v>1</v>
      </c>
      <c r="K4819" s="56"/>
      <c r="L4819" s="56" t="b">
        <v>1</v>
      </c>
    </row>
    <row r="4820" spans="1:12" x14ac:dyDescent="0.25">
      <c r="C4820" s="56">
        <v>502</v>
      </c>
      <c r="D4820" s="56" t="str">
        <f>VLOOKUP(C4820,[3]道具配置表!$A:$D,4,FALSE)</f>
        <v>1万资源自选宝箱</v>
      </c>
      <c r="E4820" s="56">
        <f t="shared" si="73"/>
        <v>7</v>
      </c>
      <c r="J4820" s="56">
        <v>1</v>
      </c>
      <c r="K4820" s="56"/>
      <c r="L4820" s="56" t="b">
        <v>1</v>
      </c>
    </row>
    <row r="4821" spans="1:12" x14ac:dyDescent="0.25">
      <c r="C4821" s="56">
        <v>6101</v>
      </c>
      <c r="D4821" s="56" t="str">
        <f>VLOOKUP(C4821,[3]道具配置表!$A:$D,4,FALSE)</f>
        <v>5分钟通用加速</v>
      </c>
      <c r="E4821" s="56">
        <f>E4811+1</f>
        <v>4</v>
      </c>
      <c r="J4821" s="56">
        <v>1</v>
      </c>
      <c r="K4821" s="56"/>
      <c r="L4821" s="56" t="b">
        <v>1</v>
      </c>
    </row>
    <row r="4822" spans="1:12" x14ac:dyDescent="0.25">
      <c r="C4822" s="56">
        <v>7228</v>
      </c>
      <c r="D4822" s="56" t="str">
        <f>VLOOKUP(C4822,[3]道具配置表!$A:$D,4,FALSE)</f>
        <v>经验书*10000</v>
      </c>
      <c r="E4822" s="56">
        <f t="shared" si="73"/>
        <v>7</v>
      </c>
      <c r="J4822" s="56">
        <v>1</v>
      </c>
      <c r="K4822" s="56"/>
      <c r="L4822" s="56" t="b">
        <v>1</v>
      </c>
    </row>
    <row r="4823" spans="1:12" x14ac:dyDescent="0.25">
      <c r="C4823" s="56">
        <v>2007</v>
      </c>
      <c r="D4823" s="56" t="str">
        <f>VLOOKUP(C4823,[3]道具配置表!$A:$D,4,FALSE)</f>
        <v>大奖池招募券</v>
      </c>
      <c r="E4823" s="56">
        <v>1</v>
      </c>
      <c r="J4823" s="56">
        <v>1</v>
      </c>
      <c r="K4823" s="56"/>
      <c r="L4823" s="56" t="b">
        <v>1</v>
      </c>
    </row>
    <row r="4824" spans="1:12" x14ac:dyDescent="0.25">
      <c r="A4824" s="56">
        <f>A4819+1</f>
        <v>1707774</v>
      </c>
      <c r="B4824" s="56" t="s">
        <v>1324</v>
      </c>
      <c r="C4824" s="56">
        <v>501</v>
      </c>
      <c r="D4824" s="56" t="str">
        <f>VLOOKUP(C4824,[3]道具配置表!$A:$D,4,FALSE)</f>
        <v>1千资源自选宝箱</v>
      </c>
      <c r="E4824" s="56">
        <f>E4819+1</f>
        <v>8</v>
      </c>
      <c r="J4824" s="56">
        <v>1</v>
      </c>
      <c r="K4824" s="56"/>
      <c r="L4824" s="56" t="b">
        <v>1</v>
      </c>
    </row>
    <row r="4825" spans="1:12" x14ac:dyDescent="0.25">
      <c r="A4825" s="56"/>
      <c r="B4825" s="56"/>
      <c r="C4825" s="56">
        <v>502</v>
      </c>
      <c r="D4825" s="56" t="str">
        <f>VLOOKUP(C4825,[3]道具配置表!$A:$D,4,FALSE)</f>
        <v>1万资源自选宝箱</v>
      </c>
      <c r="E4825" s="56">
        <f t="shared" ref="E4825:E4827" si="74">E4820+1</f>
        <v>8</v>
      </c>
      <c r="J4825" s="56">
        <v>1</v>
      </c>
      <c r="K4825" s="56"/>
      <c r="L4825" s="56" t="b">
        <v>1</v>
      </c>
    </row>
    <row r="4826" spans="1:12" x14ac:dyDescent="0.25">
      <c r="A4826" s="56"/>
      <c r="B4826" s="56"/>
      <c r="C4826" s="56">
        <v>6101</v>
      </c>
      <c r="D4826" s="56" t="str">
        <f>VLOOKUP(C4826,[3]道具配置表!$A:$D,4,FALSE)</f>
        <v>5分钟通用加速</v>
      </c>
      <c r="E4826" s="56">
        <f>E4816+1</f>
        <v>4</v>
      </c>
      <c r="J4826" s="56">
        <v>1</v>
      </c>
      <c r="K4826" s="56"/>
      <c r="L4826" s="56" t="b">
        <v>1</v>
      </c>
    </row>
    <row r="4827" spans="1:12" x14ac:dyDescent="0.25">
      <c r="A4827" s="56"/>
      <c r="B4827" s="56"/>
      <c r="C4827" s="56">
        <v>7228</v>
      </c>
      <c r="D4827" s="56" t="str">
        <f>VLOOKUP(C4827,[3]道具配置表!$A:$D,4,FALSE)</f>
        <v>经验书*10000</v>
      </c>
      <c r="E4827" s="56">
        <f t="shared" si="74"/>
        <v>8</v>
      </c>
      <c r="J4827" s="56">
        <v>1</v>
      </c>
      <c r="K4827" s="56"/>
      <c r="L4827" s="56" t="b">
        <v>1</v>
      </c>
    </row>
    <row r="4828" spans="1:12" x14ac:dyDescent="0.25">
      <c r="A4828" s="56"/>
      <c r="B4828" s="56"/>
      <c r="C4828" s="56">
        <v>2006</v>
      </c>
      <c r="D4828" s="56" t="str">
        <f>VLOOKUP(C4828,[3]道具配置表!$A:$D,4,FALSE)</f>
        <v>铜币奖池招募券</v>
      </c>
      <c r="E4828" s="56">
        <v>1</v>
      </c>
      <c r="J4828" s="56">
        <v>1</v>
      </c>
      <c r="K4828" s="56"/>
      <c r="L4828" s="56" t="b">
        <v>1</v>
      </c>
    </row>
    <row r="4829" spans="1:12" x14ac:dyDescent="0.25">
      <c r="A4829" s="56">
        <f>A4824+1</f>
        <v>1707775</v>
      </c>
      <c r="B4829" s="56" t="s">
        <v>1325</v>
      </c>
      <c r="C4829" s="56">
        <v>501</v>
      </c>
      <c r="D4829" s="56" t="str">
        <f>VLOOKUP(C4829,[3]道具配置表!$A:$D,4,FALSE)</f>
        <v>1千资源自选宝箱</v>
      </c>
      <c r="E4829" s="56">
        <f>E4824+1</f>
        <v>9</v>
      </c>
      <c r="J4829" s="56">
        <v>1</v>
      </c>
      <c r="K4829" s="56"/>
      <c r="L4829" s="56" t="b">
        <v>1</v>
      </c>
    </row>
    <row r="4830" spans="1:12" x14ac:dyDescent="0.25">
      <c r="A4830" s="56"/>
      <c r="B4830" s="56"/>
      <c r="C4830" s="56">
        <v>502</v>
      </c>
      <c r="D4830" s="56" t="str">
        <f>VLOOKUP(C4830,[3]道具配置表!$A:$D,4,FALSE)</f>
        <v>1万资源自选宝箱</v>
      </c>
      <c r="E4830" s="56">
        <f t="shared" ref="E4830:E4832" si="75">E4825+1</f>
        <v>9</v>
      </c>
      <c r="J4830" s="56">
        <v>1</v>
      </c>
      <c r="K4830" s="56"/>
      <c r="L4830" s="56" t="b">
        <v>1</v>
      </c>
    </row>
    <row r="4831" spans="1:12" x14ac:dyDescent="0.25">
      <c r="A4831" s="56"/>
      <c r="B4831" s="56"/>
      <c r="C4831" s="56">
        <v>6101</v>
      </c>
      <c r="D4831" s="56" t="str">
        <f>VLOOKUP(C4831,[3]道具配置表!$A:$D,4,FALSE)</f>
        <v>5分钟通用加速</v>
      </c>
      <c r="E4831" s="56">
        <f>E4821+1</f>
        <v>5</v>
      </c>
      <c r="J4831" s="56">
        <v>1</v>
      </c>
      <c r="K4831" s="56"/>
      <c r="L4831" s="56" t="b">
        <v>1</v>
      </c>
    </row>
    <row r="4832" spans="1:12" x14ac:dyDescent="0.25">
      <c r="A4832" s="56"/>
      <c r="B4832" s="56"/>
      <c r="C4832" s="56">
        <v>7228</v>
      </c>
      <c r="D4832" s="56" t="str">
        <f>VLOOKUP(C4832,[3]道具配置表!$A:$D,4,FALSE)</f>
        <v>经验书*10000</v>
      </c>
      <c r="E4832" s="56">
        <f t="shared" si="75"/>
        <v>9</v>
      </c>
      <c r="J4832" s="56">
        <v>1</v>
      </c>
      <c r="K4832" s="56"/>
      <c r="L4832" s="56" t="b">
        <v>1</v>
      </c>
    </row>
    <row r="4833" spans="1:12" x14ac:dyDescent="0.25">
      <c r="A4833" s="56"/>
      <c r="B4833" s="56"/>
      <c r="C4833" s="56">
        <v>2006</v>
      </c>
      <c r="D4833" s="56" t="str">
        <f>VLOOKUP(C4833,[3]道具配置表!$A:$D,4,FALSE)</f>
        <v>铜币奖池招募券</v>
      </c>
      <c r="E4833" s="56">
        <v>1</v>
      </c>
      <c r="J4833" s="56">
        <v>1</v>
      </c>
      <c r="K4833" s="56"/>
      <c r="L4833" s="56" t="b">
        <v>1</v>
      </c>
    </row>
    <row r="4834" spans="1:12" x14ac:dyDescent="0.25">
      <c r="A4834" s="56">
        <f>A4829+1</f>
        <v>1707776</v>
      </c>
      <c r="B4834" s="56" t="s">
        <v>1326</v>
      </c>
      <c r="C4834" s="56">
        <v>501</v>
      </c>
      <c r="D4834" s="56" t="str">
        <f>VLOOKUP(C4834,[3]道具配置表!$A:$D,4,FALSE)</f>
        <v>1千资源自选宝箱</v>
      </c>
      <c r="E4834" s="56">
        <f>E4829+1</f>
        <v>10</v>
      </c>
      <c r="J4834" s="56">
        <v>1</v>
      </c>
      <c r="K4834" s="56"/>
      <c r="L4834" s="56" t="b">
        <v>1</v>
      </c>
    </row>
    <row r="4835" spans="1:12" x14ac:dyDescent="0.25">
      <c r="A4835" s="56"/>
      <c r="B4835" s="56"/>
      <c r="C4835" s="56">
        <v>502</v>
      </c>
      <c r="D4835" s="56" t="str">
        <f>VLOOKUP(C4835,[3]道具配置表!$A:$D,4,FALSE)</f>
        <v>1万资源自选宝箱</v>
      </c>
      <c r="E4835" s="56">
        <f t="shared" ref="E4835:E4837" si="76">E4830+1</f>
        <v>10</v>
      </c>
      <c r="J4835" s="56">
        <v>1</v>
      </c>
      <c r="K4835" s="56"/>
      <c r="L4835" s="56" t="b">
        <v>1</v>
      </c>
    </row>
    <row r="4836" spans="1:12" x14ac:dyDescent="0.25">
      <c r="A4836" s="56"/>
      <c r="B4836" s="56"/>
      <c r="C4836" s="56">
        <v>6101</v>
      </c>
      <c r="D4836" s="56" t="str">
        <f>VLOOKUP(C4836,[3]道具配置表!$A:$D,4,FALSE)</f>
        <v>5分钟通用加速</v>
      </c>
      <c r="E4836" s="56">
        <f>E4826+1</f>
        <v>5</v>
      </c>
      <c r="J4836" s="56">
        <v>1</v>
      </c>
      <c r="K4836" s="56"/>
      <c r="L4836" s="56" t="b">
        <v>1</v>
      </c>
    </row>
    <row r="4837" spans="1:12" x14ac:dyDescent="0.25">
      <c r="A4837" s="56"/>
      <c r="B4837" s="56"/>
      <c r="C4837" s="56">
        <v>7228</v>
      </c>
      <c r="D4837" s="56" t="str">
        <f>VLOOKUP(C4837,[3]道具配置表!$A:$D,4,FALSE)</f>
        <v>经验书*10000</v>
      </c>
      <c r="E4837" s="56">
        <f t="shared" si="76"/>
        <v>10</v>
      </c>
      <c r="J4837" s="56">
        <v>1</v>
      </c>
      <c r="K4837" s="56"/>
      <c r="L4837" s="56" t="b">
        <v>1</v>
      </c>
    </row>
    <row r="4838" spans="1:12" x14ac:dyDescent="0.25">
      <c r="A4838" s="56"/>
      <c r="B4838" s="56"/>
      <c r="C4838" s="56">
        <v>2007</v>
      </c>
      <c r="D4838" s="56" t="str">
        <f>VLOOKUP(C4838,[3]道具配置表!$A:$D,4,FALSE)</f>
        <v>大奖池招募券</v>
      </c>
      <c r="E4838" s="56">
        <v>1</v>
      </c>
      <c r="J4838" s="56">
        <v>1</v>
      </c>
      <c r="K4838" s="56"/>
      <c r="L4838" s="56" t="b">
        <v>1</v>
      </c>
    </row>
    <row r="4839" spans="1:12" x14ac:dyDescent="0.25">
      <c r="A4839" s="56">
        <f>A4834+1</f>
        <v>1707777</v>
      </c>
      <c r="B4839" s="56" t="s">
        <v>1327</v>
      </c>
      <c r="C4839" s="56">
        <v>501</v>
      </c>
      <c r="D4839" s="56" t="str">
        <f>VLOOKUP(C4839,[3]道具配置表!$A:$D,4,FALSE)</f>
        <v>1千资源自选宝箱</v>
      </c>
      <c r="E4839" s="56">
        <f>E4834+1</f>
        <v>11</v>
      </c>
      <c r="J4839" s="56">
        <v>1</v>
      </c>
      <c r="K4839" s="56"/>
      <c r="L4839" s="56" t="b">
        <v>1</v>
      </c>
    </row>
    <row r="4840" spans="1:12" x14ac:dyDescent="0.25">
      <c r="A4840" s="56"/>
      <c r="B4840" s="56"/>
      <c r="C4840" s="56">
        <v>502</v>
      </c>
      <c r="D4840" s="56" t="str">
        <f>VLOOKUP(C4840,[3]道具配置表!$A:$D,4,FALSE)</f>
        <v>1万资源自选宝箱</v>
      </c>
      <c r="E4840" s="56">
        <f t="shared" ref="E4840:E4842" si="77">E4835+1</f>
        <v>11</v>
      </c>
      <c r="J4840" s="56">
        <v>1</v>
      </c>
      <c r="K4840" s="56"/>
      <c r="L4840" s="56" t="b">
        <v>1</v>
      </c>
    </row>
    <row r="4841" spans="1:12" x14ac:dyDescent="0.25">
      <c r="A4841" s="56"/>
      <c r="B4841" s="56"/>
      <c r="C4841" s="56">
        <v>6101</v>
      </c>
      <c r="D4841" s="56" t="str">
        <f>VLOOKUP(C4841,[3]道具配置表!$A:$D,4,FALSE)</f>
        <v>5分钟通用加速</v>
      </c>
      <c r="E4841" s="56">
        <f>E4831+1</f>
        <v>6</v>
      </c>
      <c r="J4841" s="56">
        <v>1</v>
      </c>
      <c r="K4841" s="56"/>
      <c r="L4841" s="56" t="b">
        <v>1</v>
      </c>
    </row>
    <row r="4842" spans="1:12" x14ac:dyDescent="0.25">
      <c r="A4842" s="56"/>
      <c r="B4842" s="56"/>
      <c r="C4842" s="56">
        <v>7228</v>
      </c>
      <c r="D4842" s="56" t="str">
        <f>VLOOKUP(C4842,[3]道具配置表!$A:$D,4,FALSE)</f>
        <v>经验书*10000</v>
      </c>
      <c r="E4842" s="56">
        <f t="shared" si="77"/>
        <v>11</v>
      </c>
      <c r="J4842" s="56">
        <v>1</v>
      </c>
      <c r="K4842" s="56"/>
      <c r="L4842" s="56" t="b">
        <v>1</v>
      </c>
    </row>
    <row r="4843" spans="1:12" x14ac:dyDescent="0.25">
      <c r="A4843" s="56"/>
      <c r="B4843" s="56"/>
      <c r="C4843" s="56">
        <v>2006</v>
      </c>
      <c r="D4843" s="56" t="str">
        <f>VLOOKUP(C4843,[3]道具配置表!$A:$D,4,FALSE)</f>
        <v>铜币奖池招募券</v>
      </c>
      <c r="E4843" s="56">
        <v>1</v>
      </c>
      <c r="J4843" s="56">
        <v>1</v>
      </c>
      <c r="K4843" s="56"/>
      <c r="L4843" s="56" t="b">
        <v>1</v>
      </c>
    </row>
    <row r="4844" spans="1:12" x14ac:dyDescent="0.25">
      <c r="A4844" s="56">
        <f>A4839+1</f>
        <v>1707778</v>
      </c>
      <c r="B4844" s="56" t="s">
        <v>1328</v>
      </c>
      <c r="C4844" s="56">
        <v>501</v>
      </c>
      <c r="D4844" s="56" t="str">
        <f>VLOOKUP(C4844,[3]道具配置表!$A:$D,4,FALSE)</f>
        <v>1千资源自选宝箱</v>
      </c>
      <c r="E4844" s="56">
        <f>E4839+1</f>
        <v>12</v>
      </c>
      <c r="J4844" s="56">
        <v>1</v>
      </c>
      <c r="K4844" s="56"/>
      <c r="L4844" s="56" t="b">
        <v>1</v>
      </c>
    </row>
    <row r="4845" spans="1:12" x14ac:dyDescent="0.25">
      <c r="A4845" s="56"/>
      <c r="B4845" s="56"/>
      <c r="C4845" s="56">
        <v>502</v>
      </c>
      <c r="D4845" s="56" t="str">
        <f>VLOOKUP(C4845,[3]道具配置表!$A:$D,4,FALSE)</f>
        <v>1万资源自选宝箱</v>
      </c>
      <c r="E4845" s="56">
        <f t="shared" ref="E4845:E4847" si="78">E4840+1</f>
        <v>12</v>
      </c>
      <c r="J4845" s="56">
        <v>1</v>
      </c>
      <c r="K4845" s="56"/>
      <c r="L4845" s="56" t="b">
        <v>1</v>
      </c>
    </row>
    <row r="4846" spans="1:12" x14ac:dyDescent="0.25">
      <c r="A4846" s="56"/>
      <c r="B4846" s="56"/>
      <c r="C4846" s="56">
        <v>6101</v>
      </c>
      <c r="D4846" s="56" t="str">
        <f>VLOOKUP(C4846,[3]道具配置表!$A:$D,4,FALSE)</f>
        <v>5分钟通用加速</v>
      </c>
      <c r="E4846" s="56">
        <f>E4836+1</f>
        <v>6</v>
      </c>
      <c r="J4846" s="56">
        <v>1</v>
      </c>
      <c r="K4846" s="56"/>
      <c r="L4846" s="56" t="b">
        <v>1</v>
      </c>
    </row>
    <row r="4847" spans="1:12" x14ac:dyDescent="0.25">
      <c r="A4847" s="56"/>
      <c r="B4847" s="56"/>
      <c r="C4847" s="56">
        <v>7228</v>
      </c>
      <c r="D4847" s="56" t="str">
        <f>VLOOKUP(C4847,[3]道具配置表!$A:$D,4,FALSE)</f>
        <v>经验书*10000</v>
      </c>
      <c r="E4847" s="56">
        <f t="shared" si="78"/>
        <v>12</v>
      </c>
      <c r="J4847" s="56">
        <v>1</v>
      </c>
      <c r="K4847" s="56"/>
      <c r="L4847" s="56" t="b">
        <v>1</v>
      </c>
    </row>
    <row r="4848" spans="1:12" x14ac:dyDescent="0.25">
      <c r="A4848" s="56"/>
      <c r="B4848" s="56"/>
      <c r="C4848" s="56">
        <v>2006</v>
      </c>
      <c r="D4848" s="56" t="str">
        <f>VLOOKUP(C4848,[3]道具配置表!$A:$D,4,FALSE)</f>
        <v>铜币奖池招募券</v>
      </c>
      <c r="E4848" s="56">
        <v>1</v>
      </c>
      <c r="J4848" s="56">
        <v>1</v>
      </c>
      <c r="K4848" s="56"/>
      <c r="L4848" s="56" t="b">
        <v>1</v>
      </c>
    </row>
    <row r="4849" spans="1:12" x14ac:dyDescent="0.25">
      <c r="A4849" s="56">
        <f>A4844+1</f>
        <v>1707779</v>
      </c>
      <c r="B4849" s="56" t="s">
        <v>1329</v>
      </c>
      <c r="C4849" s="56">
        <v>501</v>
      </c>
      <c r="D4849" s="56" t="str">
        <f>VLOOKUP(C4849,[3]道具配置表!$A:$D,4,FALSE)</f>
        <v>1千资源自选宝箱</v>
      </c>
      <c r="E4849" s="56">
        <f>E4844+1</f>
        <v>13</v>
      </c>
      <c r="J4849" s="56">
        <v>1</v>
      </c>
      <c r="K4849" s="56"/>
      <c r="L4849" s="56" t="b">
        <v>1</v>
      </c>
    </row>
    <row r="4850" spans="1:12" x14ac:dyDescent="0.25">
      <c r="A4850" s="56"/>
      <c r="B4850" s="56"/>
      <c r="C4850" s="56">
        <v>502</v>
      </c>
      <c r="D4850" s="56" t="str">
        <f>VLOOKUP(C4850,[3]道具配置表!$A:$D,4,FALSE)</f>
        <v>1万资源自选宝箱</v>
      </c>
      <c r="E4850" s="56">
        <f t="shared" ref="E4850:E4852" si="79">E4845+1</f>
        <v>13</v>
      </c>
      <c r="J4850" s="56">
        <v>1</v>
      </c>
      <c r="K4850" s="56"/>
      <c r="L4850" s="56" t="b">
        <v>1</v>
      </c>
    </row>
    <row r="4851" spans="1:12" x14ac:dyDescent="0.25">
      <c r="A4851" s="56"/>
      <c r="B4851" s="56"/>
      <c r="C4851" s="56">
        <v>6101</v>
      </c>
      <c r="D4851" s="56" t="str">
        <f>VLOOKUP(C4851,[3]道具配置表!$A:$D,4,FALSE)</f>
        <v>5分钟通用加速</v>
      </c>
      <c r="E4851" s="56">
        <f>E4841+1</f>
        <v>7</v>
      </c>
      <c r="J4851" s="56">
        <v>1</v>
      </c>
      <c r="K4851" s="56"/>
      <c r="L4851" s="56" t="b">
        <v>1</v>
      </c>
    </row>
    <row r="4852" spans="1:12" x14ac:dyDescent="0.25">
      <c r="A4852" s="56"/>
      <c r="B4852" s="56"/>
      <c r="C4852" s="56">
        <v>7228</v>
      </c>
      <c r="D4852" s="56" t="str">
        <f>VLOOKUP(C4852,[3]道具配置表!$A:$D,4,FALSE)</f>
        <v>经验书*10000</v>
      </c>
      <c r="E4852" s="56">
        <f t="shared" si="79"/>
        <v>13</v>
      </c>
      <c r="J4852" s="56">
        <v>1</v>
      </c>
      <c r="K4852" s="56"/>
      <c r="L4852" s="56" t="b">
        <v>1</v>
      </c>
    </row>
    <row r="4853" spans="1:12" x14ac:dyDescent="0.25">
      <c r="A4853" s="56"/>
      <c r="B4853" s="56"/>
      <c r="C4853" s="56">
        <v>2007</v>
      </c>
      <c r="D4853" s="56" t="str">
        <f>VLOOKUP(C4853,[3]道具配置表!$A:$D,4,FALSE)</f>
        <v>大奖池招募券</v>
      </c>
      <c r="E4853" s="56">
        <v>1</v>
      </c>
      <c r="J4853" s="56">
        <v>1</v>
      </c>
      <c r="K4853" s="56"/>
      <c r="L4853" s="56" t="b">
        <v>1</v>
      </c>
    </row>
    <row r="4854" spans="1:12" x14ac:dyDescent="0.25">
      <c r="A4854" s="56">
        <f>A4849+1</f>
        <v>1707780</v>
      </c>
      <c r="B4854" s="56" t="s">
        <v>1330</v>
      </c>
      <c r="C4854" s="56">
        <v>501</v>
      </c>
      <c r="D4854" s="56" t="str">
        <f>VLOOKUP(C4854,[3]道具配置表!$A:$D,4,FALSE)</f>
        <v>1千资源自选宝箱</v>
      </c>
      <c r="E4854" s="56">
        <f>E4849+1</f>
        <v>14</v>
      </c>
      <c r="J4854" s="56">
        <v>1</v>
      </c>
      <c r="K4854" s="56"/>
      <c r="L4854" s="56" t="b">
        <v>1</v>
      </c>
    </row>
    <row r="4855" spans="1:12" x14ac:dyDescent="0.25">
      <c r="A4855" s="56"/>
      <c r="B4855" s="56"/>
      <c r="C4855" s="56">
        <v>502</v>
      </c>
      <c r="D4855" s="56" t="str">
        <f>VLOOKUP(C4855,[3]道具配置表!$A:$D,4,FALSE)</f>
        <v>1万资源自选宝箱</v>
      </c>
      <c r="E4855" s="56">
        <f t="shared" ref="E4855:E4857" si="80">E4850+1</f>
        <v>14</v>
      </c>
      <c r="J4855" s="56">
        <v>1</v>
      </c>
      <c r="K4855" s="56"/>
      <c r="L4855" s="56" t="b">
        <v>1</v>
      </c>
    </row>
    <row r="4856" spans="1:12" x14ac:dyDescent="0.25">
      <c r="A4856" s="56"/>
      <c r="B4856" s="56"/>
      <c r="C4856" s="56">
        <v>6101</v>
      </c>
      <c r="D4856" s="56" t="str">
        <f>VLOOKUP(C4856,[3]道具配置表!$A:$D,4,FALSE)</f>
        <v>5分钟通用加速</v>
      </c>
      <c r="E4856" s="56">
        <f>E4846+1</f>
        <v>7</v>
      </c>
      <c r="J4856" s="56">
        <v>1</v>
      </c>
      <c r="K4856" s="56"/>
      <c r="L4856" s="56" t="b">
        <v>1</v>
      </c>
    </row>
    <row r="4857" spans="1:12" x14ac:dyDescent="0.25">
      <c r="A4857" s="56"/>
      <c r="B4857" s="56"/>
      <c r="C4857" s="56">
        <v>7228</v>
      </c>
      <c r="D4857" s="56" t="str">
        <f>VLOOKUP(C4857,[3]道具配置表!$A:$D,4,FALSE)</f>
        <v>经验书*10000</v>
      </c>
      <c r="E4857" s="56">
        <f t="shared" si="80"/>
        <v>14</v>
      </c>
      <c r="J4857" s="56">
        <v>1</v>
      </c>
      <c r="K4857" s="56"/>
      <c r="L4857" s="56" t="b">
        <v>1</v>
      </c>
    </row>
    <row r="4858" spans="1:12" x14ac:dyDescent="0.25">
      <c r="A4858" s="56"/>
      <c r="B4858" s="56"/>
      <c r="C4858" s="56">
        <v>2006</v>
      </c>
      <c r="D4858" s="56" t="str">
        <f>VLOOKUP(C4858,[3]道具配置表!$A:$D,4,FALSE)</f>
        <v>铜币奖池招募券</v>
      </c>
      <c r="E4858" s="56">
        <v>1</v>
      </c>
      <c r="J4858" s="56">
        <v>1</v>
      </c>
      <c r="K4858" s="56"/>
      <c r="L4858" s="56" t="b">
        <v>1</v>
      </c>
    </row>
    <row r="4859" spans="1:12" x14ac:dyDescent="0.25">
      <c r="A4859" s="56">
        <f>A4854+1</f>
        <v>1707781</v>
      </c>
      <c r="B4859" s="56" t="s">
        <v>1331</v>
      </c>
      <c r="C4859" s="56">
        <v>501</v>
      </c>
      <c r="D4859" s="56" t="str">
        <f>VLOOKUP(C4859,[3]道具配置表!$A:$D,4,FALSE)</f>
        <v>1千资源自选宝箱</v>
      </c>
      <c r="E4859" s="56">
        <f>E4854+1</f>
        <v>15</v>
      </c>
      <c r="J4859" s="56">
        <v>1</v>
      </c>
      <c r="K4859" s="56"/>
      <c r="L4859" s="56" t="b">
        <v>1</v>
      </c>
    </row>
    <row r="4860" spans="1:12" x14ac:dyDescent="0.25">
      <c r="A4860" s="56"/>
      <c r="B4860" s="56"/>
      <c r="C4860" s="56">
        <v>502</v>
      </c>
      <c r="D4860" s="56" t="str">
        <f>VLOOKUP(C4860,[3]道具配置表!$A:$D,4,FALSE)</f>
        <v>1万资源自选宝箱</v>
      </c>
      <c r="E4860" s="56">
        <f t="shared" ref="E4860:E4862" si="81">E4855+1</f>
        <v>15</v>
      </c>
      <c r="J4860" s="56">
        <v>1</v>
      </c>
      <c r="K4860" s="56"/>
      <c r="L4860" s="56" t="b">
        <v>1</v>
      </c>
    </row>
    <row r="4861" spans="1:12" x14ac:dyDescent="0.25">
      <c r="A4861" s="56"/>
      <c r="B4861" s="56"/>
      <c r="C4861" s="56">
        <v>6101</v>
      </c>
      <c r="D4861" s="56" t="str">
        <f>VLOOKUP(C4861,[3]道具配置表!$A:$D,4,FALSE)</f>
        <v>5分钟通用加速</v>
      </c>
      <c r="E4861" s="56">
        <f>E4851+1</f>
        <v>8</v>
      </c>
      <c r="J4861" s="56">
        <v>1</v>
      </c>
      <c r="K4861" s="56"/>
      <c r="L4861" s="56" t="b">
        <v>1</v>
      </c>
    </row>
    <row r="4862" spans="1:12" x14ac:dyDescent="0.25">
      <c r="A4862" s="56"/>
      <c r="B4862" s="56"/>
      <c r="C4862" s="56">
        <v>7228</v>
      </c>
      <c r="D4862" s="56" t="str">
        <f>VLOOKUP(C4862,[3]道具配置表!$A:$D,4,FALSE)</f>
        <v>经验书*10000</v>
      </c>
      <c r="E4862" s="56">
        <f t="shared" si="81"/>
        <v>15</v>
      </c>
      <c r="J4862" s="56">
        <v>1</v>
      </c>
      <c r="K4862" s="56"/>
      <c r="L4862" s="56" t="b">
        <v>1</v>
      </c>
    </row>
    <row r="4863" spans="1:12" x14ac:dyDescent="0.25">
      <c r="A4863" s="56"/>
      <c r="B4863" s="56"/>
      <c r="C4863" s="56">
        <v>2006</v>
      </c>
      <c r="D4863" s="56" t="str">
        <f>VLOOKUP(C4863,[3]道具配置表!$A:$D,4,FALSE)</f>
        <v>铜币奖池招募券</v>
      </c>
      <c r="E4863" s="56">
        <v>1</v>
      </c>
      <c r="J4863" s="56">
        <v>1</v>
      </c>
      <c r="K4863" s="56"/>
      <c r="L4863" s="56" t="b">
        <v>1</v>
      </c>
    </row>
    <row r="4864" spans="1:12" x14ac:dyDescent="0.25">
      <c r="A4864" s="56">
        <f>A4859+1</f>
        <v>1707782</v>
      </c>
      <c r="B4864" s="56" t="s">
        <v>1332</v>
      </c>
      <c r="C4864" s="56">
        <v>501</v>
      </c>
      <c r="D4864" s="56" t="str">
        <f>VLOOKUP(C4864,[3]道具配置表!$A:$D,4,FALSE)</f>
        <v>1千资源自选宝箱</v>
      </c>
      <c r="E4864" s="56">
        <f>E4859+1</f>
        <v>16</v>
      </c>
      <c r="J4864" s="56">
        <v>1</v>
      </c>
      <c r="K4864" s="56"/>
      <c r="L4864" s="56" t="b">
        <v>1</v>
      </c>
    </row>
    <row r="4865" spans="1:12" x14ac:dyDescent="0.25">
      <c r="A4865" s="56"/>
      <c r="B4865" s="56"/>
      <c r="C4865" s="56">
        <v>502</v>
      </c>
      <c r="D4865" s="56" t="str">
        <f>VLOOKUP(C4865,[3]道具配置表!$A:$D,4,FALSE)</f>
        <v>1万资源自选宝箱</v>
      </c>
      <c r="E4865" s="56">
        <f t="shared" ref="E4865:E4867" si="82">E4860+1</f>
        <v>16</v>
      </c>
      <c r="J4865" s="56">
        <v>1</v>
      </c>
      <c r="K4865" s="56"/>
      <c r="L4865" s="56" t="b">
        <v>1</v>
      </c>
    </row>
    <row r="4866" spans="1:12" x14ac:dyDescent="0.25">
      <c r="A4866" s="56"/>
      <c r="B4866" s="56"/>
      <c r="C4866" s="56">
        <v>6101</v>
      </c>
      <c r="D4866" s="56" t="str">
        <f>VLOOKUP(C4866,[3]道具配置表!$A:$D,4,FALSE)</f>
        <v>5分钟通用加速</v>
      </c>
      <c r="E4866" s="56">
        <f>E4856+1</f>
        <v>8</v>
      </c>
      <c r="J4866" s="56">
        <v>1</v>
      </c>
      <c r="K4866" s="56"/>
      <c r="L4866" s="56" t="b">
        <v>1</v>
      </c>
    </row>
    <row r="4867" spans="1:12" x14ac:dyDescent="0.25">
      <c r="A4867" s="56"/>
      <c r="B4867" s="56"/>
      <c r="C4867" s="56">
        <v>7228</v>
      </c>
      <c r="D4867" s="56" t="str">
        <f>VLOOKUP(C4867,[3]道具配置表!$A:$D,4,FALSE)</f>
        <v>经验书*10000</v>
      </c>
      <c r="E4867" s="56">
        <f t="shared" si="82"/>
        <v>16</v>
      </c>
      <c r="J4867" s="56">
        <v>1</v>
      </c>
      <c r="K4867" s="56"/>
      <c r="L4867" s="56" t="b">
        <v>1</v>
      </c>
    </row>
    <row r="4868" spans="1:12" x14ac:dyDescent="0.25">
      <c r="A4868" s="56"/>
      <c r="B4868" s="56"/>
      <c r="C4868" s="56">
        <v>2007</v>
      </c>
      <c r="D4868" s="56" t="str">
        <f>VLOOKUP(C4868,[3]道具配置表!$A:$D,4,FALSE)</f>
        <v>大奖池招募券</v>
      </c>
      <c r="E4868" s="56">
        <v>1</v>
      </c>
      <c r="J4868" s="56">
        <v>1</v>
      </c>
      <c r="K4868" s="56"/>
      <c r="L4868" s="56" t="b">
        <v>1</v>
      </c>
    </row>
    <row r="4869" spans="1:12" x14ac:dyDescent="0.25">
      <c r="A4869" s="56">
        <f>A4864+1</f>
        <v>1707783</v>
      </c>
      <c r="B4869" s="56" t="s">
        <v>1333</v>
      </c>
      <c r="C4869" s="56">
        <v>501</v>
      </c>
      <c r="D4869" s="56" t="str">
        <f>VLOOKUP(C4869,[3]道具配置表!$A:$D,4,FALSE)</f>
        <v>1千资源自选宝箱</v>
      </c>
      <c r="E4869" s="56">
        <f>E4864+1</f>
        <v>17</v>
      </c>
      <c r="J4869" s="56">
        <v>1</v>
      </c>
      <c r="K4869" s="56"/>
      <c r="L4869" s="56" t="b">
        <v>1</v>
      </c>
    </row>
    <row r="4870" spans="1:12" x14ac:dyDescent="0.25">
      <c r="A4870" s="56"/>
      <c r="B4870" s="56"/>
      <c r="C4870" s="56">
        <v>502</v>
      </c>
      <c r="D4870" s="56" t="str">
        <f>VLOOKUP(C4870,[3]道具配置表!$A:$D,4,FALSE)</f>
        <v>1万资源自选宝箱</v>
      </c>
      <c r="E4870" s="56">
        <f t="shared" ref="E4870:E4872" si="83">E4865+1</f>
        <v>17</v>
      </c>
      <c r="J4870" s="56">
        <v>1</v>
      </c>
      <c r="K4870" s="56"/>
      <c r="L4870" s="56" t="b">
        <v>1</v>
      </c>
    </row>
    <row r="4871" spans="1:12" x14ac:dyDescent="0.25">
      <c r="A4871" s="56"/>
      <c r="B4871" s="56"/>
      <c r="C4871" s="56">
        <v>6101</v>
      </c>
      <c r="D4871" s="56" t="str">
        <f>VLOOKUP(C4871,[3]道具配置表!$A:$D,4,FALSE)</f>
        <v>5分钟通用加速</v>
      </c>
      <c r="E4871" s="56">
        <v>10</v>
      </c>
      <c r="J4871" s="56">
        <v>1</v>
      </c>
      <c r="K4871" s="56"/>
      <c r="L4871" s="56" t="b">
        <v>1</v>
      </c>
    </row>
    <row r="4872" spans="1:12" x14ac:dyDescent="0.25">
      <c r="A4872" s="56"/>
      <c r="B4872" s="56"/>
      <c r="C4872" s="56">
        <v>7228</v>
      </c>
      <c r="D4872" s="56" t="str">
        <f>VLOOKUP(C4872,[3]道具配置表!$A:$D,4,FALSE)</f>
        <v>经验书*10000</v>
      </c>
      <c r="E4872" s="56">
        <f t="shared" si="83"/>
        <v>17</v>
      </c>
      <c r="J4872" s="56">
        <v>1</v>
      </c>
      <c r="K4872" s="56"/>
      <c r="L4872" s="56" t="b">
        <v>1</v>
      </c>
    </row>
    <row r="4873" spans="1:12" x14ac:dyDescent="0.25">
      <c r="A4873" s="56"/>
      <c r="B4873" s="56"/>
      <c r="C4873" s="56">
        <v>2006</v>
      </c>
      <c r="D4873" s="56" t="str">
        <f>VLOOKUP(C4873,[3]道具配置表!$A:$D,4,FALSE)</f>
        <v>铜币奖池招募券</v>
      </c>
      <c r="E4873" s="56">
        <v>1</v>
      </c>
      <c r="J4873" s="56">
        <v>1</v>
      </c>
      <c r="K4873" s="56"/>
      <c r="L4873" s="56" t="b">
        <v>1</v>
      </c>
    </row>
    <row r="4874" spans="1:12" x14ac:dyDescent="0.25">
      <c r="A4874" s="56">
        <f>A4869+1</f>
        <v>1707784</v>
      </c>
      <c r="B4874" s="56" t="s">
        <v>1334</v>
      </c>
      <c r="C4874" s="56">
        <v>501</v>
      </c>
      <c r="D4874" s="56" t="str">
        <f>VLOOKUP(C4874,[3]道具配置表!$A:$D,4,FALSE)</f>
        <v>1千资源自选宝箱</v>
      </c>
      <c r="E4874" s="56">
        <f>E4869+1</f>
        <v>18</v>
      </c>
      <c r="J4874" s="56">
        <v>1</v>
      </c>
      <c r="K4874" s="56"/>
      <c r="L4874" s="56" t="b">
        <v>1</v>
      </c>
    </row>
    <row r="4875" spans="1:12" x14ac:dyDescent="0.25">
      <c r="A4875" s="56"/>
      <c r="B4875" s="56"/>
      <c r="C4875" s="56">
        <v>502</v>
      </c>
      <c r="D4875" s="56" t="str">
        <f>VLOOKUP(C4875,[3]道具配置表!$A:$D,4,FALSE)</f>
        <v>1万资源自选宝箱</v>
      </c>
      <c r="E4875" s="56">
        <f t="shared" ref="E4875:E4877" si="84">E4870+1</f>
        <v>18</v>
      </c>
      <c r="J4875" s="56">
        <v>1</v>
      </c>
      <c r="K4875" s="56"/>
      <c r="L4875" s="56" t="b">
        <v>1</v>
      </c>
    </row>
    <row r="4876" spans="1:12" x14ac:dyDescent="0.25">
      <c r="A4876" s="56"/>
      <c r="B4876" s="56"/>
      <c r="C4876" s="56">
        <v>6101</v>
      </c>
      <c r="D4876" s="56" t="str">
        <f>VLOOKUP(C4876,[3]道具配置表!$A:$D,4,FALSE)</f>
        <v>5分钟通用加速</v>
      </c>
      <c r="E4876" s="56">
        <v>10</v>
      </c>
      <c r="J4876" s="56">
        <v>1</v>
      </c>
      <c r="K4876" s="56"/>
      <c r="L4876" s="56" t="b">
        <v>1</v>
      </c>
    </row>
    <row r="4877" spans="1:12" x14ac:dyDescent="0.25">
      <c r="A4877" s="56"/>
      <c r="B4877" s="56"/>
      <c r="C4877" s="56">
        <v>7228</v>
      </c>
      <c r="D4877" s="56" t="str">
        <f>VLOOKUP(C4877,[3]道具配置表!$A:$D,4,FALSE)</f>
        <v>经验书*10000</v>
      </c>
      <c r="E4877" s="56">
        <f t="shared" si="84"/>
        <v>18</v>
      </c>
      <c r="J4877" s="56">
        <v>1</v>
      </c>
      <c r="K4877" s="56"/>
      <c r="L4877" s="56" t="b">
        <v>1</v>
      </c>
    </row>
    <row r="4878" spans="1:12" x14ac:dyDescent="0.25">
      <c r="A4878" s="56"/>
      <c r="B4878" s="56"/>
      <c r="C4878" s="56">
        <v>2006</v>
      </c>
      <c r="D4878" s="56" t="str">
        <f>VLOOKUP(C4878,[3]道具配置表!$A:$D,4,FALSE)</f>
        <v>铜币奖池招募券</v>
      </c>
      <c r="E4878" s="56">
        <v>1</v>
      </c>
      <c r="J4878" s="56">
        <v>1</v>
      </c>
      <c r="K4878" s="56"/>
      <c r="L4878" s="56" t="b">
        <v>1</v>
      </c>
    </row>
    <row r="4879" spans="1:12" x14ac:dyDescent="0.25">
      <c r="A4879" s="56">
        <f>A4874+1</f>
        <v>1707785</v>
      </c>
      <c r="B4879" s="56" t="s">
        <v>1335</v>
      </c>
      <c r="C4879" s="56">
        <v>501</v>
      </c>
      <c r="D4879" s="56" t="str">
        <f>VLOOKUP(C4879,[3]道具配置表!$A:$D,4,FALSE)</f>
        <v>1千资源自选宝箱</v>
      </c>
      <c r="E4879" s="56">
        <f>E4874+1</f>
        <v>19</v>
      </c>
      <c r="J4879" s="56">
        <v>1</v>
      </c>
      <c r="K4879" s="56"/>
      <c r="L4879" s="56" t="b">
        <v>1</v>
      </c>
    </row>
    <row r="4880" spans="1:12" x14ac:dyDescent="0.25">
      <c r="A4880" s="56"/>
      <c r="B4880" s="56"/>
      <c r="C4880" s="56">
        <v>502</v>
      </c>
      <c r="D4880" s="56" t="str">
        <f>VLOOKUP(C4880,[3]道具配置表!$A:$D,4,FALSE)</f>
        <v>1万资源自选宝箱</v>
      </c>
      <c r="E4880" s="56">
        <f t="shared" ref="E4880:E4882" si="85">E4875+1</f>
        <v>19</v>
      </c>
      <c r="J4880" s="56">
        <v>1</v>
      </c>
      <c r="K4880" s="56"/>
      <c r="L4880" s="56" t="b">
        <v>1</v>
      </c>
    </row>
    <row r="4881" spans="1:12" x14ac:dyDescent="0.25">
      <c r="A4881" s="56"/>
      <c r="B4881" s="56"/>
      <c r="C4881" s="56">
        <v>6101</v>
      </c>
      <c r="D4881" s="56" t="str">
        <f>VLOOKUP(C4881,[3]道具配置表!$A:$D,4,FALSE)</f>
        <v>5分钟通用加速</v>
      </c>
      <c r="E4881" s="56">
        <f>E4871+1</f>
        <v>11</v>
      </c>
      <c r="J4881" s="56">
        <v>1</v>
      </c>
      <c r="K4881" s="56"/>
      <c r="L4881" s="56" t="b">
        <v>1</v>
      </c>
    </row>
    <row r="4882" spans="1:12" x14ac:dyDescent="0.25">
      <c r="A4882" s="56"/>
      <c r="B4882" s="56"/>
      <c r="C4882" s="56">
        <v>7228</v>
      </c>
      <c r="D4882" s="56" t="str">
        <f>VLOOKUP(C4882,[3]道具配置表!$A:$D,4,FALSE)</f>
        <v>经验书*10000</v>
      </c>
      <c r="E4882" s="56">
        <f t="shared" si="85"/>
        <v>19</v>
      </c>
      <c r="J4882" s="56">
        <v>1</v>
      </c>
      <c r="K4882" s="56"/>
      <c r="L4882" s="56" t="b">
        <v>1</v>
      </c>
    </row>
    <row r="4883" spans="1:12" x14ac:dyDescent="0.25">
      <c r="A4883" s="56"/>
      <c r="B4883" s="56"/>
      <c r="C4883" s="56">
        <v>2007</v>
      </c>
      <c r="D4883" s="56" t="str">
        <f>VLOOKUP(C4883,[3]道具配置表!$A:$D,4,FALSE)</f>
        <v>大奖池招募券</v>
      </c>
      <c r="E4883" s="56">
        <v>1</v>
      </c>
      <c r="J4883" s="56">
        <v>1</v>
      </c>
      <c r="K4883" s="56"/>
      <c r="L4883" s="56" t="b">
        <v>1</v>
      </c>
    </row>
    <row r="4884" spans="1:12" x14ac:dyDescent="0.25">
      <c r="A4884" s="56">
        <f>A4879+1</f>
        <v>1707786</v>
      </c>
      <c r="B4884" s="56" t="s">
        <v>1336</v>
      </c>
      <c r="C4884" s="56">
        <v>501</v>
      </c>
      <c r="D4884" s="56" t="str">
        <f>VLOOKUP(C4884,[3]道具配置表!$A:$D,4,FALSE)</f>
        <v>1千资源自选宝箱</v>
      </c>
      <c r="E4884" s="56">
        <f>E4879+1</f>
        <v>20</v>
      </c>
      <c r="J4884" s="56">
        <v>1</v>
      </c>
      <c r="K4884" s="56"/>
      <c r="L4884" s="56" t="b">
        <v>1</v>
      </c>
    </row>
    <row r="4885" spans="1:12" x14ac:dyDescent="0.25">
      <c r="A4885" s="56"/>
      <c r="B4885" s="56"/>
      <c r="C4885" s="56">
        <v>502</v>
      </c>
      <c r="D4885" s="56" t="str">
        <f>VLOOKUP(C4885,[3]道具配置表!$A:$D,4,FALSE)</f>
        <v>1万资源自选宝箱</v>
      </c>
      <c r="E4885" s="56">
        <f t="shared" ref="E4885:E4887" si="86">E4880+1</f>
        <v>20</v>
      </c>
      <c r="J4885" s="56">
        <v>1</v>
      </c>
      <c r="K4885" s="56"/>
      <c r="L4885" s="56" t="b">
        <v>1</v>
      </c>
    </row>
    <row r="4886" spans="1:12" x14ac:dyDescent="0.25">
      <c r="A4886" s="56"/>
      <c r="B4886" s="56"/>
      <c r="C4886" s="56">
        <v>6101</v>
      </c>
      <c r="D4886" s="56" t="str">
        <f>VLOOKUP(C4886,[3]道具配置表!$A:$D,4,FALSE)</f>
        <v>5分钟通用加速</v>
      </c>
      <c r="E4886" s="56">
        <f>E4876+1</f>
        <v>11</v>
      </c>
      <c r="J4886" s="56">
        <v>1</v>
      </c>
      <c r="K4886" s="56"/>
      <c r="L4886" s="56" t="b">
        <v>1</v>
      </c>
    </row>
    <row r="4887" spans="1:12" x14ac:dyDescent="0.25">
      <c r="A4887" s="56"/>
      <c r="B4887" s="56"/>
      <c r="C4887" s="56">
        <v>7228</v>
      </c>
      <c r="D4887" s="56" t="str">
        <f>VLOOKUP(C4887,[3]道具配置表!$A:$D,4,FALSE)</f>
        <v>经验书*10000</v>
      </c>
      <c r="E4887" s="56">
        <f t="shared" si="86"/>
        <v>20</v>
      </c>
      <c r="J4887" s="56">
        <v>1</v>
      </c>
      <c r="K4887" s="56"/>
      <c r="L4887" s="56" t="b">
        <v>1</v>
      </c>
    </row>
    <row r="4888" spans="1:12" x14ac:dyDescent="0.25">
      <c r="A4888" s="56"/>
      <c r="B4888" s="56"/>
      <c r="C4888" s="56">
        <v>2006</v>
      </c>
      <c r="D4888" s="56" t="str">
        <f>VLOOKUP(C4888,[3]道具配置表!$A:$D,4,FALSE)</f>
        <v>铜币奖池招募券</v>
      </c>
      <c r="E4888" s="56">
        <v>1</v>
      </c>
      <c r="J4888" s="56">
        <v>1</v>
      </c>
      <c r="K4888" s="56"/>
      <c r="L4888" s="56" t="b">
        <v>1</v>
      </c>
    </row>
    <row r="4889" spans="1:12" x14ac:dyDescent="0.25">
      <c r="A4889" s="56">
        <f>A4884+1</f>
        <v>1707787</v>
      </c>
      <c r="B4889" s="56" t="s">
        <v>1337</v>
      </c>
      <c r="C4889" s="56">
        <v>501</v>
      </c>
      <c r="D4889" s="56" t="str">
        <f>VLOOKUP(C4889,[3]道具配置表!$A:$D,4,FALSE)</f>
        <v>1千资源自选宝箱</v>
      </c>
      <c r="E4889" s="56">
        <f>E4884+1</f>
        <v>21</v>
      </c>
      <c r="J4889" s="56">
        <v>1</v>
      </c>
      <c r="K4889" s="56"/>
      <c r="L4889" s="56" t="b">
        <v>1</v>
      </c>
    </row>
    <row r="4890" spans="1:12" x14ac:dyDescent="0.25">
      <c r="A4890" s="56"/>
      <c r="B4890" s="56"/>
      <c r="C4890" s="56">
        <v>502</v>
      </c>
      <c r="D4890" s="56" t="str">
        <f>VLOOKUP(C4890,[3]道具配置表!$A:$D,4,FALSE)</f>
        <v>1万资源自选宝箱</v>
      </c>
      <c r="E4890" s="56">
        <f t="shared" ref="E4890:E4892" si="87">E4885+1</f>
        <v>21</v>
      </c>
      <c r="J4890" s="56">
        <v>1</v>
      </c>
      <c r="K4890" s="56"/>
      <c r="L4890" s="56" t="b">
        <v>1</v>
      </c>
    </row>
    <row r="4891" spans="1:12" x14ac:dyDescent="0.25">
      <c r="A4891" s="56"/>
      <c r="B4891" s="56"/>
      <c r="C4891" s="56">
        <v>6101</v>
      </c>
      <c r="D4891" s="56" t="str">
        <f>VLOOKUP(C4891,[3]道具配置表!$A:$D,4,FALSE)</f>
        <v>5分钟通用加速</v>
      </c>
      <c r="E4891" s="56">
        <f>E4881+1</f>
        <v>12</v>
      </c>
      <c r="J4891" s="56">
        <v>1</v>
      </c>
      <c r="K4891" s="56"/>
      <c r="L4891" s="56" t="b">
        <v>1</v>
      </c>
    </row>
    <row r="4892" spans="1:12" x14ac:dyDescent="0.25">
      <c r="A4892" s="56"/>
      <c r="B4892" s="56"/>
      <c r="C4892" s="56">
        <v>7228</v>
      </c>
      <c r="D4892" s="56" t="str">
        <f>VLOOKUP(C4892,[3]道具配置表!$A:$D,4,FALSE)</f>
        <v>经验书*10000</v>
      </c>
      <c r="E4892" s="56">
        <f t="shared" si="87"/>
        <v>21</v>
      </c>
      <c r="J4892" s="56">
        <v>1</v>
      </c>
      <c r="K4892" s="56"/>
      <c r="L4892" s="56" t="b">
        <v>1</v>
      </c>
    </row>
    <row r="4893" spans="1:12" x14ac:dyDescent="0.25">
      <c r="A4893" s="56"/>
      <c r="B4893" s="56"/>
      <c r="C4893" s="56">
        <v>2006</v>
      </c>
      <c r="D4893" s="56" t="str">
        <f>VLOOKUP(C4893,[3]道具配置表!$A:$D,4,FALSE)</f>
        <v>铜币奖池招募券</v>
      </c>
      <c r="E4893" s="56">
        <v>1</v>
      </c>
      <c r="J4893" s="56">
        <v>1</v>
      </c>
      <c r="K4893" s="56"/>
      <c r="L4893" s="56" t="b">
        <v>1</v>
      </c>
    </row>
    <row r="4894" spans="1:12" x14ac:dyDescent="0.25">
      <c r="A4894" s="56">
        <f>A4889+1</f>
        <v>1707788</v>
      </c>
      <c r="B4894" s="56" t="s">
        <v>1338</v>
      </c>
      <c r="C4894" s="56">
        <v>501</v>
      </c>
      <c r="D4894" s="56" t="str">
        <f>VLOOKUP(C4894,[3]道具配置表!$A:$D,4,FALSE)</f>
        <v>1千资源自选宝箱</v>
      </c>
      <c r="E4894" s="56">
        <f>E4889+1</f>
        <v>22</v>
      </c>
      <c r="J4894" s="56">
        <v>1</v>
      </c>
      <c r="K4894" s="56"/>
      <c r="L4894" s="56" t="b">
        <v>1</v>
      </c>
    </row>
    <row r="4895" spans="1:12" x14ac:dyDescent="0.25">
      <c r="A4895" s="56"/>
      <c r="B4895" s="56"/>
      <c r="C4895" s="56">
        <v>502</v>
      </c>
      <c r="D4895" s="56" t="str">
        <f>VLOOKUP(C4895,[3]道具配置表!$A:$D,4,FALSE)</f>
        <v>1万资源自选宝箱</v>
      </c>
      <c r="E4895" s="56">
        <f t="shared" ref="E4895:E4897" si="88">E4890+1</f>
        <v>22</v>
      </c>
      <c r="J4895" s="56">
        <v>1</v>
      </c>
      <c r="K4895" s="56"/>
      <c r="L4895" s="56" t="b">
        <v>1</v>
      </c>
    </row>
    <row r="4896" spans="1:12" x14ac:dyDescent="0.25">
      <c r="A4896" s="56"/>
      <c r="B4896" s="56"/>
      <c r="C4896" s="56">
        <v>6101</v>
      </c>
      <c r="D4896" s="56" t="str">
        <f>VLOOKUP(C4896,[3]道具配置表!$A:$D,4,FALSE)</f>
        <v>5分钟通用加速</v>
      </c>
      <c r="E4896" s="56">
        <f>E4886+1</f>
        <v>12</v>
      </c>
      <c r="J4896" s="56">
        <v>1</v>
      </c>
      <c r="K4896" s="56"/>
      <c r="L4896" s="56" t="b">
        <v>1</v>
      </c>
    </row>
    <row r="4897" spans="1:12" x14ac:dyDescent="0.25">
      <c r="A4897" s="56"/>
      <c r="B4897" s="56"/>
      <c r="C4897" s="56">
        <v>7228</v>
      </c>
      <c r="D4897" s="56" t="str">
        <f>VLOOKUP(C4897,[3]道具配置表!$A:$D,4,FALSE)</f>
        <v>经验书*10000</v>
      </c>
      <c r="E4897" s="56">
        <f t="shared" si="88"/>
        <v>22</v>
      </c>
      <c r="J4897" s="56">
        <v>1</v>
      </c>
      <c r="K4897" s="56"/>
      <c r="L4897" s="56" t="b">
        <v>1</v>
      </c>
    </row>
    <row r="4898" spans="1:12" x14ac:dyDescent="0.25">
      <c r="A4898" s="56"/>
      <c r="B4898" s="56"/>
      <c r="C4898" s="56">
        <v>2007</v>
      </c>
      <c r="D4898" s="56" t="str">
        <f>VLOOKUP(C4898,[3]道具配置表!$A:$D,4,FALSE)</f>
        <v>大奖池招募券</v>
      </c>
      <c r="E4898" s="56">
        <v>1</v>
      </c>
      <c r="J4898" s="56">
        <v>1</v>
      </c>
      <c r="K4898" s="56"/>
      <c r="L4898" s="56" t="b">
        <v>1</v>
      </c>
    </row>
    <row r="4899" spans="1:12" x14ac:dyDescent="0.25">
      <c r="A4899" s="56">
        <f>A4894+1</f>
        <v>1707789</v>
      </c>
      <c r="B4899" s="56" t="s">
        <v>1339</v>
      </c>
      <c r="C4899" s="56">
        <v>501</v>
      </c>
      <c r="D4899" s="56" t="str">
        <f>VLOOKUP(C4899,[3]道具配置表!$A:$D,4,FALSE)</f>
        <v>1千资源自选宝箱</v>
      </c>
      <c r="E4899" s="56">
        <f>E4894+1</f>
        <v>23</v>
      </c>
      <c r="J4899" s="56">
        <v>1</v>
      </c>
      <c r="K4899" s="56"/>
      <c r="L4899" s="56" t="b">
        <v>1</v>
      </c>
    </row>
    <row r="4900" spans="1:12" x14ac:dyDescent="0.25">
      <c r="A4900" s="56"/>
      <c r="B4900" s="56"/>
      <c r="C4900" s="56">
        <v>502</v>
      </c>
      <c r="D4900" s="56" t="str">
        <f>VLOOKUP(C4900,[3]道具配置表!$A:$D,4,FALSE)</f>
        <v>1万资源自选宝箱</v>
      </c>
      <c r="E4900" s="56">
        <f t="shared" ref="E4900:E4902" si="89">E4895+1</f>
        <v>23</v>
      </c>
      <c r="J4900" s="56">
        <v>1</v>
      </c>
      <c r="K4900" s="56"/>
      <c r="L4900" s="56" t="b">
        <v>1</v>
      </c>
    </row>
    <row r="4901" spans="1:12" x14ac:dyDescent="0.25">
      <c r="A4901" s="56"/>
      <c r="B4901" s="56"/>
      <c r="C4901" s="56">
        <v>6101</v>
      </c>
      <c r="D4901" s="56" t="str">
        <f>VLOOKUP(C4901,[3]道具配置表!$A:$D,4,FALSE)</f>
        <v>5分钟通用加速</v>
      </c>
      <c r="E4901" s="56">
        <f>E4891+2</f>
        <v>14</v>
      </c>
      <c r="J4901" s="56">
        <v>1</v>
      </c>
      <c r="K4901" s="56"/>
      <c r="L4901" s="56" t="b">
        <v>1</v>
      </c>
    </row>
    <row r="4902" spans="1:12" x14ac:dyDescent="0.25">
      <c r="A4902" s="56"/>
      <c r="B4902" s="56"/>
      <c r="C4902" s="56">
        <v>7228</v>
      </c>
      <c r="D4902" s="56" t="str">
        <f>VLOOKUP(C4902,[3]道具配置表!$A:$D,4,FALSE)</f>
        <v>经验书*10000</v>
      </c>
      <c r="E4902" s="56">
        <f t="shared" si="89"/>
        <v>23</v>
      </c>
      <c r="J4902" s="56">
        <v>1</v>
      </c>
      <c r="K4902" s="56"/>
      <c r="L4902" s="56" t="b">
        <v>1</v>
      </c>
    </row>
    <row r="4903" spans="1:12" x14ac:dyDescent="0.25">
      <c r="A4903" s="56"/>
      <c r="B4903" s="56"/>
      <c r="C4903" s="56">
        <v>2006</v>
      </c>
      <c r="D4903" s="56" t="str">
        <f>VLOOKUP(C4903,[3]道具配置表!$A:$D,4,FALSE)</f>
        <v>铜币奖池招募券</v>
      </c>
      <c r="E4903" s="56">
        <v>1</v>
      </c>
      <c r="J4903" s="56">
        <v>1</v>
      </c>
      <c r="K4903" s="56"/>
      <c r="L4903" s="56" t="b">
        <v>1</v>
      </c>
    </row>
    <row r="4904" spans="1:12" x14ac:dyDescent="0.25">
      <c r="A4904" s="56">
        <f>A4899+1</f>
        <v>1707790</v>
      </c>
      <c r="B4904" s="56" t="s">
        <v>1340</v>
      </c>
      <c r="C4904" s="56">
        <v>501</v>
      </c>
      <c r="D4904" s="56" t="str">
        <f>VLOOKUP(C4904,[3]道具配置表!$A:$D,4,FALSE)</f>
        <v>1千资源自选宝箱</v>
      </c>
      <c r="E4904" s="56">
        <f>E4899+1</f>
        <v>24</v>
      </c>
      <c r="J4904" s="56">
        <v>1</v>
      </c>
      <c r="K4904" s="56"/>
      <c r="L4904" s="56" t="b">
        <v>1</v>
      </c>
    </row>
    <row r="4905" spans="1:12" x14ac:dyDescent="0.25">
      <c r="A4905" s="56"/>
      <c r="B4905" s="56"/>
      <c r="C4905" s="56">
        <v>502</v>
      </c>
      <c r="D4905" s="56" t="str">
        <f>VLOOKUP(C4905,[3]道具配置表!$A:$D,4,FALSE)</f>
        <v>1万资源自选宝箱</v>
      </c>
      <c r="E4905" s="56">
        <f t="shared" ref="E4905:E4907" si="90">E4900+1</f>
        <v>24</v>
      </c>
      <c r="J4905" s="56">
        <v>1</v>
      </c>
      <c r="K4905" s="56"/>
      <c r="L4905" s="56" t="b">
        <v>1</v>
      </c>
    </row>
    <row r="4906" spans="1:12" x14ac:dyDescent="0.25">
      <c r="A4906" s="56"/>
      <c r="B4906" s="56"/>
      <c r="C4906" s="56">
        <v>6101</v>
      </c>
      <c r="D4906" s="56" t="str">
        <f>VLOOKUP(C4906,[3]道具配置表!$A:$D,4,FALSE)</f>
        <v>5分钟通用加速</v>
      </c>
      <c r="E4906" s="56">
        <f>E4901</f>
        <v>14</v>
      </c>
      <c r="J4906" s="56">
        <v>1</v>
      </c>
      <c r="K4906" s="56"/>
      <c r="L4906" s="56" t="b">
        <v>1</v>
      </c>
    </row>
    <row r="4907" spans="1:12" x14ac:dyDescent="0.25">
      <c r="A4907" s="56"/>
      <c r="B4907" s="56"/>
      <c r="C4907" s="56">
        <v>7228</v>
      </c>
      <c r="D4907" s="56" t="str">
        <f>VLOOKUP(C4907,[3]道具配置表!$A:$D,4,FALSE)</f>
        <v>经验书*10000</v>
      </c>
      <c r="E4907" s="56">
        <f t="shared" si="90"/>
        <v>24</v>
      </c>
      <c r="J4907" s="56">
        <v>1</v>
      </c>
      <c r="K4907" s="56"/>
      <c r="L4907" s="56" t="b">
        <v>1</v>
      </c>
    </row>
    <row r="4908" spans="1:12" x14ac:dyDescent="0.25">
      <c r="A4908" s="56"/>
      <c r="B4908" s="56"/>
      <c r="C4908" s="56">
        <v>2006</v>
      </c>
      <c r="D4908" s="56" t="str">
        <f>VLOOKUP(C4908,[3]道具配置表!$A:$D,4,FALSE)</f>
        <v>铜币奖池招募券</v>
      </c>
      <c r="E4908" s="56">
        <v>1</v>
      </c>
      <c r="J4908" s="56">
        <v>1</v>
      </c>
      <c r="K4908" s="56"/>
      <c r="L4908" s="56" t="b">
        <v>1</v>
      </c>
    </row>
    <row r="4909" spans="1:12" x14ac:dyDescent="0.25">
      <c r="A4909" s="56">
        <f>A4904+1</f>
        <v>1707791</v>
      </c>
      <c r="B4909" s="56" t="s">
        <v>1341</v>
      </c>
      <c r="C4909" s="56">
        <v>501</v>
      </c>
      <c r="D4909" s="56" t="str">
        <f>VLOOKUP(C4909,[3]道具配置表!$A:$D,4,FALSE)</f>
        <v>1千资源自选宝箱</v>
      </c>
      <c r="E4909" s="56">
        <f>E4904+1</f>
        <v>25</v>
      </c>
      <c r="J4909" s="56">
        <v>1</v>
      </c>
      <c r="K4909" s="56"/>
      <c r="L4909" s="56" t="b">
        <v>1</v>
      </c>
    </row>
    <row r="4910" spans="1:12" x14ac:dyDescent="0.25">
      <c r="A4910" s="56"/>
      <c r="B4910" s="56"/>
      <c r="C4910" s="56">
        <v>502</v>
      </c>
      <c r="D4910" s="56" t="str">
        <f>VLOOKUP(C4910,[3]道具配置表!$A:$D,4,FALSE)</f>
        <v>1万资源自选宝箱</v>
      </c>
      <c r="E4910" s="56">
        <f t="shared" ref="E4910:E4912" si="91">E4905+1</f>
        <v>25</v>
      </c>
      <c r="J4910" s="56">
        <v>1</v>
      </c>
      <c r="K4910" s="56"/>
      <c r="L4910" s="56" t="b">
        <v>1</v>
      </c>
    </row>
    <row r="4911" spans="1:12" x14ac:dyDescent="0.25">
      <c r="A4911" s="56"/>
      <c r="B4911" s="56"/>
      <c r="C4911" s="56">
        <v>6101</v>
      </c>
      <c r="D4911" s="56" t="str">
        <f>VLOOKUP(C4911,[3]道具配置表!$A:$D,4,FALSE)</f>
        <v>5分钟通用加速</v>
      </c>
      <c r="E4911" s="56">
        <f>E4901+2</f>
        <v>16</v>
      </c>
      <c r="J4911" s="56">
        <v>1</v>
      </c>
      <c r="K4911" s="56"/>
      <c r="L4911" s="56" t="b">
        <v>1</v>
      </c>
    </row>
    <row r="4912" spans="1:12" x14ac:dyDescent="0.25">
      <c r="A4912" s="56"/>
      <c r="B4912" s="56"/>
      <c r="C4912" s="56">
        <v>7228</v>
      </c>
      <c r="D4912" s="56" t="str">
        <f>VLOOKUP(C4912,[3]道具配置表!$A:$D,4,FALSE)</f>
        <v>经验书*10000</v>
      </c>
      <c r="E4912" s="56">
        <f t="shared" si="91"/>
        <v>25</v>
      </c>
      <c r="J4912" s="56">
        <v>1</v>
      </c>
      <c r="K4912" s="56"/>
      <c r="L4912" s="56" t="b">
        <v>1</v>
      </c>
    </row>
    <row r="4913" spans="1:12" x14ac:dyDescent="0.25">
      <c r="A4913" s="56"/>
      <c r="B4913" s="56"/>
      <c r="C4913" s="56">
        <v>2007</v>
      </c>
      <c r="D4913" s="56" t="str">
        <f>VLOOKUP(C4913,[3]道具配置表!$A:$D,4,FALSE)</f>
        <v>大奖池招募券</v>
      </c>
      <c r="E4913" s="56">
        <v>1</v>
      </c>
      <c r="J4913" s="56">
        <v>1</v>
      </c>
      <c r="K4913" s="56"/>
      <c r="L4913" s="56" t="b">
        <v>1</v>
      </c>
    </row>
    <row r="4914" spans="1:12" x14ac:dyDescent="0.25">
      <c r="A4914" s="56">
        <f>A4909+1</f>
        <v>1707792</v>
      </c>
      <c r="B4914" s="56" t="s">
        <v>1342</v>
      </c>
      <c r="C4914" s="56">
        <v>501</v>
      </c>
      <c r="D4914" s="56" t="str">
        <f>VLOOKUP(C4914,[3]道具配置表!$A:$D,4,FALSE)</f>
        <v>1千资源自选宝箱</v>
      </c>
      <c r="E4914" s="56">
        <f>E4909+1</f>
        <v>26</v>
      </c>
      <c r="J4914" s="56">
        <v>1</v>
      </c>
      <c r="K4914" s="56"/>
      <c r="L4914" s="56" t="b">
        <v>1</v>
      </c>
    </row>
    <row r="4915" spans="1:12" x14ac:dyDescent="0.25">
      <c r="A4915" s="56"/>
      <c r="B4915" s="56"/>
      <c r="C4915" s="56">
        <v>502</v>
      </c>
      <c r="D4915" s="56" t="str">
        <f>VLOOKUP(C4915,[3]道具配置表!$A:$D,4,FALSE)</f>
        <v>1万资源自选宝箱</v>
      </c>
      <c r="E4915" s="56">
        <f t="shared" ref="E4915:E4917" si="92">E4910+1</f>
        <v>26</v>
      </c>
      <c r="J4915" s="56">
        <v>1</v>
      </c>
      <c r="K4915" s="56"/>
      <c r="L4915" s="56" t="b">
        <v>1</v>
      </c>
    </row>
    <row r="4916" spans="1:12" x14ac:dyDescent="0.25">
      <c r="A4916" s="56"/>
      <c r="B4916" s="56"/>
      <c r="C4916" s="56">
        <v>6101</v>
      </c>
      <c r="D4916" s="56" t="str">
        <f>VLOOKUP(C4916,[3]道具配置表!$A:$D,4,FALSE)</f>
        <v>5分钟通用加速</v>
      </c>
      <c r="E4916" s="56">
        <v>16</v>
      </c>
      <c r="J4916" s="56">
        <v>1</v>
      </c>
      <c r="K4916" s="56"/>
      <c r="L4916" s="56" t="b">
        <v>1</v>
      </c>
    </row>
    <row r="4917" spans="1:12" x14ac:dyDescent="0.25">
      <c r="A4917" s="56"/>
      <c r="B4917" s="56"/>
      <c r="C4917" s="56">
        <v>7228</v>
      </c>
      <c r="D4917" s="56" t="str">
        <f>VLOOKUP(C4917,[3]道具配置表!$A:$D,4,FALSE)</f>
        <v>经验书*10000</v>
      </c>
      <c r="E4917" s="56">
        <f t="shared" si="92"/>
        <v>26</v>
      </c>
      <c r="J4917" s="56">
        <v>1</v>
      </c>
      <c r="K4917" s="56"/>
      <c r="L4917" s="56" t="b">
        <v>1</v>
      </c>
    </row>
    <row r="4918" spans="1:12" x14ac:dyDescent="0.25">
      <c r="A4918" s="56"/>
      <c r="B4918" s="56"/>
      <c r="C4918" s="56">
        <v>2006</v>
      </c>
      <c r="D4918" s="56" t="str">
        <f>VLOOKUP(C4918,[3]道具配置表!$A:$D,4,FALSE)</f>
        <v>铜币奖池招募券</v>
      </c>
      <c r="E4918" s="56">
        <v>1</v>
      </c>
      <c r="J4918" s="56">
        <v>1</v>
      </c>
      <c r="K4918" s="56"/>
      <c r="L4918" s="56" t="b">
        <v>1</v>
      </c>
    </row>
    <row r="4919" spans="1:12" x14ac:dyDescent="0.25">
      <c r="A4919" s="56">
        <f>A4914+1</f>
        <v>1707793</v>
      </c>
      <c r="B4919" s="56" t="s">
        <v>1343</v>
      </c>
      <c r="C4919" s="56">
        <v>501</v>
      </c>
      <c r="D4919" s="56" t="str">
        <f>VLOOKUP(C4919,[3]道具配置表!$A:$D,4,FALSE)</f>
        <v>1千资源自选宝箱</v>
      </c>
      <c r="E4919" s="56">
        <f>E4914+1</f>
        <v>27</v>
      </c>
      <c r="J4919" s="56">
        <v>1</v>
      </c>
      <c r="K4919" s="56"/>
      <c r="L4919" s="56" t="b">
        <v>1</v>
      </c>
    </row>
    <row r="4920" spans="1:12" x14ac:dyDescent="0.25">
      <c r="A4920" s="56"/>
      <c r="B4920" s="56"/>
      <c r="C4920" s="56">
        <v>502</v>
      </c>
      <c r="D4920" s="56" t="str">
        <f>VLOOKUP(C4920,[3]道具配置表!$A:$D,4,FALSE)</f>
        <v>1万资源自选宝箱</v>
      </c>
      <c r="E4920" s="56">
        <f t="shared" ref="E4920:E4922" si="93">E4915+1</f>
        <v>27</v>
      </c>
      <c r="J4920" s="56">
        <v>1</v>
      </c>
      <c r="K4920" s="56"/>
      <c r="L4920" s="56" t="b">
        <v>1</v>
      </c>
    </row>
    <row r="4921" spans="1:12" x14ac:dyDescent="0.25">
      <c r="A4921" s="56"/>
      <c r="B4921" s="56"/>
      <c r="C4921" s="56">
        <v>6101</v>
      </c>
      <c r="D4921" s="56" t="str">
        <f>VLOOKUP(C4921,[3]道具配置表!$A:$D,4,FALSE)</f>
        <v>5分钟通用加速</v>
      </c>
      <c r="E4921" s="56">
        <f>E4916+2</f>
        <v>18</v>
      </c>
      <c r="J4921" s="56">
        <v>1</v>
      </c>
      <c r="K4921" s="56"/>
      <c r="L4921" s="56" t="b">
        <v>1</v>
      </c>
    </row>
    <row r="4922" spans="1:12" x14ac:dyDescent="0.25">
      <c r="A4922" s="56"/>
      <c r="B4922" s="56"/>
      <c r="C4922" s="56">
        <v>7228</v>
      </c>
      <c r="D4922" s="56" t="str">
        <f>VLOOKUP(C4922,[3]道具配置表!$A:$D,4,FALSE)</f>
        <v>经验书*10000</v>
      </c>
      <c r="E4922" s="56">
        <f t="shared" si="93"/>
        <v>27</v>
      </c>
      <c r="J4922" s="56">
        <v>1</v>
      </c>
      <c r="K4922" s="56"/>
      <c r="L4922" s="56" t="b">
        <v>1</v>
      </c>
    </row>
    <row r="4923" spans="1:12" x14ac:dyDescent="0.25">
      <c r="A4923" s="56"/>
      <c r="B4923" s="56"/>
      <c r="C4923" s="56">
        <v>2006</v>
      </c>
      <c r="D4923" s="56" t="str">
        <f>VLOOKUP(C4923,[3]道具配置表!$A:$D,4,FALSE)</f>
        <v>铜币奖池招募券</v>
      </c>
      <c r="E4923" s="56">
        <v>1</v>
      </c>
      <c r="J4923" s="56">
        <v>1</v>
      </c>
      <c r="K4923" s="56"/>
      <c r="L4923" s="56" t="b">
        <v>1</v>
      </c>
    </row>
    <row r="4924" spans="1:12" x14ac:dyDescent="0.25">
      <c r="A4924" s="56">
        <f>A4919+1</f>
        <v>1707794</v>
      </c>
      <c r="B4924" s="56" t="s">
        <v>1344</v>
      </c>
      <c r="C4924" s="56">
        <v>501</v>
      </c>
      <c r="D4924" s="56" t="str">
        <f>VLOOKUP(C4924,[3]道具配置表!$A:$D,4,FALSE)</f>
        <v>1千资源自选宝箱</v>
      </c>
      <c r="E4924" s="56">
        <f>E4919+1</f>
        <v>28</v>
      </c>
      <c r="J4924" s="56">
        <v>1</v>
      </c>
      <c r="K4924" s="56"/>
      <c r="L4924" s="56" t="b">
        <v>1</v>
      </c>
    </row>
    <row r="4925" spans="1:12" x14ac:dyDescent="0.25">
      <c r="A4925" s="56"/>
      <c r="B4925" s="56"/>
      <c r="C4925" s="56">
        <v>502</v>
      </c>
      <c r="D4925" s="56" t="str">
        <f>VLOOKUP(C4925,[3]道具配置表!$A:$D,4,FALSE)</f>
        <v>1万资源自选宝箱</v>
      </c>
      <c r="E4925" s="56">
        <f t="shared" ref="E4925:E4927" si="94">E4920+1</f>
        <v>28</v>
      </c>
      <c r="J4925" s="56">
        <v>1</v>
      </c>
      <c r="K4925" s="56"/>
      <c r="L4925" s="56" t="b">
        <v>1</v>
      </c>
    </row>
    <row r="4926" spans="1:12" x14ac:dyDescent="0.25">
      <c r="A4926" s="56"/>
      <c r="B4926" s="56"/>
      <c r="C4926" s="56">
        <v>6101</v>
      </c>
      <c r="D4926" s="56" t="str">
        <f>VLOOKUP(C4926,[3]道具配置表!$A:$D,4,FALSE)</f>
        <v>5分钟通用加速</v>
      </c>
      <c r="E4926" s="56">
        <f>E4916+2</f>
        <v>18</v>
      </c>
      <c r="J4926" s="56">
        <v>1</v>
      </c>
      <c r="K4926" s="56"/>
      <c r="L4926" s="56" t="b">
        <v>1</v>
      </c>
    </row>
    <row r="4927" spans="1:12" x14ac:dyDescent="0.25">
      <c r="A4927" s="56"/>
      <c r="B4927" s="56"/>
      <c r="C4927" s="56">
        <v>7228</v>
      </c>
      <c r="D4927" s="56" t="str">
        <f>VLOOKUP(C4927,[3]道具配置表!$A:$D,4,FALSE)</f>
        <v>经验书*10000</v>
      </c>
      <c r="E4927" s="56">
        <f t="shared" si="94"/>
        <v>28</v>
      </c>
      <c r="J4927" s="56">
        <v>1</v>
      </c>
      <c r="K4927" s="56"/>
      <c r="L4927" s="56" t="b">
        <v>1</v>
      </c>
    </row>
    <row r="4928" spans="1:12" x14ac:dyDescent="0.25">
      <c r="A4928" s="56"/>
      <c r="B4928" s="56"/>
      <c r="C4928" s="56">
        <v>2007</v>
      </c>
      <c r="D4928" s="56" t="str">
        <f>VLOOKUP(C4928,[3]道具配置表!$A:$D,4,FALSE)</f>
        <v>大奖池招募券</v>
      </c>
      <c r="E4928" s="56">
        <v>1</v>
      </c>
      <c r="J4928" s="56">
        <v>1</v>
      </c>
      <c r="K4928" s="56"/>
      <c r="L4928" s="56" t="b">
        <v>1</v>
      </c>
    </row>
    <row r="4929" spans="1:12" x14ac:dyDescent="0.25">
      <c r="A4929" s="56">
        <f>A4924+1</f>
        <v>1707795</v>
      </c>
      <c r="B4929" s="56" t="s">
        <v>1345</v>
      </c>
      <c r="C4929" s="56">
        <v>501</v>
      </c>
      <c r="D4929" s="56" t="str">
        <f>VLOOKUP(C4929,[3]道具配置表!$A:$D,4,FALSE)</f>
        <v>1千资源自选宝箱</v>
      </c>
      <c r="E4929" s="56">
        <f>E4924+1</f>
        <v>29</v>
      </c>
      <c r="J4929" s="56">
        <v>1</v>
      </c>
      <c r="K4929" s="56"/>
      <c r="L4929" s="56" t="b">
        <v>1</v>
      </c>
    </row>
    <row r="4930" spans="1:12" x14ac:dyDescent="0.25">
      <c r="A4930" s="56"/>
      <c r="B4930" s="56"/>
      <c r="C4930" s="56">
        <v>502</v>
      </c>
      <c r="D4930" s="56" t="str">
        <f>VLOOKUP(C4930,[3]道具配置表!$A:$D,4,FALSE)</f>
        <v>1万资源自选宝箱</v>
      </c>
      <c r="E4930" s="56">
        <f t="shared" ref="E4930:E4932" si="95">E4925+1</f>
        <v>29</v>
      </c>
      <c r="J4930" s="56">
        <v>1</v>
      </c>
      <c r="K4930" s="56"/>
      <c r="L4930" s="56" t="b">
        <v>1</v>
      </c>
    </row>
    <row r="4931" spans="1:12" x14ac:dyDescent="0.25">
      <c r="A4931" s="56"/>
      <c r="B4931" s="56"/>
      <c r="C4931" s="56">
        <v>6101</v>
      </c>
      <c r="D4931" s="56" t="str">
        <f>VLOOKUP(C4931,[3]道具配置表!$A:$D,4,FALSE)</f>
        <v>5分钟通用加速</v>
      </c>
      <c r="E4931" s="56">
        <v>20</v>
      </c>
      <c r="J4931" s="56">
        <v>1</v>
      </c>
      <c r="K4931" s="56"/>
      <c r="L4931" s="56" t="b">
        <v>1</v>
      </c>
    </row>
    <row r="4932" spans="1:12" x14ac:dyDescent="0.25">
      <c r="A4932" s="56"/>
      <c r="B4932" s="56"/>
      <c r="C4932" s="56">
        <v>7228</v>
      </c>
      <c r="D4932" s="56" t="str">
        <f>VLOOKUP(C4932,[3]道具配置表!$A:$D,4,FALSE)</f>
        <v>经验书*10000</v>
      </c>
      <c r="E4932" s="56">
        <f t="shared" si="95"/>
        <v>29</v>
      </c>
      <c r="J4932" s="56">
        <v>1</v>
      </c>
      <c r="K4932" s="56"/>
      <c r="L4932" s="56" t="b">
        <v>1</v>
      </c>
    </row>
    <row r="4933" spans="1:12" x14ac:dyDescent="0.25">
      <c r="A4933" s="56"/>
      <c r="B4933" s="56"/>
      <c r="C4933" s="56">
        <v>2006</v>
      </c>
      <c r="D4933" s="56" t="str">
        <f>VLOOKUP(C4933,[3]道具配置表!$A:$D,4,FALSE)</f>
        <v>铜币奖池招募券</v>
      </c>
      <c r="E4933" s="56">
        <v>1</v>
      </c>
      <c r="J4933" s="56">
        <v>1</v>
      </c>
      <c r="K4933" s="56"/>
      <c r="L4933" s="56" t="b">
        <v>1</v>
      </c>
    </row>
    <row r="4934" spans="1:12" x14ac:dyDescent="0.25">
      <c r="A4934" s="56">
        <f>A4929+1</f>
        <v>1707796</v>
      </c>
      <c r="B4934" s="56" t="s">
        <v>1346</v>
      </c>
      <c r="C4934" s="56">
        <v>501</v>
      </c>
      <c r="D4934" s="56" t="str">
        <f>VLOOKUP(C4934,[3]道具配置表!$A:$D,4,FALSE)</f>
        <v>1千资源自选宝箱</v>
      </c>
      <c r="E4934" s="56">
        <f>E4929+1</f>
        <v>30</v>
      </c>
      <c r="J4934" s="56">
        <v>1</v>
      </c>
      <c r="K4934" s="56"/>
      <c r="L4934" s="56" t="b">
        <v>1</v>
      </c>
    </row>
    <row r="4935" spans="1:12" x14ac:dyDescent="0.25">
      <c r="A4935" s="56"/>
      <c r="B4935" s="56"/>
      <c r="C4935" s="56">
        <v>502</v>
      </c>
      <c r="D4935" s="56" t="str">
        <f>VLOOKUP(C4935,[3]道具配置表!$A:$D,4,FALSE)</f>
        <v>1万资源自选宝箱</v>
      </c>
      <c r="E4935" s="56">
        <f t="shared" ref="E4935:E4937" si="96">E4930+1</f>
        <v>30</v>
      </c>
      <c r="J4935" s="56">
        <v>1</v>
      </c>
      <c r="K4935" s="56"/>
      <c r="L4935" s="56" t="b">
        <v>1</v>
      </c>
    </row>
    <row r="4936" spans="1:12" x14ac:dyDescent="0.25">
      <c r="A4936" s="56"/>
      <c r="B4936" s="56"/>
      <c r="C4936" s="56">
        <v>6101</v>
      </c>
      <c r="D4936" s="56" t="str">
        <f>VLOOKUP(C4936,[3]道具配置表!$A:$D,4,FALSE)</f>
        <v>5分钟通用加速</v>
      </c>
      <c r="E4936" s="56">
        <v>20</v>
      </c>
      <c r="J4936" s="56">
        <v>1</v>
      </c>
      <c r="K4936" s="56"/>
      <c r="L4936" s="56" t="b">
        <v>1</v>
      </c>
    </row>
    <row r="4937" spans="1:12" x14ac:dyDescent="0.25">
      <c r="A4937" s="56"/>
      <c r="B4937" s="56"/>
      <c r="C4937" s="56">
        <v>7228</v>
      </c>
      <c r="D4937" s="56" t="str">
        <f>VLOOKUP(C4937,[3]道具配置表!$A:$D,4,FALSE)</f>
        <v>经验书*10000</v>
      </c>
      <c r="E4937" s="56">
        <f t="shared" si="96"/>
        <v>30</v>
      </c>
      <c r="J4937" s="56">
        <v>1</v>
      </c>
      <c r="K4937" s="56"/>
      <c r="L4937" s="56" t="b">
        <v>1</v>
      </c>
    </row>
    <row r="4938" spans="1:12" x14ac:dyDescent="0.25">
      <c r="A4938" s="56"/>
      <c r="B4938" s="56"/>
      <c r="C4938" s="56">
        <v>2006</v>
      </c>
      <c r="D4938" s="56" t="str">
        <f>VLOOKUP(C4938,[3]道具配置表!$A:$D,4,FALSE)</f>
        <v>铜币奖池招募券</v>
      </c>
      <c r="E4938" s="56">
        <v>1</v>
      </c>
      <c r="J4938" s="56">
        <v>1</v>
      </c>
      <c r="K4938" s="56"/>
      <c r="L4938" s="56" t="b">
        <v>1</v>
      </c>
    </row>
    <row r="4939" spans="1:12" x14ac:dyDescent="0.25">
      <c r="A4939" s="56">
        <f>A4934+1</f>
        <v>1707797</v>
      </c>
      <c r="B4939" s="56" t="s">
        <v>1347</v>
      </c>
      <c r="C4939" s="56">
        <v>501</v>
      </c>
      <c r="D4939" s="56" t="str">
        <f>VLOOKUP(C4939,[3]道具配置表!$A:$D,4,FALSE)</f>
        <v>1千资源自选宝箱</v>
      </c>
      <c r="E4939" s="56">
        <f>E4934+1</f>
        <v>31</v>
      </c>
      <c r="J4939" s="56">
        <v>1</v>
      </c>
      <c r="K4939" s="56"/>
      <c r="L4939" s="56" t="b">
        <v>1</v>
      </c>
    </row>
    <row r="4940" spans="1:12" x14ac:dyDescent="0.25">
      <c r="A4940" s="56"/>
      <c r="B4940" s="56"/>
      <c r="C4940" s="56">
        <v>502</v>
      </c>
      <c r="D4940" s="56" t="str">
        <f>VLOOKUP(C4940,[3]道具配置表!$A:$D,4,FALSE)</f>
        <v>1万资源自选宝箱</v>
      </c>
      <c r="E4940" s="56">
        <f t="shared" ref="E4940:E4942" si="97">E4935+1</f>
        <v>31</v>
      </c>
      <c r="J4940" s="56">
        <v>1</v>
      </c>
      <c r="K4940" s="56"/>
      <c r="L4940" s="56" t="b">
        <v>1</v>
      </c>
    </row>
    <row r="4941" spans="1:12" x14ac:dyDescent="0.25">
      <c r="A4941" s="56"/>
      <c r="B4941" s="56"/>
      <c r="C4941" s="56">
        <v>6101</v>
      </c>
      <c r="D4941" s="56" t="str">
        <f>VLOOKUP(C4941,[3]道具配置表!$A:$D,4,FALSE)</f>
        <v>5分钟通用加速</v>
      </c>
      <c r="E4941" s="56">
        <f>E4931+2</f>
        <v>22</v>
      </c>
      <c r="J4941" s="56">
        <v>1</v>
      </c>
      <c r="K4941" s="56"/>
      <c r="L4941" s="56" t="b">
        <v>1</v>
      </c>
    </row>
    <row r="4942" spans="1:12" x14ac:dyDescent="0.25">
      <c r="A4942" s="56"/>
      <c r="B4942" s="56"/>
      <c r="C4942" s="56">
        <v>7228</v>
      </c>
      <c r="D4942" s="56" t="str">
        <f>VLOOKUP(C4942,[3]道具配置表!$A:$D,4,FALSE)</f>
        <v>经验书*10000</v>
      </c>
      <c r="E4942" s="56">
        <f t="shared" si="97"/>
        <v>31</v>
      </c>
      <c r="J4942" s="56">
        <v>1</v>
      </c>
      <c r="K4942" s="56"/>
      <c r="L4942" s="56" t="b">
        <v>1</v>
      </c>
    </row>
    <row r="4943" spans="1:12" x14ac:dyDescent="0.25">
      <c r="A4943" s="56"/>
      <c r="B4943" s="56"/>
      <c r="C4943" s="56">
        <v>2007</v>
      </c>
      <c r="D4943" s="56" t="str">
        <f>VLOOKUP(C4943,[3]道具配置表!$A:$D,4,FALSE)</f>
        <v>大奖池招募券</v>
      </c>
      <c r="E4943" s="56">
        <v>1</v>
      </c>
      <c r="J4943" s="56">
        <v>1</v>
      </c>
      <c r="K4943" s="56"/>
      <c r="L4943" s="56" t="b">
        <v>1</v>
      </c>
    </row>
    <row r="4944" spans="1:12" x14ac:dyDescent="0.25">
      <c r="A4944" s="56">
        <f>A4939+1</f>
        <v>1707798</v>
      </c>
      <c r="B4944" s="56" t="s">
        <v>1348</v>
      </c>
      <c r="C4944" s="56">
        <v>501</v>
      </c>
      <c r="D4944" s="56" t="str">
        <f>VLOOKUP(C4944,[3]道具配置表!$A:$D,4,FALSE)</f>
        <v>1千资源自选宝箱</v>
      </c>
      <c r="E4944" s="56">
        <f>E4939+1</f>
        <v>32</v>
      </c>
      <c r="J4944" s="56">
        <v>1</v>
      </c>
      <c r="K4944" s="56"/>
      <c r="L4944" s="56" t="b">
        <v>1</v>
      </c>
    </row>
    <row r="4945" spans="1:12" x14ac:dyDescent="0.25">
      <c r="A4945" s="56"/>
      <c r="B4945" s="56"/>
      <c r="C4945" s="56">
        <v>502</v>
      </c>
      <c r="D4945" s="56" t="str">
        <f>VLOOKUP(C4945,[3]道具配置表!$A:$D,4,FALSE)</f>
        <v>1万资源自选宝箱</v>
      </c>
      <c r="E4945" s="56">
        <f t="shared" ref="E4945:E4947" si="98">E4940+1</f>
        <v>32</v>
      </c>
      <c r="J4945" s="56">
        <v>1</v>
      </c>
      <c r="K4945" s="56"/>
      <c r="L4945" s="56" t="b">
        <v>1</v>
      </c>
    </row>
    <row r="4946" spans="1:12" x14ac:dyDescent="0.25">
      <c r="A4946" s="56"/>
      <c r="B4946" s="56"/>
      <c r="C4946" s="56">
        <v>6101</v>
      </c>
      <c r="D4946" s="56" t="str">
        <f>VLOOKUP(C4946,[3]道具配置表!$A:$D,4,FALSE)</f>
        <v>5分钟通用加速</v>
      </c>
      <c r="E4946" s="56">
        <v>22</v>
      </c>
      <c r="J4946" s="56">
        <v>1</v>
      </c>
      <c r="K4946" s="56"/>
      <c r="L4946" s="56" t="b">
        <v>1</v>
      </c>
    </row>
    <row r="4947" spans="1:12" x14ac:dyDescent="0.25">
      <c r="A4947" s="56"/>
      <c r="B4947" s="56"/>
      <c r="C4947" s="56">
        <v>7228</v>
      </c>
      <c r="D4947" s="56" t="str">
        <f>VLOOKUP(C4947,[3]道具配置表!$A:$D,4,FALSE)</f>
        <v>经验书*10000</v>
      </c>
      <c r="E4947" s="56">
        <f t="shared" si="98"/>
        <v>32</v>
      </c>
      <c r="J4947" s="56">
        <v>1</v>
      </c>
      <c r="K4947" s="56"/>
      <c r="L4947" s="56" t="b">
        <v>1</v>
      </c>
    </row>
    <row r="4948" spans="1:12" x14ac:dyDescent="0.25">
      <c r="A4948" s="56"/>
      <c r="B4948" s="56"/>
      <c r="C4948" s="56">
        <v>2006</v>
      </c>
      <c r="D4948" s="56" t="str">
        <f>VLOOKUP(C4948,[3]道具配置表!$A:$D,4,FALSE)</f>
        <v>铜币奖池招募券</v>
      </c>
      <c r="E4948" s="56">
        <v>1</v>
      </c>
      <c r="J4948" s="56">
        <v>1</v>
      </c>
      <c r="K4948" s="56"/>
      <c r="L4948" s="56" t="b">
        <v>1</v>
      </c>
    </row>
    <row r="4949" spans="1:12" x14ac:dyDescent="0.25">
      <c r="A4949" s="56">
        <f>A4944+1</f>
        <v>1707799</v>
      </c>
      <c r="B4949" s="56" t="s">
        <v>1349</v>
      </c>
      <c r="C4949" s="56">
        <v>501</v>
      </c>
      <c r="D4949" s="56" t="str">
        <f>VLOOKUP(C4949,[3]道具配置表!$A:$D,4,FALSE)</f>
        <v>1千资源自选宝箱</v>
      </c>
      <c r="E4949" s="56">
        <f>E4944+1</f>
        <v>33</v>
      </c>
      <c r="J4949" s="56">
        <v>1</v>
      </c>
      <c r="K4949" s="56"/>
      <c r="L4949" s="56" t="b">
        <v>1</v>
      </c>
    </row>
    <row r="4950" spans="1:12" x14ac:dyDescent="0.25">
      <c r="A4950" s="56"/>
      <c r="B4950" s="56"/>
      <c r="C4950" s="56">
        <v>502</v>
      </c>
      <c r="D4950" s="56" t="str">
        <f>VLOOKUP(C4950,[3]道具配置表!$A:$D,4,FALSE)</f>
        <v>1万资源自选宝箱</v>
      </c>
      <c r="E4950" s="56">
        <f t="shared" ref="E4950:E4952" si="99">E4945+1</f>
        <v>33</v>
      </c>
      <c r="J4950" s="56">
        <v>1</v>
      </c>
      <c r="K4950" s="56"/>
      <c r="L4950" s="56" t="b">
        <v>1</v>
      </c>
    </row>
    <row r="4951" spans="1:12" x14ac:dyDescent="0.25">
      <c r="A4951" s="56"/>
      <c r="B4951" s="56"/>
      <c r="C4951" s="56">
        <v>6101</v>
      </c>
      <c r="D4951" s="56" t="str">
        <f>VLOOKUP(C4951,[3]道具配置表!$A:$D,4,FALSE)</f>
        <v>5分钟通用加速</v>
      </c>
      <c r="E4951" s="56">
        <f>E4946+2</f>
        <v>24</v>
      </c>
      <c r="J4951" s="56">
        <v>1</v>
      </c>
      <c r="K4951" s="56"/>
      <c r="L4951" s="56" t="b">
        <v>1</v>
      </c>
    </row>
    <row r="4952" spans="1:12" x14ac:dyDescent="0.25">
      <c r="A4952" s="56"/>
      <c r="B4952" s="56"/>
      <c r="C4952" s="56">
        <v>7228</v>
      </c>
      <c r="D4952" s="56" t="str">
        <f>VLOOKUP(C4952,[3]道具配置表!$A:$D,4,FALSE)</f>
        <v>经验书*10000</v>
      </c>
      <c r="E4952" s="56">
        <f t="shared" si="99"/>
        <v>33</v>
      </c>
      <c r="J4952" s="56">
        <v>1</v>
      </c>
      <c r="K4952" s="56"/>
      <c r="L4952" s="56" t="b">
        <v>1</v>
      </c>
    </row>
    <row r="4953" spans="1:12" x14ac:dyDescent="0.25">
      <c r="A4953" s="56"/>
      <c r="B4953" s="56"/>
      <c r="C4953" s="56">
        <v>2006</v>
      </c>
      <c r="D4953" s="56" t="str">
        <f>VLOOKUP(C4953,[3]道具配置表!$A:$D,4,FALSE)</f>
        <v>铜币奖池招募券</v>
      </c>
      <c r="E4953" s="56">
        <v>1</v>
      </c>
      <c r="J4953" s="56">
        <v>1</v>
      </c>
      <c r="K4953" s="56"/>
      <c r="L4953" s="56" t="b">
        <v>1</v>
      </c>
    </row>
    <row r="4954" spans="1:12" x14ac:dyDescent="0.25">
      <c r="A4954" s="56">
        <f>A4949+1</f>
        <v>1707800</v>
      </c>
      <c r="B4954" s="56" t="s">
        <v>1350</v>
      </c>
      <c r="C4954" s="56">
        <v>501</v>
      </c>
      <c r="D4954" s="56" t="str">
        <f>VLOOKUP(C4954,[3]道具配置表!$A:$D,4,FALSE)</f>
        <v>1千资源自选宝箱</v>
      </c>
      <c r="E4954" s="56">
        <f>E4949+1</f>
        <v>34</v>
      </c>
      <c r="J4954" s="56">
        <v>1</v>
      </c>
      <c r="K4954" s="56"/>
      <c r="L4954" s="56" t="b">
        <v>1</v>
      </c>
    </row>
    <row r="4955" spans="1:12" x14ac:dyDescent="0.25">
      <c r="A4955" s="56"/>
      <c r="B4955" s="56"/>
      <c r="C4955" s="56">
        <v>502</v>
      </c>
      <c r="D4955" s="56" t="str">
        <f>VLOOKUP(C4955,[3]道具配置表!$A:$D,4,FALSE)</f>
        <v>1万资源自选宝箱</v>
      </c>
      <c r="E4955" s="56">
        <f t="shared" ref="E4955:E4957" si="100">E4950+1</f>
        <v>34</v>
      </c>
      <c r="J4955" s="56">
        <v>1</v>
      </c>
      <c r="K4955" s="56"/>
      <c r="L4955" s="56" t="b">
        <v>1</v>
      </c>
    </row>
    <row r="4956" spans="1:12" x14ac:dyDescent="0.25">
      <c r="A4956" s="56"/>
      <c r="B4956" s="56"/>
      <c r="C4956" s="56">
        <v>6101</v>
      </c>
      <c r="D4956" s="56" t="str">
        <f>VLOOKUP(C4956,[3]道具配置表!$A:$D,4,FALSE)</f>
        <v>5分钟通用加速</v>
      </c>
      <c r="E4956" s="56">
        <f>E4946+2</f>
        <v>24</v>
      </c>
      <c r="J4956" s="56">
        <v>1</v>
      </c>
      <c r="K4956" s="56"/>
      <c r="L4956" s="56" t="b">
        <v>1</v>
      </c>
    </row>
    <row r="4957" spans="1:12" x14ac:dyDescent="0.25">
      <c r="A4957" s="56"/>
      <c r="B4957" s="56"/>
      <c r="C4957" s="56">
        <v>7228</v>
      </c>
      <c r="D4957" s="56" t="str">
        <f>VLOOKUP(C4957,[3]道具配置表!$A:$D,4,FALSE)</f>
        <v>经验书*10000</v>
      </c>
      <c r="E4957" s="56">
        <f t="shared" si="100"/>
        <v>34</v>
      </c>
      <c r="J4957" s="56">
        <v>1</v>
      </c>
      <c r="K4957" s="56"/>
      <c r="L4957" s="56" t="b">
        <v>1</v>
      </c>
    </row>
    <row r="4958" spans="1:12" x14ac:dyDescent="0.25">
      <c r="A4958" s="56"/>
      <c r="B4958" s="56"/>
      <c r="C4958" s="56">
        <v>2007</v>
      </c>
      <c r="D4958" s="56" t="str">
        <f>VLOOKUP(C4958,[3]道具配置表!$A:$D,4,FALSE)</f>
        <v>大奖池招募券</v>
      </c>
      <c r="E4958" s="56">
        <v>1</v>
      </c>
      <c r="J4958" s="56">
        <v>1</v>
      </c>
      <c r="K4958" s="56"/>
      <c r="L4958" s="56" t="b">
        <v>1</v>
      </c>
    </row>
    <row r="4959" spans="1:12" x14ac:dyDescent="0.25">
      <c r="A4959" s="56">
        <f>A4954+1</f>
        <v>1707801</v>
      </c>
      <c r="B4959" s="56" t="s">
        <v>1351</v>
      </c>
      <c r="C4959" s="56">
        <v>501</v>
      </c>
      <c r="D4959" s="56" t="str">
        <f>VLOOKUP(C4959,[3]道具配置表!$A:$D,4,FALSE)</f>
        <v>1千资源自选宝箱</v>
      </c>
      <c r="E4959" s="56">
        <f>E4954+1</f>
        <v>35</v>
      </c>
      <c r="J4959" s="56">
        <v>1</v>
      </c>
      <c r="K4959" s="56"/>
      <c r="L4959" s="56" t="b">
        <v>1</v>
      </c>
    </row>
    <row r="4960" spans="1:12" x14ac:dyDescent="0.25">
      <c r="A4960" s="56"/>
      <c r="B4960" s="56"/>
      <c r="C4960" s="56">
        <v>502</v>
      </c>
      <c r="D4960" s="56" t="str">
        <f>VLOOKUP(C4960,[3]道具配置表!$A:$D,4,FALSE)</f>
        <v>1万资源自选宝箱</v>
      </c>
      <c r="E4960" s="56">
        <f t="shared" ref="E4960:E4962" si="101">E4955+1</f>
        <v>35</v>
      </c>
      <c r="J4960" s="56">
        <v>1</v>
      </c>
      <c r="K4960" s="56"/>
      <c r="L4960" s="56" t="b">
        <v>1</v>
      </c>
    </row>
    <row r="4961" spans="1:12" x14ac:dyDescent="0.25">
      <c r="A4961" s="56"/>
      <c r="B4961" s="56"/>
      <c r="C4961" s="56">
        <v>6101</v>
      </c>
      <c r="D4961" s="56" t="str">
        <f>VLOOKUP(C4961,[3]道具配置表!$A:$D,4,FALSE)</f>
        <v>5分钟通用加速</v>
      </c>
      <c r="E4961" s="56">
        <f>E4956+2</f>
        <v>26</v>
      </c>
      <c r="J4961" s="56">
        <v>1</v>
      </c>
      <c r="K4961" s="56"/>
      <c r="L4961" s="56" t="b">
        <v>1</v>
      </c>
    </row>
    <row r="4962" spans="1:12" x14ac:dyDescent="0.25">
      <c r="A4962" s="56"/>
      <c r="B4962" s="56"/>
      <c r="C4962" s="56">
        <v>7228</v>
      </c>
      <c r="D4962" s="56" t="str">
        <f>VLOOKUP(C4962,[3]道具配置表!$A:$D,4,FALSE)</f>
        <v>经验书*10000</v>
      </c>
      <c r="E4962" s="56">
        <f t="shared" si="101"/>
        <v>35</v>
      </c>
      <c r="J4962" s="56">
        <v>1</v>
      </c>
      <c r="K4962" s="56"/>
      <c r="L4962" s="56" t="b">
        <v>1</v>
      </c>
    </row>
    <row r="4963" spans="1:12" x14ac:dyDescent="0.25">
      <c r="A4963" s="56"/>
      <c r="B4963" s="56"/>
      <c r="C4963" s="56">
        <v>2006</v>
      </c>
      <c r="D4963" s="56" t="str">
        <f>VLOOKUP(C4963,[3]道具配置表!$A:$D,4,FALSE)</f>
        <v>铜币奖池招募券</v>
      </c>
      <c r="E4963" s="56">
        <v>1</v>
      </c>
      <c r="J4963" s="56">
        <v>1</v>
      </c>
      <c r="K4963" s="56"/>
      <c r="L4963" s="56" t="b">
        <v>1</v>
      </c>
    </row>
    <row r="4964" spans="1:12" x14ac:dyDescent="0.25">
      <c r="A4964" s="56">
        <f>A4959+1</f>
        <v>1707802</v>
      </c>
      <c r="B4964" s="56" t="s">
        <v>1352</v>
      </c>
      <c r="C4964" s="56">
        <v>501</v>
      </c>
      <c r="D4964" s="56" t="str">
        <f>VLOOKUP(C4964,[3]道具配置表!$A:$D,4,FALSE)</f>
        <v>1千资源自选宝箱</v>
      </c>
      <c r="E4964" s="56">
        <f>E4959+1</f>
        <v>36</v>
      </c>
      <c r="J4964" s="56">
        <v>1</v>
      </c>
      <c r="K4964" s="56"/>
      <c r="L4964" s="56" t="b">
        <v>1</v>
      </c>
    </row>
    <row r="4965" spans="1:12" x14ac:dyDescent="0.25">
      <c r="A4965" s="56"/>
      <c r="B4965" s="56"/>
      <c r="C4965" s="56">
        <v>502</v>
      </c>
      <c r="D4965" s="56" t="str">
        <f>VLOOKUP(C4965,[3]道具配置表!$A:$D,4,FALSE)</f>
        <v>1万资源自选宝箱</v>
      </c>
      <c r="E4965" s="56">
        <f t="shared" ref="E4965:E4967" si="102">E4960+1</f>
        <v>36</v>
      </c>
      <c r="J4965" s="56">
        <v>1</v>
      </c>
      <c r="K4965" s="56"/>
      <c r="L4965" s="56" t="b">
        <v>1</v>
      </c>
    </row>
    <row r="4966" spans="1:12" x14ac:dyDescent="0.25">
      <c r="A4966" s="56"/>
      <c r="B4966" s="56"/>
      <c r="C4966" s="56">
        <v>6101</v>
      </c>
      <c r="D4966" s="56" t="str">
        <f>VLOOKUP(C4966,[3]道具配置表!$A:$D,4,FALSE)</f>
        <v>5分钟通用加速</v>
      </c>
      <c r="E4966" s="56">
        <f>E4961</f>
        <v>26</v>
      </c>
      <c r="J4966" s="56">
        <v>1</v>
      </c>
      <c r="K4966" s="56"/>
      <c r="L4966" s="56" t="b">
        <v>1</v>
      </c>
    </row>
    <row r="4967" spans="1:12" x14ac:dyDescent="0.25">
      <c r="A4967" s="56"/>
      <c r="B4967" s="56"/>
      <c r="C4967" s="56">
        <v>7228</v>
      </c>
      <c r="D4967" s="56" t="str">
        <f>VLOOKUP(C4967,[3]道具配置表!$A:$D,4,FALSE)</f>
        <v>经验书*10000</v>
      </c>
      <c r="E4967" s="56">
        <f t="shared" si="102"/>
        <v>36</v>
      </c>
      <c r="J4967" s="56">
        <v>1</v>
      </c>
      <c r="K4967" s="56"/>
      <c r="L4967" s="56" t="b">
        <v>1</v>
      </c>
    </row>
    <row r="4968" spans="1:12" x14ac:dyDescent="0.25">
      <c r="A4968" s="56"/>
      <c r="B4968" s="56"/>
      <c r="C4968" s="56">
        <v>2006</v>
      </c>
      <c r="D4968" s="56" t="str">
        <f>VLOOKUP(C4968,[3]道具配置表!$A:$D,4,FALSE)</f>
        <v>铜币奖池招募券</v>
      </c>
      <c r="E4968" s="56">
        <v>1</v>
      </c>
      <c r="J4968" s="56">
        <v>1</v>
      </c>
      <c r="K4968" s="56"/>
      <c r="L4968" s="56" t="b">
        <v>1</v>
      </c>
    </row>
    <row r="4969" spans="1:12" x14ac:dyDescent="0.25">
      <c r="A4969" s="56">
        <f>A4964+1</f>
        <v>1707803</v>
      </c>
      <c r="B4969" s="56" t="s">
        <v>1353</v>
      </c>
      <c r="C4969" s="56">
        <v>501</v>
      </c>
      <c r="D4969" s="56" t="str">
        <f>VLOOKUP(C4969,[3]道具配置表!$A:$D,4,FALSE)</f>
        <v>1千资源自选宝箱</v>
      </c>
      <c r="E4969" s="56">
        <f>E4964+1</f>
        <v>37</v>
      </c>
      <c r="J4969" s="56">
        <v>1</v>
      </c>
      <c r="K4969" s="56"/>
      <c r="L4969" s="56" t="b">
        <v>1</v>
      </c>
    </row>
    <row r="4970" spans="1:12" x14ac:dyDescent="0.25">
      <c r="A4970" s="56"/>
      <c r="B4970" s="56"/>
      <c r="C4970" s="56">
        <v>502</v>
      </c>
      <c r="D4970" s="56" t="str">
        <f>VLOOKUP(C4970,[3]道具配置表!$A:$D,4,FALSE)</f>
        <v>1万资源自选宝箱</v>
      </c>
      <c r="E4970" s="56">
        <f t="shared" ref="E4970:E4972" si="103">E4965+1</f>
        <v>37</v>
      </c>
      <c r="J4970" s="56">
        <v>1</v>
      </c>
      <c r="K4970" s="56"/>
      <c r="L4970" s="56" t="b">
        <v>1</v>
      </c>
    </row>
    <row r="4971" spans="1:12" x14ac:dyDescent="0.25">
      <c r="A4971" s="56"/>
      <c r="B4971" s="56"/>
      <c r="C4971" s="56">
        <v>6101</v>
      </c>
      <c r="D4971" s="56" t="str">
        <f>VLOOKUP(C4971,[3]道具配置表!$A:$D,4,FALSE)</f>
        <v>5分钟通用加速</v>
      </c>
      <c r="E4971" s="56">
        <f>E4961+2</f>
        <v>28</v>
      </c>
      <c r="J4971" s="56">
        <v>1</v>
      </c>
      <c r="K4971" s="56"/>
      <c r="L4971" s="56" t="b">
        <v>1</v>
      </c>
    </row>
    <row r="4972" spans="1:12" x14ac:dyDescent="0.25">
      <c r="A4972" s="56"/>
      <c r="B4972" s="56"/>
      <c r="C4972" s="56">
        <v>7228</v>
      </c>
      <c r="D4972" s="56" t="str">
        <f>VLOOKUP(C4972,[3]道具配置表!$A:$D,4,FALSE)</f>
        <v>经验书*10000</v>
      </c>
      <c r="E4972" s="56">
        <f t="shared" si="103"/>
        <v>37</v>
      </c>
      <c r="J4972" s="56">
        <v>1</v>
      </c>
      <c r="K4972" s="56"/>
      <c r="L4972" s="56" t="b">
        <v>1</v>
      </c>
    </row>
    <row r="4973" spans="1:12" x14ac:dyDescent="0.25">
      <c r="A4973" s="56"/>
      <c r="B4973" s="56"/>
      <c r="C4973" s="56">
        <v>2007</v>
      </c>
      <c r="D4973" s="56" t="str">
        <f>VLOOKUP(C4973,[3]道具配置表!$A:$D,4,FALSE)</f>
        <v>大奖池招募券</v>
      </c>
      <c r="E4973" s="56">
        <v>1</v>
      </c>
      <c r="J4973" s="56">
        <v>1</v>
      </c>
      <c r="K4973" s="56"/>
      <c r="L4973" s="56" t="b">
        <v>1</v>
      </c>
    </row>
    <row r="4974" spans="1:12" x14ac:dyDescent="0.25">
      <c r="A4974" s="56">
        <f>A4969+1</f>
        <v>1707804</v>
      </c>
      <c r="B4974" s="56" t="s">
        <v>1354</v>
      </c>
      <c r="C4974" s="56">
        <v>501</v>
      </c>
      <c r="D4974" s="56" t="str">
        <f>VLOOKUP(C4974,[3]道具配置表!$A:$D,4,FALSE)</f>
        <v>1千资源自选宝箱</v>
      </c>
      <c r="E4974" s="56">
        <f>E4969+1</f>
        <v>38</v>
      </c>
      <c r="J4974" s="56">
        <v>1</v>
      </c>
      <c r="K4974" s="56"/>
      <c r="L4974" s="56" t="b">
        <v>1</v>
      </c>
    </row>
    <row r="4975" spans="1:12" x14ac:dyDescent="0.25">
      <c r="A4975" s="56"/>
      <c r="B4975" s="56"/>
      <c r="C4975" s="56">
        <v>502</v>
      </c>
      <c r="D4975" s="56" t="str">
        <f>VLOOKUP(C4975,[3]道具配置表!$A:$D,4,FALSE)</f>
        <v>1万资源自选宝箱</v>
      </c>
      <c r="E4975" s="56">
        <f t="shared" ref="E4975:E4977" si="104">E4970+1</f>
        <v>38</v>
      </c>
      <c r="J4975" s="56">
        <v>1</v>
      </c>
      <c r="K4975" s="56"/>
      <c r="L4975" s="56" t="b">
        <v>1</v>
      </c>
    </row>
    <row r="4976" spans="1:12" x14ac:dyDescent="0.25">
      <c r="A4976" s="56"/>
      <c r="B4976" s="56"/>
      <c r="C4976" s="56">
        <v>6101</v>
      </c>
      <c r="D4976" s="56" t="str">
        <f>VLOOKUP(C4976,[3]道具配置表!$A:$D,4,FALSE)</f>
        <v>5分钟通用加速</v>
      </c>
      <c r="E4976" s="56">
        <f>140/5</f>
        <v>28</v>
      </c>
      <c r="J4976" s="56">
        <v>1</v>
      </c>
      <c r="K4976" s="56"/>
      <c r="L4976" s="56" t="b">
        <v>1</v>
      </c>
    </row>
    <row r="4977" spans="1:12" x14ac:dyDescent="0.25">
      <c r="A4977" s="56"/>
      <c r="B4977" s="56"/>
      <c r="C4977" s="56">
        <v>7228</v>
      </c>
      <c r="D4977" s="56" t="str">
        <f>VLOOKUP(C4977,[3]道具配置表!$A:$D,4,FALSE)</f>
        <v>经验书*10000</v>
      </c>
      <c r="E4977" s="56">
        <f t="shared" si="104"/>
        <v>38</v>
      </c>
      <c r="J4977" s="56">
        <v>1</v>
      </c>
      <c r="K4977" s="56"/>
      <c r="L4977" s="56" t="b">
        <v>1</v>
      </c>
    </row>
    <row r="4978" spans="1:12" x14ac:dyDescent="0.25">
      <c r="A4978" s="56"/>
      <c r="B4978" s="56"/>
      <c r="C4978" s="56">
        <v>2006</v>
      </c>
      <c r="D4978" s="56" t="str">
        <f>VLOOKUP(C4978,[3]道具配置表!$A:$D,4,FALSE)</f>
        <v>铜币奖池招募券</v>
      </c>
      <c r="E4978" s="56">
        <v>1</v>
      </c>
      <c r="J4978" s="56">
        <v>1</v>
      </c>
      <c r="K4978" s="56"/>
      <c r="L4978" s="56" t="b">
        <v>1</v>
      </c>
    </row>
    <row r="4979" spans="1:12" x14ac:dyDescent="0.25">
      <c r="A4979" s="56">
        <f>A4974+1</f>
        <v>1707805</v>
      </c>
      <c r="B4979" s="56" t="s">
        <v>1355</v>
      </c>
      <c r="C4979" s="56">
        <v>501</v>
      </c>
      <c r="D4979" s="56" t="str">
        <f>VLOOKUP(C4979,[3]道具配置表!$A:$D,4,FALSE)</f>
        <v>1千资源自选宝箱</v>
      </c>
      <c r="E4979" s="56">
        <f>E4974+1</f>
        <v>39</v>
      </c>
      <c r="J4979" s="56">
        <v>1</v>
      </c>
      <c r="K4979" s="56"/>
      <c r="L4979" s="56" t="b">
        <v>1</v>
      </c>
    </row>
    <row r="4980" spans="1:12" x14ac:dyDescent="0.25">
      <c r="A4980" s="56"/>
      <c r="B4980" s="56"/>
      <c r="C4980" s="56">
        <v>502</v>
      </c>
      <c r="D4980" s="56" t="str">
        <f>VLOOKUP(C4980,[3]道具配置表!$A:$D,4,FALSE)</f>
        <v>1万资源自选宝箱</v>
      </c>
      <c r="E4980" s="56">
        <f t="shared" ref="E4980:E4982" si="105">E4975+1</f>
        <v>39</v>
      </c>
      <c r="J4980" s="56">
        <v>1</v>
      </c>
      <c r="K4980" s="56"/>
      <c r="L4980" s="56" t="b">
        <v>1</v>
      </c>
    </row>
    <row r="4981" spans="1:12" x14ac:dyDescent="0.25">
      <c r="A4981" s="56"/>
      <c r="B4981" s="56"/>
      <c r="C4981" s="56">
        <v>6101</v>
      </c>
      <c r="D4981" s="56" t="str">
        <f>VLOOKUP(C4981,[3]道具配置表!$A:$D,4,FALSE)</f>
        <v>5分钟通用加速</v>
      </c>
      <c r="E4981" s="56">
        <f>150/5</f>
        <v>30</v>
      </c>
      <c r="J4981" s="56">
        <v>1</v>
      </c>
      <c r="K4981" s="56"/>
      <c r="L4981" s="56" t="b">
        <v>1</v>
      </c>
    </row>
    <row r="4982" spans="1:12" x14ac:dyDescent="0.25">
      <c r="A4982" s="56"/>
      <c r="B4982" s="56"/>
      <c r="C4982" s="56">
        <v>7228</v>
      </c>
      <c r="D4982" s="56" t="str">
        <f>VLOOKUP(C4982,[3]道具配置表!$A:$D,4,FALSE)</f>
        <v>经验书*10000</v>
      </c>
      <c r="E4982" s="56">
        <f t="shared" si="105"/>
        <v>39</v>
      </c>
      <c r="J4982" s="56">
        <v>1</v>
      </c>
      <c r="K4982" s="56"/>
      <c r="L4982" s="56" t="b">
        <v>1</v>
      </c>
    </row>
    <row r="4983" spans="1:12" x14ac:dyDescent="0.25">
      <c r="A4983" s="56"/>
      <c r="B4983" s="56"/>
      <c r="C4983" s="56">
        <v>2006</v>
      </c>
      <c r="D4983" s="56" t="str">
        <f>VLOOKUP(C4983,[3]道具配置表!$A:$D,4,FALSE)</f>
        <v>铜币奖池招募券</v>
      </c>
      <c r="E4983" s="56">
        <v>1</v>
      </c>
      <c r="J4983" s="56">
        <v>1</v>
      </c>
      <c r="K4983" s="56"/>
      <c r="L4983" s="56" t="b">
        <v>1</v>
      </c>
    </row>
    <row r="4984" spans="1:12" x14ac:dyDescent="0.25">
      <c r="A4984" s="56">
        <f>A4979+1</f>
        <v>1707806</v>
      </c>
      <c r="B4984" s="56" t="s">
        <v>1356</v>
      </c>
      <c r="C4984" s="56">
        <v>501</v>
      </c>
      <c r="D4984" s="56" t="str">
        <f>VLOOKUP(C4984,[3]道具配置表!$A:$D,4,FALSE)</f>
        <v>1千资源自选宝箱</v>
      </c>
      <c r="E4984" s="56">
        <f>E4979+1</f>
        <v>40</v>
      </c>
      <c r="J4984" s="56">
        <v>1</v>
      </c>
      <c r="K4984" s="56"/>
      <c r="L4984" s="56" t="b">
        <v>1</v>
      </c>
    </row>
    <row r="4985" spans="1:12" x14ac:dyDescent="0.25">
      <c r="A4985" s="56"/>
      <c r="B4985" s="56"/>
      <c r="C4985" s="56">
        <v>502</v>
      </c>
      <c r="D4985" s="56" t="str">
        <f>VLOOKUP(C4985,[3]道具配置表!$A:$D,4,FALSE)</f>
        <v>1万资源自选宝箱</v>
      </c>
      <c r="E4985" s="56">
        <f t="shared" ref="E4985:E4987" si="106">E4980+1</f>
        <v>40</v>
      </c>
      <c r="J4985" s="56">
        <v>1</v>
      </c>
      <c r="K4985" s="56"/>
      <c r="L4985" s="56" t="b">
        <v>1</v>
      </c>
    </row>
    <row r="4986" spans="1:12" x14ac:dyDescent="0.25">
      <c r="A4986" s="56"/>
      <c r="B4986" s="56"/>
      <c r="C4986" s="56">
        <v>6101</v>
      </c>
      <c r="D4986" s="56" t="str">
        <f>VLOOKUP(C4986,[3]道具配置表!$A:$D,4,FALSE)</f>
        <v>5分钟通用加速</v>
      </c>
      <c r="E4986" s="56">
        <f>E4976+2</f>
        <v>30</v>
      </c>
      <c r="J4986" s="56">
        <v>1</v>
      </c>
      <c r="K4986" s="56"/>
      <c r="L4986" s="56" t="b">
        <v>1</v>
      </c>
    </row>
    <row r="4987" spans="1:12" x14ac:dyDescent="0.25">
      <c r="A4987" s="56"/>
      <c r="B4987" s="56"/>
      <c r="C4987" s="56">
        <v>7228</v>
      </c>
      <c r="D4987" s="56" t="str">
        <f>VLOOKUP(C4987,[3]道具配置表!$A:$D,4,FALSE)</f>
        <v>经验书*10000</v>
      </c>
      <c r="E4987" s="56">
        <f t="shared" si="106"/>
        <v>40</v>
      </c>
      <c r="J4987" s="56">
        <v>1</v>
      </c>
      <c r="K4987" s="56"/>
      <c r="L4987" s="56" t="b">
        <v>1</v>
      </c>
    </row>
    <row r="4988" spans="1:12" x14ac:dyDescent="0.25">
      <c r="A4988" s="56"/>
      <c r="B4988" s="56"/>
      <c r="C4988" s="56">
        <v>2007</v>
      </c>
      <c r="D4988" s="56" t="str">
        <f>VLOOKUP(C4988,[3]道具配置表!$A:$D,4,FALSE)</f>
        <v>大奖池招募券</v>
      </c>
      <c r="E4988" s="56">
        <v>1</v>
      </c>
      <c r="J4988" s="56">
        <v>1</v>
      </c>
      <c r="K4988" s="56"/>
      <c r="L4988" s="56" t="b">
        <v>1</v>
      </c>
    </row>
    <row r="4989" spans="1:12" x14ac:dyDescent="0.25">
      <c r="A4989" s="56">
        <f>A4984+1</f>
        <v>1707807</v>
      </c>
      <c r="B4989" s="56" t="s">
        <v>1357</v>
      </c>
      <c r="C4989" s="56">
        <v>501</v>
      </c>
      <c r="D4989" s="56" t="str">
        <f>VLOOKUP(C4989,[3]道具配置表!$A:$D,4,FALSE)</f>
        <v>1千资源自选宝箱</v>
      </c>
      <c r="E4989" s="56">
        <f>E4984+1</f>
        <v>41</v>
      </c>
      <c r="J4989" s="56">
        <v>1</v>
      </c>
      <c r="K4989" s="56"/>
      <c r="L4989" s="56" t="b">
        <v>1</v>
      </c>
    </row>
    <row r="4990" spans="1:12" x14ac:dyDescent="0.25">
      <c r="A4990" s="56"/>
      <c r="B4990" s="56"/>
      <c r="C4990" s="56">
        <v>502</v>
      </c>
      <c r="D4990" s="56" t="str">
        <f>VLOOKUP(C4990,[3]道具配置表!$A:$D,4,FALSE)</f>
        <v>1万资源自选宝箱</v>
      </c>
      <c r="E4990" s="56">
        <f t="shared" ref="E4990:E4992" si="107">E4985+1</f>
        <v>41</v>
      </c>
      <c r="J4990" s="56">
        <v>1</v>
      </c>
      <c r="K4990" s="56"/>
      <c r="L4990" s="56" t="b">
        <v>1</v>
      </c>
    </row>
    <row r="4991" spans="1:12" x14ac:dyDescent="0.25">
      <c r="A4991" s="56"/>
      <c r="B4991" s="56"/>
      <c r="C4991" s="56">
        <v>6101</v>
      </c>
      <c r="D4991" s="56" t="str">
        <f>VLOOKUP(C4991,[3]道具配置表!$A:$D,4,FALSE)</f>
        <v>5分钟通用加速</v>
      </c>
      <c r="E4991" s="56">
        <v>32</v>
      </c>
      <c r="J4991" s="56">
        <v>1</v>
      </c>
      <c r="K4991" s="56"/>
      <c r="L4991" s="56" t="b">
        <v>1</v>
      </c>
    </row>
    <row r="4992" spans="1:12" x14ac:dyDescent="0.25">
      <c r="A4992" s="56"/>
      <c r="B4992" s="56"/>
      <c r="C4992" s="56">
        <v>7228</v>
      </c>
      <c r="D4992" s="56" t="str">
        <f>VLOOKUP(C4992,[3]道具配置表!$A:$D,4,FALSE)</f>
        <v>经验书*10000</v>
      </c>
      <c r="E4992" s="56">
        <f t="shared" si="107"/>
        <v>41</v>
      </c>
      <c r="J4992" s="56">
        <v>1</v>
      </c>
      <c r="K4992" s="56"/>
      <c r="L4992" s="56" t="b">
        <v>1</v>
      </c>
    </row>
    <row r="4993" spans="1:12" x14ac:dyDescent="0.25">
      <c r="A4993" s="56"/>
      <c r="B4993" s="56"/>
      <c r="C4993" s="56">
        <v>2007</v>
      </c>
      <c r="D4993" s="56" t="str">
        <f>VLOOKUP(C4993,[3]道具配置表!$A:$D,4,FALSE)</f>
        <v>大奖池招募券</v>
      </c>
      <c r="E4993" s="56">
        <v>1</v>
      </c>
      <c r="J4993" s="56">
        <v>1</v>
      </c>
      <c r="K4993" s="56"/>
      <c r="L4993" s="56" t="b">
        <v>1</v>
      </c>
    </row>
    <row r="4994" spans="1:12" x14ac:dyDescent="0.25">
      <c r="A4994" s="56">
        <f>A4989+1</f>
        <v>1707808</v>
      </c>
      <c r="B4994" s="56" t="s">
        <v>1358</v>
      </c>
      <c r="C4994" s="56">
        <v>501</v>
      </c>
      <c r="D4994" s="56" t="str">
        <f>VLOOKUP(C4994,[3]道具配置表!$A:$D,4,FALSE)</f>
        <v>1千资源自选宝箱</v>
      </c>
      <c r="E4994" s="56">
        <f>E4989+1</f>
        <v>42</v>
      </c>
      <c r="J4994" s="56">
        <v>1</v>
      </c>
      <c r="K4994" s="56"/>
      <c r="L4994" s="56" t="b">
        <v>1</v>
      </c>
    </row>
    <row r="4995" spans="1:12" x14ac:dyDescent="0.25">
      <c r="A4995" s="56"/>
      <c r="B4995" s="56"/>
      <c r="C4995" s="56">
        <v>502</v>
      </c>
      <c r="D4995" s="56" t="str">
        <f>VLOOKUP(C4995,[3]道具配置表!$A:$D,4,FALSE)</f>
        <v>1万资源自选宝箱</v>
      </c>
      <c r="E4995" s="56">
        <f t="shared" ref="E4995:E4997" si="108">E4990+1</f>
        <v>42</v>
      </c>
      <c r="J4995" s="56">
        <v>1</v>
      </c>
      <c r="K4995" s="56"/>
      <c r="L4995" s="56" t="b">
        <v>1</v>
      </c>
    </row>
    <row r="4996" spans="1:12" x14ac:dyDescent="0.25">
      <c r="A4996" s="56"/>
      <c r="B4996" s="56"/>
      <c r="C4996" s="56">
        <v>6101</v>
      </c>
      <c r="D4996" s="56" t="str">
        <f>VLOOKUP(C4996,[3]道具配置表!$A:$D,4,FALSE)</f>
        <v>5分钟通用加速</v>
      </c>
      <c r="E4996" s="56">
        <v>32</v>
      </c>
      <c r="J4996" s="56">
        <v>1</v>
      </c>
      <c r="K4996" s="56"/>
      <c r="L4996" s="56" t="b">
        <v>1</v>
      </c>
    </row>
    <row r="4997" spans="1:12" x14ac:dyDescent="0.25">
      <c r="A4997" s="56"/>
      <c r="B4997" s="56"/>
      <c r="C4997" s="56">
        <v>7228</v>
      </c>
      <c r="D4997" s="56" t="str">
        <f>VLOOKUP(C4997,[3]道具配置表!$A:$D,4,FALSE)</f>
        <v>经验书*10000</v>
      </c>
      <c r="E4997" s="56">
        <f t="shared" si="108"/>
        <v>42</v>
      </c>
      <c r="J4997" s="56">
        <v>1</v>
      </c>
      <c r="K4997" s="56"/>
      <c r="L4997" s="56" t="b">
        <v>1</v>
      </c>
    </row>
    <row r="4998" spans="1:12" x14ac:dyDescent="0.25">
      <c r="A4998" s="56"/>
      <c r="B4998" s="56"/>
      <c r="C4998" s="56">
        <v>2007</v>
      </c>
      <c r="D4998" s="56" t="str">
        <f>VLOOKUP(C4998,[3]道具配置表!$A:$D,4,FALSE)</f>
        <v>大奖池招募券</v>
      </c>
      <c r="E4998" s="56">
        <v>1</v>
      </c>
      <c r="J4998" s="56">
        <v>1</v>
      </c>
      <c r="K4998" s="56"/>
      <c r="L4998" s="56" t="b">
        <v>1</v>
      </c>
    </row>
    <row r="4999" spans="1:12" x14ac:dyDescent="0.25">
      <c r="A4999" s="56">
        <f>A4994+1</f>
        <v>1707809</v>
      </c>
      <c r="B4999" s="56" t="s">
        <v>1359</v>
      </c>
      <c r="C4999" s="56">
        <v>501</v>
      </c>
      <c r="D4999" s="56" t="str">
        <f>VLOOKUP(C4999,[3]道具配置表!$A:$D,4,FALSE)</f>
        <v>1千资源自选宝箱</v>
      </c>
      <c r="E4999" s="56">
        <f>E4994+1</f>
        <v>43</v>
      </c>
      <c r="J4999" s="56">
        <v>1</v>
      </c>
      <c r="K4999" s="56"/>
      <c r="L4999" s="56" t="b">
        <v>1</v>
      </c>
    </row>
    <row r="5000" spans="1:12" x14ac:dyDescent="0.25">
      <c r="A5000" s="56"/>
      <c r="B5000" s="56"/>
      <c r="C5000" s="56">
        <v>502</v>
      </c>
      <c r="D5000" s="56" t="str">
        <f>VLOOKUP(C5000,[3]道具配置表!$A:$D,4,FALSE)</f>
        <v>1万资源自选宝箱</v>
      </c>
      <c r="E5000" s="56">
        <f t="shared" ref="E5000:E5002" si="109">E4995+1</f>
        <v>43</v>
      </c>
      <c r="J5000" s="56">
        <v>1</v>
      </c>
      <c r="K5000" s="56"/>
      <c r="L5000" s="56" t="b">
        <v>1</v>
      </c>
    </row>
    <row r="5001" spans="1:12" x14ac:dyDescent="0.25">
      <c r="A5001" s="56"/>
      <c r="B5001" s="56"/>
      <c r="C5001" s="56">
        <v>6101</v>
      </c>
      <c r="D5001" s="56" t="str">
        <f>VLOOKUP(C5001,[3]道具配置表!$A:$D,4,FALSE)</f>
        <v>5分钟通用加速</v>
      </c>
      <c r="E5001" s="56">
        <f>E4991+2</f>
        <v>34</v>
      </c>
      <c r="J5001" s="56">
        <v>1</v>
      </c>
      <c r="K5001" s="56"/>
      <c r="L5001" s="56" t="b">
        <v>1</v>
      </c>
    </row>
    <row r="5002" spans="1:12" x14ac:dyDescent="0.25">
      <c r="A5002" s="56"/>
      <c r="B5002" s="56"/>
      <c r="C5002" s="56">
        <v>7228</v>
      </c>
      <c r="D5002" s="56" t="str">
        <f>VLOOKUP(C5002,[3]道具配置表!$A:$D,4,FALSE)</f>
        <v>经验书*10000</v>
      </c>
      <c r="E5002" s="56">
        <f t="shared" si="109"/>
        <v>43</v>
      </c>
      <c r="J5002" s="56">
        <v>1</v>
      </c>
      <c r="K5002" s="56"/>
      <c r="L5002" s="56" t="b">
        <v>1</v>
      </c>
    </row>
    <row r="5003" spans="1:12" x14ac:dyDescent="0.25">
      <c r="A5003" s="56"/>
      <c r="B5003" s="56"/>
      <c r="C5003" s="56">
        <v>2007</v>
      </c>
      <c r="D5003" s="56" t="str">
        <f>VLOOKUP(C5003,[3]道具配置表!$A:$D,4,FALSE)</f>
        <v>大奖池招募券</v>
      </c>
      <c r="E5003" s="56">
        <v>1</v>
      </c>
      <c r="J5003" s="56">
        <v>1</v>
      </c>
      <c r="K5003" s="56"/>
      <c r="L5003" s="56" t="b">
        <v>1</v>
      </c>
    </row>
    <row r="5004" spans="1:12" x14ac:dyDescent="0.25">
      <c r="A5004" s="56">
        <f>A4999+1</f>
        <v>1707810</v>
      </c>
      <c r="B5004" s="56" t="s">
        <v>1360</v>
      </c>
      <c r="C5004" s="56">
        <v>501</v>
      </c>
      <c r="D5004" s="56" t="str">
        <f>VLOOKUP(C5004,[3]道具配置表!$A:$D,4,FALSE)</f>
        <v>1千资源自选宝箱</v>
      </c>
      <c r="E5004" s="56">
        <f>E4999+1</f>
        <v>44</v>
      </c>
      <c r="J5004" s="56">
        <v>1</v>
      </c>
      <c r="K5004" s="56"/>
      <c r="L5004" s="56" t="b">
        <v>1</v>
      </c>
    </row>
    <row r="5005" spans="1:12" x14ac:dyDescent="0.25">
      <c r="A5005" s="56"/>
      <c r="B5005" s="56"/>
      <c r="C5005" s="56">
        <v>502</v>
      </c>
      <c r="D5005" s="56" t="str">
        <f>VLOOKUP(C5005,[3]道具配置表!$A:$D,4,FALSE)</f>
        <v>1万资源自选宝箱</v>
      </c>
      <c r="E5005" s="56">
        <f t="shared" ref="E5005:E5007" si="110">E5000+1</f>
        <v>44</v>
      </c>
      <c r="J5005" s="56">
        <v>1</v>
      </c>
      <c r="K5005" s="56"/>
      <c r="L5005" s="56" t="b">
        <v>1</v>
      </c>
    </row>
    <row r="5006" spans="1:12" x14ac:dyDescent="0.25">
      <c r="A5006" s="56"/>
      <c r="B5006" s="56"/>
      <c r="C5006" s="56">
        <v>6101</v>
      </c>
      <c r="D5006" s="56" t="str">
        <f>VLOOKUP(C5006,[3]道具配置表!$A:$D,4,FALSE)</f>
        <v>5分钟通用加速</v>
      </c>
      <c r="E5006" s="56">
        <v>34</v>
      </c>
      <c r="J5006" s="56">
        <v>1</v>
      </c>
      <c r="K5006" s="56"/>
      <c r="L5006" s="56" t="b">
        <v>1</v>
      </c>
    </row>
    <row r="5007" spans="1:12" x14ac:dyDescent="0.25">
      <c r="A5007" s="56"/>
      <c r="B5007" s="56"/>
      <c r="C5007" s="56">
        <v>7228</v>
      </c>
      <c r="D5007" s="56" t="str">
        <f>VLOOKUP(C5007,[3]道具配置表!$A:$D,4,FALSE)</f>
        <v>经验书*10000</v>
      </c>
      <c r="E5007" s="56">
        <f t="shared" si="110"/>
        <v>44</v>
      </c>
      <c r="J5007" s="56">
        <v>1</v>
      </c>
      <c r="K5007" s="56"/>
      <c r="L5007" s="56" t="b">
        <v>1</v>
      </c>
    </row>
    <row r="5008" spans="1:12" x14ac:dyDescent="0.25">
      <c r="A5008" s="56"/>
      <c r="B5008" s="56"/>
      <c r="C5008" s="56">
        <v>2006</v>
      </c>
      <c r="D5008" s="56" t="str">
        <f>VLOOKUP(C5008,[3]道具配置表!$A:$D,4,FALSE)</f>
        <v>铜币奖池招募券</v>
      </c>
      <c r="E5008" s="56">
        <v>1</v>
      </c>
      <c r="J5008" s="56">
        <v>1</v>
      </c>
      <c r="K5008" s="56"/>
      <c r="L5008" s="56" t="b">
        <v>1</v>
      </c>
    </row>
    <row r="5009" spans="1:12" x14ac:dyDescent="0.25">
      <c r="A5009" s="56">
        <f>A5004+1</f>
        <v>1707811</v>
      </c>
      <c r="B5009" s="56" t="s">
        <v>1361</v>
      </c>
      <c r="C5009" s="56">
        <v>501</v>
      </c>
      <c r="D5009" s="56" t="str">
        <f>VLOOKUP(C5009,[3]道具配置表!$A:$D,4,FALSE)</f>
        <v>1千资源自选宝箱</v>
      </c>
      <c r="E5009" s="56">
        <f>E5004+1</f>
        <v>45</v>
      </c>
      <c r="J5009" s="56">
        <v>1</v>
      </c>
      <c r="K5009" s="56"/>
      <c r="L5009" s="56" t="b">
        <v>1</v>
      </c>
    </row>
    <row r="5010" spans="1:12" x14ac:dyDescent="0.25">
      <c r="A5010" s="56"/>
      <c r="B5010" s="56"/>
      <c r="C5010" s="56">
        <v>502</v>
      </c>
      <c r="D5010" s="56" t="str">
        <f>VLOOKUP(C5010,[3]道具配置表!$A:$D,4,FALSE)</f>
        <v>1万资源自选宝箱</v>
      </c>
      <c r="E5010" s="56">
        <f t="shared" ref="E5010:E5012" si="111">E5005+1</f>
        <v>45</v>
      </c>
      <c r="J5010" s="56">
        <v>1</v>
      </c>
      <c r="K5010" s="56"/>
      <c r="L5010" s="56" t="b">
        <v>1</v>
      </c>
    </row>
    <row r="5011" spans="1:12" x14ac:dyDescent="0.25">
      <c r="A5011" s="56"/>
      <c r="B5011" s="56"/>
      <c r="C5011" s="56">
        <v>6101</v>
      </c>
      <c r="D5011" s="56" t="str">
        <f>VLOOKUP(C5011,[3]道具配置表!$A:$D,4,FALSE)</f>
        <v>5分钟通用加速</v>
      </c>
      <c r="E5011" s="56">
        <v>36</v>
      </c>
      <c r="J5011" s="56">
        <v>1</v>
      </c>
      <c r="K5011" s="56"/>
      <c r="L5011" s="56" t="b">
        <v>1</v>
      </c>
    </row>
    <row r="5012" spans="1:12" x14ac:dyDescent="0.25">
      <c r="A5012" s="56"/>
      <c r="B5012" s="56"/>
      <c r="C5012" s="56">
        <v>7228</v>
      </c>
      <c r="D5012" s="56" t="str">
        <f>VLOOKUP(C5012,[3]道具配置表!$A:$D,4,FALSE)</f>
        <v>经验书*10000</v>
      </c>
      <c r="E5012" s="56">
        <f t="shared" si="111"/>
        <v>45</v>
      </c>
      <c r="J5012" s="56">
        <v>1</v>
      </c>
      <c r="K5012" s="56"/>
      <c r="L5012" s="56" t="b">
        <v>1</v>
      </c>
    </row>
    <row r="5013" spans="1:12" x14ac:dyDescent="0.25">
      <c r="A5013" s="56"/>
      <c r="B5013" s="56"/>
      <c r="C5013" s="56">
        <v>2007</v>
      </c>
      <c r="D5013" s="56" t="str">
        <f>VLOOKUP(C5013,[3]道具配置表!$A:$D,4,FALSE)</f>
        <v>大奖池招募券</v>
      </c>
      <c r="E5013" s="56">
        <v>1</v>
      </c>
      <c r="J5013" s="56">
        <v>1</v>
      </c>
      <c r="K5013" s="56"/>
      <c r="L5013" s="56" t="b">
        <v>1</v>
      </c>
    </row>
    <row r="5014" spans="1:12" x14ac:dyDescent="0.25">
      <c r="A5014" s="56">
        <f>A5009+1</f>
        <v>1707812</v>
      </c>
      <c r="B5014" s="56" t="s">
        <v>1362</v>
      </c>
      <c r="C5014" s="56">
        <v>501</v>
      </c>
      <c r="D5014" s="56" t="str">
        <f>VLOOKUP(C5014,[3]道具配置表!$A:$D,4,FALSE)</f>
        <v>1千资源自选宝箱</v>
      </c>
      <c r="E5014" s="56">
        <f>E5009+1</f>
        <v>46</v>
      </c>
      <c r="J5014" s="56">
        <v>1</v>
      </c>
      <c r="K5014" s="56"/>
      <c r="L5014" s="56" t="b">
        <v>1</v>
      </c>
    </row>
    <row r="5015" spans="1:12" x14ac:dyDescent="0.25">
      <c r="A5015" s="56"/>
      <c r="B5015" s="56"/>
      <c r="C5015" s="56">
        <v>502</v>
      </c>
      <c r="D5015" s="56" t="str">
        <f>VLOOKUP(C5015,[3]道具配置表!$A:$D,4,FALSE)</f>
        <v>1万资源自选宝箱</v>
      </c>
      <c r="E5015" s="56">
        <f t="shared" ref="E5015:E5017" si="112">E5010+1</f>
        <v>46</v>
      </c>
      <c r="J5015" s="56">
        <v>1</v>
      </c>
      <c r="K5015" s="56"/>
      <c r="L5015" s="56" t="b">
        <v>1</v>
      </c>
    </row>
    <row r="5016" spans="1:12" x14ac:dyDescent="0.25">
      <c r="A5016" s="56"/>
      <c r="B5016" s="56"/>
      <c r="C5016" s="56">
        <v>6101</v>
      </c>
      <c r="D5016" s="56" t="str">
        <f>VLOOKUP(C5016,[3]道具配置表!$A:$D,4,FALSE)</f>
        <v>5分钟通用加速</v>
      </c>
      <c r="E5016" s="56">
        <v>36</v>
      </c>
      <c r="J5016" s="56">
        <v>1</v>
      </c>
      <c r="K5016" s="56"/>
      <c r="L5016" s="56" t="b">
        <v>1</v>
      </c>
    </row>
    <row r="5017" spans="1:12" x14ac:dyDescent="0.25">
      <c r="A5017" s="56"/>
      <c r="B5017" s="56"/>
      <c r="C5017" s="56">
        <v>7228</v>
      </c>
      <c r="D5017" s="56" t="str">
        <f>VLOOKUP(C5017,[3]道具配置表!$A:$D,4,FALSE)</f>
        <v>经验书*10000</v>
      </c>
      <c r="E5017" s="56">
        <f t="shared" si="112"/>
        <v>46</v>
      </c>
      <c r="J5017" s="56">
        <v>1</v>
      </c>
      <c r="K5017" s="56"/>
      <c r="L5017" s="56" t="b">
        <v>1</v>
      </c>
    </row>
    <row r="5018" spans="1:12" x14ac:dyDescent="0.25">
      <c r="A5018" s="56"/>
      <c r="B5018" s="56"/>
      <c r="C5018" s="56">
        <v>2007</v>
      </c>
      <c r="D5018" s="56" t="str">
        <f>VLOOKUP(C5018,[3]道具配置表!$A:$D,4,FALSE)</f>
        <v>大奖池招募券</v>
      </c>
      <c r="E5018" s="56">
        <v>1</v>
      </c>
      <c r="J5018" s="56">
        <v>1</v>
      </c>
      <c r="K5018" s="56"/>
      <c r="L5018" s="56" t="b">
        <v>1</v>
      </c>
    </row>
    <row r="5019" spans="1:12" x14ac:dyDescent="0.25">
      <c r="A5019" s="56">
        <f>A5014+1</f>
        <v>1707813</v>
      </c>
      <c r="B5019" s="56" t="s">
        <v>1363</v>
      </c>
      <c r="C5019" s="56">
        <v>501</v>
      </c>
      <c r="D5019" s="56" t="str">
        <f>VLOOKUP(C5019,[3]道具配置表!$A:$D,4,FALSE)</f>
        <v>1千资源自选宝箱</v>
      </c>
      <c r="E5019" s="56">
        <f>E5014+1</f>
        <v>47</v>
      </c>
      <c r="J5019" s="56">
        <v>1</v>
      </c>
      <c r="K5019" s="56"/>
      <c r="L5019" s="56" t="b">
        <v>1</v>
      </c>
    </row>
    <row r="5020" spans="1:12" x14ac:dyDescent="0.25">
      <c r="A5020" s="56"/>
      <c r="B5020" s="56"/>
      <c r="C5020" s="56">
        <v>502</v>
      </c>
      <c r="D5020" s="56" t="str">
        <f>VLOOKUP(C5020,[3]道具配置表!$A:$D,4,FALSE)</f>
        <v>1万资源自选宝箱</v>
      </c>
      <c r="E5020" s="56">
        <f t="shared" ref="E5020:E5022" si="113">E5015+1</f>
        <v>47</v>
      </c>
      <c r="J5020" s="56">
        <v>1</v>
      </c>
      <c r="K5020" s="56"/>
      <c r="L5020" s="56" t="b">
        <v>1</v>
      </c>
    </row>
    <row r="5021" spans="1:12" x14ac:dyDescent="0.25">
      <c r="A5021" s="56"/>
      <c r="B5021" s="56"/>
      <c r="C5021" s="56">
        <v>6101</v>
      </c>
      <c r="D5021" s="56" t="str">
        <f>VLOOKUP(C5021,[3]道具配置表!$A:$D,4,FALSE)</f>
        <v>5分钟通用加速</v>
      </c>
      <c r="E5021" s="56">
        <v>38</v>
      </c>
      <c r="J5021" s="56">
        <v>1</v>
      </c>
      <c r="K5021" s="56"/>
      <c r="L5021" s="56" t="b">
        <v>1</v>
      </c>
    </row>
    <row r="5022" spans="1:12" x14ac:dyDescent="0.25">
      <c r="A5022" s="56"/>
      <c r="B5022" s="56"/>
      <c r="C5022" s="56">
        <v>7228</v>
      </c>
      <c r="D5022" s="56" t="str">
        <f>VLOOKUP(C5022,[3]道具配置表!$A:$D,4,FALSE)</f>
        <v>经验书*10000</v>
      </c>
      <c r="E5022" s="56">
        <f t="shared" si="113"/>
        <v>47</v>
      </c>
      <c r="J5022" s="56">
        <v>1</v>
      </c>
      <c r="K5022" s="56"/>
      <c r="L5022" s="56" t="b">
        <v>1</v>
      </c>
    </row>
    <row r="5023" spans="1:12" x14ac:dyDescent="0.25">
      <c r="A5023" s="56"/>
      <c r="B5023" s="56"/>
      <c r="C5023" s="56">
        <v>2007</v>
      </c>
      <c r="D5023" s="56" t="str">
        <f>VLOOKUP(C5023,[3]道具配置表!$A:$D,4,FALSE)</f>
        <v>大奖池招募券</v>
      </c>
      <c r="E5023" s="56">
        <v>1</v>
      </c>
      <c r="J5023" s="56">
        <v>1</v>
      </c>
      <c r="K5023" s="56"/>
      <c r="L5023" s="56" t="b">
        <v>1</v>
      </c>
    </row>
    <row r="5024" spans="1:12" x14ac:dyDescent="0.25">
      <c r="A5024" s="56">
        <f>A5019+1</f>
        <v>1707814</v>
      </c>
      <c r="B5024" s="56" t="s">
        <v>1364</v>
      </c>
      <c r="C5024" s="56">
        <v>501</v>
      </c>
      <c r="D5024" s="56" t="str">
        <f>VLOOKUP(C5024,[3]道具配置表!$A:$D,4,FALSE)</f>
        <v>1千资源自选宝箱</v>
      </c>
      <c r="E5024" s="56">
        <f>E5019+1</f>
        <v>48</v>
      </c>
      <c r="J5024" s="56">
        <v>1</v>
      </c>
      <c r="K5024" s="56"/>
      <c r="L5024" s="56" t="b">
        <v>1</v>
      </c>
    </row>
    <row r="5025" spans="1:12" x14ac:dyDescent="0.25">
      <c r="A5025" s="56"/>
      <c r="B5025" s="56"/>
      <c r="C5025" s="56">
        <v>502</v>
      </c>
      <c r="D5025" s="56" t="str">
        <f>VLOOKUP(C5025,[3]道具配置表!$A:$D,4,FALSE)</f>
        <v>1万资源自选宝箱</v>
      </c>
      <c r="E5025" s="56">
        <f t="shared" ref="E5025:E5027" si="114">E5020+1</f>
        <v>48</v>
      </c>
      <c r="J5025" s="56">
        <v>1</v>
      </c>
      <c r="K5025" s="56"/>
      <c r="L5025" s="56" t="b">
        <v>1</v>
      </c>
    </row>
    <row r="5026" spans="1:12" x14ac:dyDescent="0.25">
      <c r="A5026" s="56"/>
      <c r="B5026" s="56"/>
      <c r="C5026" s="56">
        <v>6101</v>
      </c>
      <c r="D5026" s="56" t="str">
        <f>VLOOKUP(C5026,[3]道具配置表!$A:$D,4,FALSE)</f>
        <v>5分钟通用加速</v>
      </c>
      <c r="E5026" s="56">
        <v>38</v>
      </c>
      <c r="J5026" s="56">
        <v>1</v>
      </c>
      <c r="K5026" s="56"/>
      <c r="L5026" s="56" t="b">
        <v>1</v>
      </c>
    </row>
    <row r="5027" spans="1:12" x14ac:dyDescent="0.25">
      <c r="A5027" s="56"/>
      <c r="B5027" s="56"/>
      <c r="C5027" s="56">
        <v>7228</v>
      </c>
      <c r="D5027" s="56" t="str">
        <f>VLOOKUP(C5027,[3]道具配置表!$A:$D,4,FALSE)</f>
        <v>经验书*10000</v>
      </c>
      <c r="E5027" s="56">
        <f t="shared" si="114"/>
        <v>48</v>
      </c>
      <c r="J5027" s="56">
        <v>1</v>
      </c>
      <c r="K5027" s="56"/>
      <c r="L5027" s="56" t="b">
        <v>1</v>
      </c>
    </row>
    <row r="5028" spans="1:12" x14ac:dyDescent="0.25">
      <c r="A5028" s="56"/>
      <c r="B5028" s="56"/>
      <c r="C5028" s="56">
        <v>2006</v>
      </c>
      <c r="D5028" s="56" t="str">
        <f>VLOOKUP(C5028,[3]道具配置表!$A:$D,4,FALSE)</f>
        <v>铜币奖池招募券</v>
      </c>
      <c r="E5028" s="56">
        <v>1</v>
      </c>
      <c r="J5028" s="56">
        <v>1</v>
      </c>
      <c r="K5028" s="56"/>
      <c r="L5028" s="56" t="b">
        <v>1</v>
      </c>
    </row>
    <row r="5029" spans="1:12" x14ac:dyDescent="0.25">
      <c r="A5029" s="56">
        <f>A5024+1</f>
        <v>1707815</v>
      </c>
      <c r="B5029" s="56" t="s">
        <v>1365</v>
      </c>
      <c r="C5029" s="56">
        <v>501</v>
      </c>
      <c r="D5029" s="56" t="str">
        <f>VLOOKUP(C5029,[3]道具配置表!$A:$D,4,FALSE)</f>
        <v>1千资源自选宝箱</v>
      </c>
      <c r="E5029" s="56">
        <f>E5024+1</f>
        <v>49</v>
      </c>
      <c r="J5029" s="56">
        <v>1</v>
      </c>
      <c r="K5029" s="56"/>
      <c r="L5029" s="56" t="b">
        <v>1</v>
      </c>
    </row>
    <row r="5030" spans="1:12" x14ac:dyDescent="0.25">
      <c r="A5030" s="56"/>
      <c r="B5030" s="56"/>
      <c r="C5030" s="56">
        <v>502</v>
      </c>
      <c r="D5030" s="56" t="str">
        <f>VLOOKUP(C5030,[3]道具配置表!$A:$D,4,FALSE)</f>
        <v>1万资源自选宝箱</v>
      </c>
      <c r="E5030" s="56">
        <f t="shared" ref="E5030:E5032" si="115">E5025+1</f>
        <v>49</v>
      </c>
      <c r="J5030" s="56">
        <v>1</v>
      </c>
      <c r="K5030" s="56"/>
      <c r="L5030" s="56" t="b">
        <v>1</v>
      </c>
    </row>
    <row r="5031" spans="1:12" x14ac:dyDescent="0.25">
      <c r="A5031" s="56"/>
      <c r="B5031" s="56"/>
      <c r="C5031" s="56">
        <v>6101</v>
      </c>
      <c r="D5031" s="56" t="str">
        <f>VLOOKUP(C5031,[3]道具配置表!$A:$D,4,FALSE)</f>
        <v>5分钟通用加速</v>
      </c>
      <c r="E5031" s="56">
        <f>E5021+2</f>
        <v>40</v>
      </c>
      <c r="J5031" s="56">
        <v>1</v>
      </c>
      <c r="K5031" s="56"/>
      <c r="L5031" s="56" t="b">
        <v>1</v>
      </c>
    </row>
    <row r="5032" spans="1:12" x14ac:dyDescent="0.25">
      <c r="A5032" s="56"/>
      <c r="B5032" s="56"/>
      <c r="C5032" s="56">
        <v>7228</v>
      </c>
      <c r="D5032" s="56" t="str">
        <f>VLOOKUP(C5032,[3]道具配置表!$A:$D,4,FALSE)</f>
        <v>经验书*10000</v>
      </c>
      <c r="E5032" s="56">
        <f t="shared" si="115"/>
        <v>49</v>
      </c>
      <c r="J5032" s="56">
        <v>1</v>
      </c>
      <c r="K5032" s="56"/>
      <c r="L5032" s="56" t="b">
        <v>1</v>
      </c>
    </row>
    <row r="5033" spans="1:12" x14ac:dyDescent="0.25">
      <c r="A5033" s="56"/>
      <c r="B5033" s="56"/>
      <c r="C5033" s="56">
        <v>2007</v>
      </c>
      <c r="D5033" s="56" t="str">
        <f>VLOOKUP(C5033,[3]道具配置表!$A:$D,4,FALSE)</f>
        <v>大奖池招募券</v>
      </c>
      <c r="E5033" s="56">
        <v>1</v>
      </c>
      <c r="J5033" s="56">
        <v>1</v>
      </c>
      <c r="K5033" s="56"/>
      <c r="L5033" s="56" t="b">
        <v>1</v>
      </c>
    </row>
    <row r="5034" spans="1:12" x14ac:dyDescent="0.25">
      <c r="A5034" s="56">
        <f>A5029+1</f>
        <v>1707816</v>
      </c>
      <c r="B5034" s="56" t="s">
        <v>1366</v>
      </c>
      <c r="C5034" s="56">
        <v>501</v>
      </c>
      <c r="D5034" s="56" t="str">
        <f>VLOOKUP(C5034,[3]道具配置表!$A:$D,4,FALSE)</f>
        <v>1千资源自选宝箱</v>
      </c>
      <c r="E5034" s="56">
        <f>E5029+1</f>
        <v>50</v>
      </c>
      <c r="J5034" s="56">
        <v>1</v>
      </c>
      <c r="K5034" s="56"/>
      <c r="L5034" s="56" t="b">
        <v>1</v>
      </c>
    </row>
    <row r="5035" spans="1:12" x14ac:dyDescent="0.25">
      <c r="A5035" s="56"/>
      <c r="B5035" s="56"/>
      <c r="C5035" s="56">
        <v>502</v>
      </c>
      <c r="D5035" s="56" t="str">
        <f>VLOOKUP(C5035,[3]道具配置表!$A:$D,4,FALSE)</f>
        <v>1万资源自选宝箱</v>
      </c>
      <c r="E5035" s="56">
        <f t="shared" ref="E5035:E5037" si="116">E5030+1</f>
        <v>50</v>
      </c>
      <c r="J5035" s="56">
        <v>1</v>
      </c>
      <c r="K5035" s="56"/>
      <c r="L5035" s="56" t="b">
        <v>1</v>
      </c>
    </row>
    <row r="5036" spans="1:12" x14ac:dyDescent="0.25">
      <c r="A5036" s="56"/>
      <c r="B5036" s="56"/>
      <c r="C5036" s="56">
        <v>6101</v>
      </c>
      <c r="D5036" s="56" t="str">
        <f>VLOOKUP(C5036,[3]道具配置表!$A:$D,4,FALSE)</f>
        <v>5分钟通用加速</v>
      </c>
      <c r="E5036" s="56">
        <f>E5026+2</f>
        <v>40</v>
      </c>
      <c r="J5036" s="56">
        <v>1</v>
      </c>
      <c r="K5036" s="56"/>
      <c r="L5036" s="56" t="b">
        <v>1</v>
      </c>
    </row>
    <row r="5037" spans="1:12" x14ac:dyDescent="0.25">
      <c r="A5037" s="56"/>
      <c r="B5037" s="56"/>
      <c r="C5037" s="56">
        <v>7228</v>
      </c>
      <c r="D5037" s="56" t="str">
        <f>VLOOKUP(C5037,[3]道具配置表!$A:$D,4,FALSE)</f>
        <v>经验书*10000</v>
      </c>
      <c r="E5037" s="56">
        <f t="shared" si="116"/>
        <v>50</v>
      </c>
      <c r="J5037" s="56">
        <v>1</v>
      </c>
      <c r="K5037" s="56"/>
      <c r="L5037" s="56" t="b">
        <v>1</v>
      </c>
    </row>
    <row r="5038" spans="1:12" x14ac:dyDescent="0.25">
      <c r="A5038" s="56"/>
      <c r="B5038" s="56"/>
      <c r="C5038" s="56">
        <v>2007</v>
      </c>
      <c r="D5038" s="56" t="str">
        <f>VLOOKUP(C5038,[3]道具配置表!$A:$D,4,FALSE)</f>
        <v>大奖池招募券</v>
      </c>
      <c r="E5038" s="56">
        <v>1</v>
      </c>
      <c r="J5038" s="56">
        <v>1</v>
      </c>
      <c r="K5038" s="56"/>
      <c r="L5038" s="56" t="b">
        <v>1</v>
      </c>
    </row>
    <row r="5039" spans="1:12" x14ac:dyDescent="0.25">
      <c r="A5039" s="56">
        <f>A5034+1</f>
        <v>1707817</v>
      </c>
      <c r="B5039" s="56" t="s">
        <v>1367</v>
      </c>
      <c r="C5039" s="56">
        <v>501</v>
      </c>
      <c r="D5039" s="56" t="str">
        <f>VLOOKUP(C5039,[3]道具配置表!$A:$D,4,FALSE)</f>
        <v>1千资源自选宝箱</v>
      </c>
      <c r="E5039" s="56">
        <f>E5034+1</f>
        <v>51</v>
      </c>
      <c r="J5039" s="56">
        <v>1</v>
      </c>
      <c r="K5039" s="56"/>
      <c r="L5039" s="56" t="b">
        <v>1</v>
      </c>
    </row>
    <row r="5040" spans="1:12" x14ac:dyDescent="0.25">
      <c r="A5040" s="56"/>
      <c r="B5040" s="56"/>
      <c r="C5040" s="56">
        <v>502</v>
      </c>
      <c r="D5040" s="56" t="str">
        <f>VLOOKUP(C5040,[3]道具配置表!$A:$D,4,FALSE)</f>
        <v>1万资源自选宝箱</v>
      </c>
      <c r="E5040" s="56">
        <f t="shared" ref="E5040:E5042" si="117">E5035+1</f>
        <v>51</v>
      </c>
      <c r="J5040" s="56">
        <v>1</v>
      </c>
      <c r="K5040" s="56"/>
      <c r="L5040" s="56" t="b">
        <v>1</v>
      </c>
    </row>
    <row r="5041" spans="1:12" x14ac:dyDescent="0.25">
      <c r="A5041" s="56"/>
      <c r="B5041" s="56"/>
      <c r="C5041" s="56">
        <v>6101</v>
      </c>
      <c r="D5041" s="56" t="str">
        <f>VLOOKUP(C5041,[3]道具配置表!$A:$D,4,FALSE)</f>
        <v>5分钟通用加速</v>
      </c>
      <c r="E5041" s="56">
        <f>E5031+2</f>
        <v>42</v>
      </c>
      <c r="J5041" s="56">
        <v>1</v>
      </c>
      <c r="K5041" s="56"/>
      <c r="L5041" s="56" t="b">
        <v>1</v>
      </c>
    </row>
    <row r="5042" spans="1:12" x14ac:dyDescent="0.25">
      <c r="A5042" s="56"/>
      <c r="B5042" s="56"/>
      <c r="C5042" s="56">
        <v>7228</v>
      </c>
      <c r="D5042" s="56" t="str">
        <f>VLOOKUP(C5042,[3]道具配置表!$A:$D,4,FALSE)</f>
        <v>经验书*10000</v>
      </c>
      <c r="E5042" s="56">
        <f t="shared" si="117"/>
        <v>51</v>
      </c>
      <c r="J5042" s="56">
        <v>1</v>
      </c>
      <c r="K5042" s="56"/>
      <c r="L5042" s="56" t="b">
        <v>1</v>
      </c>
    </row>
    <row r="5043" spans="1:12" x14ac:dyDescent="0.25">
      <c r="A5043" s="56"/>
      <c r="B5043" s="56"/>
      <c r="C5043" s="56">
        <v>2007</v>
      </c>
      <c r="D5043" s="56" t="str">
        <f>VLOOKUP(C5043,[3]道具配置表!$A:$D,4,FALSE)</f>
        <v>大奖池招募券</v>
      </c>
      <c r="E5043" s="56">
        <v>1</v>
      </c>
      <c r="J5043" s="56">
        <v>1</v>
      </c>
      <c r="K5043" s="56"/>
      <c r="L5043" s="56" t="b">
        <v>1</v>
      </c>
    </row>
    <row r="5044" spans="1:12" x14ac:dyDescent="0.25">
      <c r="A5044" s="56">
        <f>A5039+1</f>
        <v>1707818</v>
      </c>
      <c r="B5044" s="56" t="s">
        <v>1368</v>
      </c>
      <c r="C5044" s="56">
        <v>501</v>
      </c>
      <c r="D5044" s="56" t="str">
        <f>VLOOKUP(C5044,[3]道具配置表!$A:$D,4,FALSE)</f>
        <v>1千资源自选宝箱</v>
      </c>
      <c r="E5044" s="56">
        <f>E5039+1</f>
        <v>52</v>
      </c>
      <c r="J5044" s="56">
        <v>1</v>
      </c>
      <c r="K5044" s="56"/>
      <c r="L5044" s="56" t="b">
        <v>1</v>
      </c>
    </row>
    <row r="5045" spans="1:12" x14ac:dyDescent="0.25">
      <c r="A5045" s="56"/>
      <c r="B5045" s="56"/>
      <c r="C5045" s="56">
        <v>502</v>
      </c>
      <c r="D5045" s="56" t="str">
        <f>VLOOKUP(C5045,[3]道具配置表!$A:$D,4,FALSE)</f>
        <v>1万资源自选宝箱</v>
      </c>
      <c r="E5045" s="56">
        <f t="shared" ref="E5045:E5047" si="118">E5040+1</f>
        <v>52</v>
      </c>
      <c r="J5045" s="56">
        <v>1</v>
      </c>
      <c r="K5045" s="56"/>
      <c r="L5045" s="56" t="b">
        <v>1</v>
      </c>
    </row>
    <row r="5046" spans="1:12" x14ac:dyDescent="0.25">
      <c r="A5046" s="56"/>
      <c r="B5046" s="56"/>
      <c r="C5046" s="56">
        <v>6101</v>
      </c>
      <c r="D5046" s="56" t="str">
        <f>VLOOKUP(C5046,[3]道具配置表!$A:$D,4,FALSE)</f>
        <v>5分钟通用加速</v>
      </c>
      <c r="E5046" s="56">
        <f>E5036+2</f>
        <v>42</v>
      </c>
      <c r="J5046" s="56">
        <v>1</v>
      </c>
      <c r="K5046" s="56"/>
      <c r="L5046" s="56" t="b">
        <v>1</v>
      </c>
    </row>
    <row r="5047" spans="1:12" x14ac:dyDescent="0.25">
      <c r="A5047" s="56"/>
      <c r="B5047" s="56"/>
      <c r="C5047" s="56">
        <v>7228</v>
      </c>
      <c r="D5047" s="56" t="str">
        <f>VLOOKUP(C5047,[3]道具配置表!$A:$D,4,FALSE)</f>
        <v>经验书*10000</v>
      </c>
      <c r="E5047" s="56">
        <f t="shared" si="118"/>
        <v>52</v>
      </c>
      <c r="J5047" s="56">
        <v>1</v>
      </c>
      <c r="K5047" s="56"/>
      <c r="L5047" s="56" t="b">
        <v>1</v>
      </c>
    </row>
    <row r="5048" spans="1:12" x14ac:dyDescent="0.25">
      <c r="A5048" s="56"/>
      <c r="B5048" s="56"/>
      <c r="C5048" s="56">
        <v>2007</v>
      </c>
      <c r="D5048" s="56" t="str">
        <f>VLOOKUP(C5048,[3]道具配置表!$A:$D,4,FALSE)</f>
        <v>大奖池招募券</v>
      </c>
      <c r="E5048" s="56">
        <v>1</v>
      </c>
      <c r="J5048" s="56">
        <v>1</v>
      </c>
      <c r="K5048" s="56"/>
      <c r="L5048" s="56" t="b">
        <v>1</v>
      </c>
    </row>
    <row r="5049" spans="1:12" x14ac:dyDescent="0.25">
      <c r="A5049" s="56">
        <f>A5044+1</f>
        <v>1707819</v>
      </c>
      <c r="B5049" s="56" t="s">
        <v>1369</v>
      </c>
      <c r="C5049" s="56">
        <v>501</v>
      </c>
      <c r="D5049" s="56" t="str">
        <f>VLOOKUP(C5049,[3]道具配置表!$A:$D,4,FALSE)</f>
        <v>1千资源自选宝箱</v>
      </c>
      <c r="E5049" s="56">
        <f>E5044+1</f>
        <v>53</v>
      </c>
      <c r="J5049" s="56">
        <v>1</v>
      </c>
      <c r="K5049" s="56"/>
      <c r="L5049" s="56" t="b">
        <v>1</v>
      </c>
    </row>
    <row r="5050" spans="1:12" x14ac:dyDescent="0.25">
      <c r="A5050" s="56"/>
      <c r="B5050" s="56"/>
      <c r="C5050" s="56">
        <v>502</v>
      </c>
      <c r="D5050" s="56" t="str">
        <f>VLOOKUP(C5050,[3]道具配置表!$A:$D,4,FALSE)</f>
        <v>1万资源自选宝箱</v>
      </c>
      <c r="E5050" s="56">
        <f t="shared" ref="E5050:E5052" si="119">E5045+1</f>
        <v>53</v>
      </c>
      <c r="J5050" s="56">
        <v>1</v>
      </c>
      <c r="K5050" s="56"/>
      <c r="L5050" s="56" t="b">
        <v>1</v>
      </c>
    </row>
    <row r="5051" spans="1:12" x14ac:dyDescent="0.25">
      <c r="A5051" s="56"/>
      <c r="B5051" s="56"/>
      <c r="C5051" s="56">
        <v>6101</v>
      </c>
      <c r="D5051" s="56" t="str">
        <f>VLOOKUP(C5051,[3]道具配置表!$A:$D,4,FALSE)</f>
        <v>5分钟通用加速</v>
      </c>
      <c r="E5051" s="56">
        <f>E5041+2</f>
        <v>44</v>
      </c>
      <c r="J5051" s="56">
        <v>1</v>
      </c>
      <c r="K5051" s="56"/>
      <c r="L5051" s="56" t="b">
        <v>1</v>
      </c>
    </row>
    <row r="5052" spans="1:12" x14ac:dyDescent="0.25">
      <c r="A5052" s="56"/>
      <c r="B5052" s="56"/>
      <c r="C5052" s="56">
        <v>7228</v>
      </c>
      <c r="D5052" s="56" t="str">
        <f>VLOOKUP(C5052,[3]道具配置表!$A:$D,4,FALSE)</f>
        <v>经验书*10000</v>
      </c>
      <c r="E5052" s="56">
        <f t="shared" si="119"/>
        <v>53</v>
      </c>
      <c r="J5052" s="56">
        <v>1</v>
      </c>
      <c r="K5052" s="56"/>
      <c r="L5052" s="56" t="b">
        <v>1</v>
      </c>
    </row>
    <row r="5053" spans="1:12" x14ac:dyDescent="0.25">
      <c r="A5053" s="56"/>
      <c r="B5053" s="56"/>
      <c r="C5053" s="56">
        <v>2007</v>
      </c>
      <c r="D5053" s="56" t="str">
        <f>VLOOKUP(C5053,[3]道具配置表!$A:$D,4,FALSE)</f>
        <v>大奖池招募券</v>
      </c>
      <c r="E5053" s="56">
        <v>1</v>
      </c>
      <c r="J5053" s="56">
        <v>1</v>
      </c>
      <c r="K5053" s="56"/>
      <c r="L5053" s="56" t="b">
        <v>1</v>
      </c>
    </row>
    <row r="5054" spans="1:12" x14ac:dyDescent="0.25">
      <c r="A5054" s="56">
        <f>A5049+1</f>
        <v>1707820</v>
      </c>
      <c r="B5054" s="56" t="s">
        <v>1370</v>
      </c>
      <c r="C5054" s="56">
        <v>501</v>
      </c>
      <c r="D5054" s="56" t="str">
        <f>VLOOKUP(C5054,[3]道具配置表!$A:$D,4,FALSE)</f>
        <v>1千资源自选宝箱</v>
      </c>
      <c r="E5054" s="56">
        <f>E5049+1</f>
        <v>54</v>
      </c>
      <c r="J5054" s="56">
        <v>1</v>
      </c>
      <c r="K5054" s="56"/>
      <c r="L5054" s="56" t="b">
        <v>1</v>
      </c>
    </row>
    <row r="5055" spans="1:12" x14ac:dyDescent="0.25">
      <c r="A5055" s="56"/>
      <c r="B5055" s="56"/>
      <c r="C5055" s="56">
        <v>502</v>
      </c>
      <c r="D5055" s="56" t="str">
        <f>VLOOKUP(C5055,[3]道具配置表!$A:$D,4,FALSE)</f>
        <v>1万资源自选宝箱</v>
      </c>
      <c r="E5055" s="56">
        <f t="shared" ref="E5055:E5057" si="120">E5050+1</f>
        <v>54</v>
      </c>
      <c r="J5055" s="56">
        <v>1</v>
      </c>
      <c r="K5055" s="56"/>
      <c r="L5055" s="56" t="b">
        <v>1</v>
      </c>
    </row>
    <row r="5056" spans="1:12" x14ac:dyDescent="0.25">
      <c r="A5056" s="56"/>
      <c r="B5056" s="56"/>
      <c r="C5056" s="56">
        <v>6101</v>
      </c>
      <c r="D5056" s="56" t="str">
        <f>VLOOKUP(C5056,[3]道具配置表!$A:$D,4,FALSE)</f>
        <v>5分钟通用加速</v>
      </c>
      <c r="E5056" s="56">
        <f>E5046+2</f>
        <v>44</v>
      </c>
      <c r="J5056" s="56">
        <v>1</v>
      </c>
      <c r="K5056" s="56"/>
      <c r="L5056" s="56" t="b">
        <v>1</v>
      </c>
    </row>
    <row r="5057" spans="1:12" x14ac:dyDescent="0.25">
      <c r="A5057" s="56"/>
      <c r="B5057" s="56"/>
      <c r="C5057" s="56">
        <v>7228</v>
      </c>
      <c r="D5057" s="56" t="str">
        <f>VLOOKUP(C5057,[3]道具配置表!$A:$D,4,FALSE)</f>
        <v>经验书*10000</v>
      </c>
      <c r="E5057" s="56">
        <f t="shared" si="120"/>
        <v>54</v>
      </c>
      <c r="J5057" s="56">
        <v>1</v>
      </c>
      <c r="K5057" s="56"/>
      <c r="L5057" s="56" t="b">
        <v>1</v>
      </c>
    </row>
    <row r="5058" spans="1:12" x14ac:dyDescent="0.25">
      <c r="A5058" s="56"/>
      <c r="B5058" s="56"/>
      <c r="C5058" s="56">
        <v>2007</v>
      </c>
      <c r="D5058" s="56" t="str">
        <f>VLOOKUP(C5058,[3]道具配置表!$A:$D,4,FALSE)</f>
        <v>大奖池招募券</v>
      </c>
      <c r="E5058" s="56">
        <v>1</v>
      </c>
      <c r="J5058" s="56">
        <v>1</v>
      </c>
      <c r="K5058" s="56"/>
      <c r="L5058" s="56" t="b">
        <v>1</v>
      </c>
    </row>
    <row r="5059" spans="1:12" x14ac:dyDescent="0.25">
      <c r="A5059" s="57">
        <f>A5054+1</f>
        <v>1707821</v>
      </c>
      <c r="B5059" s="57" t="s">
        <v>1371</v>
      </c>
      <c r="C5059" s="57">
        <v>7002</v>
      </c>
      <c r="D5059" s="57" t="str">
        <f>VLOOKUP(C5059,[3]道具配置表!$A:$D,4,FALSE)</f>
        <v>1银币（进背包）</v>
      </c>
      <c r="E5059" s="57">
        <v>20</v>
      </c>
      <c r="F5059" s="57"/>
      <c r="G5059" s="57"/>
      <c r="H5059" s="57"/>
      <c r="I5059" s="57"/>
      <c r="J5059" s="57">
        <v>1</v>
      </c>
      <c r="K5059" s="57"/>
      <c r="L5059" s="57" t="b">
        <v>1</v>
      </c>
    </row>
    <row r="5060" spans="1:12" s="65" customFormat="1" x14ac:dyDescent="0.25">
      <c r="C5060" s="65">
        <v>7227</v>
      </c>
      <c r="D5060" s="65" t="str">
        <f>VLOOKUP(C5060,[3]道具配置表!$A:$D,4,FALSE)</f>
        <v>经验书*1000</v>
      </c>
      <c r="E5060" s="65">
        <v>50</v>
      </c>
      <c r="J5060" s="65">
        <v>1</v>
      </c>
      <c r="L5060" s="65" t="b">
        <v>1</v>
      </c>
    </row>
    <row r="5061" spans="1:12" x14ac:dyDescent="0.25">
      <c r="A5061" s="57">
        <f>A5059+1</f>
        <v>1707822</v>
      </c>
      <c r="B5061" s="57" t="s">
        <v>1372</v>
      </c>
      <c r="C5061" s="57">
        <v>7002</v>
      </c>
      <c r="D5061" s="57" t="str">
        <f>VLOOKUP(C5061,[3]道具配置表!$A:$D,4,FALSE)</f>
        <v>1银币（进背包）</v>
      </c>
      <c r="E5061" s="57">
        <v>10</v>
      </c>
      <c r="F5061" s="57"/>
      <c r="G5061" s="57"/>
      <c r="H5061" s="57"/>
      <c r="I5061" s="57"/>
      <c r="J5061" s="57">
        <v>1</v>
      </c>
      <c r="K5061" s="57"/>
      <c r="L5061" s="57" t="b">
        <v>1</v>
      </c>
    </row>
    <row r="5062" spans="1:12" s="65" customFormat="1" x14ac:dyDescent="0.25">
      <c r="C5062" s="65">
        <v>7227</v>
      </c>
      <c r="D5062" s="65" t="str">
        <f>VLOOKUP(C5062,[3]道具配置表!$A:$D,4,FALSE)</f>
        <v>经验书*1000</v>
      </c>
      <c r="E5062" s="65">
        <v>25</v>
      </c>
      <c r="J5062" s="65">
        <v>1</v>
      </c>
      <c r="L5062" s="65" t="b">
        <v>1</v>
      </c>
    </row>
    <row r="5063" spans="1:12" x14ac:dyDescent="0.25">
      <c r="A5063" s="58">
        <f>A5061+1</f>
        <v>1707823</v>
      </c>
      <c r="B5063" s="58" t="s">
        <v>1373</v>
      </c>
      <c r="C5063" s="58">
        <v>7002</v>
      </c>
      <c r="D5063" s="58" t="str">
        <f>VLOOKUP(C5063,[3]道具配置表!$A:$D,4,FALSE)</f>
        <v>1银币（进背包）</v>
      </c>
      <c r="E5063" s="58">
        <v>400</v>
      </c>
      <c r="F5063" s="58"/>
      <c r="G5063" s="58"/>
      <c r="H5063" s="58"/>
      <c r="I5063" s="58"/>
      <c r="J5063" s="58">
        <v>1</v>
      </c>
      <c r="K5063" s="58"/>
      <c r="L5063" s="58" t="b">
        <v>1</v>
      </c>
    </row>
    <row r="5064" spans="1:12" s="65" customFormat="1" x14ac:dyDescent="0.25">
      <c r="C5064" s="65">
        <v>49078</v>
      </c>
      <c r="D5064" s="65" t="str">
        <f>VLOOKUP(C5064,[3]道具配置表!$A:$D,4,FALSE)</f>
        <v>装备升级道具-传说</v>
      </c>
      <c r="E5064" s="65">
        <v>15</v>
      </c>
      <c r="J5064" s="65">
        <v>1</v>
      </c>
      <c r="L5064" s="65" t="b">
        <v>1</v>
      </c>
    </row>
    <row r="5065" spans="1:12" x14ac:dyDescent="0.25">
      <c r="A5065" s="58">
        <f>A5063+1</f>
        <v>1707824</v>
      </c>
      <c r="B5065" s="58" t="s">
        <v>1374</v>
      </c>
      <c r="C5065" s="58">
        <v>7002</v>
      </c>
      <c r="D5065" s="58" t="str">
        <f>VLOOKUP(C5065,[3]道具配置表!$A:$D,4,FALSE)</f>
        <v>1银币（进背包）</v>
      </c>
      <c r="E5065" s="58">
        <v>300</v>
      </c>
      <c r="F5065" s="58"/>
      <c r="G5065" s="58"/>
      <c r="H5065" s="58"/>
      <c r="I5065" s="58"/>
      <c r="J5065" s="58">
        <v>1</v>
      </c>
      <c r="K5065" s="58"/>
      <c r="L5065" s="58" t="b">
        <v>1</v>
      </c>
    </row>
    <row r="5066" spans="1:12" s="65" customFormat="1" x14ac:dyDescent="0.25">
      <c r="C5066" s="65">
        <v>49078</v>
      </c>
      <c r="D5066" s="65" t="str">
        <f>VLOOKUP(C5066,[3]道具配置表!$A:$D,4,FALSE)</f>
        <v>装备升级道具-传说</v>
      </c>
      <c r="E5066" s="65">
        <v>12</v>
      </c>
      <c r="J5066" s="65">
        <v>1</v>
      </c>
      <c r="L5066" s="65" t="b">
        <v>1</v>
      </c>
    </row>
    <row r="5067" spans="1:12" x14ac:dyDescent="0.25">
      <c r="A5067" s="58">
        <f>A5065+1</f>
        <v>1707825</v>
      </c>
      <c r="B5067" s="58" t="s">
        <v>1375</v>
      </c>
      <c r="C5067" s="58">
        <v>7002</v>
      </c>
      <c r="D5067" s="58" t="str">
        <f>VLOOKUP(C5067,[3]道具配置表!$A:$D,4,FALSE)</f>
        <v>1银币（进背包）</v>
      </c>
      <c r="E5067" s="58">
        <v>220</v>
      </c>
      <c r="F5067" s="58"/>
      <c r="G5067" s="58"/>
      <c r="H5067" s="58"/>
      <c r="I5067" s="58"/>
      <c r="J5067" s="58">
        <v>1</v>
      </c>
      <c r="K5067" s="58"/>
      <c r="L5067" s="58" t="b">
        <v>1</v>
      </c>
    </row>
    <row r="5068" spans="1:12" s="65" customFormat="1" x14ac:dyDescent="0.25">
      <c r="C5068" s="65">
        <v>49078</v>
      </c>
      <c r="D5068" s="65" t="str">
        <f>VLOOKUP(C5068,[3]道具配置表!$A:$D,4,FALSE)</f>
        <v>装备升级道具-传说</v>
      </c>
      <c r="E5068" s="65">
        <v>9</v>
      </c>
      <c r="J5068" s="65">
        <v>1</v>
      </c>
      <c r="L5068" s="65" t="b">
        <v>1</v>
      </c>
    </row>
    <row r="5069" spans="1:12" x14ac:dyDescent="0.25">
      <c r="A5069" s="58">
        <f>A5067+1</f>
        <v>1707826</v>
      </c>
      <c r="B5069" s="58" t="s">
        <v>1376</v>
      </c>
      <c r="C5069" s="58">
        <v>7002</v>
      </c>
      <c r="D5069" s="58" t="str">
        <f>VLOOKUP(C5069,[3]道具配置表!$A:$D,4,FALSE)</f>
        <v>1银币（进背包）</v>
      </c>
      <c r="E5069" s="58">
        <v>160</v>
      </c>
      <c r="F5069" s="58"/>
      <c r="G5069" s="58"/>
      <c r="H5069" s="58"/>
      <c r="I5069" s="58"/>
      <c r="J5069" s="58">
        <v>1</v>
      </c>
      <c r="K5069" s="58"/>
      <c r="L5069" s="58" t="b">
        <v>1</v>
      </c>
    </row>
    <row r="5070" spans="1:12" s="65" customFormat="1" x14ac:dyDescent="0.25">
      <c r="C5070" s="65">
        <v>49078</v>
      </c>
      <c r="D5070" s="65" t="str">
        <f>VLOOKUP(C5070,[3]道具配置表!$A:$D,4,FALSE)</f>
        <v>装备升级道具-传说</v>
      </c>
      <c r="E5070" s="65">
        <v>6</v>
      </c>
      <c r="J5070" s="65">
        <v>1</v>
      </c>
      <c r="L5070" s="65" t="b">
        <v>1</v>
      </c>
    </row>
    <row r="5071" spans="1:12" x14ac:dyDescent="0.25">
      <c r="A5071" s="58">
        <f>A5069+1</f>
        <v>1707827</v>
      </c>
      <c r="B5071" s="58" t="s">
        <v>1377</v>
      </c>
      <c r="C5071" s="58">
        <v>7002</v>
      </c>
      <c r="D5071" s="58" t="str">
        <f>VLOOKUP(C5071,[3]道具配置表!$A:$D,4,FALSE)</f>
        <v>1银币（进背包）</v>
      </c>
      <c r="E5071" s="58">
        <v>120</v>
      </c>
      <c r="F5071" s="58"/>
      <c r="G5071" s="58"/>
      <c r="H5071" s="58"/>
      <c r="I5071" s="58"/>
      <c r="J5071" s="58">
        <v>1</v>
      </c>
      <c r="K5071" s="58"/>
      <c r="L5071" s="58" t="b">
        <v>1</v>
      </c>
    </row>
    <row r="5072" spans="1:12" s="65" customFormat="1" x14ac:dyDescent="0.25">
      <c r="C5072" s="65">
        <v>49078</v>
      </c>
      <c r="D5072" s="65" t="str">
        <f>VLOOKUP(C5072,[3]道具配置表!$A:$D,4,FALSE)</f>
        <v>装备升级道具-传说</v>
      </c>
      <c r="E5072" s="65">
        <v>3</v>
      </c>
      <c r="J5072" s="65">
        <v>1</v>
      </c>
      <c r="L5072" s="65" t="b">
        <v>1</v>
      </c>
    </row>
    <row r="5073" spans="1:12" x14ac:dyDescent="0.25">
      <c r="A5073" s="58">
        <f>A5071+1</f>
        <v>1707828</v>
      </c>
      <c r="B5073" s="58" t="s">
        <v>1378</v>
      </c>
      <c r="C5073" s="58">
        <v>7002</v>
      </c>
      <c r="D5073" s="58" t="str">
        <f>VLOOKUP(C5073,[3]道具配置表!$A:$D,4,FALSE)</f>
        <v>1银币（进背包）</v>
      </c>
      <c r="E5073" s="58">
        <v>90</v>
      </c>
      <c r="F5073" s="58"/>
      <c r="G5073" s="58"/>
      <c r="H5073" s="58"/>
      <c r="I5073" s="58"/>
      <c r="J5073" s="58">
        <v>1</v>
      </c>
      <c r="K5073" s="58"/>
      <c r="L5073" s="58" t="b">
        <v>1</v>
      </c>
    </row>
    <row r="5074" spans="1:12" s="65" customFormat="1" x14ac:dyDescent="0.25">
      <c r="C5074" s="65">
        <v>49079</v>
      </c>
      <c r="D5074" s="65" t="str">
        <f>VLOOKUP(C5074,[3]道具配置表!$A:$D,4,FALSE)</f>
        <v>装备升级道具-史诗</v>
      </c>
      <c r="E5074" s="65">
        <v>4</v>
      </c>
      <c r="J5074" s="65">
        <v>1</v>
      </c>
      <c r="L5074" s="65" t="b">
        <v>1</v>
      </c>
    </row>
    <row r="5075" spans="1:12" x14ac:dyDescent="0.25">
      <c r="A5075" s="58">
        <f>A5073+1</f>
        <v>1707829</v>
      </c>
      <c r="B5075" s="58" t="s">
        <v>1379</v>
      </c>
      <c r="C5075" s="58">
        <v>7002</v>
      </c>
      <c r="D5075" s="58" t="str">
        <f>VLOOKUP(C5075,[3]道具配置表!$A:$D,4,FALSE)</f>
        <v>1银币（进背包）</v>
      </c>
      <c r="E5075" s="58">
        <v>70</v>
      </c>
      <c r="F5075" s="58"/>
      <c r="G5075" s="58"/>
      <c r="H5075" s="58"/>
      <c r="I5075" s="58"/>
      <c r="J5075" s="58">
        <v>1</v>
      </c>
      <c r="K5075" s="58"/>
      <c r="L5075" s="58" t="b">
        <v>1</v>
      </c>
    </row>
    <row r="5076" spans="1:12" s="65" customFormat="1" x14ac:dyDescent="0.25">
      <c r="C5076" s="65">
        <v>49079</v>
      </c>
      <c r="D5076" s="65" t="str">
        <f>VLOOKUP(C5076,[3]道具配置表!$A:$D,4,FALSE)</f>
        <v>装备升级道具-史诗</v>
      </c>
      <c r="E5076" s="65">
        <v>3</v>
      </c>
      <c r="J5076" s="65">
        <v>1</v>
      </c>
      <c r="L5076" s="65" t="b">
        <v>1</v>
      </c>
    </row>
    <row r="5077" spans="1:12" x14ac:dyDescent="0.25">
      <c r="A5077" s="58">
        <f>A5075+1</f>
        <v>1707830</v>
      </c>
      <c r="B5077" s="58" t="s">
        <v>1380</v>
      </c>
      <c r="C5077" s="58">
        <v>7002</v>
      </c>
      <c r="D5077" s="58" t="str">
        <f>VLOOKUP(C5077,[3]道具配置表!$A:$D,4,FALSE)</f>
        <v>1银币（进背包）</v>
      </c>
      <c r="E5077" s="58">
        <v>50</v>
      </c>
      <c r="F5077" s="58"/>
      <c r="G5077" s="58"/>
      <c r="H5077" s="58"/>
      <c r="I5077" s="58"/>
      <c r="J5077" s="58">
        <v>1</v>
      </c>
      <c r="K5077" s="58"/>
      <c r="L5077" s="58" t="b">
        <v>1</v>
      </c>
    </row>
    <row r="5078" spans="1:12" s="65" customFormat="1" x14ac:dyDescent="0.25">
      <c r="C5078" s="65">
        <v>49079</v>
      </c>
      <c r="D5078" s="65" t="str">
        <f>VLOOKUP(C5078,[3]道具配置表!$A:$D,4,FALSE)</f>
        <v>装备升级道具-史诗</v>
      </c>
      <c r="E5078" s="65">
        <v>2</v>
      </c>
      <c r="J5078" s="65">
        <v>1</v>
      </c>
      <c r="L5078" s="65" t="b">
        <v>1</v>
      </c>
    </row>
    <row r="5079" spans="1:12" x14ac:dyDescent="0.25">
      <c r="A5079" s="58">
        <f>A5077+1</f>
        <v>1707831</v>
      </c>
      <c r="B5079" s="58" t="s">
        <v>1381</v>
      </c>
      <c r="C5079" s="58">
        <v>7002</v>
      </c>
      <c r="D5079" s="58" t="str">
        <f>VLOOKUP(C5079,[3]道具配置表!$A:$D,4,FALSE)</f>
        <v>1银币（进背包）</v>
      </c>
      <c r="E5079" s="58">
        <v>30</v>
      </c>
      <c r="F5079" s="58"/>
      <c r="G5079" s="58"/>
      <c r="H5079" s="58"/>
      <c r="I5079" s="58"/>
      <c r="J5079" s="58">
        <v>1</v>
      </c>
      <c r="K5079" s="58"/>
      <c r="L5079" s="58" t="b">
        <v>1</v>
      </c>
    </row>
    <row r="5080" spans="1:12" s="65" customFormat="1" x14ac:dyDescent="0.25">
      <c r="C5080" s="65">
        <v>49079</v>
      </c>
      <c r="D5080" s="65" t="str">
        <f>VLOOKUP(C5080,[3]道具配置表!$A:$D,4,FALSE)</f>
        <v>装备升级道具-史诗</v>
      </c>
      <c r="E5080" s="65">
        <v>1</v>
      </c>
      <c r="J5080" s="65">
        <v>1</v>
      </c>
      <c r="L5080" s="65" t="b">
        <v>1</v>
      </c>
    </row>
    <row r="5081" spans="1:12" x14ac:dyDescent="0.25">
      <c r="A5081" s="59">
        <f>A5079+1</f>
        <v>1707832</v>
      </c>
      <c r="B5081" s="59" t="s">
        <v>1382</v>
      </c>
      <c r="C5081" s="59">
        <v>7002</v>
      </c>
      <c r="D5081" s="59" t="str">
        <f>VLOOKUP(C5081,[3]道具配置表!$A:$D,4,FALSE)</f>
        <v>1银币（进背包）</v>
      </c>
      <c r="E5081" s="59">
        <v>2000</v>
      </c>
      <c r="F5081" s="59"/>
      <c r="G5081" s="59"/>
      <c r="H5081" s="59"/>
      <c r="I5081" s="59"/>
      <c r="J5081" s="59">
        <v>1</v>
      </c>
      <c r="K5081" s="59"/>
      <c r="L5081" s="59" t="b">
        <v>1</v>
      </c>
    </row>
    <row r="5082" spans="1:12" s="65" customFormat="1" x14ac:dyDescent="0.25">
      <c r="C5082" s="65">
        <v>49078</v>
      </c>
      <c r="D5082" s="65" t="str">
        <f>VLOOKUP(C5082,[3]道具配置表!$A:$D,4,FALSE)</f>
        <v>装备升级道具-传说</v>
      </c>
      <c r="E5082" s="65">
        <v>75</v>
      </c>
      <c r="J5082" s="65">
        <v>1</v>
      </c>
      <c r="L5082" s="65" t="b">
        <v>1</v>
      </c>
    </row>
    <row r="5083" spans="1:12" s="65" customFormat="1" x14ac:dyDescent="0.25">
      <c r="C5083" s="65">
        <v>23002</v>
      </c>
      <c r="D5083" s="65" t="str">
        <f>VLOOKUP(C5083,[3]道具配置表!$A:$D,4,FALSE)</f>
        <v>橙色信物</v>
      </c>
      <c r="E5083" s="65">
        <v>20</v>
      </c>
      <c r="J5083" s="65">
        <v>1</v>
      </c>
      <c r="L5083" s="65" t="b">
        <v>1</v>
      </c>
    </row>
    <row r="5084" spans="1:12" x14ac:dyDescent="0.25">
      <c r="A5084" s="59">
        <f>A5081+1</f>
        <v>1707833</v>
      </c>
      <c r="B5084" s="59" t="s">
        <v>1383</v>
      </c>
      <c r="C5084" s="59">
        <v>7002</v>
      </c>
      <c r="D5084" s="59" t="str">
        <f>VLOOKUP(C5084,[3]道具配置表!$A:$D,4,FALSE)</f>
        <v>1银币（进背包）</v>
      </c>
      <c r="E5084" s="59">
        <v>1500</v>
      </c>
      <c r="F5084" s="59"/>
      <c r="G5084" s="59"/>
      <c r="H5084" s="59"/>
      <c r="I5084" s="59"/>
      <c r="J5084" s="59">
        <v>1</v>
      </c>
      <c r="K5084" s="59"/>
      <c r="L5084" s="59" t="b">
        <v>1</v>
      </c>
    </row>
    <row r="5085" spans="1:12" s="65" customFormat="1" x14ac:dyDescent="0.25">
      <c r="C5085" s="65">
        <v>49078</v>
      </c>
      <c r="D5085" s="65" t="str">
        <f>VLOOKUP(C5085,[3]道具配置表!$A:$D,4,FALSE)</f>
        <v>装备升级道具-传说</v>
      </c>
      <c r="E5085" s="65">
        <v>60</v>
      </c>
      <c r="J5085" s="65">
        <v>1</v>
      </c>
      <c r="L5085" s="65" t="b">
        <v>1</v>
      </c>
    </row>
    <row r="5086" spans="1:12" s="65" customFormat="1" x14ac:dyDescent="0.25">
      <c r="C5086" s="65">
        <v>23002</v>
      </c>
      <c r="D5086" s="65" t="str">
        <f>VLOOKUP(C5086,[3]道具配置表!$A:$D,4,FALSE)</f>
        <v>橙色信物</v>
      </c>
      <c r="E5086" s="65">
        <v>16</v>
      </c>
      <c r="J5086" s="65">
        <v>1</v>
      </c>
      <c r="L5086" s="65" t="b">
        <v>1</v>
      </c>
    </row>
    <row r="5087" spans="1:12" x14ac:dyDescent="0.25">
      <c r="A5087" s="59">
        <f>A5084+1</f>
        <v>1707834</v>
      </c>
      <c r="B5087" s="59" t="s">
        <v>1384</v>
      </c>
      <c r="C5087" s="59">
        <v>7002</v>
      </c>
      <c r="D5087" s="59" t="str">
        <f>VLOOKUP(C5087,[3]道具配置表!$A:$D,4,FALSE)</f>
        <v>1银币（进背包）</v>
      </c>
      <c r="E5087" s="59">
        <v>1100</v>
      </c>
      <c r="F5087" s="59"/>
      <c r="G5087" s="59"/>
      <c r="H5087" s="59"/>
      <c r="I5087" s="59"/>
      <c r="J5087" s="59">
        <v>1</v>
      </c>
      <c r="K5087" s="59"/>
      <c r="L5087" s="59" t="b">
        <v>1</v>
      </c>
    </row>
    <row r="5088" spans="1:12" s="65" customFormat="1" x14ac:dyDescent="0.25">
      <c r="C5088" s="65">
        <v>49078</v>
      </c>
      <c r="D5088" s="65" t="str">
        <f>VLOOKUP(C5088,[3]道具配置表!$A:$D,4,FALSE)</f>
        <v>装备升级道具-传说</v>
      </c>
      <c r="E5088" s="65">
        <v>45</v>
      </c>
      <c r="J5088" s="65">
        <v>1</v>
      </c>
      <c r="L5088" s="65" t="b">
        <v>1</v>
      </c>
    </row>
    <row r="5089" spans="1:12" s="65" customFormat="1" x14ac:dyDescent="0.25">
      <c r="C5089" s="65">
        <v>23002</v>
      </c>
      <c r="D5089" s="65" t="str">
        <f>VLOOKUP(C5089,[3]道具配置表!$A:$D,4,FALSE)</f>
        <v>橙色信物</v>
      </c>
      <c r="E5089" s="65">
        <v>12</v>
      </c>
      <c r="J5089" s="65">
        <v>1</v>
      </c>
      <c r="L5089" s="65" t="b">
        <v>1</v>
      </c>
    </row>
    <row r="5090" spans="1:12" x14ac:dyDescent="0.25">
      <c r="A5090" s="59">
        <f>A5087+1</f>
        <v>1707835</v>
      </c>
      <c r="B5090" s="59" t="s">
        <v>1385</v>
      </c>
      <c r="C5090" s="59">
        <v>7002</v>
      </c>
      <c r="D5090" s="59" t="str">
        <f>VLOOKUP(C5090,[3]道具配置表!$A:$D,4,FALSE)</f>
        <v>1银币（进背包）</v>
      </c>
      <c r="E5090" s="59">
        <v>800</v>
      </c>
      <c r="F5090" s="59"/>
      <c r="G5090" s="59"/>
      <c r="H5090" s="59"/>
      <c r="I5090" s="59"/>
      <c r="J5090" s="59">
        <v>1</v>
      </c>
      <c r="K5090" s="59"/>
      <c r="L5090" s="59" t="b">
        <v>1</v>
      </c>
    </row>
    <row r="5091" spans="1:12" s="65" customFormat="1" x14ac:dyDescent="0.25">
      <c r="C5091" s="65">
        <v>49078</v>
      </c>
      <c r="D5091" s="65" t="str">
        <f>VLOOKUP(C5091,[3]道具配置表!$A:$D,4,FALSE)</f>
        <v>装备升级道具-传说</v>
      </c>
      <c r="E5091" s="65">
        <v>30</v>
      </c>
      <c r="J5091" s="65">
        <v>1</v>
      </c>
      <c r="L5091" s="65" t="b">
        <v>1</v>
      </c>
    </row>
    <row r="5092" spans="1:12" s="65" customFormat="1" x14ac:dyDescent="0.25">
      <c r="C5092" s="65">
        <v>23002</v>
      </c>
      <c r="D5092" s="65" t="str">
        <f>VLOOKUP(C5092,[3]道具配置表!$A:$D,4,FALSE)</f>
        <v>橙色信物</v>
      </c>
      <c r="E5092" s="65">
        <v>8</v>
      </c>
      <c r="J5092" s="65">
        <v>1</v>
      </c>
      <c r="L5092" s="65" t="b">
        <v>1</v>
      </c>
    </row>
    <row r="5093" spans="1:12" x14ac:dyDescent="0.25">
      <c r="A5093" s="59">
        <f>A5090+1</f>
        <v>1707836</v>
      </c>
      <c r="B5093" s="59" t="s">
        <v>1386</v>
      </c>
      <c r="C5093" s="59">
        <v>7002</v>
      </c>
      <c r="D5093" s="59" t="str">
        <f>VLOOKUP(C5093,[3]道具配置表!$A:$D,4,FALSE)</f>
        <v>1银币（进背包）</v>
      </c>
      <c r="E5093" s="59">
        <v>600</v>
      </c>
      <c r="F5093" s="59"/>
      <c r="G5093" s="59"/>
      <c r="H5093" s="59"/>
      <c r="I5093" s="59"/>
      <c r="J5093" s="59">
        <v>1</v>
      </c>
      <c r="K5093" s="59"/>
      <c r="L5093" s="59" t="b">
        <v>1</v>
      </c>
    </row>
    <row r="5094" spans="1:12" s="65" customFormat="1" x14ac:dyDescent="0.25">
      <c r="C5094" s="65">
        <v>49078</v>
      </c>
      <c r="D5094" s="65" t="str">
        <f>VLOOKUP(C5094,[3]道具配置表!$A:$D,4,FALSE)</f>
        <v>装备升级道具-传说</v>
      </c>
      <c r="E5094" s="65">
        <v>15</v>
      </c>
      <c r="J5094" s="65">
        <v>1</v>
      </c>
      <c r="L5094" s="65" t="b">
        <v>1</v>
      </c>
    </row>
    <row r="5095" spans="1:12" s="65" customFormat="1" x14ac:dyDescent="0.25">
      <c r="C5095" s="65">
        <v>23002</v>
      </c>
      <c r="D5095" s="65" t="str">
        <f>VLOOKUP(C5095,[3]道具配置表!$A:$D,4,FALSE)</f>
        <v>橙色信物</v>
      </c>
      <c r="E5095" s="65">
        <v>6</v>
      </c>
      <c r="J5095" s="65">
        <v>1</v>
      </c>
      <c r="L5095" s="65" t="b">
        <v>1</v>
      </c>
    </row>
    <row r="5096" spans="1:12" x14ac:dyDescent="0.25">
      <c r="A5096" s="59">
        <f>A5093+1</f>
        <v>1707837</v>
      </c>
      <c r="B5096" s="59" t="s">
        <v>1387</v>
      </c>
      <c r="C5096" s="59">
        <v>7002</v>
      </c>
      <c r="D5096" s="59" t="str">
        <f>VLOOKUP(C5096,[3]道具配置表!$A:$D,4,FALSE)</f>
        <v>1银币（进背包）</v>
      </c>
      <c r="E5096" s="59">
        <v>450</v>
      </c>
      <c r="F5096" s="59"/>
      <c r="G5096" s="59"/>
      <c r="H5096" s="59"/>
      <c r="I5096" s="59"/>
      <c r="J5096" s="59">
        <v>1</v>
      </c>
      <c r="K5096" s="59"/>
      <c r="L5096" s="59" t="b">
        <v>1</v>
      </c>
    </row>
    <row r="5097" spans="1:12" s="65" customFormat="1" x14ac:dyDescent="0.25">
      <c r="C5097" s="65">
        <v>49079</v>
      </c>
      <c r="D5097" s="65" t="str">
        <f>VLOOKUP(C5097,[3]道具配置表!$A:$D,4,FALSE)</f>
        <v>装备升级道具-史诗</v>
      </c>
      <c r="E5097" s="65">
        <v>20</v>
      </c>
      <c r="J5097" s="65">
        <v>1</v>
      </c>
      <c r="L5097" s="65" t="b">
        <v>1</v>
      </c>
    </row>
    <row r="5098" spans="1:12" s="65" customFormat="1" x14ac:dyDescent="0.25">
      <c r="C5098" s="65">
        <v>23002</v>
      </c>
      <c r="D5098" s="65" t="str">
        <f>VLOOKUP(C5098,[3]道具配置表!$A:$D,4,FALSE)</f>
        <v>橙色信物</v>
      </c>
      <c r="E5098" s="65">
        <v>4</v>
      </c>
      <c r="J5098" s="65">
        <v>1</v>
      </c>
      <c r="L5098" s="65" t="b">
        <v>1</v>
      </c>
    </row>
    <row r="5099" spans="1:12" x14ac:dyDescent="0.25">
      <c r="A5099" s="59">
        <f>A5096+1</f>
        <v>1707838</v>
      </c>
      <c r="B5099" s="59" t="s">
        <v>1388</v>
      </c>
      <c r="C5099" s="59">
        <v>7002</v>
      </c>
      <c r="D5099" s="59" t="str">
        <f>VLOOKUP(C5099,[3]道具配置表!$A:$D,4,FALSE)</f>
        <v>1银币（进背包）</v>
      </c>
      <c r="E5099" s="59">
        <v>350</v>
      </c>
      <c r="F5099" s="59"/>
      <c r="G5099" s="59"/>
      <c r="H5099" s="59"/>
      <c r="I5099" s="59"/>
      <c r="J5099" s="59">
        <v>1</v>
      </c>
      <c r="K5099" s="59"/>
      <c r="L5099" s="59" t="b">
        <v>1</v>
      </c>
    </row>
    <row r="5100" spans="1:12" s="65" customFormat="1" x14ac:dyDescent="0.25">
      <c r="C5100" s="65">
        <v>49079</v>
      </c>
      <c r="D5100" s="65" t="str">
        <f>VLOOKUP(C5100,[3]道具配置表!$A:$D,4,FALSE)</f>
        <v>装备升级道具-史诗</v>
      </c>
      <c r="E5100" s="65">
        <v>15</v>
      </c>
      <c r="J5100" s="65">
        <v>1</v>
      </c>
      <c r="L5100" s="65" t="b">
        <v>1</v>
      </c>
    </row>
    <row r="5101" spans="1:12" s="65" customFormat="1" x14ac:dyDescent="0.25">
      <c r="C5101" s="65">
        <v>23002</v>
      </c>
      <c r="D5101" s="65" t="str">
        <f>VLOOKUP(C5101,[3]道具配置表!$A:$D,4,FALSE)</f>
        <v>橙色信物</v>
      </c>
      <c r="E5101" s="65">
        <v>3</v>
      </c>
      <c r="J5101" s="65">
        <v>1</v>
      </c>
      <c r="L5101" s="65" t="b">
        <v>1</v>
      </c>
    </row>
    <row r="5102" spans="1:12" x14ac:dyDescent="0.25">
      <c r="A5102" s="59">
        <f>A5099+1</f>
        <v>1707839</v>
      </c>
      <c r="B5102" s="59" t="s">
        <v>1389</v>
      </c>
      <c r="C5102" s="59">
        <v>7002</v>
      </c>
      <c r="D5102" s="59" t="str">
        <f>VLOOKUP(C5102,[3]道具配置表!$A:$D,4,FALSE)</f>
        <v>1银币（进背包）</v>
      </c>
      <c r="E5102" s="59">
        <v>250</v>
      </c>
      <c r="F5102" s="59"/>
      <c r="G5102" s="59"/>
      <c r="H5102" s="59"/>
      <c r="I5102" s="59"/>
      <c r="J5102" s="59">
        <v>1</v>
      </c>
      <c r="K5102" s="59"/>
      <c r="L5102" s="59" t="b">
        <v>1</v>
      </c>
    </row>
    <row r="5103" spans="1:12" s="65" customFormat="1" x14ac:dyDescent="0.25">
      <c r="C5103" s="65">
        <v>49079</v>
      </c>
      <c r="D5103" s="65" t="str">
        <f>VLOOKUP(C5103,[3]道具配置表!$A:$D,4,FALSE)</f>
        <v>装备升级道具-史诗</v>
      </c>
      <c r="E5103" s="65">
        <v>10</v>
      </c>
      <c r="J5103" s="65">
        <v>1</v>
      </c>
      <c r="L5103" s="65" t="b">
        <v>1</v>
      </c>
    </row>
    <row r="5104" spans="1:12" s="65" customFormat="1" x14ac:dyDescent="0.25">
      <c r="C5104" s="65">
        <v>23002</v>
      </c>
      <c r="D5104" s="65" t="str">
        <f>VLOOKUP(C5104,[3]道具配置表!$A:$D,4,FALSE)</f>
        <v>橙色信物</v>
      </c>
      <c r="E5104" s="65">
        <v>2</v>
      </c>
      <c r="J5104" s="65">
        <v>1</v>
      </c>
      <c r="L5104" s="65" t="b">
        <v>1</v>
      </c>
    </row>
    <row r="5105" spans="1:12" x14ac:dyDescent="0.25">
      <c r="A5105" s="59">
        <f>A5102+1</f>
        <v>1707840</v>
      </c>
      <c r="B5105" s="59" t="s">
        <v>1390</v>
      </c>
      <c r="C5105" s="59">
        <v>7002</v>
      </c>
      <c r="D5105" s="59" t="str">
        <f>VLOOKUP(C5105,[3]道具配置表!$A:$D,4,FALSE)</f>
        <v>1银币（进背包）</v>
      </c>
      <c r="E5105" s="59">
        <v>150</v>
      </c>
      <c r="F5105" s="59"/>
      <c r="G5105" s="59"/>
      <c r="H5105" s="59"/>
      <c r="I5105" s="59"/>
      <c r="J5105" s="59">
        <v>1</v>
      </c>
      <c r="K5105" s="59"/>
      <c r="L5105" s="59" t="b">
        <v>1</v>
      </c>
    </row>
    <row r="5106" spans="1:12" s="65" customFormat="1" x14ac:dyDescent="0.25">
      <c r="C5106" s="65">
        <v>49079</v>
      </c>
      <c r="D5106" s="65" t="str">
        <f>VLOOKUP(C5106,[3]道具配置表!$A:$D,4,FALSE)</f>
        <v>装备升级道具-史诗</v>
      </c>
      <c r="E5106" s="65">
        <v>5</v>
      </c>
      <c r="J5106" s="65">
        <v>1</v>
      </c>
      <c r="L5106" s="65" t="b">
        <v>1</v>
      </c>
    </row>
    <row r="5107" spans="1:12" s="65" customFormat="1" x14ac:dyDescent="0.25">
      <c r="C5107" s="65">
        <v>23002</v>
      </c>
      <c r="D5107" s="65" t="str">
        <f>VLOOKUP(C5107,[3]道具配置表!$A:$D,4,FALSE)</f>
        <v>橙色信物</v>
      </c>
      <c r="E5107" s="65">
        <v>1</v>
      </c>
      <c r="J5107" s="65">
        <v>1</v>
      </c>
      <c r="L5107" s="65" t="b">
        <v>1</v>
      </c>
    </row>
    <row r="5108" spans="1:12" s="57" customFormat="1" x14ac:dyDescent="0.25">
      <c r="A5108" s="57">
        <f>A5105+1</f>
        <v>1707841</v>
      </c>
      <c r="B5108" s="62" t="s">
        <v>1391</v>
      </c>
      <c r="C5108" s="62">
        <v>30125</v>
      </c>
      <c r="D5108" s="57" t="str">
        <f>VLOOKUP(C5108,[3]道具配置表!$A:$D,4,FALSE)</f>
        <v>黑色军旗1周</v>
      </c>
      <c r="E5108" s="57">
        <v>1</v>
      </c>
      <c r="F5108" s="57">
        <v>4</v>
      </c>
      <c r="G5108" s="57">
        <v>4</v>
      </c>
      <c r="H5108" s="57" t="s">
        <v>1412</v>
      </c>
      <c r="I5108" s="57">
        <v>34</v>
      </c>
      <c r="L5108" s="57" t="b">
        <v>1</v>
      </c>
    </row>
    <row r="5109" spans="1:12" s="57" customFormat="1" x14ac:dyDescent="0.25">
      <c r="B5109" s="62"/>
      <c r="C5109" s="62">
        <v>30126</v>
      </c>
      <c r="D5109" s="57" t="str">
        <f>VLOOKUP(C5109,[3]道具配置表!$A:$D,4,FALSE)</f>
        <v>巨人的铜矛1周</v>
      </c>
      <c r="E5109" s="57">
        <v>1</v>
      </c>
      <c r="I5109" s="57">
        <v>3</v>
      </c>
      <c r="L5109" s="57" t="b">
        <v>1</v>
      </c>
    </row>
    <row r="5110" spans="1:12" s="57" customFormat="1" x14ac:dyDescent="0.25">
      <c r="B5110" s="62"/>
      <c r="C5110" s="57">
        <v>7002</v>
      </c>
      <c r="D5110" s="57" t="str">
        <f>VLOOKUP(C5110,[3]道具配置表!$A:$D,4,FALSE)</f>
        <v>1银币（进背包）</v>
      </c>
      <c r="E5110" s="57">
        <v>10</v>
      </c>
      <c r="I5110" s="57">
        <v>34</v>
      </c>
      <c r="L5110" s="57" t="b">
        <v>1</v>
      </c>
    </row>
    <row r="5111" spans="1:12" s="57" customFormat="1" x14ac:dyDescent="0.25">
      <c r="B5111" s="62"/>
      <c r="C5111" s="57">
        <v>231</v>
      </c>
      <c r="D5111" s="57" t="str">
        <f>VLOOKUP(C5111,[3]道具配置表!$A:$D,4,FALSE)</f>
        <v>1万木材</v>
      </c>
      <c r="E5111" s="57">
        <v>1</v>
      </c>
      <c r="I5111" s="57">
        <v>200</v>
      </c>
      <c r="L5111" s="57" t="b">
        <v>1</v>
      </c>
    </row>
    <row r="5112" spans="1:12" s="57" customFormat="1" x14ac:dyDescent="0.25">
      <c r="B5112" s="62"/>
      <c r="C5112" s="57">
        <v>232</v>
      </c>
      <c r="D5112" s="57" t="str">
        <f>VLOOKUP(C5112,[3]道具配置表!$A:$D,4,FALSE)</f>
        <v>1万食物</v>
      </c>
      <c r="E5112" s="57">
        <v>1</v>
      </c>
      <c r="I5112" s="57">
        <v>200</v>
      </c>
      <c r="L5112" s="57" t="b">
        <v>1</v>
      </c>
    </row>
    <row r="5113" spans="1:12" s="57" customFormat="1" x14ac:dyDescent="0.25">
      <c r="B5113" s="62"/>
      <c r="C5113" s="57">
        <v>233</v>
      </c>
      <c r="D5113" s="57" t="str">
        <f>VLOOKUP(C5113,[3]道具配置表!$A:$D,4,FALSE)</f>
        <v>1万石头</v>
      </c>
      <c r="E5113" s="57">
        <v>1</v>
      </c>
      <c r="I5113" s="57">
        <v>200</v>
      </c>
      <c r="L5113" s="57" t="b">
        <v>1</v>
      </c>
    </row>
    <row r="5114" spans="1:12" s="57" customFormat="1" x14ac:dyDescent="0.25">
      <c r="B5114" s="62"/>
      <c r="C5114" s="57">
        <v>234</v>
      </c>
      <c r="D5114" s="57" t="str">
        <f>VLOOKUP(C5114,[3]道具配置表!$A:$D,4,FALSE)</f>
        <v>1万黄金</v>
      </c>
      <c r="E5114" s="57">
        <v>1</v>
      </c>
      <c r="I5114" s="57">
        <v>200</v>
      </c>
      <c r="L5114" s="57" t="b">
        <v>1</v>
      </c>
    </row>
    <row r="5115" spans="1:12" s="57" customFormat="1" x14ac:dyDescent="0.25">
      <c r="A5115" s="57">
        <f>A5108+1</f>
        <v>1707842</v>
      </c>
      <c r="B5115" s="62" t="s">
        <v>1392</v>
      </c>
      <c r="C5115" s="62">
        <v>30127</v>
      </c>
      <c r="D5115" s="57" t="str">
        <f>VLOOKUP(C5115,[3]道具配置表!$A:$D,4,FALSE)</f>
        <v>黑色军旗2周</v>
      </c>
      <c r="E5115" s="57">
        <v>1</v>
      </c>
      <c r="J5115" s="57">
        <v>0.1</v>
      </c>
      <c r="L5115" s="57" t="b">
        <v>1</v>
      </c>
    </row>
    <row r="5116" spans="1:12" s="57" customFormat="1" x14ac:dyDescent="0.25">
      <c r="B5116" s="62"/>
      <c r="C5116" s="62">
        <v>30128</v>
      </c>
      <c r="D5116" s="57" t="str">
        <f>VLOOKUP(C5116,[3]道具配置表!$A:$D,4,FALSE)</f>
        <v>巨人的铜矛2周</v>
      </c>
      <c r="E5116" s="57">
        <v>1</v>
      </c>
      <c r="J5116" s="57">
        <v>0.05</v>
      </c>
      <c r="L5116" s="57" t="b">
        <v>1</v>
      </c>
    </row>
    <row r="5117" spans="1:12" s="57" customFormat="1" x14ac:dyDescent="0.25">
      <c r="B5117" s="62"/>
      <c r="C5117" s="57">
        <v>7002</v>
      </c>
      <c r="D5117" s="57" t="str">
        <f>VLOOKUP(C5117,[3]道具配置表!$A:$D,4,FALSE)</f>
        <v>1银币（进背包）</v>
      </c>
      <c r="E5117" s="57">
        <v>50</v>
      </c>
      <c r="J5117" s="57">
        <v>1</v>
      </c>
      <c r="L5117" s="57" t="b">
        <v>1</v>
      </c>
    </row>
    <row r="5118" spans="1:12" s="57" customFormat="1" x14ac:dyDescent="0.25">
      <c r="A5118" s="57">
        <f>A5115+1</f>
        <v>1707843</v>
      </c>
      <c r="B5118" s="62" t="s">
        <v>1393</v>
      </c>
      <c r="C5118" s="62">
        <v>30129</v>
      </c>
      <c r="D5118" s="57" t="str">
        <f>VLOOKUP(C5118,[3]道具配置表!$A:$D,4,FALSE)</f>
        <v>黑色军旗3周</v>
      </c>
      <c r="E5118" s="57">
        <v>1</v>
      </c>
      <c r="J5118" s="57">
        <v>0.1</v>
      </c>
      <c r="L5118" s="57" t="b">
        <v>1</v>
      </c>
    </row>
    <row r="5119" spans="1:12" s="57" customFormat="1" x14ac:dyDescent="0.25">
      <c r="B5119" s="62"/>
      <c r="C5119" s="62">
        <v>30130</v>
      </c>
      <c r="D5119" s="57" t="str">
        <f>VLOOKUP(C5119,[3]道具配置表!$A:$D,4,FALSE)</f>
        <v>巨人的铜矛3周</v>
      </c>
      <c r="E5119" s="57">
        <v>1</v>
      </c>
      <c r="J5119" s="57">
        <v>0.05</v>
      </c>
      <c r="L5119" s="57" t="b">
        <v>1</v>
      </c>
    </row>
    <row r="5120" spans="1:12" s="57" customFormat="1" x14ac:dyDescent="0.25">
      <c r="B5120" s="62"/>
      <c r="C5120" s="57">
        <v>7002</v>
      </c>
      <c r="D5120" s="57" t="str">
        <f>VLOOKUP(C5120,[3]道具配置表!$A:$D,4,FALSE)</f>
        <v>1银币（进背包）</v>
      </c>
      <c r="E5120" s="57">
        <v>50</v>
      </c>
      <c r="J5120" s="57">
        <v>1</v>
      </c>
      <c r="L5120" s="57" t="b">
        <v>1</v>
      </c>
    </row>
    <row r="5121" spans="1:12" s="57" customFormat="1" x14ac:dyDescent="0.25">
      <c r="A5121" s="57">
        <f>A5118+1</f>
        <v>1707844</v>
      </c>
      <c r="B5121" s="62" t="s">
        <v>1394</v>
      </c>
      <c r="C5121" s="62">
        <v>30131</v>
      </c>
      <c r="D5121" s="57" t="str">
        <f>VLOOKUP(C5121,[3]道具配置表!$A:$D,4,FALSE)</f>
        <v>黑色军旗4周</v>
      </c>
      <c r="E5121" s="57">
        <v>1</v>
      </c>
      <c r="J5121" s="57">
        <v>0.1</v>
      </c>
      <c r="L5121" s="57" t="b">
        <v>1</v>
      </c>
    </row>
    <row r="5122" spans="1:12" s="57" customFormat="1" x14ac:dyDescent="0.25">
      <c r="B5122" s="62"/>
      <c r="C5122" s="62">
        <v>30132</v>
      </c>
      <c r="D5122" s="57" t="str">
        <f>VLOOKUP(C5122,[3]道具配置表!$A:$D,4,FALSE)</f>
        <v>巨人的铜矛4周</v>
      </c>
      <c r="E5122" s="57">
        <v>1</v>
      </c>
      <c r="J5122" s="57">
        <v>0.05</v>
      </c>
      <c r="L5122" s="57" t="b">
        <v>1</v>
      </c>
    </row>
    <row r="5123" spans="1:12" s="57" customFormat="1" x14ac:dyDescent="0.25">
      <c r="B5123" s="62"/>
      <c r="C5123" s="57">
        <v>7002</v>
      </c>
      <c r="D5123" s="57" t="str">
        <f>VLOOKUP(C5123,[3]道具配置表!$A:$D,4,FALSE)</f>
        <v>1银币（进背包）</v>
      </c>
      <c r="E5123" s="57">
        <v>50</v>
      </c>
      <c r="J5123" s="57">
        <v>1</v>
      </c>
      <c r="L5123" s="57" t="b">
        <v>1</v>
      </c>
    </row>
    <row r="5124" spans="1:12" s="57" customFormat="1" x14ac:dyDescent="0.25">
      <c r="A5124" s="57">
        <f>A5121+1</f>
        <v>1707845</v>
      </c>
      <c r="B5124" s="62" t="s">
        <v>1395</v>
      </c>
      <c r="C5124" s="62">
        <v>30133</v>
      </c>
      <c r="D5124" s="57" t="str">
        <f>VLOOKUP(C5124,[3]道具配置表!$A:$D,4,FALSE)</f>
        <v>黑色军旗5周</v>
      </c>
      <c r="E5124" s="57">
        <v>1</v>
      </c>
      <c r="J5124" s="57">
        <v>0.1</v>
      </c>
      <c r="L5124" s="57" t="b">
        <v>1</v>
      </c>
    </row>
    <row r="5125" spans="1:12" s="57" customFormat="1" x14ac:dyDescent="0.25">
      <c r="B5125" s="62"/>
      <c r="C5125" s="62">
        <v>30134</v>
      </c>
      <c r="D5125" s="57" t="str">
        <f>VLOOKUP(C5125,[3]道具配置表!$A:$D,4,FALSE)</f>
        <v>巨人的铜矛5周</v>
      </c>
      <c r="E5125" s="57">
        <v>1</v>
      </c>
      <c r="J5125" s="57">
        <v>0.05</v>
      </c>
      <c r="L5125" s="57" t="b">
        <v>1</v>
      </c>
    </row>
    <row r="5126" spans="1:12" s="57" customFormat="1" x14ac:dyDescent="0.25">
      <c r="B5126" s="62"/>
      <c r="C5126" s="57">
        <v>7002</v>
      </c>
      <c r="D5126" s="57" t="str">
        <f>VLOOKUP(C5126,[3]道具配置表!$A:$D,4,FALSE)</f>
        <v>1银币（进背包）</v>
      </c>
      <c r="E5126" s="57">
        <v>50</v>
      </c>
      <c r="J5126" s="57">
        <v>1</v>
      </c>
      <c r="L5126" s="57" t="b">
        <v>1</v>
      </c>
    </row>
    <row r="5127" spans="1:12" x14ac:dyDescent="0.25">
      <c r="A5127" s="59">
        <f>A5124+1</f>
        <v>1707846</v>
      </c>
      <c r="B5127" s="27" t="s">
        <v>1396</v>
      </c>
      <c r="C5127" s="59">
        <v>119055</v>
      </c>
      <c r="D5127" s="59" t="str">
        <f>VLOOKUP(C5127,[3]道具配置表!$A:$D,4,FALSE)</f>
        <v>大卫王</v>
      </c>
      <c r="E5127" s="59">
        <v>2</v>
      </c>
      <c r="F5127" s="64">
        <v>2</v>
      </c>
      <c r="G5127" s="64">
        <v>2</v>
      </c>
      <c r="H5127" s="64" t="s">
        <v>1412</v>
      </c>
      <c r="J5127" s="59">
        <v>1</v>
      </c>
      <c r="K5127" s="59"/>
      <c r="L5127" s="59" t="b">
        <v>1</v>
      </c>
    </row>
    <row r="5128" spans="1:12" s="64" customFormat="1" x14ac:dyDescent="0.25">
      <c r="A5128" s="59"/>
      <c r="C5128" s="59">
        <v>7228</v>
      </c>
      <c r="D5128" s="59" t="str">
        <f>VLOOKUP(C5128,[3]道具配置表!$A:$D,4,FALSE)</f>
        <v>经验书*10000</v>
      </c>
      <c r="E5128" s="59">
        <v>4</v>
      </c>
      <c r="J5128" s="59">
        <v>1</v>
      </c>
      <c r="K5128" s="59"/>
      <c r="L5128" s="59" t="b">
        <v>1</v>
      </c>
    </row>
    <row r="5129" spans="1:12" s="64" customFormat="1" x14ac:dyDescent="0.25">
      <c r="A5129" s="59"/>
      <c r="C5129" s="59">
        <v>7002</v>
      </c>
      <c r="D5129" s="59" t="str">
        <f>VLOOKUP(C5129,[3]道具配置表!$A:$D,4,FALSE)</f>
        <v>1银币（进背包）</v>
      </c>
      <c r="E5129" s="59">
        <v>15</v>
      </c>
      <c r="J5129" s="59">
        <v>1</v>
      </c>
      <c r="K5129" s="59"/>
      <c r="L5129" s="59" t="b">
        <v>1</v>
      </c>
    </row>
    <row r="5130" spans="1:12" s="64" customFormat="1" x14ac:dyDescent="0.25">
      <c r="A5130" s="59"/>
      <c r="C5130" s="59">
        <v>6100</v>
      </c>
      <c r="D5130" s="59" t="str">
        <f>VLOOKUP(C5130,[3]道具配置表!$A:$D,4,FALSE)</f>
        <v>1分钟通用加速</v>
      </c>
      <c r="E5130" s="59">
        <v>10</v>
      </c>
      <c r="I5130" s="64">
        <v>10</v>
      </c>
      <c r="J5130" s="59"/>
      <c r="K5130" s="59"/>
      <c r="L5130" s="59" t="b">
        <v>1</v>
      </c>
    </row>
    <row r="5131" spans="1:12" s="64" customFormat="1" x14ac:dyDescent="0.25">
      <c r="A5131" s="59"/>
      <c r="C5131" s="59">
        <v>251</v>
      </c>
      <c r="D5131" s="59" t="str">
        <f>VLOOKUP(C5131,[3]道具配置表!$A:$D,4,FALSE)</f>
        <v>10万木材</v>
      </c>
      <c r="E5131" s="59">
        <v>1</v>
      </c>
      <c r="I5131" s="64">
        <v>10</v>
      </c>
      <c r="J5131" s="59"/>
      <c r="K5131" s="59"/>
      <c r="L5131" s="59" t="b">
        <v>1</v>
      </c>
    </row>
    <row r="5132" spans="1:12" s="64" customFormat="1" x14ac:dyDescent="0.25">
      <c r="A5132" s="59"/>
      <c r="C5132" s="59">
        <v>252</v>
      </c>
      <c r="D5132" s="59" t="str">
        <f>VLOOKUP(C5132,[3]道具配置表!$A:$D,4,FALSE)</f>
        <v>10万食物</v>
      </c>
      <c r="E5132" s="59">
        <v>1</v>
      </c>
      <c r="I5132" s="64">
        <v>10</v>
      </c>
      <c r="J5132" s="59"/>
      <c r="K5132" s="59"/>
      <c r="L5132" s="59" t="b">
        <v>1</v>
      </c>
    </row>
    <row r="5133" spans="1:12" s="64" customFormat="1" x14ac:dyDescent="0.25">
      <c r="A5133" s="59"/>
      <c r="C5133" s="59">
        <v>253</v>
      </c>
      <c r="D5133" s="59" t="str">
        <f>VLOOKUP(C5133,[3]道具配置表!$A:$D,4,FALSE)</f>
        <v>10万石头</v>
      </c>
      <c r="E5133" s="59">
        <v>1</v>
      </c>
      <c r="I5133" s="64">
        <v>10</v>
      </c>
      <c r="J5133" s="59"/>
      <c r="K5133" s="59"/>
      <c r="L5133" s="59" t="b">
        <v>1</v>
      </c>
    </row>
    <row r="5134" spans="1:12" s="64" customFormat="1" x14ac:dyDescent="0.25">
      <c r="A5134" s="59"/>
      <c r="C5134" s="59">
        <v>254</v>
      </c>
      <c r="D5134" s="59" t="str">
        <f>VLOOKUP(C5134,[3]道具配置表!$A:$D,4,FALSE)</f>
        <v>10万黄金</v>
      </c>
      <c r="E5134" s="59">
        <v>1</v>
      </c>
      <c r="I5134" s="64">
        <v>10</v>
      </c>
      <c r="J5134" s="59"/>
      <c r="K5134" s="59"/>
      <c r="L5134" s="59" t="b">
        <v>1</v>
      </c>
    </row>
    <row r="5135" spans="1:12" x14ac:dyDescent="0.25">
      <c r="A5135" s="59">
        <f>A5127+1</f>
        <v>1707847</v>
      </c>
      <c r="B5135" s="60" t="s">
        <v>1397</v>
      </c>
      <c r="C5135" s="59">
        <v>7002</v>
      </c>
      <c r="D5135" s="59" t="str">
        <f>VLOOKUP(C5135,[3]道具配置表!$A:$D,4,FALSE)</f>
        <v>1银币（进背包）</v>
      </c>
      <c r="E5135" s="59">
        <v>50</v>
      </c>
      <c r="G5135" s="60"/>
      <c r="J5135" s="59">
        <v>1</v>
      </c>
      <c r="K5135" s="59"/>
      <c r="L5135" s="59" t="b">
        <v>1</v>
      </c>
    </row>
    <row r="5136" spans="1:12" x14ac:dyDescent="0.25">
      <c r="A5136" s="59">
        <f t="shared" ref="A5136:A5156" si="121">A5135+1</f>
        <v>1707848</v>
      </c>
      <c r="B5136" s="60" t="s">
        <v>1398</v>
      </c>
      <c r="C5136" s="59">
        <v>7002</v>
      </c>
      <c r="D5136" s="59" t="str">
        <f>VLOOKUP(C5136,[3]道具配置表!$A:$D,4,FALSE)</f>
        <v>1银币（进背包）</v>
      </c>
      <c r="E5136" s="59">
        <v>50</v>
      </c>
      <c r="G5136" s="60"/>
      <c r="J5136" s="59">
        <v>1</v>
      </c>
      <c r="K5136" s="59"/>
      <c r="L5136" s="59" t="b">
        <v>1</v>
      </c>
    </row>
    <row r="5137" spans="1:12" x14ac:dyDescent="0.25">
      <c r="A5137" s="59">
        <f t="shared" si="121"/>
        <v>1707849</v>
      </c>
      <c r="B5137" s="60" t="s">
        <v>1399</v>
      </c>
      <c r="C5137" s="59">
        <v>7002</v>
      </c>
      <c r="D5137" s="59" t="str">
        <f>VLOOKUP(C5137,[3]道具配置表!$A:$D,4,FALSE)</f>
        <v>1银币（进背包）</v>
      </c>
      <c r="E5137" s="59">
        <v>50</v>
      </c>
      <c r="G5137" s="60"/>
      <c r="H5137" s="60"/>
      <c r="J5137" s="59">
        <v>1</v>
      </c>
      <c r="K5137" s="59"/>
      <c r="L5137" s="59" t="b">
        <v>1</v>
      </c>
    </row>
    <row r="5138" spans="1:12" x14ac:dyDescent="0.25">
      <c r="A5138" s="59">
        <f t="shared" si="121"/>
        <v>1707850</v>
      </c>
      <c r="B5138" s="60" t="s">
        <v>1400</v>
      </c>
      <c r="C5138" s="59">
        <v>7002</v>
      </c>
      <c r="D5138" s="59" t="str">
        <f>VLOOKUP(C5138,[3]道具配置表!$A:$D,4,FALSE)</f>
        <v>1银币（进背包）</v>
      </c>
      <c r="E5138" s="59">
        <v>50</v>
      </c>
      <c r="G5138" s="60"/>
      <c r="H5138" s="60"/>
      <c r="J5138" s="59">
        <v>1</v>
      </c>
      <c r="K5138" s="59"/>
      <c r="L5138" s="59" t="b">
        <v>1</v>
      </c>
    </row>
    <row r="5139" spans="1:12" x14ac:dyDescent="0.25">
      <c r="A5139" s="59">
        <f t="shared" si="121"/>
        <v>1707851</v>
      </c>
      <c r="B5139" s="27" t="s">
        <v>1401</v>
      </c>
      <c r="C5139" s="59">
        <v>119055</v>
      </c>
      <c r="D5139" s="59" t="str">
        <f>VLOOKUP(C5139,[3]道具配置表!$A:$D,4,FALSE)</f>
        <v>大卫王</v>
      </c>
      <c r="E5139" s="59">
        <v>1</v>
      </c>
      <c r="F5139" s="64">
        <v>2</v>
      </c>
      <c r="G5139" s="64">
        <v>2</v>
      </c>
      <c r="H5139" s="64" t="s">
        <v>1412</v>
      </c>
      <c r="I5139" s="64"/>
      <c r="J5139" s="59">
        <v>1</v>
      </c>
      <c r="K5139" s="59"/>
      <c r="L5139" s="59" t="b">
        <v>1</v>
      </c>
    </row>
    <row r="5140" spans="1:12" s="64" customFormat="1" x14ac:dyDescent="0.25">
      <c r="A5140" s="59"/>
      <c r="C5140" s="59">
        <v>7228</v>
      </c>
      <c r="D5140" s="59" t="str">
        <f>VLOOKUP(C5140,[3]道具配置表!$A:$D,4,FALSE)</f>
        <v>经验书*10000</v>
      </c>
      <c r="E5140" s="59">
        <v>2</v>
      </c>
      <c r="J5140" s="59">
        <v>1</v>
      </c>
      <c r="K5140" s="59"/>
      <c r="L5140" s="59" t="b">
        <v>1</v>
      </c>
    </row>
    <row r="5141" spans="1:12" s="64" customFormat="1" x14ac:dyDescent="0.25">
      <c r="A5141" s="59"/>
      <c r="C5141" s="59">
        <v>6100</v>
      </c>
      <c r="D5141" s="59" t="str">
        <f>VLOOKUP(C5141,[3]道具配置表!$A:$D,4,FALSE)</f>
        <v>1分钟通用加速</v>
      </c>
      <c r="E5141" s="59">
        <v>1</v>
      </c>
      <c r="I5141" s="64">
        <v>10</v>
      </c>
      <c r="J5141" s="59"/>
      <c r="K5141" s="59"/>
      <c r="L5141" s="59" t="b">
        <v>1</v>
      </c>
    </row>
    <row r="5142" spans="1:12" s="64" customFormat="1" x14ac:dyDescent="0.25">
      <c r="A5142" s="59"/>
      <c r="C5142" s="59">
        <v>241</v>
      </c>
      <c r="D5142" s="59" t="str">
        <f>VLOOKUP(C5142,[3]道具配置表!$A:$D,4,FALSE)</f>
        <v>5万木材</v>
      </c>
      <c r="E5142" s="59">
        <v>1</v>
      </c>
      <c r="I5142" s="64">
        <v>10</v>
      </c>
      <c r="J5142" s="59"/>
      <c r="K5142" s="59"/>
      <c r="L5142" s="59" t="b">
        <v>1</v>
      </c>
    </row>
    <row r="5143" spans="1:12" s="64" customFormat="1" x14ac:dyDescent="0.25">
      <c r="A5143" s="59"/>
      <c r="C5143" s="59">
        <v>242</v>
      </c>
      <c r="D5143" s="59" t="str">
        <f>VLOOKUP(C5143,[3]道具配置表!$A:$D,4,FALSE)</f>
        <v>5万食物</v>
      </c>
      <c r="E5143" s="59">
        <v>1</v>
      </c>
      <c r="I5143" s="64">
        <v>10</v>
      </c>
      <c r="J5143" s="59"/>
      <c r="K5143" s="59"/>
      <c r="L5143" s="59" t="b">
        <v>1</v>
      </c>
    </row>
    <row r="5144" spans="1:12" s="64" customFormat="1" x14ac:dyDescent="0.25">
      <c r="A5144" s="59"/>
      <c r="C5144" s="59">
        <v>243</v>
      </c>
      <c r="D5144" s="59" t="str">
        <f>VLOOKUP(C5144,[3]道具配置表!$A:$D,4,FALSE)</f>
        <v>5万石头</v>
      </c>
      <c r="E5144" s="59">
        <v>1</v>
      </c>
      <c r="I5144" s="64">
        <v>10</v>
      </c>
      <c r="J5144" s="59"/>
      <c r="K5144" s="59"/>
      <c r="L5144" s="59" t="b">
        <v>1</v>
      </c>
    </row>
    <row r="5145" spans="1:12" s="64" customFormat="1" x14ac:dyDescent="0.25">
      <c r="A5145" s="59"/>
      <c r="C5145" s="59">
        <v>244</v>
      </c>
      <c r="D5145" s="59" t="str">
        <f>VLOOKUP(C5145,[3]道具配置表!$A:$D,4,FALSE)</f>
        <v>5万黄金</v>
      </c>
      <c r="E5145" s="59">
        <v>1</v>
      </c>
      <c r="I5145" s="64">
        <v>10</v>
      </c>
      <c r="J5145" s="59"/>
      <c r="K5145" s="59"/>
      <c r="L5145" s="59" t="b">
        <v>1</v>
      </c>
    </row>
    <row r="5146" spans="1:12" x14ac:dyDescent="0.25">
      <c r="A5146" s="59">
        <f>A5139+1</f>
        <v>1707852</v>
      </c>
      <c r="B5146" s="60" t="s">
        <v>1402</v>
      </c>
      <c r="C5146" s="59">
        <v>7002</v>
      </c>
      <c r="D5146" s="59" t="str">
        <f>VLOOKUP(C5146,[3]道具配置表!$A:$D,4,FALSE)</f>
        <v>1银币（进背包）</v>
      </c>
      <c r="E5146" s="59">
        <v>20</v>
      </c>
      <c r="G5146" s="60"/>
      <c r="H5146" s="60"/>
      <c r="J5146" s="59">
        <v>1</v>
      </c>
      <c r="K5146" s="59"/>
      <c r="L5146" s="59" t="b">
        <v>1</v>
      </c>
    </row>
    <row r="5147" spans="1:12" x14ac:dyDescent="0.25">
      <c r="A5147" s="59">
        <f t="shared" si="121"/>
        <v>1707853</v>
      </c>
      <c r="B5147" s="60" t="s">
        <v>1403</v>
      </c>
      <c r="C5147" s="59">
        <v>7002</v>
      </c>
      <c r="D5147" s="59" t="str">
        <f>VLOOKUP(C5147,[3]道具配置表!$A:$D,4,FALSE)</f>
        <v>1银币（进背包）</v>
      </c>
      <c r="E5147" s="59">
        <v>20</v>
      </c>
      <c r="G5147" s="60"/>
      <c r="H5147" s="60"/>
      <c r="J5147" s="59">
        <v>1</v>
      </c>
      <c r="K5147" s="59"/>
      <c r="L5147" s="59" t="b">
        <v>1</v>
      </c>
    </row>
    <row r="5148" spans="1:12" x14ac:dyDescent="0.25">
      <c r="A5148" s="59">
        <f t="shared" si="121"/>
        <v>1707854</v>
      </c>
      <c r="B5148" s="60" t="s">
        <v>1404</v>
      </c>
      <c r="C5148" s="59">
        <v>7002</v>
      </c>
      <c r="D5148" s="59" t="str">
        <f>VLOOKUP(C5148,[3]道具配置表!$A:$D,4,FALSE)</f>
        <v>1银币（进背包）</v>
      </c>
      <c r="E5148" s="59">
        <v>20</v>
      </c>
      <c r="G5148" s="60"/>
      <c r="H5148" s="60"/>
      <c r="J5148" s="59">
        <v>1</v>
      </c>
      <c r="K5148" s="59"/>
      <c r="L5148" s="59" t="b">
        <v>1</v>
      </c>
    </row>
    <row r="5149" spans="1:12" x14ac:dyDescent="0.25">
      <c r="A5149" s="59">
        <f t="shared" si="121"/>
        <v>1707855</v>
      </c>
      <c r="B5149" s="60" t="s">
        <v>1405</v>
      </c>
      <c r="C5149" s="59">
        <v>7002</v>
      </c>
      <c r="D5149" s="59" t="str">
        <f>VLOOKUP(C5149,[3]道具配置表!$A:$D,4,FALSE)</f>
        <v>1银币（进背包）</v>
      </c>
      <c r="E5149" s="59">
        <v>20</v>
      </c>
      <c r="G5149" s="60"/>
      <c r="H5149" s="60"/>
      <c r="J5149" s="59">
        <v>1</v>
      </c>
      <c r="K5149" s="59"/>
      <c r="L5149" s="59" t="b">
        <v>1</v>
      </c>
    </row>
    <row r="5150" spans="1:12" s="61" customFormat="1" ht="16.5" x14ac:dyDescent="0.45">
      <c r="A5150" s="59">
        <f t="shared" si="121"/>
        <v>1707856</v>
      </c>
      <c r="B5150" s="61" t="s">
        <v>1406</v>
      </c>
      <c r="C5150" s="66">
        <v>119055</v>
      </c>
      <c r="D5150" s="59" t="str">
        <f>VLOOKUP(C5150,[3]道具配置表!$A:$D,4,FALSE)</f>
        <v>大卫王</v>
      </c>
      <c r="E5150" s="59">
        <v>10</v>
      </c>
      <c r="J5150" s="59">
        <v>1</v>
      </c>
      <c r="K5150" s="59"/>
      <c r="L5150" s="59" t="b">
        <v>1</v>
      </c>
    </row>
    <row r="5151" spans="1:12" x14ac:dyDescent="0.25">
      <c r="A5151" s="59">
        <f t="shared" si="121"/>
        <v>1707857</v>
      </c>
      <c r="B5151" s="27" t="s">
        <v>1407</v>
      </c>
      <c r="C5151" s="5">
        <v>30135</v>
      </c>
      <c r="D5151" s="59" t="str">
        <f>VLOOKUP(C5151,[3]道具配置表!$A:$D,4,FALSE)</f>
        <v>巨人的咆哮掉落1</v>
      </c>
      <c r="E5151" s="27">
        <v>1</v>
      </c>
      <c r="J5151" s="59">
        <v>1</v>
      </c>
      <c r="K5151" s="59"/>
      <c r="L5151" s="59" t="b">
        <v>1</v>
      </c>
    </row>
    <row r="5152" spans="1:12" x14ac:dyDescent="0.25">
      <c r="A5152" s="59">
        <f t="shared" si="121"/>
        <v>1707858</v>
      </c>
      <c r="B5152" s="27" t="s">
        <v>1408</v>
      </c>
      <c r="C5152" s="5">
        <v>30136</v>
      </c>
      <c r="D5152" s="59" t="str">
        <f>VLOOKUP(C5152,[3]道具配置表!$A:$D,4,FALSE)</f>
        <v>巨人的咆哮掉落2</v>
      </c>
      <c r="E5152" s="63">
        <v>1</v>
      </c>
      <c r="J5152" s="59">
        <v>1</v>
      </c>
      <c r="K5152" s="59"/>
      <c r="L5152" s="59" t="b">
        <v>1</v>
      </c>
    </row>
    <row r="5153" spans="1:12" x14ac:dyDescent="0.25">
      <c r="A5153" s="59">
        <f t="shared" si="121"/>
        <v>1707859</v>
      </c>
      <c r="B5153" s="27" t="s">
        <v>1409</v>
      </c>
      <c r="C5153" s="5">
        <v>30137</v>
      </c>
      <c r="D5153" s="59" t="str">
        <f>VLOOKUP(C5153,[3]道具配置表!$A:$D,4,FALSE)</f>
        <v>巨人的咆哮掉落3</v>
      </c>
      <c r="E5153" s="63">
        <v>1</v>
      </c>
      <c r="J5153" s="59">
        <v>1</v>
      </c>
      <c r="K5153" s="59"/>
      <c r="L5153" s="59" t="b">
        <v>1</v>
      </c>
    </row>
    <row r="5154" spans="1:12" x14ac:dyDescent="0.25">
      <c r="A5154" s="59">
        <f t="shared" si="121"/>
        <v>1707860</v>
      </c>
      <c r="B5154" s="27" t="s">
        <v>1410</v>
      </c>
      <c r="C5154" s="5">
        <v>30138</v>
      </c>
      <c r="D5154" s="59" t="str">
        <f>VLOOKUP(C5154,[3]道具配置表!$A:$D,4,FALSE)</f>
        <v>巨人的咆哮掉落4</v>
      </c>
      <c r="E5154" s="63">
        <v>1</v>
      </c>
      <c r="J5154" s="59">
        <v>1</v>
      </c>
      <c r="K5154" s="59"/>
      <c r="L5154" s="59" t="b">
        <v>1</v>
      </c>
    </row>
    <row r="5155" spans="1:12" x14ac:dyDescent="0.25">
      <c r="A5155" s="59">
        <f t="shared" si="121"/>
        <v>1707861</v>
      </c>
      <c r="B5155" s="27" t="s">
        <v>1411</v>
      </c>
      <c r="C5155" s="5">
        <v>30139</v>
      </c>
      <c r="D5155" s="59" t="str">
        <f>VLOOKUP(C5155,[3]道具配置表!$A:$D,4,FALSE)</f>
        <v>巨人的咆哮掉落5</v>
      </c>
      <c r="E5155" s="63">
        <v>1</v>
      </c>
      <c r="J5155" s="59">
        <v>1</v>
      </c>
      <c r="K5155" s="59"/>
      <c r="L5155" s="59" t="b">
        <v>1</v>
      </c>
    </row>
    <row r="5156" spans="1:12" s="67" customFormat="1" x14ac:dyDescent="0.25">
      <c r="A5156" s="59">
        <f t="shared" si="121"/>
        <v>1707862</v>
      </c>
      <c r="B5156" s="67" t="s">
        <v>1415</v>
      </c>
      <c r="C5156" s="5">
        <v>7228</v>
      </c>
      <c r="D5156" s="59" t="str">
        <f>VLOOKUP(C5156,[3]道具配置表!$A:$D,4,FALSE)</f>
        <v>经验书*10000</v>
      </c>
      <c r="E5156" s="67">
        <v>2</v>
      </c>
      <c r="F5156" s="69">
        <v>3</v>
      </c>
      <c r="G5156" s="69">
        <v>3</v>
      </c>
      <c r="H5156" s="69" t="s">
        <v>1412</v>
      </c>
      <c r="I5156" s="69">
        <v>150</v>
      </c>
      <c r="J5156" s="59"/>
      <c r="K5156" s="59"/>
      <c r="L5156" s="59" t="b">
        <v>1</v>
      </c>
    </row>
    <row r="5157" spans="1:12" s="69" customFormat="1" x14ac:dyDescent="0.25">
      <c r="A5157" s="59"/>
      <c r="C5157" s="5">
        <v>231</v>
      </c>
      <c r="D5157" s="59" t="str">
        <f>VLOOKUP(C5157,[3]道具配置表!$A:$D,4,FALSE)</f>
        <v>1万木材</v>
      </c>
      <c r="E5157" s="69">
        <v>5</v>
      </c>
      <c r="I5157" s="69">
        <v>200</v>
      </c>
      <c r="J5157" s="59"/>
      <c r="K5157" s="59"/>
      <c r="L5157" s="59" t="b">
        <v>1</v>
      </c>
    </row>
    <row r="5158" spans="1:12" s="69" customFormat="1" x14ac:dyDescent="0.25">
      <c r="A5158" s="59"/>
      <c r="C5158" s="5">
        <v>232</v>
      </c>
      <c r="D5158" s="59" t="str">
        <f>VLOOKUP(C5158,[3]道具配置表!$A:$D,4,FALSE)</f>
        <v>1万食物</v>
      </c>
      <c r="E5158" s="69">
        <v>5</v>
      </c>
      <c r="I5158" s="69">
        <v>200</v>
      </c>
      <c r="J5158" s="59"/>
      <c r="K5158" s="59"/>
      <c r="L5158" s="59" t="b">
        <v>1</v>
      </c>
    </row>
    <row r="5159" spans="1:12" s="69" customFormat="1" x14ac:dyDescent="0.25">
      <c r="A5159" s="59"/>
      <c r="C5159" s="5">
        <v>233</v>
      </c>
      <c r="D5159" s="59" t="str">
        <f>VLOOKUP(C5159,[3]道具配置表!$A:$D,4,FALSE)</f>
        <v>1万石头</v>
      </c>
      <c r="E5159" s="69">
        <v>5</v>
      </c>
      <c r="I5159" s="69">
        <v>200</v>
      </c>
      <c r="J5159" s="59"/>
      <c r="K5159" s="59"/>
      <c r="L5159" s="59" t="b">
        <v>1</v>
      </c>
    </row>
    <row r="5160" spans="1:12" s="69" customFormat="1" x14ac:dyDescent="0.25">
      <c r="A5160" s="59"/>
      <c r="C5160" s="5">
        <v>234</v>
      </c>
      <c r="D5160" s="59" t="str">
        <f>VLOOKUP(C5160,[3]道具配置表!$A:$D,4,FALSE)</f>
        <v>1万黄金</v>
      </c>
      <c r="E5160" s="69">
        <v>5</v>
      </c>
      <c r="I5160" s="69">
        <v>200</v>
      </c>
      <c r="J5160" s="59"/>
      <c r="K5160" s="59"/>
      <c r="L5160" s="59" t="b">
        <v>1</v>
      </c>
    </row>
    <row r="5161" spans="1:12" s="69" customFormat="1" x14ac:dyDescent="0.25">
      <c r="A5161" s="59"/>
      <c r="C5161" s="5">
        <v>6100</v>
      </c>
      <c r="D5161" s="59" t="str">
        <f>VLOOKUP(C5161,[3]道具配置表!$A:$D,4,FALSE)</f>
        <v>1分钟通用加速</v>
      </c>
      <c r="E5161" s="69">
        <v>2</v>
      </c>
      <c r="I5161" s="69">
        <v>100</v>
      </c>
      <c r="J5161" s="59"/>
      <c r="K5161" s="59"/>
      <c r="L5161" s="59" t="b">
        <v>1</v>
      </c>
    </row>
    <row r="5162" spans="1:12" s="69" customFormat="1" x14ac:dyDescent="0.25">
      <c r="A5162" s="59"/>
      <c r="C5162" s="5">
        <v>7002</v>
      </c>
      <c r="D5162" s="59" t="str">
        <f>VLOOKUP(C5162,[3]道具配置表!$A:$D,4,FALSE)</f>
        <v>1银币（进背包）</v>
      </c>
      <c r="E5162" s="69">
        <v>5</v>
      </c>
      <c r="I5162" s="69">
        <v>100</v>
      </c>
      <c r="J5162" s="59"/>
      <c r="K5162" s="59"/>
      <c r="L5162" s="59" t="b">
        <v>1</v>
      </c>
    </row>
    <row r="5163" spans="1:12" s="68" customFormat="1" x14ac:dyDescent="0.25">
      <c r="A5163" s="59">
        <f>A5156+1</f>
        <v>1707863</v>
      </c>
      <c r="B5163" s="68" t="s">
        <v>1416</v>
      </c>
      <c r="C5163" s="5">
        <v>50111</v>
      </c>
      <c r="D5163" s="59" t="str">
        <f>VLOOKUP(C5163,[3]道具配置表!$A:$D,4,FALSE)</f>
        <v>遗失的军需</v>
      </c>
      <c r="E5163" s="68">
        <v>1</v>
      </c>
      <c r="J5163" s="59">
        <v>1</v>
      </c>
      <c r="K5163" s="59"/>
      <c r="L5163" s="59" t="b">
        <v>1</v>
      </c>
    </row>
  </sheetData>
  <autoFilter ref="A2:AC5163" xr:uid="{00000000-0009-0000-0000-000000000000}"/>
  <mergeCells count="1">
    <mergeCell ref="F1:I1"/>
  </mergeCells>
  <phoneticPr fontId="1" type="noConversion"/>
  <conditionalFormatting sqref="A752 A878:A880">
    <cfRule type="duplicateValues" dxfId="3559" priority="3912"/>
  </conditionalFormatting>
  <conditionalFormatting sqref="A475">
    <cfRule type="duplicateValues" dxfId="3558" priority="3911"/>
  </conditionalFormatting>
  <conditionalFormatting sqref="A484">
    <cfRule type="duplicateValues" dxfId="3557" priority="3910"/>
  </conditionalFormatting>
  <conditionalFormatting sqref="A493">
    <cfRule type="duplicateValues" dxfId="3556" priority="3909"/>
  </conditionalFormatting>
  <conditionalFormatting sqref="A502">
    <cfRule type="duplicateValues" dxfId="3555" priority="3908"/>
  </conditionalFormatting>
  <conditionalFormatting sqref="A511">
    <cfRule type="duplicateValues" dxfId="3554" priority="3907"/>
  </conditionalFormatting>
  <conditionalFormatting sqref="A520">
    <cfRule type="duplicateValues" dxfId="3553" priority="3906"/>
  </conditionalFormatting>
  <conditionalFormatting sqref="A529">
    <cfRule type="duplicateValues" dxfId="3552" priority="3905"/>
  </conditionalFormatting>
  <conditionalFormatting sqref="A538">
    <cfRule type="duplicateValues" dxfId="3551" priority="3904"/>
  </conditionalFormatting>
  <conditionalFormatting sqref="A547">
    <cfRule type="duplicateValues" dxfId="3550" priority="3903"/>
  </conditionalFormatting>
  <conditionalFormatting sqref="A556">
    <cfRule type="duplicateValues" dxfId="3549" priority="3902"/>
  </conditionalFormatting>
  <conditionalFormatting sqref="A565">
    <cfRule type="duplicateValues" dxfId="3548" priority="3901"/>
  </conditionalFormatting>
  <conditionalFormatting sqref="A575:A587">
    <cfRule type="duplicateValues" dxfId="3547" priority="3900"/>
  </conditionalFormatting>
  <conditionalFormatting sqref="A574">
    <cfRule type="duplicateValues" dxfId="3546" priority="3899"/>
  </conditionalFormatting>
  <conditionalFormatting sqref="A588:A589">
    <cfRule type="duplicateValues" dxfId="3545" priority="3898"/>
  </conditionalFormatting>
  <conditionalFormatting sqref="A590:A591">
    <cfRule type="duplicateValues" dxfId="3544" priority="3897"/>
  </conditionalFormatting>
  <conditionalFormatting sqref="A592:A593">
    <cfRule type="duplicateValues" dxfId="3543" priority="3896"/>
  </conditionalFormatting>
  <conditionalFormatting sqref="A594:A595">
    <cfRule type="duplicateValues" dxfId="3542" priority="3895"/>
  </conditionalFormatting>
  <conditionalFormatting sqref="A596:A597">
    <cfRule type="duplicateValues" dxfId="3541" priority="3894"/>
  </conditionalFormatting>
  <conditionalFormatting sqref="A600:A612">
    <cfRule type="duplicateValues" dxfId="3540" priority="3893"/>
  </conditionalFormatting>
  <conditionalFormatting sqref="A599">
    <cfRule type="duplicateValues" dxfId="3539" priority="3892"/>
  </conditionalFormatting>
  <conditionalFormatting sqref="A613:A614">
    <cfRule type="duplicateValues" dxfId="3538" priority="3891"/>
  </conditionalFormatting>
  <conditionalFormatting sqref="A615:A616">
    <cfRule type="duplicateValues" dxfId="3537" priority="3890"/>
  </conditionalFormatting>
  <conditionalFormatting sqref="A617:A618">
    <cfRule type="duplicateValues" dxfId="3536" priority="3889"/>
  </conditionalFormatting>
  <conditionalFormatting sqref="A619:A620">
    <cfRule type="duplicateValues" dxfId="3535" priority="3888"/>
  </conditionalFormatting>
  <conditionalFormatting sqref="A621:A622">
    <cfRule type="duplicateValues" dxfId="3534" priority="3887"/>
  </conditionalFormatting>
  <conditionalFormatting sqref="A623:A624">
    <cfRule type="duplicateValues" dxfId="3533" priority="3886"/>
  </conditionalFormatting>
  <conditionalFormatting sqref="A626:A638">
    <cfRule type="duplicateValues" dxfId="3532" priority="3885"/>
  </conditionalFormatting>
  <conditionalFormatting sqref="A625">
    <cfRule type="duplicateValues" dxfId="3531" priority="3884"/>
  </conditionalFormatting>
  <conditionalFormatting sqref="A639:A640">
    <cfRule type="duplicateValues" dxfId="3530" priority="3883"/>
  </conditionalFormatting>
  <conditionalFormatting sqref="A641:A642">
    <cfRule type="duplicateValues" dxfId="3529" priority="3882"/>
  </conditionalFormatting>
  <conditionalFormatting sqref="A643:A644">
    <cfRule type="duplicateValues" dxfId="3528" priority="3881"/>
  </conditionalFormatting>
  <conditionalFormatting sqref="A645:A646">
    <cfRule type="duplicateValues" dxfId="3527" priority="3880"/>
  </conditionalFormatting>
  <conditionalFormatting sqref="A647:A648">
    <cfRule type="duplicateValues" dxfId="3526" priority="3879"/>
  </conditionalFormatting>
  <conditionalFormatting sqref="A649:A650">
    <cfRule type="duplicateValues" dxfId="3525" priority="3878"/>
  </conditionalFormatting>
  <conditionalFormatting sqref="A652:A664">
    <cfRule type="duplicateValues" dxfId="3524" priority="3877"/>
  </conditionalFormatting>
  <conditionalFormatting sqref="A651">
    <cfRule type="duplicateValues" dxfId="3523" priority="3876"/>
  </conditionalFormatting>
  <conditionalFormatting sqref="A665:A666">
    <cfRule type="duplicateValues" dxfId="3522" priority="3875"/>
  </conditionalFormatting>
  <conditionalFormatting sqref="A667:A668">
    <cfRule type="duplicateValues" dxfId="3521" priority="3874"/>
  </conditionalFormatting>
  <conditionalFormatting sqref="A669:A670">
    <cfRule type="duplicateValues" dxfId="3520" priority="3873"/>
  </conditionalFormatting>
  <conditionalFormatting sqref="A671:A672">
    <cfRule type="duplicateValues" dxfId="3519" priority="3872"/>
  </conditionalFormatting>
  <conditionalFormatting sqref="A673:A674">
    <cfRule type="duplicateValues" dxfId="3518" priority="3871"/>
  </conditionalFormatting>
  <conditionalFormatting sqref="A675:A676">
    <cfRule type="duplicateValues" dxfId="3517" priority="3870"/>
  </conditionalFormatting>
  <conditionalFormatting sqref="A678:A690">
    <cfRule type="duplicateValues" dxfId="3516" priority="3869"/>
  </conditionalFormatting>
  <conditionalFormatting sqref="A677">
    <cfRule type="duplicateValues" dxfId="3515" priority="3868"/>
  </conditionalFormatting>
  <conditionalFormatting sqref="A691:A692">
    <cfRule type="duplicateValues" dxfId="3514" priority="3867"/>
  </conditionalFormatting>
  <conditionalFormatting sqref="A693:A694">
    <cfRule type="duplicateValues" dxfId="3513" priority="3866"/>
  </conditionalFormatting>
  <conditionalFormatting sqref="A695:A696">
    <cfRule type="duplicateValues" dxfId="3512" priority="3865"/>
  </conditionalFormatting>
  <conditionalFormatting sqref="A697:A698">
    <cfRule type="duplicateValues" dxfId="3511" priority="3864"/>
  </conditionalFormatting>
  <conditionalFormatting sqref="A699:A700">
    <cfRule type="duplicateValues" dxfId="3510" priority="3863"/>
  </conditionalFormatting>
  <conditionalFormatting sqref="A701:A702">
    <cfRule type="duplicateValues" dxfId="3509" priority="3862"/>
  </conditionalFormatting>
  <conditionalFormatting sqref="A704:A716">
    <cfRule type="duplicateValues" dxfId="3508" priority="3861"/>
  </conditionalFormatting>
  <conditionalFormatting sqref="A703">
    <cfRule type="duplicateValues" dxfId="3507" priority="3860"/>
  </conditionalFormatting>
  <conditionalFormatting sqref="A717:A718">
    <cfRule type="duplicateValues" dxfId="3506" priority="3859"/>
  </conditionalFormatting>
  <conditionalFormatting sqref="A719:A720">
    <cfRule type="duplicateValues" dxfId="3505" priority="3858"/>
  </conditionalFormatting>
  <conditionalFormatting sqref="A721:A722">
    <cfRule type="duplicateValues" dxfId="3504" priority="3857"/>
  </conditionalFormatting>
  <conditionalFormatting sqref="A723:A724">
    <cfRule type="duplicateValues" dxfId="3503" priority="3856"/>
  </conditionalFormatting>
  <conditionalFormatting sqref="A725:A726">
    <cfRule type="duplicateValues" dxfId="3502" priority="3855"/>
  </conditionalFormatting>
  <conditionalFormatting sqref="A755">
    <cfRule type="duplicateValues" dxfId="3501" priority="3854"/>
  </conditionalFormatting>
  <conditionalFormatting sqref="A759">
    <cfRule type="duplicateValues" dxfId="3500" priority="3853"/>
  </conditionalFormatting>
  <conditionalFormatting sqref="A763">
    <cfRule type="duplicateValues" dxfId="3499" priority="3852"/>
  </conditionalFormatting>
  <conditionalFormatting sqref="A768">
    <cfRule type="duplicateValues" dxfId="3498" priority="3851"/>
  </conditionalFormatting>
  <conditionalFormatting sqref="A764:A767">
    <cfRule type="duplicateValues" dxfId="3497" priority="3850"/>
  </conditionalFormatting>
  <conditionalFormatting sqref="A773">
    <cfRule type="duplicateValues" dxfId="3496" priority="3849"/>
  </conditionalFormatting>
  <conditionalFormatting sqref="A769:A772">
    <cfRule type="duplicateValues" dxfId="3495" priority="3848"/>
  </conditionalFormatting>
  <conditionalFormatting sqref="A778">
    <cfRule type="duplicateValues" dxfId="3494" priority="3847"/>
  </conditionalFormatting>
  <conditionalFormatting sqref="A774:A777">
    <cfRule type="duplicateValues" dxfId="3493" priority="3846"/>
  </conditionalFormatting>
  <conditionalFormatting sqref="A783">
    <cfRule type="duplicateValues" dxfId="3492" priority="3845"/>
  </conditionalFormatting>
  <conditionalFormatting sqref="A779:A782">
    <cfRule type="duplicateValues" dxfId="3491" priority="3844"/>
  </conditionalFormatting>
  <conditionalFormatting sqref="A788">
    <cfRule type="duplicateValues" dxfId="3490" priority="3843"/>
  </conditionalFormatting>
  <conditionalFormatting sqref="A784:A787">
    <cfRule type="duplicateValues" dxfId="3489" priority="3842"/>
  </conditionalFormatting>
  <conditionalFormatting sqref="A793">
    <cfRule type="duplicateValues" dxfId="3488" priority="3841"/>
  </conditionalFormatting>
  <conditionalFormatting sqref="A789:A792">
    <cfRule type="duplicateValues" dxfId="3487" priority="3840"/>
  </conditionalFormatting>
  <conditionalFormatting sqref="A798">
    <cfRule type="duplicateValues" dxfId="3486" priority="3839"/>
  </conditionalFormatting>
  <conditionalFormatting sqref="A794:A797">
    <cfRule type="duplicateValues" dxfId="3485" priority="3838"/>
  </conditionalFormatting>
  <conditionalFormatting sqref="A803">
    <cfRule type="duplicateValues" dxfId="3484" priority="3837"/>
  </conditionalFormatting>
  <conditionalFormatting sqref="A799:A802">
    <cfRule type="duplicateValues" dxfId="3483" priority="3836"/>
  </conditionalFormatting>
  <conditionalFormatting sqref="A808">
    <cfRule type="duplicateValues" dxfId="3482" priority="3835"/>
  </conditionalFormatting>
  <conditionalFormatting sqref="A804:A807">
    <cfRule type="duplicateValues" dxfId="3481" priority="3834"/>
  </conditionalFormatting>
  <conditionalFormatting sqref="A813">
    <cfRule type="duplicateValues" dxfId="3480" priority="3833"/>
  </conditionalFormatting>
  <conditionalFormatting sqref="A809:A812">
    <cfRule type="duplicateValues" dxfId="3479" priority="3832"/>
  </conditionalFormatting>
  <conditionalFormatting sqref="A814:A817">
    <cfRule type="duplicateValues" dxfId="3478" priority="3831"/>
  </conditionalFormatting>
  <conditionalFormatting sqref="A750:A751">
    <cfRule type="duplicateValues" dxfId="3477" priority="3914"/>
  </conditionalFormatting>
  <conditionalFormatting sqref="A753:A754">
    <cfRule type="duplicateValues" dxfId="3476" priority="3915"/>
  </conditionalFormatting>
  <conditionalFormatting sqref="A756:A758">
    <cfRule type="duplicateValues" dxfId="3475" priority="3916"/>
  </conditionalFormatting>
  <conditionalFormatting sqref="A760:A762">
    <cfRule type="duplicateValues" dxfId="3474" priority="3917"/>
  </conditionalFormatting>
  <conditionalFormatting sqref="A881:A883">
    <cfRule type="duplicateValues" dxfId="3473" priority="3918"/>
  </conditionalFormatting>
  <conditionalFormatting sqref="A885:A886">
    <cfRule type="duplicateValues" dxfId="3472" priority="3830"/>
  </conditionalFormatting>
  <conditionalFormatting sqref="A888:A889">
    <cfRule type="duplicateValues" dxfId="3471" priority="3829"/>
  </conditionalFormatting>
  <conditionalFormatting sqref="A891:A893">
    <cfRule type="duplicateValues" dxfId="3470" priority="3828"/>
  </conditionalFormatting>
  <conditionalFormatting sqref="A895:A897">
    <cfRule type="duplicateValues" dxfId="3469" priority="3827"/>
  </conditionalFormatting>
  <conditionalFormatting sqref="A899:A901">
    <cfRule type="duplicateValues" dxfId="3468" priority="3826"/>
  </conditionalFormatting>
  <conditionalFormatting sqref="A903:A905">
    <cfRule type="duplicateValues" dxfId="3467" priority="3825"/>
  </conditionalFormatting>
  <conditionalFormatting sqref="A907:A909">
    <cfRule type="duplicateValues" dxfId="3466" priority="3824"/>
  </conditionalFormatting>
  <conditionalFormatting sqref="A911:A913">
    <cfRule type="duplicateValues" dxfId="3465" priority="3823"/>
  </conditionalFormatting>
  <conditionalFormatting sqref="A915:A917">
    <cfRule type="duplicateValues" dxfId="3464" priority="3822"/>
  </conditionalFormatting>
  <conditionalFormatting sqref="A919:A921">
    <cfRule type="duplicateValues" dxfId="3463" priority="3821"/>
  </conditionalFormatting>
  <conditionalFormatting sqref="A923:A925">
    <cfRule type="duplicateValues" dxfId="3462" priority="3820"/>
  </conditionalFormatting>
  <conditionalFormatting sqref="A927:A930">
    <cfRule type="duplicateValues" dxfId="3461" priority="3819"/>
  </conditionalFormatting>
  <conditionalFormatting sqref="A932:A935">
    <cfRule type="duplicateValues" dxfId="3460" priority="3818"/>
  </conditionalFormatting>
  <conditionalFormatting sqref="A937:A940">
    <cfRule type="duplicateValues" dxfId="3459" priority="3817"/>
  </conditionalFormatting>
  <conditionalFormatting sqref="A942:A945">
    <cfRule type="duplicateValues" dxfId="3458" priority="3816"/>
  </conditionalFormatting>
  <conditionalFormatting sqref="A947:A950">
    <cfRule type="duplicateValues" dxfId="3457" priority="3815"/>
  </conditionalFormatting>
  <conditionalFormatting sqref="A952:A955">
    <cfRule type="duplicateValues" dxfId="3456" priority="3814"/>
  </conditionalFormatting>
  <conditionalFormatting sqref="A957:A960">
    <cfRule type="duplicateValues" dxfId="3455" priority="3813"/>
  </conditionalFormatting>
  <conditionalFormatting sqref="A962:A965">
    <cfRule type="duplicateValues" dxfId="3454" priority="3812"/>
  </conditionalFormatting>
  <conditionalFormatting sqref="A967:A970">
    <cfRule type="duplicateValues" dxfId="3453" priority="3811"/>
  </conditionalFormatting>
  <conditionalFormatting sqref="A972:A975">
    <cfRule type="duplicateValues" dxfId="3452" priority="3810"/>
  </conditionalFormatting>
  <conditionalFormatting sqref="A884">
    <cfRule type="duplicateValues" dxfId="3451" priority="3342"/>
    <cfRule type="duplicateValues" dxfId="3450" priority="3809"/>
  </conditionalFormatting>
  <conditionalFormatting sqref="A887">
    <cfRule type="duplicateValues" dxfId="3449" priority="3341"/>
    <cfRule type="duplicateValues" dxfId="3448" priority="3808"/>
  </conditionalFormatting>
  <conditionalFormatting sqref="A890">
    <cfRule type="duplicateValues" dxfId="3447" priority="3340"/>
    <cfRule type="duplicateValues" dxfId="3446" priority="3807"/>
  </conditionalFormatting>
  <conditionalFormatting sqref="A894">
    <cfRule type="duplicateValues" dxfId="3445" priority="3339"/>
    <cfRule type="duplicateValues" dxfId="3444" priority="3806"/>
  </conditionalFormatting>
  <conditionalFormatting sqref="A898">
    <cfRule type="duplicateValues" dxfId="3443" priority="3336"/>
    <cfRule type="duplicateValues" dxfId="3442" priority="3337"/>
    <cfRule type="duplicateValues" dxfId="3441" priority="3338"/>
    <cfRule type="duplicateValues" dxfId="3440" priority="3805"/>
  </conditionalFormatting>
  <conditionalFormatting sqref="A902">
    <cfRule type="duplicateValues" dxfId="3439" priority="3334"/>
    <cfRule type="duplicateValues" dxfId="3438" priority="3335"/>
    <cfRule type="duplicateValues" dxfId="3437" priority="3804"/>
  </conditionalFormatting>
  <conditionalFormatting sqref="A906">
    <cfRule type="duplicateValues" dxfId="3436" priority="3332"/>
    <cfRule type="duplicateValues" dxfId="3435" priority="3333"/>
    <cfRule type="duplicateValues" dxfId="3434" priority="3803"/>
  </conditionalFormatting>
  <conditionalFormatting sqref="A910">
    <cfRule type="duplicateValues" dxfId="3433" priority="3330"/>
    <cfRule type="duplicateValues" dxfId="3432" priority="3331"/>
    <cfRule type="duplicateValues" dxfId="3431" priority="3802"/>
  </conditionalFormatting>
  <conditionalFormatting sqref="A914">
    <cfRule type="duplicateValues" dxfId="3430" priority="3328"/>
    <cfRule type="duplicateValues" dxfId="3429" priority="3329"/>
    <cfRule type="duplicateValues" dxfId="3428" priority="3801"/>
  </conditionalFormatting>
  <conditionalFormatting sqref="A918">
    <cfRule type="duplicateValues" dxfId="3427" priority="3326"/>
    <cfRule type="duplicateValues" dxfId="3426" priority="3327"/>
    <cfRule type="duplicateValues" dxfId="3425" priority="3800"/>
  </conditionalFormatting>
  <conditionalFormatting sqref="A922">
    <cfRule type="duplicateValues" dxfId="3424" priority="3324"/>
    <cfRule type="duplicateValues" dxfId="3423" priority="3325"/>
    <cfRule type="duplicateValues" dxfId="3422" priority="3799"/>
  </conditionalFormatting>
  <conditionalFormatting sqref="A926">
    <cfRule type="duplicateValues" dxfId="3421" priority="3322"/>
    <cfRule type="duplicateValues" dxfId="3420" priority="3323"/>
    <cfRule type="duplicateValues" dxfId="3419" priority="3798"/>
  </conditionalFormatting>
  <conditionalFormatting sqref="A931">
    <cfRule type="duplicateValues" dxfId="3418" priority="3320"/>
    <cfRule type="duplicateValues" dxfId="3417" priority="3321"/>
    <cfRule type="duplicateValues" dxfId="3416" priority="3797"/>
  </conditionalFormatting>
  <conditionalFormatting sqref="A936">
    <cfRule type="duplicateValues" dxfId="3415" priority="3317"/>
    <cfRule type="duplicateValues" dxfId="3414" priority="3318"/>
    <cfRule type="duplicateValues" dxfId="3413" priority="3319"/>
    <cfRule type="duplicateValues" dxfId="3412" priority="3796"/>
  </conditionalFormatting>
  <conditionalFormatting sqref="A941">
    <cfRule type="duplicateValues" dxfId="3411" priority="3314"/>
    <cfRule type="duplicateValues" dxfId="3410" priority="3315"/>
    <cfRule type="duplicateValues" dxfId="3409" priority="3316"/>
    <cfRule type="duplicateValues" dxfId="3408" priority="3795"/>
  </conditionalFormatting>
  <conditionalFormatting sqref="A951">
    <cfRule type="duplicateValues" dxfId="3407" priority="3306"/>
    <cfRule type="duplicateValues" dxfId="3406" priority="3307"/>
    <cfRule type="duplicateValues" dxfId="3405" priority="3308"/>
    <cfRule type="duplicateValues" dxfId="3404" priority="3794"/>
  </conditionalFormatting>
  <conditionalFormatting sqref="A956">
    <cfRule type="duplicateValues" dxfId="3403" priority="3303"/>
    <cfRule type="duplicateValues" dxfId="3402" priority="3304"/>
    <cfRule type="duplicateValues" dxfId="3401" priority="3305"/>
    <cfRule type="duplicateValues" dxfId="3400" priority="3793"/>
  </conditionalFormatting>
  <conditionalFormatting sqref="A961">
    <cfRule type="duplicateValues" dxfId="3399" priority="3300"/>
    <cfRule type="duplicateValues" dxfId="3398" priority="3301"/>
    <cfRule type="duplicateValues" dxfId="3397" priority="3302"/>
    <cfRule type="duplicateValues" dxfId="3396" priority="3792"/>
  </conditionalFormatting>
  <conditionalFormatting sqref="A966">
    <cfRule type="duplicateValues" dxfId="3395" priority="3297"/>
    <cfRule type="duplicateValues" dxfId="3394" priority="3298"/>
    <cfRule type="duplicateValues" dxfId="3393" priority="3299"/>
    <cfRule type="duplicateValues" dxfId="3392" priority="3791"/>
  </conditionalFormatting>
  <conditionalFormatting sqref="A971">
    <cfRule type="duplicateValues" dxfId="3391" priority="3294"/>
    <cfRule type="duplicateValues" dxfId="3390" priority="3295"/>
    <cfRule type="duplicateValues" dxfId="3389" priority="3296"/>
    <cfRule type="duplicateValues" dxfId="3388" priority="3790"/>
  </conditionalFormatting>
  <conditionalFormatting sqref="A1298:A1299">
    <cfRule type="duplicateValues" dxfId="3387" priority="3789"/>
  </conditionalFormatting>
  <conditionalFormatting sqref="A1306:A1310">
    <cfRule type="duplicateValues" dxfId="3386" priority="3788"/>
  </conditionalFormatting>
  <conditionalFormatting sqref="A1304">
    <cfRule type="duplicateValues" dxfId="3385" priority="3787"/>
  </conditionalFormatting>
  <conditionalFormatting sqref="A1313:A1316">
    <cfRule type="duplicateValues" dxfId="3384" priority="3786"/>
  </conditionalFormatting>
  <conditionalFormatting sqref="A1311">
    <cfRule type="duplicateValues" dxfId="3383" priority="3785"/>
  </conditionalFormatting>
  <conditionalFormatting sqref="A1320">
    <cfRule type="duplicateValues" dxfId="3382" priority="3784"/>
  </conditionalFormatting>
  <conditionalFormatting sqref="A1321:A1324">
    <cfRule type="duplicateValues" dxfId="3381" priority="3783"/>
  </conditionalFormatting>
  <conditionalFormatting sqref="A1318">
    <cfRule type="duplicateValues" dxfId="3380" priority="3782"/>
  </conditionalFormatting>
  <conditionalFormatting sqref="A1327">
    <cfRule type="duplicateValues" dxfId="3379" priority="3781"/>
  </conditionalFormatting>
  <conditionalFormatting sqref="A1328:A1331">
    <cfRule type="duplicateValues" dxfId="3378" priority="3780"/>
  </conditionalFormatting>
  <conditionalFormatting sqref="A1325">
    <cfRule type="duplicateValues" dxfId="3377" priority="3779"/>
  </conditionalFormatting>
  <conditionalFormatting sqref="A1334">
    <cfRule type="duplicateValues" dxfId="3376" priority="3778"/>
  </conditionalFormatting>
  <conditionalFormatting sqref="A1335:A1338">
    <cfRule type="duplicateValues" dxfId="3375" priority="3777"/>
  </conditionalFormatting>
  <conditionalFormatting sqref="A1332">
    <cfRule type="duplicateValues" dxfId="3374" priority="3776"/>
  </conditionalFormatting>
  <conditionalFormatting sqref="A1341">
    <cfRule type="duplicateValues" dxfId="3373" priority="3775"/>
  </conditionalFormatting>
  <conditionalFormatting sqref="A1342:A1345">
    <cfRule type="duplicateValues" dxfId="3372" priority="3774"/>
  </conditionalFormatting>
  <conditionalFormatting sqref="A1339">
    <cfRule type="duplicateValues" dxfId="3371" priority="3773"/>
  </conditionalFormatting>
  <conditionalFormatting sqref="A1348">
    <cfRule type="duplicateValues" dxfId="3370" priority="3772"/>
  </conditionalFormatting>
  <conditionalFormatting sqref="A1349:A1352">
    <cfRule type="duplicateValues" dxfId="3369" priority="3771"/>
  </conditionalFormatting>
  <conditionalFormatting sqref="A1346">
    <cfRule type="duplicateValues" dxfId="3368" priority="3770"/>
  </conditionalFormatting>
  <conditionalFormatting sqref="A1355">
    <cfRule type="duplicateValues" dxfId="3367" priority="3769"/>
  </conditionalFormatting>
  <conditionalFormatting sqref="A1356:A1359">
    <cfRule type="duplicateValues" dxfId="3366" priority="3768"/>
  </conditionalFormatting>
  <conditionalFormatting sqref="A1353">
    <cfRule type="duplicateValues" dxfId="3365" priority="3767"/>
  </conditionalFormatting>
  <conditionalFormatting sqref="A1362">
    <cfRule type="duplicateValues" dxfId="3364" priority="3766"/>
  </conditionalFormatting>
  <conditionalFormatting sqref="A1363:A1366">
    <cfRule type="duplicateValues" dxfId="3363" priority="3765"/>
  </conditionalFormatting>
  <conditionalFormatting sqref="A1360">
    <cfRule type="duplicateValues" dxfId="3362" priority="3764"/>
  </conditionalFormatting>
  <conditionalFormatting sqref="A1369">
    <cfRule type="duplicateValues" dxfId="3361" priority="3763"/>
  </conditionalFormatting>
  <conditionalFormatting sqref="A1370:A1373">
    <cfRule type="duplicateValues" dxfId="3360" priority="3762"/>
  </conditionalFormatting>
  <conditionalFormatting sqref="A1367">
    <cfRule type="duplicateValues" dxfId="3359" priority="3761"/>
  </conditionalFormatting>
  <conditionalFormatting sqref="A1376">
    <cfRule type="duplicateValues" dxfId="3358" priority="3760"/>
  </conditionalFormatting>
  <conditionalFormatting sqref="A1377:A1380">
    <cfRule type="duplicateValues" dxfId="3357" priority="3759"/>
  </conditionalFormatting>
  <conditionalFormatting sqref="A1374">
    <cfRule type="duplicateValues" dxfId="3356" priority="3758"/>
  </conditionalFormatting>
  <conditionalFormatting sqref="A1384">
    <cfRule type="duplicateValues" dxfId="3355" priority="3757"/>
  </conditionalFormatting>
  <conditionalFormatting sqref="A1385:A1388">
    <cfRule type="duplicateValues" dxfId="3354" priority="3756"/>
  </conditionalFormatting>
  <conditionalFormatting sqref="A1381:A1382">
    <cfRule type="duplicateValues" dxfId="3353" priority="3755"/>
  </conditionalFormatting>
  <conditionalFormatting sqref="A1391">
    <cfRule type="duplicateValues" dxfId="3352" priority="3754"/>
  </conditionalFormatting>
  <conditionalFormatting sqref="A1392:A1395">
    <cfRule type="duplicateValues" dxfId="3351" priority="3753"/>
  </conditionalFormatting>
  <conditionalFormatting sqref="A1389">
    <cfRule type="duplicateValues" dxfId="3350" priority="3752"/>
  </conditionalFormatting>
  <conditionalFormatting sqref="A1398">
    <cfRule type="duplicateValues" dxfId="3349" priority="3751"/>
  </conditionalFormatting>
  <conditionalFormatting sqref="A1399:A1402">
    <cfRule type="duplicateValues" dxfId="3348" priority="3750"/>
  </conditionalFormatting>
  <conditionalFormatting sqref="A1396">
    <cfRule type="duplicateValues" dxfId="3347" priority="3749"/>
  </conditionalFormatting>
  <conditionalFormatting sqref="A1405">
    <cfRule type="duplicateValues" dxfId="3346" priority="3748"/>
  </conditionalFormatting>
  <conditionalFormatting sqref="A1406:A1409">
    <cfRule type="duplicateValues" dxfId="3345" priority="3747"/>
  </conditionalFormatting>
  <conditionalFormatting sqref="A1403">
    <cfRule type="duplicateValues" dxfId="3344" priority="3746"/>
  </conditionalFormatting>
  <conditionalFormatting sqref="A1412">
    <cfRule type="duplicateValues" dxfId="3343" priority="3745"/>
  </conditionalFormatting>
  <conditionalFormatting sqref="A1413:A1416">
    <cfRule type="duplicateValues" dxfId="3342" priority="3744"/>
  </conditionalFormatting>
  <conditionalFormatting sqref="A1410">
    <cfRule type="duplicateValues" dxfId="3341" priority="3743"/>
  </conditionalFormatting>
  <conditionalFormatting sqref="A1419">
    <cfRule type="duplicateValues" dxfId="3340" priority="3742"/>
  </conditionalFormatting>
  <conditionalFormatting sqref="A1420:A1423">
    <cfRule type="duplicateValues" dxfId="3339" priority="3741"/>
  </conditionalFormatting>
  <conditionalFormatting sqref="A1417">
    <cfRule type="duplicateValues" dxfId="3338" priority="3740"/>
  </conditionalFormatting>
  <conditionalFormatting sqref="A1426">
    <cfRule type="duplicateValues" dxfId="3337" priority="3739"/>
  </conditionalFormatting>
  <conditionalFormatting sqref="A1427:A1430">
    <cfRule type="duplicateValues" dxfId="3336" priority="3738"/>
  </conditionalFormatting>
  <conditionalFormatting sqref="A1424">
    <cfRule type="duplicateValues" dxfId="3335" priority="3737"/>
  </conditionalFormatting>
  <conditionalFormatting sqref="A1433">
    <cfRule type="duplicateValues" dxfId="3334" priority="3736"/>
  </conditionalFormatting>
  <conditionalFormatting sqref="A1434:A1437">
    <cfRule type="duplicateValues" dxfId="3333" priority="3735"/>
  </conditionalFormatting>
  <conditionalFormatting sqref="A1431">
    <cfRule type="duplicateValues" dxfId="3332" priority="3734"/>
  </conditionalFormatting>
  <conditionalFormatting sqref="A1440">
    <cfRule type="duplicateValues" dxfId="3331" priority="3733"/>
  </conditionalFormatting>
  <conditionalFormatting sqref="A1441:A1444">
    <cfRule type="duplicateValues" dxfId="3330" priority="3732"/>
  </conditionalFormatting>
  <conditionalFormatting sqref="A1438">
    <cfRule type="duplicateValues" dxfId="3329" priority="3731"/>
  </conditionalFormatting>
  <conditionalFormatting sqref="A1447">
    <cfRule type="duplicateValues" dxfId="3328" priority="3730"/>
  </conditionalFormatting>
  <conditionalFormatting sqref="A1448:A1451">
    <cfRule type="duplicateValues" dxfId="3327" priority="3729"/>
  </conditionalFormatting>
  <conditionalFormatting sqref="A1445">
    <cfRule type="duplicateValues" dxfId="3326" priority="3728"/>
  </conditionalFormatting>
  <conditionalFormatting sqref="A1454">
    <cfRule type="duplicateValues" dxfId="3325" priority="3727"/>
  </conditionalFormatting>
  <conditionalFormatting sqref="A1455:A1458">
    <cfRule type="duplicateValues" dxfId="3324" priority="3726"/>
  </conditionalFormatting>
  <conditionalFormatting sqref="A1452">
    <cfRule type="duplicateValues" dxfId="3323" priority="3725"/>
  </conditionalFormatting>
  <conditionalFormatting sqref="A18:A20">
    <cfRule type="duplicateValues" dxfId="3322" priority="3724"/>
  </conditionalFormatting>
  <conditionalFormatting sqref="A21:A23">
    <cfRule type="duplicateValues" dxfId="3321" priority="3723"/>
  </conditionalFormatting>
  <conditionalFormatting sqref="A12:A14">
    <cfRule type="duplicateValues" dxfId="3320" priority="3720"/>
    <cfRule type="duplicateValues" dxfId="3319" priority="3721"/>
  </conditionalFormatting>
  <conditionalFormatting sqref="A1475:A1476">
    <cfRule type="duplicateValues" dxfId="3318" priority="3716"/>
    <cfRule type="duplicateValues" dxfId="3317" priority="3717"/>
    <cfRule type="duplicateValues" dxfId="3316" priority="3718"/>
  </conditionalFormatting>
  <conditionalFormatting sqref="A1477:A1478">
    <cfRule type="duplicateValues" dxfId="3315" priority="3713"/>
    <cfRule type="duplicateValues" dxfId="3314" priority="3714"/>
    <cfRule type="duplicateValues" dxfId="3313" priority="3715"/>
  </conditionalFormatting>
  <conditionalFormatting sqref="A1481:A1482">
    <cfRule type="duplicateValues" dxfId="3312" priority="3710"/>
    <cfRule type="duplicateValues" dxfId="3311" priority="3711"/>
    <cfRule type="duplicateValues" dxfId="3310" priority="3712"/>
  </conditionalFormatting>
  <conditionalFormatting sqref="A1483:A1484">
    <cfRule type="duplicateValues" dxfId="3309" priority="3707"/>
    <cfRule type="duplicateValues" dxfId="3308" priority="3708"/>
    <cfRule type="duplicateValues" dxfId="3307" priority="3709"/>
  </conditionalFormatting>
  <conditionalFormatting sqref="A1485:A1486">
    <cfRule type="duplicateValues" dxfId="3306" priority="3704"/>
    <cfRule type="duplicateValues" dxfId="3305" priority="3705"/>
    <cfRule type="duplicateValues" dxfId="3304" priority="3706"/>
  </conditionalFormatting>
  <conditionalFormatting sqref="A1487:A1488">
    <cfRule type="duplicateValues" dxfId="3303" priority="3701"/>
    <cfRule type="duplicateValues" dxfId="3302" priority="3702"/>
    <cfRule type="duplicateValues" dxfId="3301" priority="3703"/>
  </conditionalFormatting>
  <conditionalFormatting sqref="A1489:A1490">
    <cfRule type="duplicateValues" dxfId="3300" priority="3698"/>
    <cfRule type="duplicateValues" dxfId="3299" priority="3699"/>
    <cfRule type="duplicateValues" dxfId="3298" priority="3700"/>
  </conditionalFormatting>
  <conditionalFormatting sqref="A1491:A1492">
    <cfRule type="duplicateValues" dxfId="3297" priority="3695"/>
    <cfRule type="duplicateValues" dxfId="3296" priority="3696"/>
    <cfRule type="duplicateValues" dxfId="3295" priority="3697"/>
  </conditionalFormatting>
  <conditionalFormatting sqref="A1493:A1494">
    <cfRule type="duplicateValues" dxfId="3294" priority="3692"/>
    <cfRule type="duplicateValues" dxfId="3293" priority="3693"/>
    <cfRule type="duplicateValues" dxfId="3292" priority="3694"/>
  </conditionalFormatting>
  <conditionalFormatting sqref="A1495:A1496">
    <cfRule type="duplicateValues" dxfId="3291" priority="3689"/>
    <cfRule type="duplicateValues" dxfId="3290" priority="3690"/>
    <cfRule type="duplicateValues" dxfId="3289" priority="3691"/>
  </conditionalFormatting>
  <conditionalFormatting sqref="A1497:A1498">
    <cfRule type="duplicateValues" dxfId="3288" priority="3686"/>
    <cfRule type="duplicateValues" dxfId="3287" priority="3687"/>
    <cfRule type="duplicateValues" dxfId="3286" priority="3688"/>
  </conditionalFormatting>
  <conditionalFormatting sqref="A1499:A1500">
    <cfRule type="duplicateValues" dxfId="3285" priority="3683"/>
    <cfRule type="duplicateValues" dxfId="3284" priority="3684"/>
    <cfRule type="duplicateValues" dxfId="3283" priority="3685"/>
  </conditionalFormatting>
  <conditionalFormatting sqref="A1501:A1502">
    <cfRule type="duplicateValues" dxfId="3282" priority="3680"/>
    <cfRule type="duplicateValues" dxfId="3281" priority="3681"/>
    <cfRule type="duplicateValues" dxfId="3280" priority="3682"/>
  </conditionalFormatting>
  <conditionalFormatting sqref="A1503:A1504">
    <cfRule type="duplicateValues" dxfId="3279" priority="3677"/>
    <cfRule type="duplicateValues" dxfId="3278" priority="3678"/>
    <cfRule type="duplicateValues" dxfId="3277" priority="3679"/>
  </conditionalFormatting>
  <conditionalFormatting sqref="A1505:A1506">
    <cfRule type="duplicateValues" dxfId="3276" priority="3674"/>
    <cfRule type="duplicateValues" dxfId="3275" priority="3675"/>
    <cfRule type="duplicateValues" dxfId="3274" priority="3676"/>
  </conditionalFormatting>
  <conditionalFormatting sqref="A1507:A1508">
    <cfRule type="duplicateValues" dxfId="3273" priority="3671"/>
    <cfRule type="duplicateValues" dxfId="3272" priority="3672"/>
    <cfRule type="duplicateValues" dxfId="3271" priority="3673"/>
  </conditionalFormatting>
  <conditionalFormatting sqref="A1509:A1510">
    <cfRule type="duplicateValues" dxfId="3270" priority="3668"/>
    <cfRule type="duplicateValues" dxfId="3269" priority="3669"/>
    <cfRule type="duplicateValues" dxfId="3268" priority="3670"/>
  </conditionalFormatting>
  <conditionalFormatting sqref="A1511:A1512">
    <cfRule type="duplicateValues" dxfId="3267" priority="3665"/>
    <cfRule type="duplicateValues" dxfId="3266" priority="3666"/>
    <cfRule type="duplicateValues" dxfId="3265" priority="3667"/>
  </conditionalFormatting>
  <conditionalFormatting sqref="A1513:A1514">
    <cfRule type="duplicateValues" dxfId="3264" priority="3662"/>
    <cfRule type="duplicateValues" dxfId="3263" priority="3663"/>
    <cfRule type="duplicateValues" dxfId="3262" priority="3664"/>
  </conditionalFormatting>
  <conditionalFormatting sqref="A1515:A1516">
    <cfRule type="duplicateValues" dxfId="3261" priority="3659"/>
    <cfRule type="duplicateValues" dxfId="3260" priority="3660"/>
    <cfRule type="duplicateValues" dxfId="3259" priority="3661"/>
  </conditionalFormatting>
  <conditionalFormatting sqref="A1517:A1518">
    <cfRule type="duplicateValues" dxfId="3258" priority="3656"/>
    <cfRule type="duplicateValues" dxfId="3257" priority="3657"/>
    <cfRule type="duplicateValues" dxfId="3256" priority="3658"/>
  </conditionalFormatting>
  <conditionalFormatting sqref="A1519:A1520">
    <cfRule type="duplicateValues" dxfId="3255" priority="3653"/>
    <cfRule type="duplicateValues" dxfId="3254" priority="3654"/>
    <cfRule type="duplicateValues" dxfId="3253" priority="3655"/>
  </conditionalFormatting>
  <conditionalFormatting sqref="A1526:A1527">
    <cfRule type="duplicateValues" dxfId="3252" priority="3647"/>
    <cfRule type="duplicateValues" dxfId="3251" priority="3648"/>
    <cfRule type="duplicateValues" dxfId="3250" priority="3649"/>
  </conditionalFormatting>
  <conditionalFormatting sqref="A1530:A1531">
    <cfRule type="duplicateValues" dxfId="3249" priority="3644"/>
    <cfRule type="duplicateValues" dxfId="3248" priority="3645"/>
    <cfRule type="duplicateValues" dxfId="3247" priority="3646"/>
  </conditionalFormatting>
  <conditionalFormatting sqref="A1532:A1533">
    <cfRule type="duplicateValues" dxfId="3246" priority="3641"/>
    <cfRule type="duplicateValues" dxfId="3245" priority="3642"/>
    <cfRule type="duplicateValues" dxfId="3244" priority="3643"/>
  </conditionalFormatting>
  <conditionalFormatting sqref="A1535:A1536">
    <cfRule type="duplicateValues" dxfId="3243" priority="3638"/>
    <cfRule type="duplicateValues" dxfId="3242" priority="3639"/>
    <cfRule type="duplicateValues" dxfId="3241" priority="3640"/>
  </conditionalFormatting>
  <conditionalFormatting sqref="A1537:A1538">
    <cfRule type="duplicateValues" dxfId="3240" priority="3635"/>
    <cfRule type="duplicateValues" dxfId="3239" priority="3636"/>
    <cfRule type="duplicateValues" dxfId="3238" priority="3637"/>
  </conditionalFormatting>
  <conditionalFormatting sqref="A1539:A1540">
    <cfRule type="duplicateValues" dxfId="3237" priority="3632"/>
    <cfRule type="duplicateValues" dxfId="3236" priority="3633"/>
    <cfRule type="duplicateValues" dxfId="3235" priority="3634"/>
  </conditionalFormatting>
  <conditionalFormatting sqref="A1541:A1542">
    <cfRule type="duplicateValues" dxfId="3234" priority="3629"/>
    <cfRule type="duplicateValues" dxfId="3233" priority="3630"/>
    <cfRule type="duplicateValues" dxfId="3232" priority="3631"/>
  </conditionalFormatting>
  <conditionalFormatting sqref="A1543:A1544">
    <cfRule type="duplicateValues" dxfId="3231" priority="3626"/>
    <cfRule type="duplicateValues" dxfId="3230" priority="3627"/>
    <cfRule type="duplicateValues" dxfId="3229" priority="3628"/>
  </conditionalFormatting>
  <conditionalFormatting sqref="A1545:A1546">
    <cfRule type="duplicateValues" dxfId="3228" priority="3623"/>
    <cfRule type="duplicateValues" dxfId="3227" priority="3624"/>
    <cfRule type="duplicateValues" dxfId="3226" priority="3625"/>
  </conditionalFormatting>
  <conditionalFormatting sqref="A1547:A1548">
    <cfRule type="duplicateValues" dxfId="3225" priority="3620"/>
    <cfRule type="duplicateValues" dxfId="3224" priority="3621"/>
    <cfRule type="duplicateValues" dxfId="3223" priority="3622"/>
  </conditionalFormatting>
  <conditionalFormatting sqref="A1549:A1550">
    <cfRule type="duplicateValues" dxfId="3222" priority="3617"/>
    <cfRule type="duplicateValues" dxfId="3221" priority="3618"/>
    <cfRule type="duplicateValues" dxfId="3220" priority="3619"/>
  </conditionalFormatting>
  <conditionalFormatting sqref="A1553:A1554">
    <cfRule type="duplicateValues" dxfId="3219" priority="3611"/>
    <cfRule type="duplicateValues" dxfId="3218" priority="3612"/>
    <cfRule type="duplicateValues" dxfId="3217" priority="3613"/>
  </conditionalFormatting>
  <conditionalFormatting sqref="A1557:A1558">
    <cfRule type="duplicateValues" dxfId="3216" priority="3608"/>
    <cfRule type="duplicateValues" dxfId="3215" priority="3609"/>
    <cfRule type="duplicateValues" dxfId="3214" priority="3610"/>
  </conditionalFormatting>
  <conditionalFormatting sqref="A1559:A1560">
    <cfRule type="duplicateValues" dxfId="3213" priority="3605"/>
    <cfRule type="duplicateValues" dxfId="3212" priority="3606"/>
    <cfRule type="duplicateValues" dxfId="3211" priority="3607"/>
  </conditionalFormatting>
  <conditionalFormatting sqref="A1561:A1562">
    <cfRule type="duplicateValues" dxfId="3210" priority="3602"/>
    <cfRule type="duplicateValues" dxfId="3209" priority="3603"/>
    <cfRule type="duplicateValues" dxfId="3208" priority="3604"/>
  </conditionalFormatting>
  <conditionalFormatting sqref="A1563:A1564">
    <cfRule type="duplicateValues" dxfId="3207" priority="3599"/>
    <cfRule type="duplicateValues" dxfId="3206" priority="3600"/>
    <cfRule type="duplicateValues" dxfId="3205" priority="3601"/>
  </conditionalFormatting>
  <conditionalFormatting sqref="A1565:A1566">
    <cfRule type="duplicateValues" dxfId="3204" priority="3596"/>
    <cfRule type="duplicateValues" dxfId="3203" priority="3597"/>
    <cfRule type="duplicateValues" dxfId="3202" priority="3598"/>
  </conditionalFormatting>
  <conditionalFormatting sqref="A1567:A1568">
    <cfRule type="duplicateValues" dxfId="3201" priority="3593"/>
    <cfRule type="duplicateValues" dxfId="3200" priority="3594"/>
    <cfRule type="duplicateValues" dxfId="3199" priority="3595"/>
  </conditionalFormatting>
  <conditionalFormatting sqref="A1569:A1570">
    <cfRule type="duplicateValues" dxfId="3198" priority="3590"/>
    <cfRule type="duplicateValues" dxfId="3197" priority="3591"/>
    <cfRule type="duplicateValues" dxfId="3196" priority="3592"/>
  </conditionalFormatting>
  <conditionalFormatting sqref="A1571:A1572">
    <cfRule type="duplicateValues" dxfId="3195" priority="3587"/>
    <cfRule type="duplicateValues" dxfId="3194" priority="3588"/>
    <cfRule type="duplicateValues" dxfId="3193" priority="3589"/>
  </conditionalFormatting>
  <conditionalFormatting sqref="A1573:A1574">
    <cfRule type="duplicateValues" dxfId="3192" priority="3584"/>
    <cfRule type="duplicateValues" dxfId="3191" priority="3585"/>
    <cfRule type="duplicateValues" dxfId="3190" priority="3586"/>
  </conditionalFormatting>
  <conditionalFormatting sqref="A1575:A1576">
    <cfRule type="duplicateValues" dxfId="3189" priority="3581"/>
    <cfRule type="duplicateValues" dxfId="3188" priority="3582"/>
    <cfRule type="duplicateValues" dxfId="3187" priority="3583"/>
  </conditionalFormatting>
  <conditionalFormatting sqref="A1577:A1578">
    <cfRule type="duplicateValues" dxfId="3186" priority="3578"/>
    <cfRule type="duplicateValues" dxfId="3185" priority="3579"/>
    <cfRule type="duplicateValues" dxfId="3184" priority="3580"/>
  </conditionalFormatting>
  <conditionalFormatting sqref="A1587:A1588">
    <cfRule type="duplicateValues" dxfId="3183" priority="3575"/>
    <cfRule type="duplicateValues" dxfId="3182" priority="3576"/>
    <cfRule type="duplicateValues" dxfId="3181" priority="3577"/>
  </conditionalFormatting>
  <conditionalFormatting sqref="A1589:A1590">
    <cfRule type="duplicateValues" dxfId="3180" priority="3572"/>
    <cfRule type="duplicateValues" dxfId="3179" priority="3573"/>
    <cfRule type="duplicateValues" dxfId="3178" priority="3574"/>
  </conditionalFormatting>
  <conditionalFormatting sqref="A1305">
    <cfRule type="duplicateValues" dxfId="3177" priority="3571"/>
  </conditionalFormatting>
  <conditionalFormatting sqref="A1312">
    <cfRule type="duplicateValues" dxfId="3176" priority="3568"/>
    <cfRule type="duplicateValues" dxfId="3175" priority="3569"/>
    <cfRule type="duplicateValues" dxfId="3174" priority="3570"/>
  </conditionalFormatting>
  <conditionalFormatting sqref="A1319">
    <cfRule type="duplicateValues" dxfId="3173" priority="3567"/>
  </conditionalFormatting>
  <conditionalFormatting sqref="A1326">
    <cfRule type="duplicateValues" dxfId="3172" priority="3566"/>
  </conditionalFormatting>
  <conditionalFormatting sqref="A1333">
    <cfRule type="duplicateValues" dxfId="3171" priority="3565"/>
  </conditionalFormatting>
  <conditionalFormatting sqref="A1340">
    <cfRule type="duplicateValues" dxfId="3170" priority="3564"/>
  </conditionalFormatting>
  <conditionalFormatting sqref="A1347">
    <cfRule type="duplicateValues" dxfId="3169" priority="3563"/>
  </conditionalFormatting>
  <conditionalFormatting sqref="A1354">
    <cfRule type="duplicateValues" dxfId="3168" priority="3562"/>
  </conditionalFormatting>
  <conditionalFormatting sqref="A1361">
    <cfRule type="duplicateValues" dxfId="3167" priority="3561"/>
  </conditionalFormatting>
  <conditionalFormatting sqref="A1368">
    <cfRule type="duplicateValues" dxfId="3166" priority="3560"/>
  </conditionalFormatting>
  <conditionalFormatting sqref="A1375">
    <cfRule type="duplicateValues" dxfId="3165" priority="3559"/>
  </conditionalFormatting>
  <conditionalFormatting sqref="A1383">
    <cfRule type="duplicateValues" dxfId="3164" priority="3558"/>
  </conditionalFormatting>
  <conditionalFormatting sqref="A1390">
    <cfRule type="duplicateValues" dxfId="3163" priority="3557"/>
  </conditionalFormatting>
  <conditionalFormatting sqref="A1397">
    <cfRule type="duplicateValues" dxfId="3162" priority="3556"/>
  </conditionalFormatting>
  <conditionalFormatting sqref="A1404">
    <cfRule type="duplicateValues" dxfId="3161" priority="3555"/>
  </conditionalFormatting>
  <conditionalFormatting sqref="A1411">
    <cfRule type="duplicateValues" dxfId="3160" priority="3554"/>
  </conditionalFormatting>
  <conditionalFormatting sqref="A1418">
    <cfRule type="duplicateValues" dxfId="3159" priority="3553"/>
  </conditionalFormatting>
  <conditionalFormatting sqref="A1425">
    <cfRule type="duplicateValues" dxfId="3158" priority="3552"/>
  </conditionalFormatting>
  <conditionalFormatting sqref="A1432">
    <cfRule type="duplicateValues" dxfId="3157" priority="3551"/>
  </conditionalFormatting>
  <conditionalFormatting sqref="A1439">
    <cfRule type="duplicateValues" dxfId="3156" priority="3550"/>
  </conditionalFormatting>
  <conditionalFormatting sqref="A1446">
    <cfRule type="duplicateValues" dxfId="3155" priority="3549"/>
  </conditionalFormatting>
  <conditionalFormatting sqref="A1453">
    <cfRule type="duplicateValues" dxfId="3154" priority="3548"/>
  </conditionalFormatting>
  <conditionalFormatting sqref="A1591:A1592">
    <cfRule type="duplicateValues" dxfId="3153" priority="3545"/>
    <cfRule type="duplicateValues" dxfId="3152" priority="3546"/>
    <cfRule type="duplicateValues" dxfId="3151" priority="3547"/>
  </conditionalFormatting>
  <conditionalFormatting sqref="A1593:A1594">
    <cfRule type="duplicateValues" dxfId="3150" priority="3542"/>
    <cfRule type="duplicateValues" dxfId="3149" priority="3543"/>
    <cfRule type="duplicateValues" dxfId="3148" priority="3544"/>
  </conditionalFormatting>
  <conditionalFormatting sqref="A1595:A1596">
    <cfRule type="duplicateValues" dxfId="3147" priority="3539"/>
    <cfRule type="duplicateValues" dxfId="3146" priority="3540"/>
    <cfRule type="duplicateValues" dxfId="3145" priority="3541"/>
  </conditionalFormatting>
  <conditionalFormatting sqref="A1597:A1598">
    <cfRule type="duplicateValues" dxfId="3144" priority="3536"/>
    <cfRule type="duplicateValues" dxfId="3143" priority="3537"/>
    <cfRule type="duplicateValues" dxfId="3142" priority="3538"/>
  </conditionalFormatting>
  <conditionalFormatting sqref="A1599:A1600">
    <cfRule type="duplicateValues" dxfId="3141" priority="3533"/>
    <cfRule type="duplicateValues" dxfId="3140" priority="3534"/>
    <cfRule type="duplicateValues" dxfId="3139" priority="3535"/>
  </conditionalFormatting>
  <conditionalFormatting sqref="A1601:A1602">
    <cfRule type="duplicateValues" dxfId="3138" priority="3530"/>
    <cfRule type="duplicateValues" dxfId="3137" priority="3531"/>
    <cfRule type="duplicateValues" dxfId="3136" priority="3532"/>
  </conditionalFormatting>
  <conditionalFormatting sqref="A1603:A1604">
    <cfRule type="duplicateValues" dxfId="3135" priority="3527"/>
    <cfRule type="duplicateValues" dxfId="3134" priority="3528"/>
    <cfRule type="duplicateValues" dxfId="3133" priority="3529"/>
  </conditionalFormatting>
  <conditionalFormatting sqref="A1605:A1606">
    <cfRule type="duplicateValues" dxfId="3132" priority="3524"/>
    <cfRule type="duplicateValues" dxfId="3131" priority="3525"/>
    <cfRule type="duplicateValues" dxfId="3130" priority="3526"/>
  </conditionalFormatting>
  <conditionalFormatting sqref="A1607:A1608">
    <cfRule type="duplicateValues" dxfId="3129" priority="3521"/>
    <cfRule type="duplicateValues" dxfId="3128" priority="3522"/>
    <cfRule type="duplicateValues" dxfId="3127" priority="3523"/>
  </conditionalFormatting>
  <conditionalFormatting sqref="A1609:A1610">
    <cfRule type="duplicateValues" dxfId="3126" priority="3518"/>
    <cfRule type="duplicateValues" dxfId="3125" priority="3519"/>
    <cfRule type="duplicateValues" dxfId="3124" priority="3520"/>
  </conditionalFormatting>
  <conditionalFormatting sqref="A1611:A1612">
    <cfRule type="duplicateValues" dxfId="3123" priority="3515"/>
    <cfRule type="duplicateValues" dxfId="3122" priority="3516"/>
    <cfRule type="duplicateValues" dxfId="3121" priority="3517"/>
  </conditionalFormatting>
  <conditionalFormatting sqref="A1613:A1614">
    <cfRule type="duplicateValues" dxfId="3120" priority="3512"/>
    <cfRule type="duplicateValues" dxfId="3119" priority="3513"/>
    <cfRule type="duplicateValues" dxfId="3118" priority="3514"/>
  </conditionalFormatting>
  <conditionalFormatting sqref="A1615:A1616">
    <cfRule type="duplicateValues" dxfId="3117" priority="3509"/>
    <cfRule type="duplicateValues" dxfId="3116" priority="3510"/>
    <cfRule type="duplicateValues" dxfId="3115" priority="3511"/>
  </conditionalFormatting>
  <conditionalFormatting sqref="A1617:A1618">
    <cfRule type="duplicateValues" dxfId="3114" priority="3506"/>
    <cfRule type="duplicateValues" dxfId="3113" priority="3507"/>
    <cfRule type="duplicateValues" dxfId="3112" priority="3508"/>
  </conditionalFormatting>
  <conditionalFormatting sqref="A1619:A1620">
    <cfRule type="duplicateValues" dxfId="3111" priority="3503"/>
    <cfRule type="duplicateValues" dxfId="3110" priority="3504"/>
    <cfRule type="duplicateValues" dxfId="3109" priority="3505"/>
  </conditionalFormatting>
  <conditionalFormatting sqref="A1621:A1622">
    <cfRule type="duplicateValues" dxfId="3108" priority="3500"/>
    <cfRule type="duplicateValues" dxfId="3107" priority="3501"/>
    <cfRule type="duplicateValues" dxfId="3106" priority="3502"/>
  </conditionalFormatting>
  <conditionalFormatting sqref="A1623:A1624">
    <cfRule type="duplicateValues" dxfId="3105" priority="3497"/>
    <cfRule type="duplicateValues" dxfId="3104" priority="3498"/>
    <cfRule type="duplicateValues" dxfId="3103" priority="3499"/>
  </conditionalFormatting>
  <conditionalFormatting sqref="A1625:A1626">
    <cfRule type="duplicateValues" dxfId="3102" priority="3494"/>
    <cfRule type="duplicateValues" dxfId="3101" priority="3495"/>
    <cfRule type="duplicateValues" dxfId="3100" priority="3496"/>
  </conditionalFormatting>
  <conditionalFormatting sqref="A1627:A1628">
    <cfRule type="duplicateValues" dxfId="3099" priority="3491"/>
    <cfRule type="duplicateValues" dxfId="3098" priority="3492"/>
    <cfRule type="duplicateValues" dxfId="3097" priority="3493"/>
  </conditionalFormatting>
  <conditionalFormatting sqref="A1629:A1630">
    <cfRule type="duplicateValues" dxfId="3096" priority="3488"/>
    <cfRule type="duplicateValues" dxfId="3095" priority="3489"/>
    <cfRule type="duplicateValues" dxfId="3094" priority="3490"/>
  </conditionalFormatting>
  <conditionalFormatting sqref="A1631:A1632">
    <cfRule type="duplicateValues" dxfId="3093" priority="3485"/>
    <cfRule type="duplicateValues" dxfId="3092" priority="3486"/>
    <cfRule type="duplicateValues" dxfId="3091" priority="3487"/>
  </conditionalFormatting>
  <conditionalFormatting sqref="A1633:A1634">
    <cfRule type="duplicateValues" dxfId="3090" priority="3482"/>
    <cfRule type="duplicateValues" dxfId="3089" priority="3483"/>
    <cfRule type="duplicateValues" dxfId="3088" priority="3484"/>
  </conditionalFormatting>
  <conditionalFormatting sqref="A1635:A1636">
    <cfRule type="duplicateValues" dxfId="3087" priority="3479"/>
    <cfRule type="duplicateValues" dxfId="3086" priority="3480"/>
    <cfRule type="duplicateValues" dxfId="3085" priority="3481"/>
  </conditionalFormatting>
  <conditionalFormatting sqref="A1637:A1638">
    <cfRule type="duplicateValues" dxfId="3084" priority="3476"/>
    <cfRule type="duplicateValues" dxfId="3083" priority="3477"/>
    <cfRule type="duplicateValues" dxfId="3082" priority="3478"/>
  </conditionalFormatting>
  <conditionalFormatting sqref="A1639:A1640">
    <cfRule type="duplicateValues" dxfId="3081" priority="3473"/>
    <cfRule type="duplicateValues" dxfId="3080" priority="3474"/>
    <cfRule type="duplicateValues" dxfId="3079" priority="3475"/>
  </conditionalFormatting>
  <conditionalFormatting sqref="A1641:A1642">
    <cfRule type="duplicateValues" dxfId="3078" priority="3470"/>
    <cfRule type="duplicateValues" dxfId="3077" priority="3471"/>
    <cfRule type="duplicateValues" dxfId="3076" priority="3472"/>
  </conditionalFormatting>
  <conditionalFormatting sqref="A1643:A1644">
    <cfRule type="duplicateValues" dxfId="3075" priority="3467"/>
    <cfRule type="duplicateValues" dxfId="3074" priority="3468"/>
    <cfRule type="duplicateValues" dxfId="3073" priority="3469"/>
  </conditionalFormatting>
  <conditionalFormatting sqref="A1645:A1646">
    <cfRule type="duplicateValues" dxfId="3072" priority="3464"/>
    <cfRule type="duplicateValues" dxfId="3071" priority="3465"/>
    <cfRule type="duplicateValues" dxfId="3070" priority="3466"/>
  </conditionalFormatting>
  <conditionalFormatting sqref="A1647:A1648">
    <cfRule type="duplicateValues" dxfId="3069" priority="3461"/>
    <cfRule type="duplicateValues" dxfId="3068" priority="3462"/>
    <cfRule type="duplicateValues" dxfId="3067" priority="3463"/>
  </conditionalFormatting>
  <conditionalFormatting sqref="A1649:A1650">
    <cfRule type="duplicateValues" dxfId="3066" priority="3458"/>
    <cfRule type="duplicateValues" dxfId="3065" priority="3459"/>
    <cfRule type="duplicateValues" dxfId="3064" priority="3460"/>
  </conditionalFormatting>
  <conditionalFormatting sqref="A1655:A1658">
    <cfRule type="duplicateValues" dxfId="3063" priority="3455"/>
    <cfRule type="duplicateValues" dxfId="3062" priority="3456"/>
    <cfRule type="duplicateValues" dxfId="3061" priority="3457"/>
  </conditionalFormatting>
  <conditionalFormatting sqref="A1659:A1662">
    <cfRule type="duplicateValues" dxfId="3060" priority="3452"/>
    <cfRule type="duplicateValues" dxfId="3059" priority="3453"/>
    <cfRule type="duplicateValues" dxfId="3058" priority="3454"/>
  </conditionalFormatting>
  <conditionalFormatting sqref="A1663:A1667">
    <cfRule type="duplicateValues" dxfId="3057" priority="3449"/>
    <cfRule type="duplicateValues" dxfId="3056" priority="3450"/>
    <cfRule type="duplicateValues" dxfId="3055" priority="3451"/>
  </conditionalFormatting>
  <conditionalFormatting sqref="A1668:A1671">
    <cfRule type="duplicateValues" dxfId="3054" priority="3446"/>
    <cfRule type="duplicateValues" dxfId="3053" priority="3447"/>
    <cfRule type="duplicateValues" dxfId="3052" priority="3448"/>
  </conditionalFormatting>
  <conditionalFormatting sqref="A1680:A1683">
    <cfRule type="duplicateValues" dxfId="3051" priority="3443"/>
    <cfRule type="duplicateValues" dxfId="3050" priority="3444"/>
    <cfRule type="duplicateValues" dxfId="3049" priority="3445"/>
  </conditionalFormatting>
  <conditionalFormatting sqref="A1684">
    <cfRule type="duplicateValues" dxfId="3048" priority="3440"/>
    <cfRule type="duplicateValues" dxfId="3047" priority="3441"/>
    <cfRule type="duplicateValues" dxfId="3046" priority="3442"/>
  </conditionalFormatting>
  <conditionalFormatting sqref="A1685:A1688">
    <cfRule type="duplicateValues" dxfId="3045" priority="3437"/>
    <cfRule type="duplicateValues" dxfId="3044" priority="3438"/>
    <cfRule type="duplicateValues" dxfId="3043" priority="3439"/>
  </conditionalFormatting>
  <conditionalFormatting sqref="A1701">
    <cfRule type="duplicateValues" dxfId="3042" priority="3434"/>
    <cfRule type="duplicateValues" dxfId="3041" priority="3435"/>
    <cfRule type="duplicateValues" dxfId="3040" priority="3436"/>
  </conditionalFormatting>
  <conditionalFormatting sqref="A1702:A1705">
    <cfRule type="duplicateValues" dxfId="3039" priority="3431"/>
    <cfRule type="duplicateValues" dxfId="3038" priority="3432"/>
    <cfRule type="duplicateValues" dxfId="3037" priority="3433"/>
  </conditionalFormatting>
  <conditionalFormatting sqref="A1714:A1717">
    <cfRule type="duplicateValues" dxfId="3036" priority="3428"/>
    <cfRule type="duplicateValues" dxfId="3035" priority="3429"/>
    <cfRule type="duplicateValues" dxfId="3034" priority="3430"/>
  </conditionalFormatting>
  <conditionalFormatting sqref="A1718">
    <cfRule type="duplicateValues" dxfId="3033" priority="3425"/>
    <cfRule type="duplicateValues" dxfId="3032" priority="3426"/>
    <cfRule type="duplicateValues" dxfId="3031" priority="3427"/>
  </conditionalFormatting>
  <conditionalFormatting sqref="A1461">
    <cfRule type="duplicateValues" dxfId="3030" priority="3424"/>
  </conditionalFormatting>
  <conditionalFormatting sqref="A1462:A1465">
    <cfRule type="duplicateValues" dxfId="3029" priority="3423"/>
  </conditionalFormatting>
  <conditionalFormatting sqref="A1459">
    <cfRule type="duplicateValues" dxfId="3028" priority="3420"/>
    <cfRule type="duplicateValues" dxfId="3027" priority="3422"/>
  </conditionalFormatting>
  <conditionalFormatting sqref="A1459 A1461:A1465">
    <cfRule type="duplicateValues" dxfId="3026" priority="3421"/>
  </conditionalFormatting>
  <conditionalFormatting sqref="A1460">
    <cfRule type="duplicateValues" dxfId="3025" priority="3419"/>
  </conditionalFormatting>
  <conditionalFormatting sqref="A1468">
    <cfRule type="duplicateValues" dxfId="3024" priority="3418"/>
  </conditionalFormatting>
  <conditionalFormatting sqref="A1469:A1472">
    <cfRule type="duplicateValues" dxfId="3023" priority="3417"/>
  </conditionalFormatting>
  <conditionalFormatting sqref="A1466">
    <cfRule type="duplicateValues" dxfId="3022" priority="3414"/>
    <cfRule type="duplicateValues" dxfId="3021" priority="3416"/>
  </conditionalFormatting>
  <conditionalFormatting sqref="A1466 A1468:A1472">
    <cfRule type="duplicateValues" dxfId="3020" priority="3415"/>
  </conditionalFormatting>
  <conditionalFormatting sqref="A1467">
    <cfRule type="duplicateValues" dxfId="3019" priority="3413"/>
  </conditionalFormatting>
  <conditionalFormatting sqref="A977:A980">
    <cfRule type="duplicateValues" dxfId="3018" priority="3412"/>
    <cfRule type="duplicateValues" dxfId="3017" priority="3919"/>
  </conditionalFormatting>
  <conditionalFormatting sqref="A1719">
    <cfRule type="duplicateValues" dxfId="3016" priority="3409"/>
    <cfRule type="duplicateValues" dxfId="3015" priority="3410"/>
    <cfRule type="duplicateValues" dxfId="3014" priority="3411"/>
  </conditionalFormatting>
  <conditionalFormatting sqref="A1722">
    <cfRule type="duplicateValues" dxfId="3013" priority="3406"/>
    <cfRule type="duplicateValues" dxfId="3012" priority="3407"/>
    <cfRule type="duplicateValues" dxfId="3011" priority="3408"/>
  </conditionalFormatting>
  <conditionalFormatting sqref="A1721">
    <cfRule type="duplicateValues" dxfId="3010" priority="3403"/>
    <cfRule type="duplicateValues" dxfId="3009" priority="3404"/>
    <cfRule type="duplicateValues" dxfId="3008" priority="3405"/>
  </conditionalFormatting>
  <conditionalFormatting sqref="A1726">
    <cfRule type="duplicateValues" dxfId="3007" priority="3400"/>
    <cfRule type="duplicateValues" dxfId="3006" priority="3401"/>
    <cfRule type="duplicateValues" dxfId="3005" priority="3402"/>
  </conditionalFormatting>
  <conditionalFormatting sqref="A1725">
    <cfRule type="duplicateValues" dxfId="3004" priority="3397"/>
    <cfRule type="duplicateValues" dxfId="3003" priority="3398"/>
    <cfRule type="duplicateValues" dxfId="3002" priority="3399"/>
  </conditionalFormatting>
  <conditionalFormatting sqref="A1724">
    <cfRule type="duplicateValues" dxfId="3001" priority="3394"/>
    <cfRule type="duplicateValues" dxfId="3000" priority="3395"/>
    <cfRule type="duplicateValues" dxfId="2999" priority="3396"/>
  </conditionalFormatting>
  <conditionalFormatting sqref="A1731">
    <cfRule type="duplicateValues" dxfId="2998" priority="3391"/>
    <cfRule type="duplicateValues" dxfId="2997" priority="3392"/>
    <cfRule type="duplicateValues" dxfId="2996" priority="3393"/>
  </conditionalFormatting>
  <conditionalFormatting sqref="A1730">
    <cfRule type="duplicateValues" dxfId="2995" priority="3388"/>
    <cfRule type="duplicateValues" dxfId="2994" priority="3389"/>
    <cfRule type="duplicateValues" dxfId="2993" priority="3390"/>
  </conditionalFormatting>
  <conditionalFormatting sqref="A1729">
    <cfRule type="duplicateValues" dxfId="2992" priority="3385"/>
    <cfRule type="duplicateValues" dxfId="2991" priority="3386"/>
    <cfRule type="duplicateValues" dxfId="2990" priority="3387"/>
  </conditionalFormatting>
  <conditionalFormatting sqref="A1728">
    <cfRule type="duplicateValues" dxfId="2989" priority="3382"/>
    <cfRule type="duplicateValues" dxfId="2988" priority="3383"/>
    <cfRule type="duplicateValues" dxfId="2987" priority="3384"/>
  </conditionalFormatting>
  <conditionalFormatting sqref="A1735">
    <cfRule type="duplicateValues" dxfId="2986" priority="3379"/>
    <cfRule type="duplicateValues" dxfId="2985" priority="3380"/>
    <cfRule type="duplicateValues" dxfId="2984" priority="3381"/>
  </conditionalFormatting>
  <conditionalFormatting sqref="A1734">
    <cfRule type="duplicateValues" dxfId="2983" priority="3376"/>
    <cfRule type="duplicateValues" dxfId="2982" priority="3377"/>
    <cfRule type="duplicateValues" dxfId="2981" priority="3378"/>
  </conditionalFormatting>
  <conditionalFormatting sqref="A1733">
    <cfRule type="duplicateValues" dxfId="2980" priority="3373"/>
    <cfRule type="duplicateValues" dxfId="2979" priority="3374"/>
    <cfRule type="duplicateValues" dxfId="2978" priority="3375"/>
  </conditionalFormatting>
  <conditionalFormatting sqref="A1732">
    <cfRule type="duplicateValues" dxfId="2977" priority="3370"/>
    <cfRule type="duplicateValues" dxfId="2976" priority="3371"/>
    <cfRule type="duplicateValues" dxfId="2975" priority="3372"/>
  </conditionalFormatting>
  <conditionalFormatting sqref="A1739">
    <cfRule type="duplicateValues" dxfId="2974" priority="3367"/>
    <cfRule type="duplicateValues" dxfId="2973" priority="3368"/>
    <cfRule type="duplicateValues" dxfId="2972" priority="3369"/>
  </conditionalFormatting>
  <conditionalFormatting sqref="A1738">
    <cfRule type="duplicateValues" dxfId="2971" priority="3364"/>
    <cfRule type="duplicateValues" dxfId="2970" priority="3365"/>
    <cfRule type="duplicateValues" dxfId="2969" priority="3366"/>
  </conditionalFormatting>
  <conditionalFormatting sqref="A1737">
    <cfRule type="duplicateValues" dxfId="2968" priority="3361"/>
    <cfRule type="duplicateValues" dxfId="2967" priority="3362"/>
    <cfRule type="duplicateValues" dxfId="2966" priority="3363"/>
  </conditionalFormatting>
  <conditionalFormatting sqref="A1736">
    <cfRule type="duplicateValues" dxfId="2965" priority="3358"/>
    <cfRule type="duplicateValues" dxfId="2964" priority="3359"/>
    <cfRule type="duplicateValues" dxfId="2963" priority="3360"/>
  </conditionalFormatting>
  <conditionalFormatting sqref="A1743">
    <cfRule type="duplicateValues" dxfId="2962" priority="3355"/>
    <cfRule type="duplicateValues" dxfId="2961" priority="3356"/>
    <cfRule type="duplicateValues" dxfId="2960" priority="3357"/>
  </conditionalFormatting>
  <conditionalFormatting sqref="A1742">
    <cfRule type="duplicateValues" dxfId="2959" priority="3352"/>
    <cfRule type="duplicateValues" dxfId="2958" priority="3353"/>
    <cfRule type="duplicateValues" dxfId="2957" priority="3354"/>
  </conditionalFormatting>
  <conditionalFormatting sqref="A1741">
    <cfRule type="duplicateValues" dxfId="2956" priority="3349"/>
    <cfRule type="duplicateValues" dxfId="2955" priority="3350"/>
    <cfRule type="duplicateValues" dxfId="2954" priority="3351"/>
  </conditionalFormatting>
  <conditionalFormatting sqref="A1740">
    <cfRule type="duplicateValues" dxfId="2953" priority="3346"/>
    <cfRule type="duplicateValues" dxfId="2952" priority="3347"/>
    <cfRule type="duplicateValues" dxfId="2951" priority="3348"/>
  </conditionalFormatting>
  <conditionalFormatting sqref="A1747:A1749">
    <cfRule type="duplicateValues" dxfId="2950" priority="3343"/>
    <cfRule type="duplicateValues" dxfId="2949" priority="3344"/>
    <cfRule type="duplicateValues" dxfId="2948" priority="3345"/>
  </conditionalFormatting>
  <conditionalFormatting sqref="A946">
    <cfRule type="duplicateValues" dxfId="2947" priority="3309"/>
    <cfRule type="duplicateValues" dxfId="2946" priority="3310"/>
    <cfRule type="duplicateValues" dxfId="2945" priority="3311"/>
    <cfRule type="duplicateValues" dxfId="2944" priority="3312"/>
    <cfRule type="duplicateValues" dxfId="2943" priority="3313"/>
  </conditionalFormatting>
  <conditionalFormatting sqref="A976">
    <cfRule type="duplicateValues" dxfId="2942" priority="3289"/>
    <cfRule type="duplicateValues" dxfId="2941" priority="3290"/>
    <cfRule type="duplicateValues" dxfId="2940" priority="3291"/>
    <cfRule type="duplicateValues" dxfId="2939" priority="3292"/>
    <cfRule type="duplicateValues" dxfId="2938" priority="3293"/>
  </conditionalFormatting>
  <conditionalFormatting sqref="A981">
    <cfRule type="duplicateValues" dxfId="2937" priority="3284"/>
    <cfRule type="duplicateValues" dxfId="2936" priority="3285"/>
    <cfRule type="duplicateValues" dxfId="2935" priority="3286"/>
    <cfRule type="duplicateValues" dxfId="2934" priority="3287"/>
    <cfRule type="duplicateValues" dxfId="2933" priority="3288"/>
  </conditionalFormatting>
  <conditionalFormatting sqref="A824">
    <cfRule type="duplicateValues" dxfId="2932" priority="3283"/>
  </conditionalFormatting>
  <conditionalFormatting sqref="A827:A829">
    <cfRule type="duplicateValues" dxfId="2931" priority="3280"/>
    <cfRule type="duplicateValues" dxfId="2930" priority="3281"/>
    <cfRule type="duplicateValues" dxfId="2929" priority="3282"/>
  </conditionalFormatting>
  <conditionalFormatting sqref="A827">
    <cfRule type="duplicateValues" dxfId="2928" priority="3279"/>
  </conditionalFormatting>
  <conditionalFormatting sqref="A830:A832">
    <cfRule type="duplicateValues" dxfId="2927" priority="3276"/>
    <cfRule type="duplicateValues" dxfId="2926" priority="3277"/>
    <cfRule type="duplicateValues" dxfId="2925" priority="3278"/>
  </conditionalFormatting>
  <conditionalFormatting sqref="A830">
    <cfRule type="duplicateValues" dxfId="2924" priority="3275"/>
  </conditionalFormatting>
  <conditionalFormatting sqref="A833:A835">
    <cfRule type="duplicateValues" dxfId="2923" priority="3272"/>
    <cfRule type="duplicateValues" dxfId="2922" priority="3273"/>
    <cfRule type="duplicateValues" dxfId="2921" priority="3274"/>
  </conditionalFormatting>
  <conditionalFormatting sqref="A833">
    <cfRule type="duplicateValues" dxfId="2920" priority="3271"/>
  </conditionalFormatting>
  <conditionalFormatting sqref="A836:A838">
    <cfRule type="duplicateValues" dxfId="2919" priority="3268"/>
    <cfRule type="duplicateValues" dxfId="2918" priority="3269"/>
    <cfRule type="duplicateValues" dxfId="2917" priority="3270"/>
  </conditionalFormatting>
  <conditionalFormatting sqref="A836">
    <cfRule type="duplicateValues" dxfId="2916" priority="3267"/>
  </conditionalFormatting>
  <conditionalFormatting sqref="A839:A841">
    <cfRule type="duplicateValues" dxfId="2915" priority="3264"/>
    <cfRule type="duplicateValues" dxfId="2914" priority="3265"/>
    <cfRule type="duplicateValues" dxfId="2913" priority="3266"/>
  </conditionalFormatting>
  <conditionalFormatting sqref="A839">
    <cfRule type="duplicateValues" dxfId="2912" priority="3263"/>
  </conditionalFormatting>
  <conditionalFormatting sqref="A842:A844">
    <cfRule type="duplicateValues" dxfId="2911" priority="3260"/>
    <cfRule type="duplicateValues" dxfId="2910" priority="3261"/>
    <cfRule type="duplicateValues" dxfId="2909" priority="3262"/>
  </conditionalFormatting>
  <conditionalFormatting sqref="A842">
    <cfRule type="duplicateValues" dxfId="2908" priority="3259"/>
  </conditionalFormatting>
  <conditionalFormatting sqref="A845:A847">
    <cfRule type="duplicateValues" dxfId="2907" priority="3256"/>
    <cfRule type="duplicateValues" dxfId="2906" priority="3257"/>
    <cfRule type="duplicateValues" dxfId="2905" priority="3258"/>
  </conditionalFormatting>
  <conditionalFormatting sqref="A845">
    <cfRule type="duplicateValues" dxfId="2904" priority="3255"/>
  </conditionalFormatting>
  <conditionalFormatting sqref="A848:A850">
    <cfRule type="duplicateValues" dxfId="2903" priority="3252"/>
    <cfRule type="duplicateValues" dxfId="2902" priority="3253"/>
    <cfRule type="duplicateValues" dxfId="2901" priority="3254"/>
  </conditionalFormatting>
  <conditionalFormatting sqref="A848">
    <cfRule type="duplicateValues" dxfId="2900" priority="3251"/>
  </conditionalFormatting>
  <conditionalFormatting sqref="A851:A853">
    <cfRule type="duplicateValues" dxfId="2899" priority="3248"/>
    <cfRule type="duplicateValues" dxfId="2898" priority="3249"/>
    <cfRule type="duplicateValues" dxfId="2897" priority="3250"/>
  </conditionalFormatting>
  <conditionalFormatting sqref="A851">
    <cfRule type="duplicateValues" dxfId="2896" priority="3247"/>
  </conditionalFormatting>
  <conditionalFormatting sqref="A854:A856">
    <cfRule type="duplicateValues" dxfId="2895" priority="3244"/>
    <cfRule type="duplicateValues" dxfId="2894" priority="3245"/>
    <cfRule type="duplicateValues" dxfId="2893" priority="3246"/>
  </conditionalFormatting>
  <conditionalFormatting sqref="A854">
    <cfRule type="duplicateValues" dxfId="2892" priority="3243"/>
  </conditionalFormatting>
  <conditionalFormatting sqref="A857:A859">
    <cfRule type="duplicateValues" dxfId="2891" priority="3240"/>
    <cfRule type="duplicateValues" dxfId="2890" priority="3241"/>
    <cfRule type="duplicateValues" dxfId="2889" priority="3242"/>
  </conditionalFormatting>
  <conditionalFormatting sqref="A857">
    <cfRule type="duplicateValues" dxfId="2888" priority="3239"/>
  </conditionalFormatting>
  <conditionalFormatting sqref="A860:A862">
    <cfRule type="duplicateValues" dxfId="2887" priority="3236"/>
    <cfRule type="duplicateValues" dxfId="2886" priority="3237"/>
    <cfRule type="duplicateValues" dxfId="2885" priority="3238"/>
  </conditionalFormatting>
  <conditionalFormatting sqref="A860">
    <cfRule type="duplicateValues" dxfId="2884" priority="3235"/>
  </conditionalFormatting>
  <conditionalFormatting sqref="A863:A865">
    <cfRule type="duplicateValues" dxfId="2883" priority="3232"/>
    <cfRule type="duplicateValues" dxfId="2882" priority="3233"/>
    <cfRule type="duplicateValues" dxfId="2881" priority="3234"/>
  </conditionalFormatting>
  <conditionalFormatting sqref="A863">
    <cfRule type="duplicateValues" dxfId="2880" priority="3231"/>
  </conditionalFormatting>
  <conditionalFormatting sqref="A866">
    <cfRule type="duplicateValues" dxfId="2879" priority="3230"/>
  </conditionalFormatting>
  <conditionalFormatting sqref="A458:A459">
    <cfRule type="duplicateValues" dxfId="2878" priority="3227"/>
    <cfRule type="duplicateValues" dxfId="2877" priority="3228"/>
    <cfRule type="duplicateValues" dxfId="2876" priority="3229"/>
  </conditionalFormatting>
  <conditionalFormatting sqref="A467:A468">
    <cfRule type="duplicateValues" dxfId="2875" priority="3224"/>
    <cfRule type="duplicateValues" dxfId="2874" priority="3225"/>
    <cfRule type="duplicateValues" dxfId="2873" priority="3226"/>
  </conditionalFormatting>
  <conditionalFormatting sqref="A476:A477">
    <cfRule type="duplicateValues" dxfId="2872" priority="3221"/>
    <cfRule type="duplicateValues" dxfId="2871" priority="3222"/>
    <cfRule type="duplicateValues" dxfId="2870" priority="3223"/>
  </conditionalFormatting>
  <conditionalFormatting sqref="A485:A486">
    <cfRule type="duplicateValues" dxfId="2869" priority="3218"/>
    <cfRule type="duplicateValues" dxfId="2868" priority="3219"/>
    <cfRule type="duplicateValues" dxfId="2867" priority="3220"/>
  </conditionalFormatting>
  <conditionalFormatting sqref="A494:A495">
    <cfRule type="duplicateValues" dxfId="2866" priority="3215"/>
    <cfRule type="duplicateValues" dxfId="2865" priority="3216"/>
    <cfRule type="duplicateValues" dxfId="2864" priority="3217"/>
  </conditionalFormatting>
  <conditionalFormatting sqref="A503:A504">
    <cfRule type="duplicateValues" dxfId="2863" priority="3212"/>
    <cfRule type="duplicateValues" dxfId="2862" priority="3213"/>
    <cfRule type="duplicateValues" dxfId="2861" priority="3214"/>
  </conditionalFormatting>
  <conditionalFormatting sqref="A512:A513">
    <cfRule type="duplicateValues" dxfId="2860" priority="3209"/>
    <cfRule type="duplicateValues" dxfId="2859" priority="3210"/>
    <cfRule type="duplicateValues" dxfId="2858" priority="3211"/>
  </conditionalFormatting>
  <conditionalFormatting sqref="A521:A522">
    <cfRule type="duplicateValues" dxfId="2857" priority="3206"/>
    <cfRule type="duplicateValues" dxfId="2856" priority="3207"/>
    <cfRule type="duplicateValues" dxfId="2855" priority="3208"/>
  </conditionalFormatting>
  <conditionalFormatting sqref="A530:A531">
    <cfRule type="duplicateValues" dxfId="2854" priority="3203"/>
    <cfRule type="duplicateValues" dxfId="2853" priority="3204"/>
    <cfRule type="duplicateValues" dxfId="2852" priority="3205"/>
  </conditionalFormatting>
  <conditionalFormatting sqref="A539:A540">
    <cfRule type="duplicateValues" dxfId="2851" priority="3200"/>
    <cfRule type="duplicateValues" dxfId="2850" priority="3201"/>
    <cfRule type="duplicateValues" dxfId="2849" priority="3202"/>
  </conditionalFormatting>
  <conditionalFormatting sqref="A548:A549">
    <cfRule type="duplicateValues" dxfId="2848" priority="3197"/>
    <cfRule type="duplicateValues" dxfId="2847" priority="3198"/>
    <cfRule type="duplicateValues" dxfId="2846" priority="3199"/>
  </conditionalFormatting>
  <conditionalFormatting sqref="A557:A558">
    <cfRule type="duplicateValues" dxfId="2845" priority="3194"/>
    <cfRule type="duplicateValues" dxfId="2844" priority="3195"/>
    <cfRule type="duplicateValues" dxfId="2843" priority="3196"/>
  </conditionalFormatting>
  <conditionalFormatting sqref="A566:A567">
    <cfRule type="duplicateValues" dxfId="2842" priority="3191"/>
    <cfRule type="duplicateValues" dxfId="2841" priority="3192"/>
    <cfRule type="duplicateValues" dxfId="2840" priority="3193"/>
  </conditionalFormatting>
  <conditionalFormatting sqref="A1764">
    <cfRule type="duplicateValues" dxfId="2839" priority="3920"/>
  </conditionalFormatting>
  <conditionalFormatting sqref="A1788:A1789">
    <cfRule type="duplicateValues" dxfId="2838" priority="3185"/>
    <cfRule type="duplicateValues" dxfId="2837" priority="3186"/>
    <cfRule type="duplicateValues" dxfId="2836" priority="3187"/>
  </conditionalFormatting>
  <conditionalFormatting sqref="A1790:A1791">
    <cfRule type="duplicateValues" dxfId="2835" priority="3182"/>
    <cfRule type="duplicateValues" dxfId="2834" priority="3183"/>
    <cfRule type="duplicateValues" dxfId="2833" priority="3184"/>
  </conditionalFormatting>
  <conditionalFormatting sqref="A1792:A1793">
    <cfRule type="duplicateValues" dxfId="2832" priority="3179"/>
    <cfRule type="duplicateValues" dxfId="2831" priority="3180"/>
    <cfRule type="duplicateValues" dxfId="2830" priority="3181"/>
  </conditionalFormatting>
  <conditionalFormatting sqref="A1794:A1795">
    <cfRule type="duplicateValues" dxfId="2829" priority="3176"/>
    <cfRule type="duplicateValues" dxfId="2828" priority="3177"/>
    <cfRule type="duplicateValues" dxfId="2827" priority="3178"/>
  </conditionalFormatting>
  <conditionalFormatting sqref="A1796 A1816">
    <cfRule type="duplicateValues" dxfId="2826" priority="3175"/>
  </conditionalFormatting>
  <conditionalFormatting sqref="A1796">
    <cfRule type="duplicateValues" dxfId="2825" priority="3173"/>
    <cfRule type="duplicateValues" dxfId="2824" priority="3174"/>
  </conditionalFormatting>
  <conditionalFormatting sqref="A1797 A1817">
    <cfRule type="duplicateValues" dxfId="2823" priority="3172"/>
  </conditionalFormatting>
  <conditionalFormatting sqref="A1797">
    <cfRule type="duplicateValues" dxfId="2822" priority="3170"/>
    <cfRule type="duplicateValues" dxfId="2821" priority="3171"/>
  </conditionalFormatting>
  <conditionalFormatting sqref="A1798 A1818">
    <cfRule type="duplicateValues" dxfId="2820" priority="3169"/>
  </conditionalFormatting>
  <conditionalFormatting sqref="A1798">
    <cfRule type="duplicateValues" dxfId="2819" priority="3167"/>
    <cfRule type="duplicateValues" dxfId="2818" priority="3168"/>
  </conditionalFormatting>
  <conditionalFormatting sqref="A1799 A1819">
    <cfRule type="duplicateValues" dxfId="2817" priority="3166"/>
  </conditionalFormatting>
  <conditionalFormatting sqref="A1799">
    <cfRule type="duplicateValues" dxfId="2816" priority="3164"/>
    <cfRule type="duplicateValues" dxfId="2815" priority="3165"/>
  </conditionalFormatting>
  <conditionalFormatting sqref="A1800 A1820">
    <cfRule type="duplicateValues" dxfId="2814" priority="3163"/>
  </conditionalFormatting>
  <conditionalFormatting sqref="A1800">
    <cfRule type="duplicateValues" dxfId="2813" priority="3161"/>
    <cfRule type="duplicateValues" dxfId="2812" priority="3162"/>
  </conditionalFormatting>
  <conditionalFormatting sqref="A1801 A1821 A1823 A1825 A1827 A1829 A1831 A1833 A1835 A1837 A1839 A1841 A1843">
    <cfRule type="duplicateValues" dxfId="2811" priority="3160"/>
  </conditionalFormatting>
  <conditionalFormatting sqref="A1801">
    <cfRule type="duplicateValues" dxfId="2810" priority="3158"/>
    <cfRule type="duplicateValues" dxfId="2809" priority="3159"/>
  </conditionalFormatting>
  <conditionalFormatting sqref="A1802">
    <cfRule type="duplicateValues" dxfId="2808" priority="3155"/>
    <cfRule type="duplicateValues" dxfId="2807" priority="3156"/>
    <cfRule type="duplicateValues" dxfId="2806" priority="3157"/>
  </conditionalFormatting>
  <conditionalFormatting sqref="A1803">
    <cfRule type="duplicateValues" dxfId="2805" priority="3152"/>
    <cfRule type="duplicateValues" dxfId="2804" priority="3153"/>
    <cfRule type="duplicateValues" dxfId="2803" priority="3154"/>
  </conditionalFormatting>
  <conditionalFormatting sqref="A1804">
    <cfRule type="duplicateValues" dxfId="2802" priority="3149"/>
    <cfRule type="duplicateValues" dxfId="2801" priority="3150"/>
    <cfRule type="duplicateValues" dxfId="2800" priority="3151"/>
  </conditionalFormatting>
  <conditionalFormatting sqref="A1805">
    <cfRule type="duplicateValues" dxfId="2799" priority="3146"/>
    <cfRule type="duplicateValues" dxfId="2798" priority="3147"/>
    <cfRule type="duplicateValues" dxfId="2797" priority="3148"/>
  </conditionalFormatting>
  <conditionalFormatting sqref="A1806">
    <cfRule type="duplicateValues" dxfId="2796" priority="3143"/>
    <cfRule type="duplicateValues" dxfId="2795" priority="3144"/>
    <cfRule type="duplicateValues" dxfId="2794" priority="3145"/>
  </conditionalFormatting>
  <conditionalFormatting sqref="A1807">
    <cfRule type="duplicateValues" dxfId="2793" priority="3140"/>
    <cfRule type="duplicateValues" dxfId="2792" priority="3141"/>
    <cfRule type="duplicateValues" dxfId="2791" priority="3142"/>
  </conditionalFormatting>
  <conditionalFormatting sqref="A1808">
    <cfRule type="duplicateValues" dxfId="2790" priority="3137"/>
    <cfRule type="duplicateValues" dxfId="2789" priority="3138"/>
    <cfRule type="duplicateValues" dxfId="2788" priority="3139"/>
  </conditionalFormatting>
  <conditionalFormatting sqref="A1809">
    <cfRule type="duplicateValues" dxfId="2787" priority="3134"/>
    <cfRule type="duplicateValues" dxfId="2786" priority="3135"/>
    <cfRule type="duplicateValues" dxfId="2785" priority="3136"/>
  </conditionalFormatting>
  <conditionalFormatting sqref="A1810">
    <cfRule type="duplicateValues" dxfId="2784" priority="3131"/>
    <cfRule type="duplicateValues" dxfId="2783" priority="3132"/>
    <cfRule type="duplicateValues" dxfId="2782" priority="3133"/>
  </conditionalFormatting>
  <conditionalFormatting sqref="A1811">
    <cfRule type="duplicateValues" dxfId="2781" priority="3128"/>
    <cfRule type="duplicateValues" dxfId="2780" priority="3129"/>
    <cfRule type="duplicateValues" dxfId="2779" priority="3130"/>
  </conditionalFormatting>
  <conditionalFormatting sqref="A1812">
    <cfRule type="duplicateValues" dxfId="2778" priority="3125"/>
    <cfRule type="duplicateValues" dxfId="2777" priority="3126"/>
    <cfRule type="duplicateValues" dxfId="2776" priority="3127"/>
  </conditionalFormatting>
  <conditionalFormatting sqref="A1813">
    <cfRule type="duplicateValues" dxfId="2775" priority="3122"/>
    <cfRule type="duplicateValues" dxfId="2774" priority="3123"/>
    <cfRule type="duplicateValues" dxfId="2773" priority="3124"/>
  </conditionalFormatting>
  <conditionalFormatting sqref="A1814">
    <cfRule type="duplicateValues" dxfId="2772" priority="3119"/>
    <cfRule type="duplicateValues" dxfId="2771" priority="3120"/>
    <cfRule type="duplicateValues" dxfId="2770" priority="3121"/>
  </conditionalFormatting>
  <conditionalFormatting sqref="A1815">
    <cfRule type="duplicateValues" dxfId="2769" priority="3116"/>
    <cfRule type="duplicateValues" dxfId="2768" priority="3117"/>
    <cfRule type="duplicateValues" dxfId="2767" priority="3118"/>
  </conditionalFormatting>
  <conditionalFormatting sqref="A1750">
    <cfRule type="duplicateValues" dxfId="2766" priority="3921"/>
  </conditionalFormatting>
  <conditionalFormatting sqref="A1038:A1041">
    <cfRule type="duplicateValues" dxfId="2765" priority="3114"/>
    <cfRule type="duplicateValues" dxfId="2764" priority="3115"/>
  </conditionalFormatting>
  <conditionalFormatting sqref="A1042:A1045">
    <cfRule type="duplicateValues" dxfId="2763" priority="3112"/>
    <cfRule type="duplicateValues" dxfId="2762" priority="3113"/>
  </conditionalFormatting>
  <conditionalFormatting sqref="A1052:A1054">
    <cfRule type="duplicateValues" dxfId="2761" priority="3111"/>
  </conditionalFormatting>
  <conditionalFormatting sqref="A1046:A1048">
    <cfRule type="duplicateValues" dxfId="2760" priority="3922"/>
  </conditionalFormatting>
  <conditionalFormatting sqref="A1049:A1051">
    <cfRule type="duplicateValues" dxfId="2759" priority="3923"/>
  </conditionalFormatting>
  <conditionalFormatting sqref="A1055:A1057">
    <cfRule type="duplicateValues" dxfId="2758" priority="3110"/>
  </conditionalFormatting>
  <conditionalFormatting sqref="A1058:A1060">
    <cfRule type="duplicateValues" dxfId="2757" priority="3109"/>
  </conditionalFormatting>
  <conditionalFormatting sqref="A1061:A1063">
    <cfRule type="duplicateValues" dxfId="2756" priority="3108"/>
  </conditionalFormatting>
  <conditionalFormatting sqref="A1064:A1066">
    <cfRule type="duplicateValues" dxfId="2755" priority="3107"/>
  </conditionalFormatting>
  <conditionalFormatting sqref="A1067:A1069">
    <cfRule type="duplicateValues" dxfId="2754" priority="3106"/>
  </conditionalFormatting>
  <conditionalFormatting sqref="A1070:A1072">
    <cfRule type="duplicateValues" dxfId="2753" priority="3105"/>
  </conditionalFormatting>
  <conditionalFormatting sqref="A1073:A1075">
    <cfRule type="duplicateValues" dxfId="2752" priority="3104"/>
  </conditionalFormatting>
  <conditionalFormatting sqref="A1076:A1078">
    <cfRule type="duplicateValues" dxfId="2751" priority="3103"/>
  </conditionalFormatting>
  <conditionalFormatting sqref="A1079:A1081">
    <cfRule type="duplicateValues" dxfId="2750" priority="3102"/>
  </conditionalFormatting>
  <conditionalFormatting sqref="A1082:A1084">
    <cfRule type="duplicateValues" dxfId="2749" priority="3101"/>
  </conditionalFormatting>
  <conditionalFormatting sqref="A1085:A1087">
    <cfRule type="duplicateValues" dxfId="2748" priority="3100"/>
  </conditionalFormatting>
  <conditionalFormatting sqref="A1088:A1090">
    <cfRule type="duplicateValues" dxfId="2747" priority="3099"/>
  </conditionalFormatting>
  <conditionalFormatting sqref="A1091:A1093">
    <cfRule type="duplicateValues" dxfId="2746" priority="3098"/>
  </conditionalFormatting>
  <conditionalFormatting sqref="A1094:A1096">
    <cfRule type="duplicateValues" dxfId="2745" priority="3097"/>
  </conditionalFormatting>
  <conditionalFormatting sqref="A1097:A1099">
    <cfRule type="duplicateValues" dxfId="2744" priority="3096"/>
  </conditionalFormatting>
  <conditionalFormatting sqref="A1100:A1102">
    <cfRule type="duplicateValues" dxfId="2743" priority="3095"/>
  </conditionalFormatting>
  <conditionalFormatting sqref="A1103:A1105">
    <cfRule type="duplicateValues" dxfId="2742" priority="3094"/>
  </conditionalFormatting>
  <conditionalFormatting sqref="A1106:A1108">
    <cfRule type="duplicateValues" dxfId="2741" priority="3093"/>
  </conditionalFormatting>
  <conditionalFormatting sqref="A1109:A1111">
    <cfRule type="duplicateValues" dxfId="2740" priority="3092"/>
  </conditionalFormatting>
  <conditionalFormatting sqref="A1112:A1114">
    <cfRule type="duplicateValues" dxfId="2739" priority="3091"/>
  </conditionalFormatting>
  <conditionalFormatting sqref="A1118:A1120">
    <cfRule type="duplicateValues" dxfId="2738" priority="3090"/>
  </conditionalFormatting>
  <conditionalFormatting sqref="A1121:A1123">
    <cfRule type="duplicateValues" dxfId="2737" priority="3089"/>
  </conditionalFormatting>
  <conditionalFormatting sqref="A1124:A1126">
    <cfRule type="duplicateValues" dxfId="2736" priority="3088"/>
  </conditionalFormatting>
  <conditionalFormatting sqref="A1127:A1129">
    <cfRule type="duplicateValues" dxfId="2735" priority="3087"/>
  </conditionalFormatting>
  <conditionalFormatting sqref="A1130:A1132">
    <cfRule type="duplicateValues" dxfId="2734" priority="3086"/>
  </conditionalFormatting>
  <conditionalFormatting sqref="A1133:A1135">
    <cfRule type="duplicateValues" dxfId="2733" priority="3085"/>
  </conditionalFormatting>
  <conditionalFormatting sqref="A1136:A1138">
    <cfRule type="duplicateValues" dxfId="2732" priority="3084"/>
  </conditionalFormatting>
  <conditionalFormatting sqref="A1139:A1141">
    <cfRule type="duplicateValues" dxfId="2731" priority="3083"/>
  </conditionalFormatting>
  <conditionalFormatting sqref="A1115:A1117">
    <cfRule type="duplicateValues" dxfId="2730" priority="3082"/>
  </conditionalFormatting>
  <conditionalFormatting sqref="A1142:A1144">
    <cfRule type="duplicateValues" dxfId="2729" priority="3081"/>
  </conditionalFormatting>
  <conditionalFormatting sqref="A1145:A1147">
    <cfRule type="duplicateValues" dxfId="2728" priority="3080"/>
  </conditionalFormatting>
  <conditionalFormatting sqref="A1148:A1150">
    <cfRule type="duplicateValues" dxfId="2727" priority="3079"/>
  </conditionalFormatting>
  <conditionalFormatting sqref="A1151:A1153">
    <cfRule type="duplicateValues" dxfId="2726" priority="3078"/>
  </conditionalFormatting>
  <conditionalFormatting sqref="A1154:A1156">
    <cfRule type="duplicateValues" dxfId="2725" priority="3077"/>
  </conditionalFormatting>
  <conditionalFormatting sqref="A1157:A1159">
    <cfRule type="duplicateValues" dxfId="2724" priority="3076"/>
  </conditionalFormatting>
  <conditionalFormatting sqref="A1163:A1165">
    <cfRule type="duplicateValues" dxfId="2723" priority="3075"/>
  </conditionalFormatting>
  <conditionalFormatting sqref="A1166:A1168">
    <cfRule type="duplicateValues" dxfId="2722" priority="3074"/>
  </conditionalFormatting>
  <conditionalFormatting sqref="A1169:A1171">
    <cfRule type="duplicateValues" dxfId="2721" priority="3073"/>
  </conditionalFormatting>
  <conditionalFormatting sqref="A1172:A1174">
    <cfRule type="duplicateValues" dxfId="2720" priority="3072"/>
  </conditionalFormatting>
  <conditionalFormatting sqref="A1175:A1177">
    <cfRule type="duplicateValues" dxfId="2719" priority="3071"/>
  </conditionalFormatting>
  <conditionalFormatting sqref="A1160:A1162">
    <cfRule type="duplicateValues" dxfId="2718" priority="3070"/>
  </conditionalFormatting>
  <conditionalFormatting sqref="A1178:A1180">
    <cfRule type="duplicateValues" dxfId="2717" priority="3069"/>
  </conditionalFormatting>
  <conditionalFormatting sqref="A1181:A1183">
    <cfRule type="duplicateValues" dxfId="2716" priority="3068"/>
  </conditionalFormatting>
  <conditionalFormatting sqref="A1184:A1186">
    <cfRule type="duplicateValues" dxfId="2715" priority="3067"/>
  </conditionalFormatting>
  <conditionalFormatting sqref="A1187:A1189">
    <cfRule type="duplicateValues" dxfId="2714" priority="3066"/>
  </conditionalFormatting>
  <conditionalFormatting sqref="A1190:A1192">
    <cfRule type="duplicateValues" dxfId="2713" priority="3065"/>
  </conditionalFormatting>
  <conditionalFormatting sqref="A1193:A1195">
    <cfRule type="duplicateValues" dxfId="2712" priority="3064"/>
  </conditionalFormatting>
  <conditionalFormatting sqref="A1199:A1201">
    <cfRule type="duplicateValues" dxfId="2711" priority="3063"/>
  </conditionalFormatting>
  <conditionalFormatting sqref="A1202:A1204">
    <cfRule type="duplicateValues" dxfId="2710" priority="3062"/>
  </conditionalFormatting>
  <conditionalFormatting sqref="A1205:A1207">
    <cfRule type="duplicateValues" dxfId="2709" priority="3061"/>
  </conditionalFormatting>
  <conditionalFormatting sqref="A1208:A1210">
    <cfRule type="duplicateValues" dxfId="2708" priority="3060"/>
  </conditionalFormatting>
  <conditionalFormatting sqref="A1211:A1213">
    <cfRule type="duplicateValues" dxfId="2707" priority="3059"/>
  </conditionalFormatting>
  <conditionalFormatting sqref="A1214:A1216">
    <cfRule type="duplicateValues" dxfId="2706" priority="3058"/>
  </conditionalFormatting>
  <conditionalFormatting sqref="A1217:A1219">
    <cfRule type="duplicateValues" dxfId="2705" priority="3057"/>
  </conditionalFormatting>
  <conditionalFormatting sqref="A1220:A1222">
    <cfRule type="duplicateValues" dxfId="2704" priority="3056"/>
  </conditionalFormatting>
  <conditionalFormatting sqref="A1196:A1198">
    <cfRule type="duplicateValues" dxfId="2703" priority="3055"/>
  </conditionalFormatting>
  <conditionalFormatting sqref="A1223:A1225">
    <cfRule type="duplicateValues" dxfId="2702" priority="3054"/>
  </conditionalFormatting>
  <conditionalFormatting sqref="A1226:A1228">
    <cfRule type="duplicateValues" dxfId="2701" priority="3053"/>
  </conditionalFormatting>
  <conditionalFormatting sqref="A1229:A1231">
    <cfRule type="duplicateValues" dxfId="2700" priority="3052"/>
  </conditionalFormatting>
  <conditionalFormatting sqref="A1232:A1234">
    <cfRule type="duplicateValues" dxfId="2699" priority="3051"/>
  </conditionalFormatting>
  <conditionalFormatting sqref="A1235:A1237">
    <cfRule type="duplicateValues" dxfId="2698" priority="3050"/>
  </conditionalFormatting>
  <conditionalFormatting sqref="A1238:A1240">
    <cfRule type="duplicateValues" dxfId="2697" priority="3049"/>
  </conditionalFormatting>
  <conditionalFormatting sqref="A1244:A1246">
    <cfRule type="duplicateValues" dxfId="2696" priority="3048"/>
  </conditionalFormatting>
  <conditionalFormatting sqref="A1247:A1249">
    <cfRule type="duplicateValues" dxfId="2695" priority="3047"/>
  </conditionalFormatting>
  <conditionalFormatting sqref="A1250:A1252">
    <cfRule type="duplicateValues" dxfId="2694" priority="3046"/>
  </conditionalFormatting>
  <conditionalFormatting sqref="A1253:A1255">
    <cfRule type="duplicateValues" dxfId="2693" priority="3045"/>
  </conditionalFormatting>
  <conditionalFormatting sqref="A1256:A1258">
    <cfRule type="duplicateValues" dxfId="2692" priority="3044"/>
  </conditionalFormatting>
  <conditionalFormatting sqref="A1241:A1243">
    <cfRule type="duplicateValues" dxfId="2691" priority="3043"/>
  </conditionalFormatting>
  <conditionalFormatting sqref="A1697:A1700">
    <cfRule type="duplicateValues" dxfId="2690" priority="3924"/>
  </conditionalFormatting>
  <conditionalFormatting sqref="A1822 A1824 A1826 A1828 A1830 A1832 A1834 A1836 A1838 A1840 A1842 A1844">
    <cfRule type="duplicateValues" dxfId="2689" priority="3042"/>
  </conditionalFormatting>
  <conditionalFormatting sqref="A1672:A1675">
    <cfRule type="duplicateValues" dxfId="2688" priority="3925"/>
  </conditionalFormatting>
  <conditionalFormatting sqref="A1689:A1692">
    <cfRule type="duplicateValues" dxfId="2687" priority="3926"/>
  </conditionalFormatting>
  <conditionalFormatting sqref="A1706:A1709">
    <cfRule type="duplicateValues" dxfId="2686" priority="3927"/>
  </conditionalFormatting>
  <conditionalFormatting sqref="A1479:A1480">
    <cfRule type="duplicateValues" dxfId="2685" priority="3928"/>
  </conditionalFormatting>
  <conditionalFormatting sqref="A1556">
    <cfRule type="duplicateValues" dxfId="2684" priority="3929"/>
  </conditionalFormatting>
  <conditionalFormatting sqref="A1676:A1679">
    <cfRule type="duplicateValues" dxfId="2683" priority="3930"/>
  </conditionalFormatting>
  <conditionalFormatting sqref="A1693:A1696">
    <cfRule type="duplicateValues" dxfId="2682" priority="3931"/>
  </conditionalFormatting>
  <conditionalFormatting sqref="A1710:A1713">
    <cfRule type="duplicateValues" dxfId="2681" priority="3932"/>
  </conditionalFormatting>
  <conditionalFormatting sqref="A1777:B1777">
    <cfRule type="duplicateValues" dxfId="2680" priority="3039"/>
    <cfRule type="duplicateValues" dxfId="2679" priority="3040"/>
    <cfRule type="duplicateValues" dxfId="2678" priority="3041"/>
  </conditionalFormatting>
  <conditionalFormatting sqref="A1775:B1775">
    <cfRule type="duplicateValues" dxfId="2677" priority="3036"/>
    <cfRule type="duplicateValues" dxfId="2676" priority="3037"/>
    <cfRule type="duplicateValues" dxfId="2675" priority="3038"/>
  </conditionalFormatting>
  <conditionalFormatting sqref="A1779:B1779">
    <cfRule type="duplicateValues" dxfId="2674" priority="3033"/>
    <cfRule type="duplicateValues" dxfId="2673" priority="3034"/>
    <cfRule type="duplicateValues" dxfId="2672" priority="3035"/>
  </conditionalFormatting>
  <conditionalFormatting sqref="A1765">
    <cfRule type="duplicateValues" dxfId="2671" priority="3933"/>
  </conditionalFormatting>
  <conditionalFormatting sqref="A1766">
    <cfRule type="duplicateValues" dxfId="2670" priority="3934"/>
  </conditionalFormatting>
  <conditionalFormatting sqref="A1767">
    <cfRule type="duplicateValues" dxfId="2669" priority="3935"/>
  </conditionalFormatting>
  <conditionalFormatting sqref="A1751">
    <cfRule type="duplicateValues" dxfId="2668" priority="3936"/>
  </conditionalFormatting>
  <conditionalFormatting sqref="A598">
    <cfRule type="duplicateValues" dxfId="2667" priority="3937"/>
  </conditionalFormatting>
  <conditionalFormatting sqref="A2805:A2807">
    <cfRule type="duplicateValues" dxfId="2666" priority="3030"/>
    <cfRule type="duplicateValues" dxfId="2665" priority="3031"/>
    <cfRule type="duplicateValues" dxfId="2664" priority="3032"/>
  </conditionalFormatting>
  <conditionalFormatting sqref="A2804">
    <cfRule type="duplicateValues" dxfId="2663" priority="3027"/>
    <cfRule type="duplicateValues" dxfId="2662" priority="3028"/>
    <cfRule type="duplicateValues" dxfId="2661" priority="3029"/>
  </conditionalFormatting>
  <conditionalFormatting sqref="A1262:A1264">
    <cfRule type="duplicateValues" dxfId="2660" priority="3026"/>
  </conditionalFormatting>
  <conditionalFormatting sqref="A1265:A1267">
    <cfRule type="duplicateValues" dxfId="2659" priority="3025"/>
  </conditionalFormatting>
  <conditionalFormatting sqref="A1268:A1270">
    <cfRule type="duplicateValues" dxfId="2658" priority="3024"/>
  </conditionalFormatting>
  <conditionalFormatting sqref="A1271:A1273">
    <cfRule type="duplicateValues" dxfId="2657" priority="3023"/>
  </conditionalFormatting>
  <conditionalFormatting sqref="A1274:A1276">
    <cfRule type="duplicateValues" dxfId="2656" priority="3022"/>
  </conditionalFormatting>
  <conditionalFormatting sqref="A1277:A1279">
    <cfRule type="duplicateValues" dxfId="2655" priority="3021"/>
  </conditionalFormatting>
  <conditionalFormatting sqref="A1280:A1282">
    <cfRule type="duplicateValues" dxfId="2654" priority="3020"/>
  </conditionalFormatting>
  <conditionalFormatting sqref="A1283:A1285">
    <cfRule type="duplicateValues" dxfId="2653" priority="3019"/>
  </conditionalFormatting>
  <conditionalFormatting sqref="A1286:A1288">
    <cfRule type="duplicateValues" dxfId="2652" priority="3018"/>
  </conditionalFormatting>
  <conditionalFormatting sqref="A1289:A1291">
    <cfRule type="duplicateValues" dxfId="2651" priority="3017"/>
  </conditionalFormatting>
  <conditionalFormatting sqref="A1292:A1294">
    <cfRule type="duplicateValues" dxfId="2650" priority="3016"/>
  </conditionalFormatting>
  <conditionalFormatting sqref="A1295:A1297">
    <cfRule type="duplicateValues" dxfId="2649" priority="3015"/>
  </conditionalFormatting>
  <conditionalFormatting sqref="A1259:A1261">
    <cfRule type="duplicateValues" dxfId="2648" priority="3938"/>
  </conditionalFormatting>
  <conditionalFormatting sqref="A1845">
    <cfRule type="duplicateValues" dxfId="2647" priority="3014"/>
  </conditionalFormatting>
  <conditionalFormatting sqref="A730">
    <cfRule type="duplicateValues" dxfId="2646" priority="3011"/>
    <cfRule type="duplicateValues" dxfId="2645" priority="3012"/>
    <cfRule type="duplicateValues" dxfId="2644" priority="3013"/>
  </conditionalFormatting>
  <conditionalFormatting sqref="A735:A737">
    <cfRule type="duplicateValues" dxfId="2643" priority="3008"/>
    <cfRule type="duplicateValues" dxfId="2642" priority="3009"/>
    <cfRule type="duplicateValues" dxfId="2641" priority="3010"/>
  </conditionalFormatting>
  <conditionalFormatting sqref="A734">
    <cfRule type="duplicateValues" dxfId="2640" priority="3005"/>
    <cfRule type="duplicateValues" dxfId="2639" priority="3006"/>
    <cfRule type="duplicateValues" dxfId="2638" priority="3007"/>
  </conditionalFormatting>
  <conditionalFormatting sqref="A739:A741">
    <cfRule type="duplicateValues" dxfId="2637" priority="3002"/>
    <cfRule type="duplicateValues" dxfId="2636" priority="3003"/>
    <cfRule type="duplicateValues" dxfId="2635" priority="3004"/>
  </conditionalFormatting>
  <conditionalFormatting sqref="A738">
    <cfRule type="duplicateValues" dxfId="2634" priority="2999"/>
    <cfRule type="duplicateValues" dxfId="2633" priority="3000"/>
    <cfRule type="duplicateValues" dxfId="2632" priority="3001"/>
  </conditionalFormatting>
  <conditionalFormatting sqref="A743:A745">
    <cfRule type="duplicateValues" dxfId="2631" priority="2996"/>
    <cfRule type="duplicateValues" dxfId="2630" priority="2997"/>
    <cfRule type="duplicateValues" dxfId="2629" priority="2998"/>
  </conditionalFormatting>
  <conditionalFormatting sqref="A742">
    <cfRule type="duplicateValues" dxfId="2628" priority="2993"/>
    <cfRule type="duplicateValues" dxfId="2627" priority="2994"/>
    <cfRule type="duplicateValues" dxfId="2626" priority="2995"/>
  </conditionalFormatting>
  <conditionalFormatting sqref="A747:A749">
    <cfRule type="duplicateValues" dxfId="2625" priority="2990"/>
    <cfRule type="duplicateValues" dxfId="2624" priority="2991"/>
    <cfRule type="duplicateValues" dxfId="2623" priority="2992"/>
  </conditionalFormatting>
  <conditionalFormatting sqref="A746">
    <cfRule type="duplicateValues" dxfId="2622" priority="2987"/>
    <cfRule type="duplicateValues" dxfId="2621" priority="2988"/>
    <cfRule type="duplicateValues" dxfId="2620" priority="2989"/>
  </conditionalFormatting>
  <conditionalFormatting sqref="A727:A729 A731:A733">
    <cfRule type="duplicateValues" dxfId="2619" priority="3939"/>
  </conditionalFormatting>
  <conditionalFormatting sqref="A2808">
    <cfRule type="duplicateValues" dxfId="2618" priority="2984"/>
    <cfRule type="duplicateValues" dxfId="2617" priority="2985"/>
    <cfRule type="duplicateValues" dxfId="2616" priority="2986"/>
  </conditionalFormatting>
  <conditionalFormatting sqref="A2809">
    <cfRule type="duplicateValues" dxfId="2615" priority="2981"/>
    <cfRule type="duplicateValues" dxfId="2614" priority="2982"/>
    <cfRule type="duplicateValues" dxfId="2613" priority="2983"/>
  </conditionalFormatting>
  <conditionalFormatting sqref="A2810">
    <cfRule type="duplicateValues" dxfId="2612" priority="2978"/>
    <cfRule type="duplicateValues" dxfId="2611" priority="2979"/>
    <cfRule type="duplicateValues" dxfId="2610" priority="2980"/>
  </conditionalFormatting>
  <conditionalFormatting sqref="A2811">
    <cfRule type="duplicateValues" dxfId="2609" priority="2975"/>
    <cfRule type="duplicateValues" dxfId="2608" priority="2976"/>
    <cfRule type="duplicateValues" dxfId="2607" priority="2977"/>
  </conditionalFormatting>
  <conditionalFormatting sqref="A2812">
    <cfRule type="duplicateValues" dxfId="2606" priority="2972"/>
    <cfRule type="duplicateValues" dxfId="2605" priority="2973"/>
    <cfRule type="duplicateValues" dxfId="2604" priority="2974"/>
  </conditionalFormatting>
  <conditionalFormatting sqref="A2813">
    <cfRule type="duplicateValues" dxfId="2603" priority="2969"/>
    <cfRule type="duplicateValues" dxfId="2602" priority="2970"/>
    <cfRule type="duplicateValues" dxfId="2601" priority="2971"/>
  </conditionalFormatting>
  <conditionalFormatting sqref="A2814">
    <cfRule type="duplicateValues" dxfId="2600" priority="2966"/>
    <cfRule type="duplicateValues" dxfId="2599" priority="2967"/>
    <cfRule type="duplicateValues" dxfId="2598" priority="2968"/>
  </conditionalFormatting>
  <conditionalFormatting sqref="A2815">
    <cfRule type="duplicateValues" dxfId="2597" priority="2963"/>
    <cfRule type="duplicateValues" dxfId="2596" priority="2964"/>
    <cfRule type="duplicateValues" dxfId="2595" priority="2965"/>
  </conditionalFormatting>
  <conditionalFormatting sqref="A2816">
    <cfRule type="duplicateValues" dxfId="2594" priority="2960"/>
    <cfRule type="duplicateValues" dxfId="2593" priority="2961"/>
    <cfRule type="duplicateValues" dxfId="2592" priority="2962"/>
  </conditionalFormatting>
  <conditionalFormatting sqref="A2817">
    <cfRule type="duplicateValues" dxfId="2591" priority="2957"/>
    <cfRule type="duplicateValues" dxfId="2590" priority="2958"/>
    <cfRule type="duplicateValues" dxfId="2589" priority="2959"/>
  </conditionalFormatting>
  <conditionalFormatting sqref="A2818">
    <cfRule type="duplicateValues" dxfId="2588" priority="2954"/>
    <cfRule type="duplicateValues" dxfId="2587" priority="2955"/>
    <cfRule type="duplicateValues" dxfId="2586" priority="2956"/>
  </conditionalFormatting>
  <conditionalFormatting sqref="A2819">
    <cfRule type="duplicateValues" dxfId="2585" priority="2951"/>
    <cfRule type="duplicateValues" dxfId="2584" priority="2952"/>
    <cfRule type="duplicateValues" dxfId="2583" priority="2953"/>
  </conditionalFormatting>
  <conditionalFormatting sqref="A2820">
    <cfRule type="duplicateValues" dxfId="2582" priority="2948"/>
    <cfRule type="duplicateValues" dxfId="2581" priority="2949"/>
    <cfRule type="duplicateValues" dxfId="2580" priority="2950"/>
  </conditionalFormatting>
  <conditionalFormatting sqref="A2821">
    <cfRule type="duplicateValues" dxfId="2579" priority="2945"/>
    <cfRule type="duplicateValues" dxfId="2578" priority="2946"/>
    <cfRule type="duplicateValues" dxfId="2577" priority="2947"/>
  </conditionalFormatting>
  <conditionalFormatting sqref="A2822">
    <cfRule type="duplicateValues" dxfId="2576" priority="2942"/>
    <cfRule type="duplicateValues" dxfId="2575" priority="2943"/>
    <cfRule type="duplicateValues" dxfId="2574" priority="2944"/>
  </conditionalFormatting>
  <conditionalFormatting sqref="A2823">
    <cfRule type="duplicateValues" dxfId="2573" priority="2939"/>
    <cfRule type="duplicateValues" dxfId="2572" priority="2940"/>
    <cfRule type="duplicateValues" dxfId="2571" priority="2941"/>
  </conditionalFormatting>
  <conditionalFormatting sqref="A2824">
    <cfRule type="duplicateValues" dxfId="2570" priority="2936"/>
    <cfRule type="duplicateValues" dxfId="2569" priority="2937"/>
    <cfRule type="duplicateValues" dxfId="2568" priority="2938"/>
  </conditionalFormatting>
  <conditionalFormatting sqref="A2825">
    <cfRule type="duplicateValues" dxfId="2567" priority="2933"/>
    <cfRule type="duplicateValues" dxfId="2566" priority="2934"/>
    <cfRule type="duplicateValues" dxfId="2565" priority="2935"/>
  </conditionalFormatting>
  <conditionalFormatting sqref="A2826">
    <cfRule type="duplicateValues" dxfId="2564" priority="2930"/>
    <cfRule type="duplicateValues" dxfId="2563" priority="2931"/>
    <cfRule type="duplicateValues" dxfId="2562" priority="2932"/>
  </conditionalFormatting>
  <conditionalFormatting sqref="A2827">
    <cfRule type="duplicateValues" dxfId="2561" priority="2927"/>
    <cfRule type="duplicateValues" dxfId="2560" priority="2928"/>
    <cfRule type="duplicateValues" dxfId="2559" priority="2929"/>
  </conditionalFormatting>
  <conditionalFormatting sqref="A2828">
    <cfRule type="duplicateValues" dxfId="2558" priority="2924"/>
    <cfRule type="duplicateValues" dxfId="2557" priority="2925"/>
    <cfRule type="duplicateValues" dxfId="2556" priority="2926"/>
  </conditionalFormatting>
  <conditionalFormatting sqref="A2829">
    <cfRule type="duplicateValues" dxfId="2555" priority="2921"/>
    <cfRule type="duplicateValues" dxfId="2554" priority="2922"/>
    <cfRule type="duplicateValues" dxfId="2553" priority="2923"/>
  </conditionalFormatting>
  <conditionalFormatting sqref="A2830">
    <cfRule type="duplicateValues" dxfId="2552" priority="2918"/>
    <cfRule type="duplicateValues" dxfId="2551" priority="2919"/>
    <cfRule type="duplicateValues" dxfId="2550" priority="2920"/>
  </conditionalFormatting>
  <conditionalFormatting sqref="A2831">
    <cfRule type="duplicateValues" dxfId="2549" priority="2915"/>
    <cfRule type="duplicateValues" dxfId="2548" priority="2916"/>
    <cfRule type="duplicateValues" dxfId="2547" priority="2917"/>
  </conditionalFormatting>
  <conditionalFormatting sqref="A2833">
    <cfRule type="duplicateValues" dxfId="2546" priority="2912"/>
    <cfRule type="duplicateValues" dxfId="2545" priority="2913"/>
    <cfRule type="duplicateValues" dxfId="2544" priority="2914"/>
  </conditionalFormatting>
  <conditionalFormatting sqref="A2834">
    <cfRule type="duplicateValues" dxfId="2543" priority="2909"/>
    <cfRule type="duplicateValues" dxfId="2542" priority="2910"/>
    <cfRule type="duplicateValues" dxfId="2541" priority="2911"/>
  </conditionalFormatting>
  <conditionalFormatting sqref="A2835">
    <cfRule type="duplicateValues" dxfId="2540" priority="2906"/>
    <cfRule type="duplicateValues" dxfId="2539" priority="2907"/>
    <cfRule type="duplicateValues" dxfId="2538" priority="2908"/>
  </conditionalFormatting>
  <conditionalFormatting sqref="A2836">
    <cfRule type="duplicateValues" dxfId="2537" priority="2903"/>
    <cfRule type="duplicateValues" dxfId="2536" priority="2904"/>
    <cfRule type="duplicateValues" dxfId="2535" priority="2905"/>
  </conditionalFormatting>
  <conditionalFormatting sqref="A2837">
    <cfRule type="duplicateValues" dxfId="2534" priority="2900"/>
    <cfRule type="duplicateValues" dxfId="2533" priority="2901"/>
    <cfRule type="duplicateValues" dxfId="2532" priority="2902"/>
  </conditionalFormatting>
  <conditionalFormatting sqref="A2838">
    <cfRule type="duplicateValues" dxfId="2531" priority="2897"/>
    <cfRule type="duplicateValues" dxfId="2530" priority="2898"/>
    <cfRule type="duplicateValues" dxfId="2529" priority="2899"/>
  </conditionalFormatting>
  <conditionalFormatting sqref="A2839">
    <cfRule type="duplicateValues" dxfId="2528" priority="2894"/>
    <cfRule type="duplicateValues" dxfId="2527" priority="2895"/>
    <cfRule type="duplicateValues" dxfId="2526" priority="2896"/>
  </conditionalFormatting>
  <conditionalFormatting sqref="A2840">
    <cfRule type="duplicateValues" dxfId="2525" priority="2891"/>
    <cfRule type="duplicateValues" dxfId="2524" priority="2892"/>
    <cfRule type="duplicateValues" dxfId="2523" priority="2893"/>
  </conditionalFormatting>
  <conditionalFormatting sqref="A1521:A1522">
    <cfRule type="duplicateValues" dxfId="2522" priority="3940"/>
  </conditionalFormatting>
  <conditionalFormatting sqref="A1528:A1529">
    <cfRule type="duplicateValues" dxfId="2521" priority="3941"/>
  </conditionalFormatting>
  <conditionalFormatting sqref="A1534">
    <cfRule type="duplicateValues" dxfId="2520" priority="3942"/>
  </conditionalFormatting>
  <conditionalFormatting sqref="A9:A10">
    <cfRule type="duplicateValues" dxfId="2519" priority="2888"/>
    <cfRule type="duplicateValues" dxfId="2518" priority="2889"/>
    <cfRule type="duplicateValues" dxfId="2517" priority="2890"/>
  </conditionalFormatting>
  <conditionalFormatting sqref="A1909:A1912">
    <cfRule type="duplicateValues" dxfId="2516" priority="2885"/>
    <cfRule type="duplicateValues" dxfId="2515" priority="2886"/>
    <cfRule type="duplicateValues" dxfId="2514" priority="2887"/>
  </conditionalFormatting>
  <conditionalFormatting sqref="A1908">
    <cfRule type="duplicateValues" dxfId="2513" priority="3943"/>
  </conditionalFormatting>
  <conditionalFormatting sqref="A1918:A1921">
    <cfRule type="duplicateValues" dxfId="2512" priority="2881"/>
    <cfRule type="duplicateValues" dxfId="2511" priority="2882"/>
    <cfRule type="duplicateValues" dxfId="2510" priority="2883"/>
  </conditionalFormatting>
  <conditionalFormatting sqref="A1917">
    <cfRule type="duplicateValues" dxfId="2509" priority="2884"/>
  </conditionalFormatting>
  <conditionalFormatting sqref="A2846:A2847">
    <cfRule type="duplicateValues" dxfId="2508" priority="2878"/>
    <cfRule type="duplicateValues" dxfId="2507" priority="2879"/>
    <cfRule type="duplicateValues" dxfId="2506" priority="2880"/>
  </conditionalFormatting>
  <conditionalFormatting sqref="A2848:A2849">
    <cfRule type="duplicateValues" dxfId="2505" priority="2875"/>
    <cfRule type="duplicateValues" dxfId="2504" priority="2876"/>
    <cfRule type="duplicateValues" dxfId="2503" priority="2877"/>
  </conditionalFormatting>
  <conditionalFormatting sqref="A2850:A2851">
    <cfRule type="duplicateValues" dxfId="2502" priority="2872"/>
    <cfRule type="duplicateValues" dxfId="2501" priority="2873"/>
    <cfRule type="duplicateValues" dxfId="2500" priority="2874"/>
  </conditionalFormatting>
  <conditionalFormatting sqref="A2852:A2853">
    <cfRule type="duplicateValues" dxfId="2499" priority="2869"/>
    <cfRule type="duplicateValues" dxfId="2498" priority="2870"/>
    <cfRule type="duplicateValues" dxfId="2497" priority="2871"/>
  </conditionalFormatting>
  <conditionalFormatting sqref="A2854:A2855">
    <cfRule type="duplicateValues" dxfId="2496" priority="2866"/>
    <cfRule type="duplicateValues" dxfId="2495" priority="2867"/>
    <cfRule type="duplicateValues" dxfId="2494" priority="2868"/>
  </conditionalFormatting>
  <conditionalFormatting sqref="A2856:A2857">
    <cfRule type="duplicateValues" dxfId="2493" priority="2863"/>
    <cfRule type="duplicateValues" dxfId="2492" priority="2864"/>
    <cfRule type="duplicateValues" dxfId="2491" priority="2865"/>
  </conditionalFormatting>
  <conditionalFormatting sqref="A2858:A2859">
    <cfRule type="duplicateValues" dxfId="2490" priority="2860"/>
    <cfRule type="duplicateValues" dxfId="2489" priority="2861"/>
    <cfRule type="duplicateValues" dxfId="2488" priority="2862"/>
  </conditionalFormatting>
  <conditionalFormatting sqref="A2860">
    <cfRule type="duplicateValues" dxfId="2487" priority="2857"/>
    <cfRule type="duplicateValues" dxfId="2486" priority="2858"/>
    <cfRule type="duplicateValues" dxfId="2485" priority="2859"/>
  </conditionalFormatting>
  <conditionalFormatting sqref="A2863">
    <cfRule type="duplicateValues" dxfId="2484" priority="2854"/>
    <cfRule type="duplicateValues" dxfId="2483" priority="2855"/>
    <cfRule type="duplicateValues" dxfId="2482" priority="2856"/>
  </conditionalFormatting>
  <conditionalFormatting sqref="A2862">
    <cfRule type="duplicateValues" dxfId="2481" priority="2851"/>
    <cfRule type="duplicateValues" dxfId="2480" priority="2852"/>
    <cfRule type="duplicateValues" dxfId="2479" priority="2853"/>
  </conditionalFormatting>
  <conditionalFormatting sqref="A2865">
    <cfRule type="duplicateValues" dxfId="2478" priority="2848"/>
    <cfRule type="duplicateValues" dxfId="2477" priority="2849"/>
    <cfRule type="duplicateValues" dxfId="2476" priority="2850"/>
  </conditionalFormatting>
  <conditionalFormatting sqref="A2864">
    <cfRule type="duplicateValues" dxfId="2475" priority="2845"/>
    <cfRule type="duplicateValues" dxfId="2474" priority="2846"/>
    <cfRule type="duplicateValues" dxfId="2473" priority="2847"/>
  </conditionalFormatting>
  <conditionalFormatting sqref="A2871:A2872">
    <cfRule type="duplicateValues" dxfId="2472" priority="2842"/>
    <cfRule type="duplicateValues" dxfId="2471" priority="2843"/>
    <cfRule type="duplicateValues" dxfId="2470" priority="2844"/>
  </conditionalFormatting>
  <conditionalFormatting sqref="A872:A874">
    <cfRule type="duplicateValues" dxfId="2469" priority="2839"/>
    <cfRule type="duplicateValues" dxfId="2468" priority="2840"/>
    <cfRule type="duplicateValues" dxfId="2467" priority="2841"/>
  </conditionalFormatting>
  <conditionalFormatting sqref="A875:A877">
    <cfRule type="duplicateValues" dxfId="2466" priority="2836"/>
    <cfRule type="duplicateValues" dxfId="2465" priority="2837"/>
    <cfRule type="duplicateValues" dxfId="2464" priority="2838"/>
  </conditionalFormatting>
  <conditionalFormatting sqref="A866:A871">
    <cfRule type="duplicateValues" dxfId="2463" priority="3944"/>
  </conditionalFormatting>
  <conditionalFormatting sqref="A1913:A1916">
    <cfRule type="duplicateValues" dxfId="2462" priority="3945"/>
  </conditionalFormatting>
  <conditionalFormatting sqref="A1927:A1930">
    <cfRule type="duplicateValues" dxfId="2461" priority="2831"/>
    <cfRule type="duplicateValues" dxfId="2460" priority="2832"/>
    <cfRule type="duplicateValues" dxfId="2459" priority="2833"/>
  </conditionalFormatting>
  <conditionalFormatting sqref="A1926">
    <cfRule type="duplicateValues" dxfId="2458" priority="2834"/>
  </conditionalFormatting>
  <conditionalFormatting sqref="A1922:A1925">
    <cfRule type="duplicateValues" dxfId="2457" priority="2835"/>
  </conditionalFormatting>
  <conditionalFormatting sqref="A1936:A1939">
    <cfRule type="duplicateValues" dxfId="2456" priority="2826"/>
    <cfRule type="duplicateValues" dxfId="2455" priority="2827"/>
    <cfRule type="duplicateValues" dxfId="2454" priority="2828"/>
  </conditionalFormatting>
  <conditionalFormatting sqref="A1935">
    <cfRule type="duplicateValues" dxfId="2453" priority="2829"/>
  </conditionalFormatting>
  <conditionalFormatting sqref="A1931:A1934">
    <cfRule type="duplicateValues" dxfId="2452" priority="2830"/>
  </conditionalFormatting>
  <conditionalFormatting sqref="A1945:A1948">
    <cfRule type="duplicateValues" dxfId="2451" priority="2821"/>
    <cfRule type="duplicateValues" dxfId="2450" priority="2822"/>
    <cfRule type="duplicateValues" dxfId="2449" priority="2823"/>
  </conditionalFormatting>
  <conditionalFormatting sqref="A1944">
    <cfRule type="duplicateValues" dxfId="2448" priority="2824"/>
  </conditionalFormatting>
  <conditionalFormatting sqref="A1940:A1943">
    <cfRule type="duplicateValues" dxfId="2447" priority="2825"/>
  </conditionalFormatting>
  <conditionalFormatting sqref="A1954:A1957">
    <cfRule type="duplicateValues" dxfId="2446" priority="2816"/>
    <cfRule type="duplicateValues" dxfId="2445" priority="2817"/>
    <cfRule type="duplicateValues" dxfId="2444" priority="2818"/>
  </conditionalFormatting>
  <conditionalFormatting sqref="A1953">
    <cfRule type="duplicateValues" dxfId="2443" priority="2819"/>
  </conditionalFormatting>
  <conditionalFormatting sqref="A1949:A1952">
    <cfRule type="duplicateValues" dxfId="2442" priority="2820"/>
  </conditionalFormatting>
  <conditionalFormatting sqref="A1963:A1966">
    <cfRule type="duplicateValues" dxfId="2441" priority="2811"/>
    <cfRule type="duplicateValues" dxfId="2440" priority="2812"/>
    <cfRule type="duplicateValues" dxfId="2439" priority="2813"/>
  </conditionalFormatting>
  <conditionalFormatting sqref="A1962">
    <cfRule type="duplicateValues" dxfId="2438" priority="2814"/>
  </conditionalFormatting>
  <conditionalFormatting sqref="A1958:A1961">
    <cfRule type="duplicateValues" dxfId="2437" priority="2815"/>
  </conditionalFormatting>
  <conditionalFormatting sqref="A1972:A1975">
    <cfRule type="duplicateValues" dxfId="2436" priority="2806"/>
    <cfRule type="duplicateValues" dxfId="2435" priority="2807"/>
    <cfRule type="duplicateValues" dxfId="2434" priority="2808"/>
  </conditionalFormatting>
  <conditionalFormatting sqref="A1971">
    <cfRule type="duplicateValues" dxfId="2433" priority="2809"/>
  </conditionalFormatting>
  <conditionalFormatting sqref="A1967:A1970">
    <cfRule type="duplicateValues" dxfId="2432" priority="2810"/>
  </conditionalFormatting>
  <conditionalFormatting sqref="A1981:A1984">
    <cfRule type="duplicateValues" dxfId="2431" priority="2801"/>
    <cfRule type="duplicateValues" dxfId="2430" priority="2802"/>
    <cfRule type="duplicateValues" dxfId="2429" priority="2803"/>
  </conditionalFormatting>
  <conditionalFormatting sqref="A1980">
    <cfRule type="duplicateValues" dxfId="2428" priority="2804"/>
  </conditionalFormatting>
  <conditionalFormatting sqref="A1976:A1979">
    <cfRule type="duplicateValues" dxfId="2427" priority="2805"/>
  </conditionalFormatting>
  <conditionalFormatting sqref="A1990:A1993">
    <cfRule type="duplicateValues" dxfId="2426" priority="2796"/>
    <cfRule type="duplicateValues" dxfId="2425" priority="2797"/>
    <cfRule type="duplicateValues" dxfId="2424" priority="2798"/>
  </conditionalFormatting>
  <conditionalFormatting sqref="A1989">
    <cfRule type="duplicateValues" dxfId="2423" priority="2799"/>
  </conditionalFormatting>
  <conditionalFormatting sqref="A1985:A1988">
    <cfRule type="duplicateValues" dxfId="2422" priority="2800"/>
  </conditionalFormatting>
  <conditionalFormatting sqref="A1999:A2002">
    <cfRule type="duplicateValues" dxfId="2421" priority="2791"/>
    <cfRule type="duplicateValues" dxfId="2420" priority="2792"/>
    <cfRule type="duplicateValues" dxfId="2419" priority="2793"/>
  </conditionalFormatting>
  <conditionalFormatting sqref="A1998">
    <cfRule type="duplicateValues" dxfId="2418" priority="2794"/>
  </conditionalFormatting>
  <conditionalFormatting sqref="A1994:A1997">
    <cfRule type="duplicateValues" dxfId="2417" priority="2795"/>
  </conditionalFormatting>
  <conditionalFormatting sqref="A2008:A2011">
    <cfRule type="duplicateValues" dxfId="2416" priority="2786"/>
    <cfRule type="duplicateValues" dxfId="2415" priority="2787"/>
    <cfRule type="duplicateValues" dxfId="2414" priority="2788"/>
  </conditionalFormatting>
  <conditionalFormatting sqref="A2007">
    <cfRule type="duplicateValues" dxfId="2413" priority="2789"/>
  </conditionalFormatting>
  <conditionalFormatting sqref="A2003:A2006">
    <cfRule type="duplicateValues" dxfId="2412" priority="2790"/>
  </conditionalFormatting>
  <conditionalFormatting sqref="A2017:A2020">
    <cfRule type="duplicateValues" dxfId="2411" priority="2781"/>
    <cfRule type="duplicateValues" dxfId="2410" priority="2782"/>
    <cfRule type="duplicateValues" dxfId="2409" priority="2783"/>
  </conditionalFormatting>
  <conditionalFormatting sqref="A2016">
    <cfRule type="duplicateValues" dxfId="2408" priority="2784"/>
  </conditionalFormatting>
  <conditionalFormatting sqref="A2012:A2015">
    <cfRule type="duplicateValues" dxfId="2407" priority="2785"/>
  </conditionalFormatting>
  <conditionalFormatting sqref="A2026:A2029">
    <cfRule type="duplicateValues" dxfId="2406" priority="2776"/>
    <cfRule type="duplicateValues" dxfId="2405" priority="2777"/>
    <cfRule type="duplicateValues" dxfId="2404" priority="2778"/>
  </conditionalFormatting>
  <conditionalFormatting sqref="A2025">
    <cfRule type="duplicateValues" dxfId="2403" priority="2779"/>
  </conditionalFormatting>
  <conditionalFormatting sqref="A2021:A2024">
    <cfRule type="duplicateValues" dxfId="2402" priority="2780"/>
  </conditionalFormatting>
  <conditionalFormatting sqref="A2035:A2038">
    <cfRule type="duplicateValues" dxfId="2401" priority="2771"/>
    <cfRule type="duplicateValues" dxfId="2400" priority="2772"/>
    <cfRule type="duplicateValues" dxfId="2399" priority="2773"/>
  </conditionalFormatting>
  <conditionalFormatting sqref="A2034">
    <cfRule type="duplicateValues" dxfId="2398" priority="2774"/>
  </conditionalFormatting>
  <conditionalFormatting sqref="A2030:A2033">
    <cfRule type="duplicateValues" dxfId="2397" priority="2775"/>
  </conditionalFormatting>
  <conditionalFormatting sqref="A2044:A2047">
    <cfRule type="duplicateValues" dxfId="2396" priority="2766"/>
    <cfRule type="duplicateValues" dxfId="2395" priority="2767"/>
    <cfRule type="duplicateValues" dxfId="2394" priority="2768"/>
  </conditionalFormatting>
  <conditionalFormatting sqref="A2043">
    <cfRule type="duplicateValues" dxfId="2393" priority="2769"/>
  </conditionalFormatting>
  <conditionalFormatting sqref="A2039:A2042">
    <cfRule type="duplicateValues" dxfId="2392" priority="2770"/>
  </conditionalFormatting>
  <conditionalFormatting sqref="A2053:A2056">
    <cfRule type="duplicateValues" dxfId="2391" priority="2761"/>
    <cfRule type="duplicateValues" dxfId="2390" priority="2762"/>
    <cfRule type="duplicateValues" dxfId="2389" priority="2763"/>
  </conditionalFormatting>
  <conditionalFormatting sqref="A2052">
    <cfRule type="duplicateValues" dxfId="2388" priority="2764"/>
  </conditionalFormatting>
  <conditionalFormatting sqref="A2048:A2051">
    <cfRule type="duplicateValues" dxfId="2387" priority="2765"/>
  </conditionalFormatting>
  <conditionalFormatting sqref="A2062:A2065">
    <cfRule type="duplicateValues" dxfId="2386" priority="2756"/>
    <cfRule type="duplicateValues" dxfId="2385" priority="2757"/>
    <cfRule type="duplicateValues" dxfId="2384" priority="2758"/>
  </conditionalFormatting>
  <conditionalFormatting sqref="A2061">
    <cfRule type="duplicateValues" dxfId="2383" priority="2759"/>
  </conditionalFormatting>
  <conditionalFormatting sqref="A2057:A2060">
    <cfRule type="duplicateValues" dxfId="2382" priority="2760"/>
  </conditionalFormatting>
  <conditionalFormatting sqref="A2071:A2074">
    <cfRule type="duplicateValues" dxfId="2381" priority="2751"/>
    <cfRule type="duplicateValues" dxfId="2380" priority="2752"/>
    <cfRule type="duplicateValues" dxfId="2379" priority="2753"/>
  </conditionalFormatting>
  <conditionalFormatting sqref="A2070">
    <cfRule type="duplicateValues" dxfId="2378" priority="2754"/>
  </conditionalFormatting>
  <conditionalFormatting sqref="A2066:A2069">
    <cfRule type="duplicateValues" dxfId="2377" priority="2755"/>
  </conditionalFormatting>
  <conditionalFormatting sqref="A2080:A2083">
    <cfRule type="duplicateValues" dxfId="2376" priority="2746"/>
    <cfRule type="duplicateValues" dxfId="2375" priority="2747"/>
    <cfRule type="duplicateValues" dxfId="2374" priority="2748"/>
  </conditionalFormatting>
  <conditionalFormatting sqref="A2079">
    <cfRule type="duplicateValues" dxfId="2373" priority="2749"/>
  </conditionalFormatting>
  <conditionalFormatting sqref="A2075:A2078">
    <cfRule type="duplicateValues" dxfId="2372" priority="2750"/>
  </conditionalFormatting>
  <conditionalFormatting sqref="A2089:A2092">
    <cfRule type="duplicateValues" dxfId="2371" priority="2741"/>
    <cfRule type="duplicateValues" dxfId="2370" priority="2742"/>
    <cfRule type="duplicateValues" dxfId="2369" priority="2743"/>
  </conditionalFormatting>
  <conditionalFormatting sqref="A2088">
    <cfRule type="duplicateValues" dxfId="2368" priority="2744"/>
  </conditionalFormatting>
  <conditionalFormatting sqref="A2084:A2087">
    <cfRule type="duplicateValues" dxfId="2367" priority="2745"/>
  </conditionalFormatting>
  <conditionalFormatting sqref="A2098:A2101">
    <cfRule type="duplicateValues" dxfId="2366" priority="2736"/>
    <cfRule type="duplicateValues" dxfId="2365" priority="2737"/>
    <cfRule type="duplicateValues" dxfId="2364" priority="2738"/>
  </conditionalFormatting>
  <conditionalFormatting sqref="A2097">
    <cfRule type="duplicateValues" dxfId="2363" priority="2739"/>
  </conditionalFormatting>
  <conditionalFormatting sqref="A2093:A2096">
    <cfRule type="duplicateValues" dxfId="2362" priority="2740"/>
  </conditionalFormatting>
  <conditionalFormatting sqref="A2107:A2110">
    <cfRule type="duplicateValues" dxfId="2361" priority="2731"/>
    <cfRule type="duplicateValues" dxfId="2360" priority="2732"/>
    <cfRule type="duplicateValues" dxfId="2359" priority="2733"/>
  </conditionalFormatting>
  <conditionalFormatting sqref="A2106">
    <cfRule type="duplicateValues" dxfId="2358" priority="2734"/>
  </conditionalFormatting>
  <conditionalFormatting sqref="A2102:A2105">
    <cfRule type="duplicateValues" dxfId="2357" priority="2735"/>
  </conditionalFormatting>
  <conditionalFormatting sqref="A2116:A2119">
    <cfRule type="duplicateValues" dxfId="2356" priority="2726"/>
    <cfRule type="duplicateValues" dxfId="2355" priority="2727"/>
    <cfRule type="duplicateValues" dxfId="2354" priority="2728"/>
  </conditionalFormatting>
  <conditionalFormatting sqref="A2115">
    <cfRule type="duplicateValues" dxfId="2353" priority="2729"/>
  </conditionalFormatting>
  <conditionalFormatting sqref="A2111:A2114">
    <cfRule type="duplicateValues" dxfId="2352" priority="2730"/>
  </conditionalFormatting>
  <conditionalFormatting sqref="A2125:A2128">
    <cfRule type="duplicateValues" dxfId="2351" priority="2721"/>
    <cfRule type="duplicateValues" dxfId="2350" priority="2722"/>
    <cfRule type="duplicateValues" dxfId="2349" priority="2723"/>
  </conditionalFormatting>
  <conditionalFormatting sqref="A2124">
    <cfRule type="duplicateValues" dxfId="2348" priority="2724"/>
  </conditionalFormatting>
  <conditionalFormatting sqref="A2120:A2123">
    <cfRule type="duplicateValues" dxfId="2347" priority="2725"/>
  </conditionalFormatting>
  <conditionalFormatting sqref="A2134:A2137">
    <cfRule type="duplicateValues" dxfId="2346" priority="2716"/>
    <cfRule type="duplicateValues" dxfId="2345" priority="2717"/>
    <cfRule type="duplicateValues" dxfId="2344" priority="2718"/>
  </conditionalFormatting>
  <conditionalFormatting sqref="A2133">
    <cfRule type="duplicateValues" dxfId="2343" priority="2719"/>
  </conditionalFormatting>
  <conditionalFormatting sqref="A2129:A2132">
    <cfRule type="duplicateValues" dxfId="2342" priority="2720"/>
  </conditionalFormatting>
  <conditionalFormatting sqref="A2143:A2146">
    <cfRule type="duplicateValues" dxfId="2341" priority="2711"/>
    <cfRule type="duplicateValues" dxfId="2340" priority="2712"/>
    <cfRule type="duplicateValues" dxfId="2339" priority="2713"/>
  </conditionalFormatting>
  <conditionalFormatting sqref="A2142">
    <cfRule type="duplicateValues" dxfId="2338" priority="2714"/>
  </conditionalFormatting>
  <conditionalFormatting sqref="A2138:A2141">
    <cfRule type="duplicateValues" dxfId="2337" priority="2715"/>
  </conditionalFormatting>
  <conditionalFormatting sqref="A2152:A2155">
    <cfRule type="duplicateValues" dxfId="2336" priority="2706"/>
    <cfRule type="duplicateValues" dxfId="2335" priority="2707"/>
    <cfRule type="duplicateValues" dxfId="2334" priority="2708"/>
  </conditionalFormatting>
  <conditionalFormatting sqref="A2151">
    <cfRule type="duplicateValues" dxfId="2333" priority="2709"/>
  </conditionalFormatting>
  <conditionalFormatting sqref="A2147:A2150">
    <cfRule type="duplicateValues" dxfId="2332" priority="2710"/>
  </conditionalFormatting>
  <conditionalFormatting sqref="A2161:A2164">
    <cfRule type="duplicateValues" dxfId="2331" priority="2701"/>
    <cfRule type="duplicateValues" dxfId="2330" priority="2702"/>
    <cfRule type="duplicateValues" dxfId="2329" priority="2703"/>
  </conditionalFormatting>
  <conditionalFormatting sqref="A2160">
    <cfRule type="duplicateValues" dxfId="2328" priority="2704"/>
  </conditionalFormatting>
  <conditionalFormatting sqref="A2156:A2159">
    <cfRule type="duplicateValues" dxfId="2327" priority="2705"/>
  </conditionalFormatting>
  <conditionalFormatting sqref="A2170:A2173">
    <cfRule type="duplicateValues" dxfId="2326" priority="2696"/>
    <cfRule type="duplicateValues" dxfId="2325" priority="2697"/>
    <cfRule type="duplicateValues" dxfId="2324" priority="2698"/>
  </conditionalFormatting>
  <conditionalFormatting sqref="A2169">
    <cfRule type="duplicateValues" dxfId="2323" priority="2699"/>
  </conditionalFormatting>
  <conditionalFormatting sqref="A2165:A2168">
    <cfRule type="duplicateValues" dxfId="2322" priority="2700"/>
  </conditionalFormatting>
  <conditionalFormatting sqref="A2179:A2182">
    <cfRule type="duplicateValues" dxfId="2321" priority="2691"/>
    <cfRule type="duplicateValues" dxfId="2320" priority="2692"/>
    <cfRule type="duplicateValues" dxfId="2319" priority="2693"/>
  </conditionalFormatting>
  <conditionalFormatting sqref="A2178">
    <cfRule type="duplicateValues" dxfId="2318" priority="2694"/>
  </conditionalFormatting>
  <conditionalFormatting sqref="A2174:A2177">
    <cfRule type="duplicateValues" dxfId="2317" priority="2695"/>
  </conditionalFormatting>
  <conditionalFormatting sqref="A2188:A2191">
    <cfRule type="duplicateValues" dxfId="2316" priority="2686"/>
    <cfRule type="duplicateValues" dxfId="2315" priority="2687"/>
    <cfRule type="duplicateValues" dxfId="2314" priority="2688"/>
  </conditionalFormatting>
  <conditionalFormatting sqref="A2187">
    <cfRule type="duplicateValues" dxfId="2313" priority="2689"/>
  </conditionalFormatting>
  <conditionalFormatting sqref="A2183:A2186">
    <cfRule type="duplicateValues" dxfId="2312" priority="2690"/>
  </conditionalFormatting>
  <conditionalFormatting sqref="A2197:A2200">
    <cfRule type="duplicateValues" dxfId="2311" priority="2681"/>
    <cfRule type="duplicateValues" dxfId="2310" priority="2682"/>
    <cfRule type="duplicateValues" dxfId="2309" priority="2683"/>
  </conditionalFormatting>
  <conditionalFormatting sqref="A2196">
    <cfRule type="duplicateValues" dxfId="2308" priority="2684"/>
  </conditionalFormatting>
  <conditionalFormatting sqref="A2192:A2195">
    <cfRule type="duplicateValues" dxfId="2307" priority="2685"/>
  </conditionalFormatting>
  <conditionalFormatting sqref="A2206:A2209">
    <cfRule type="duplicateValues" dxfId="2306" priority="2676"/>
    <cfRule type="duplicateValues" dxfId="2305" priority="2677"/>
    <cfRule type="duplicateValues" dxfId="2304" priority="2678"/>
  </conditionalFormatting>
  <conditionalFormatting sqref="A2205">
    <cfRule type="duplicateValues" dxfId="2303" priority="2679"/>
  </conditionalFormatting>
  <conditionalFormatting sqref="A2201:A2204">
    <cfRule type="duplicateValues" dxfId="2302" priority="2680"/>
  </conditionalFormatting>
  <conditionalFormatting sqref="A2215:A2218">
    <cfRule type="duplicateValues" dxfId="2301" priority="2671"/>
    <cfRule type="duplicateValues" dxfId="2300" priority="2672"/>
    <cfRule type="duplicateValues" dxfId="2299" priority="2673"/>
  </conditionalFormatting>
  <conditionalFormatting sqref="A2214">
    <cfRule type="duplicateValues" dxfId="2298" priority="2674"/>
  </conditionalFormatting>
  <conditionalFormatting sqref="A2210:A2213">
    <cfRule type="duplicateValues" dxfId="2297" priority="2675"/>
  </conditionalFormatting>
  <conditionalFormatting sqref="A2224:A2227">
    <cfRule type="duplicateValues" dxfId="2296" priority="2666"/>
    <cfRule type="duplicateValues" dxfId="2295" priority="2667"/>
    <cfRule type="duplicateValues" dxfId="2294" priority="2668"/>
  </conditionalFormatting>
  <conditionalFormatting sqref="A2223">
    <cfRule type="duplicateValues" dxfId="2293" priority="2669"/>
  </conditionalFormatting>
  <conditionalFormatting sqref="A2219:A2222">
    <cfRule type="duplicateValues" dxfId="2292" priority="2670"/>
  </conditionalFormatting>
  <conditionalFormatting sqref="A2233:A2236">
    <cfRule type="duplicateValues" dxfId="2291" priority="2661"/>
    <cfRule type="duplicateValues" dxfId="2290" priority="2662"/>
    <cfRule type="duplicateValues" dxfId="2289" priority="2663"/>
  </conditionalFormatting>
  <conditionalFormatting sqref="A2232">
    <cfRule type="duplicateValues" dxfId="2288" priority="2664"/>
  </conditionalFormatting>
  <conditionalFormatting sqref="A2228:A2231">
    <cfRule type="duplicateValues" dxfId="2287" priority="2665"/>
  </conditionalFormatting>
  <conditionalFormatting sqref="A2242:A2245">
    <cfRule type="duplicateValues" dxfId="2286" priority="2656"/>
    <cfRule type="duplicateValues" dxfId="2285" priority="2657"/>
    <cfRule type="duplicateValues" dxfId="2284" priority="2658"/>
  </conditionalFormatting>
  <conditionalFormatting sqref="A2241">
    <cfRule type="duplicateValues" dxfId="2283" priority="2659"/>
  </conditionalFormatting>
  <conditionalFormatting sqref="A2237:A2240">
    <cfRule type="duplicateValues" dxfId="2282" priority="2660"/>
  </conditionalFormatting>
  <conditionalFormatting sqref="A2251:A2254">
    <cfRule type="duplicateValues" dxfId="2281" priority="2651"/>
    <cfRule type="duplicateValues" dxfId="2280" priority="2652"/>
    <cfRule type="duplicateValues" dxfId="2279" priority="2653"/>
  </conditionalFormatting>
  <conditionalFormatting sqref="A2250">
    <cfRule type="duplicateValues" dxfId="2278" priority="2654"/>
  </conditionalFormatting>
  <conditionalFormatting sqref="A2246:A2249">
    <cfRule type="duplicateValues" dxfId="2277" priority="2655"/>
  </conditionalFormatting>
  <conditionalFormatting sqref="A2260:A2263">
    <cfRule type="duplicateValues" dxfId="2276" priority="2646"/>
    <cfRule type="duplicateValues" dxfId="2275" priority="2647"/>
    <cfRule type="duplicateValues" dxfId="2274" priority="2648"/>
  </conditionalFormatting>
  <conditionalFormatting sqref="A2259">
    <cfRule type="duplicateValues" dxfId="2273" priority="2649"/>
  </conditionalFormatting>
  <conditionalFormatting sqref="A2255:A2258">
    <cfRule type="duplicateValues" dxfId="2272" priority="2650"/>
  </conditionalFormatting>
  <conditionalFormatting sqref="A2269:A2272">
    <cfRule type="duplicateValues" dxfId="2271" priority="2641"/>
    <cfRule type="duplicateValues" dxfId="2270" priority="2642"/>
    <cfRule type="duplicateValues" dxfId="2269" priority="2643"/>
  </conditionalFormatting>
  <conditionalFormatting sqref="A2268">
    <cfRule type="duplicateValues" dxfId="2268" priority="2644"/>
  </conditionalFormatting>
  <conditionalFormatting sqref="A2264:A2267">
    <cfRule type="duplicateValues" dxfId="2267" priority="2645"/>
  </conditionalFormatting>
  <conditionalFormatting sqref="A2278:A2281">
    <cfRule type="duplicateValues" dxfId="2266" priority="2636"/>
    <cfRule type="duplicateValues" dxfId="2265" priority="2637"/>
    <cfRule type="duplicateValues" dxfId="2264" priority="2638"/>
  </conditionalFormatting>
  <conditionalFormatting sqref="A2277">
    <cfRule type="duplicateValues" dxfId="2263" priority="2639"/>
  </conditionalFormatting>
  <conditionalFormatting sqref="A2273:A2276">
    <cfRule type="duplicateValues" dxfId="2262" priority="2640"/>
  </conditionalFormatting>
  <conditionalFormatting sqref="A2287:A2290">
    <cfRule type="duplicateValues" dxfId="2261" priority="2631"/>
    <cfRule type="duplicateValues" dxfId="2260" priority="2632"/>
    <cfRule type="duplicateValues" dxfId="2259" priority="2633"/>
  </conditionalFormatting>
  <conditionalFormatting sqref="A2286">
    <cfRule type="duplicateValues" dxfId="2258" priority="2634"/>
  </conditionalFormatting>
  <conditionalFormatting sqref="A2282:A2285">
    <cfRule type="duplicateValues" dxfId="2257" priority="2635"/>
  </conditionalFormatting>
  <conditionalFormatting sqref="A2296:A2299">
    <cfRule type="duplicateValues" dxfId="2256" priority="2626"/>
    <cfRule type="duplicateValues" dxfId="2255" priority="2627"/>
    <cfRule type="duplicateValues" dxfId="2254" priority="2628"/>
  </conditionalFormatting>
  <conditionalFormatting sqref="A2295">
    <cfRule type="duplicateValues" dxfId="2253" priority="2629"/>
  </conditionalFormatting>
  <conditionalFormatting sqref="A2291:A2294">
    <cfRule type="duplicateValues" dxfId="2252" priority="2630"/>
  </conditionalFormatting>
  <conditionalFormatting sqref="A2305:A2308">
    <cfRule type="duplicateValues" dxfId="2251" priority="2621"/>
    <cfRule type="duplicateValues" dxfId="2250" priority="2622"/>
    <cfRule type="duplicateValues" dxfId="2249" priority="2623"/>
  </conditionalFormatting>
  <conditionalFormatting sqref="A2304">
    <cfRule type="duplicateValues" dxfId="2248" priority="2624"/>
  </conditionalFormatting>
  <conditionalFormatting sqref="A2300:A2303">
    <cfRule type="duplicateValues" dxfId="2247" priority="2625"/>
  </conditionalFormatting>
  <conditionalFormatting sqref="A2314:A2317">
    <cfRule type="duplicateValues" dxfId="2246" priority="2616"/>
    <cfRule type="duplicateValues" dxfId="2245" priority="2617"/>
    <cfRule type="duplicateValues" dxfId="2244" priority="2618"/>
  </conditionalFormatting>
  <conditionalFormatting sqref="A2313">
    <cfRule type="duplicateValues" dxfId="2243" priority="2619"/>
  </conditionalFormatting>
  <conditionalFormatting sqref="A2309:A2312">
    <cfRule type="duplicateValues" dxfId="2242" priority="2620"/>
  </conditionalFormatting>
  <conditionalFormatting sqref="A2323:A2326">
    <cfRule type="duplicateValues" dxfId="2241" priority="2611"/>
    <cfRule type="duplicateValues" dxfId="2240" priority="2612"/>
    <cfRule type="duplicateValues" dxfId="2239" priority="2613"/>
  </conditionalFormatting>
  <conditionalFormatting sqref="A2322">
    <cfRule type="duplicateValues" dxfId="2238" priority="2614"/>
  </conditionalFormatting>
  <conditionalFormatting sqref="A2318:A2321">
    <cfRule type="duplicateValues" dxfId="2237" priority="2615"/>
  </conditionalFormatting>
  <conditionalFormatting sqref="A2332:A2335">
    <cfRule type="duplicateValues" dxfId="2236" priority="2606"/>
    <cfRule type="duplicateValues" dxfId="2235" priority="2607"/>
    <cfRule type="duplicateValues" dxfId="2234" priority="2608"/>
  </conditionalFormatting>
  <conditionalFormatting sqref="A2331">
    <cfRule type="duplicateValues" dxfId="2233" priority="2609"/>
  </conditionalFormatting>
  <conditionalFormatting sqref="A2327:A2330">
    <cfRule type="duplicateValues" dxfId="2232" priority="2610"/>
  </conditionalFormatting>
  <conditionalFormatting sqref="A2341:A2344">
    <cfRule type="duplicateValues" dxfId="2231" priority="2601"/>
    <cfRule type="duplicateValues" dxfId="2230" priority="2602"/>
    <cfRule type="duplicateValues" dxfId="2229" priority="2603"/>
  </conditionalFormatting>
  <conditionalFormatting sqref="A2340">
    <cfRule type="duplicateValues" dxfId="2228" priority="2604"/>
  </conditionalFormatting>
  <conditionalFormatting sqref="A2336:A2339">
    <cfRule type="duplicateValues" dxfId="2227" priority="2605"/>
  </conditionalFormatting>
  <conditionalFormatting sqref="A2350:A2353">
    <cfRule type="duplicateValues" dxfId="2226" priority="2596"/>
    <cfRule type="duplicateValues" dxfId="2225" priority="2597"/>
    <cfRule type="duplicateValues" dxfId="2224" priority="2598"/>
  </conditionalFormatting>
  <conditionalFormatting sqref="A2349">
    <cfRule type="duplicateValues" dxfId="2223" priority="2599"/>
  </conditionalFormatting>
  <conditionalFormatting sqref="A2345:A2348">
    <cfRule type="duplicateValues" dxfId="2222" priority="2600"/>
  </conditionalFormatting>
  <conditionalFormatting sqref="A2359:A2362">
    <cfRule type="duplicateValues" dxfId="2221" priority="2591"/>
    <cfRule type="duplicateValues" dxfId="2220" priority="2592"/>
    <cfRule type="duplicateValues" dxfId="2219" priority="2593"/>
  </conditionalFormatting>
  <conditionalFormatting sqref="A2358">
    <cfRule type="duplicateValues" dxfId="2218" priority="2594"/>
  </conditionalFormatting>
  <conditionalFormatting sqref="A2354:A2357">
    <cfRule type="duplicateValues" dxfId="2217" priority="2595"/>
  </conditionalFormatting>
  <conditionalFormatting sqref="A2368:A2371">
    <cfRule type="duplicateValues" dxfId="2216" priority="2586"/>
    <cfRule type="duplicateValues" dxfId="2215" priority="2587"/>
    <cfRule type="duplicateValues" dxfId="2214" priority="2588"/>
  </conditionalFormatting>
  <conditionalFormatting sqref="A2367">
    <cfRule type="duplicateValues" dxfId="2213" priority="2589"/>
  </conditionalFormatting>
  <conditionalFormatting sqref="A2363:A2366">
    <cfRule type="duplicateValues" dxfId="2212" priority="2590"/>
  </conditionalFormatting>
  <conditionalFormatting sqref="A2377:A2380">
    <cfRule type="duplicateValues" dxfId="2211" priority="2581"/>
    <cfRule type="duplicateValues" dxfId="2210" priority="2582"/>
    <cfRule type="duplicateValues" dxfId="2209" priority="2583"/>
  </conditionalFormatting>
  <conditionalFormatting sqref="A2376">
    <cfRule type="duplicateValues" dxfId="2208" priority="2584"/>
  </conditionalFormatting>
  <conditionalFormatting sqref="A2372:A2375">
    <cfRule type="duplicateValues" dxfId="2207" priority="2585"/>
  </conditionalFormatting>
  <conditionalFormatting sqref="A2386:A2389">
    <cfRule type="duplicateValues" dxfId="2206" priority="2576"/>
    <cfRule type="duplicateValues" dxfId="2205" priority="2577"/>
    <cfRule type="duplicateValues" dxfId="2204" priority="2578"/>
  </conditionalFormatting>
  <conditionalFormatting sqref="A2385">
    <cfRule type="duplicateValues" dxfId="2203" priority="2579"/>
  </conditionalFormatting>
  <conditionalFormatting sqref="A2381:A2384">
    <cfRule type="duplicateValues" dxfId="2202" priority="2580"/>
  </conditionalFormatting>
  <conditionalFormatting sqref="A2395:A2398">
    <cfRule type="duplicateValues" dxfId="2201" priority="2571"/>
    <cfRule type="duplicateValues" dxfId="2200" priority="2572"/>
    <cfRule type="duplicateValues" dxfId="2199" priority="2573"/>
  </conditionalFormatting>
  <conditionalFormatting sqref="A2394">
    <cfRule type="duplicateValues" dxfId="2198" priority="2574"/>
  </conditionalFormatting>
  <conditionalFormatting sqref="A2390:A2393">
    <cfRule type="duplicateValues" dxfId="2197" priority="2575"/>
  </conditionalFormatting>
  <conditionalFormatting sqref="A2404:A2407">
    <cfRule type="duplicateValues" dxfId="2196" priority="2566"/>
    <cfRule type="duplicateValues" dxfId="2195" priority="2567"/>
    <cfRule type="duplicateValues" dxfId="2194" priority="2568"/>
  </conditionalFormatting>
  <conditionalFormatting sqref="A2403">
    <cfRule type="duplicateValues" dxfId="2193" priority="2569"/>
  </conditionalFormatting>
  <conditionalFormatting sqref="A2399:A2402">
    <cfRule type="duplicateValues" dxfId="2192" priority="2570"/>
  </conditionalFormatting>
  <conditionalFormatting sqref="A2413:A2416">
    <cfRule type="duplicateValues" dxfId="2191" priority="2561"/>
    <cfRule type="duplicateValues" dxfId="2190" priority="2562"/>
    <cfRule type="duplicateValues" dxfId="2189" priority="2563"/>
  </conditionalFormatting>
  <conditionalFormatting sqref="A2412">
    <cfRule type="duplicateValues" dxfId="2188" priority="2564"/>
  </conditionalFormatting>
  <conditionalFormatting sqref="A2408:A2411">
    <cfRule type="duplicateValues" dxfId="2187" priority="2565"/>
  </conditionalFormatting>
  <conditionalFormatting sqref="A2422:A2425">
    <cfRule type="duplicateValues" dxfId="2186" priority="2556"/>
    <cfRule type="duplicateValues" dxfId="2185" priority="2557"/>
    <cfRule type="duplicateValues" dxfId="2184" priority="2558"/>
  </conditionalFormatting>
  <conditionalFormatting sqref="A2421">
    <cfRule type="duplicateValues" dxfId="2183" priority="2559"/>
  </conditionalFormatting>
  <conditionalFormatting sqref="A2417:A2420">
    <cfRule type="duplicateValues" dxfId="2182" priority="2560"/>
  </conditionalFormatting>
  <conditionalFormatting sqref="A2431:A2434">
    <cfRule type="duplicateValues" dxfId="2181" priority="2551"/>
    <cfRule type="duplicateValues" dxfId="2180" priority="2552"/>
    <cfRule type="duplicateValues" dxfId="2179" priority="2553"/>
  </conditionalFormatting>
  <conditionalFormatting sqref="A2430">
    <cfRule type="duplicateValues" dxfId="2178" priority="2554"/>
  </conditionalFormatting>
  <conditionalFormatting sqref="A2426:A2429">
    <cfRule type="duplicateValues" dxfId="2177" priority="2555"/>
  </conditionalFormatting>
  <conditionalFormatting sqref="A2440:A2443">
    <cfRule type="duplicateValues" dxfId="2176" priority="2546"/>
    <cfRule type="duplicateValues" dxfId="2175" priority="2547"/>
    <cfRule type="duplicateValues" dxfId="2174" priority="2548"/>
  </conditionalFormatting>
  <conditionalFormatting sqref="A2439">
    <cfRule type="duplicateValues" dxfId="2173" priority="2549"/>
  </conditionalFormatting>
  <conditionalFormatting sqref="A2435:A2438">
    <cfRule type="duplicateValues" dxfId="2172" priority="2550"/>
  </conditionalFormatting>
  <conditionalFormatting sqref="A2449:A2452">
    <cfRule type="duplicateValues" dxfId="2171" priority="2541"/>
    <cfRule type="duplicateValues" dxfId="2170" priority="2542"/>
    <cfRule type="duplicateValues" dxfId="2169" priority="2543"/>
  </conditionalFormatting>
  <conditionalFormatting sqref="A2448">
    <cfRule type="duplicateValues" dxfId="2168" priority="2544"/>
  </conditionalFormatting>
  <conditionalFormatting sqref="A2444:A2447">
    <cfRule type="duplicateValues" dxfId="2167" priority="2545"/>
  </conditionalFormatting>
  <conditionalFormatting sqref="A2458:A2461">
    <cfRule type="duplicateValues" dxfId="2166" priority="2536"/>
    <cfRule type="duplicateValues" dxfId="2165" priority="2537"/>
    <cfRule type="duplicateValues" dxfId="2164" priority="2538"/>
  </conditionalFormatting>
  <conditionalFormatting sqref="A2457">
    <cfRule type="duplicateValues" dxfId="2163" priority="2539"/>
  </conditionalFormatting>
  <conditionalFormatting sqref="A2453:A2456">
    <cfRule type="duplicateValues" dxfId="2162" priority="2540"/>
  </conditionalFormatting>
  <conditionalFormatting sqref="A2467:A2470">
    <cfRule type="duplicateValues" dxfId="2161" priority="2531"/>
    <cfRule type="duplicateValues" dxfId="2160" priority="2532"/>
    <cfRule type="duplicateValues" dxfId="2159" priority="2533"/>
  </conditionalFormatting>
  <conditionalFormatting sqref="A2466">
    <cfRule type="duplicateValues" dxfId="2158" priority="2534"/>
  </conditionalFormatting>
  <conditionalFormatting sqref="A2462:A2465">
    <cfRule type="duplicateValues" dxfId="2157" priority="2535"/>
  </conditionalFormatting>
  <conditionalFormatting sqref="A2476:A2479">
    <cfRule type="duplicateValues" dxfId="2156" priority="2526"/>
    <cfRule type="duplicateValues" dxfId="2155" priority="2527"/>
    <cfRule type="duplicateValues" dxfId="2154" priority="2528"/>
  </conditionalFormatting>
  <conditionalFormatting sqref="A2475">
    <cfRule type="duplicateValues" dxfId="2153" priority="2529"/>
  </conditionalFormatting>
  <conditionalFormatting sqref="A2471:A2474">
    <cfRule type="duplicateValues" dxfId="2152" priority="2530"/>
  </conditionalFormatting>
  <conditionalFormatting sqref="A2485:A2488">
    <cfRule type="duplicateValues" dxfId="2151" priority="2521"/>
    <cfRule type="duplicateValues" dxfId="2150" priority="2522"/>
    <cfRule type="duplicateValues" dxfId="2149" priority="2523"/>
  </conditionalFormatting>
  <conditionalFormatting sqref="A2484">
    <cfRule type="duplicateValues" dxfId="2148" priority="2524"/>
  </conditionalFormatting>
  <conditionalFormatting sqref="A2480:A2483">
    <cfRule type="duplicateValues" dxfId="2147" priority="2525"/>
  </conditionalFormatting>
  <conditionalFormatting sqref="A2494:A2497">
    <cfRule type="duplicateValues" dxfId="2146" priority="2516"/>
    <cfRule type="duplicateValues" dxfId="2145" priority="2517"/>
    <cfRule type="duplicateValues" dxfId="2144" priority="2518"/>
  </conditionalFormatting>
  <conditionalFormatting sqref="A2493">
    <cfRule type="duplicateValues" dxfId="2143" priority="2519"/>
  </conditionalFormatting>
  <conditionalFormatting sqref="A2489:A2492">
    <cfRule type="duplicateValues" dxfId="2142" priority="2520"/>
  </conditionalFormatting>
  <conditionalFormatting sqref="A2503:A2506">
    <cfRule type="duplicateValues" dxfId="2141" priority="2511"/>
    <cfRule type="duplicateValues" dxfId="2140" priority="2512"/>
    <cfRule type="duplicateValues" dxfId="2139" priority="2513"/>
  </conditionalFormatting>
  <conditionalFormatting sqref="A2502">
    <cfRule type="duplicateValues" dxfId="2138" priority="2514"/>
  </conditionalFormatting>
  <conditionalFormatting sqref="A2498:A2501">
    <cfRule type="duplicateValues" dxfId="2137" priority="2515"/>
  </conditionalFormatting>
  <conditionalFormatting sqref="A2512:A2515">
    <cfRule type="duplicateValues" dxfId="2136" priority="2506"/>
    <cfRule type="duplicateValues" dxfId="2135" priority="2507"/>
    <cfRule type="duplicateValues" dxfId="2134" priority="2508"/>
  </conditionalFormatting>
  <conditionalFormatting sqref="A2511">
    <cfRule type="duplicateValues" dxfId="2133" priority="2509"/>
  </conditionalFormatting>
  <conditionalFormatting sqref="A2507:A2510">
    <cfRule type="duplicateValues" dxfId="2132" priority="2510"/>
  </conditionalFormatting>
  <conditionalFormatting sqref="A2521:A2524">
    <cfRule type="duplicateValues" dxfId="2131" priority="2501"/>
    <cfRule type="duplicateValues" dxfId="2130" priority="2502"/>
    <cfRule type="duplicateValues" dxfId="2129" priority="2503"/>
  </conditionalFormatting>
  <conditionalFormatting sqref="A2520">
    <cfRule type="duplicateValues" dxfId="2128" priority="2504"/>
  </conditionalFormatting>
  <conditionalFormatting sqref="A2516:A2519">
    <cfRule type="duplicateValues" dxfId="2127" priority="2505"/>
  </conditionalFormatting>
  <conditionalFormatting sqref="A2530:A2533">
    <cfRule type="duplicateValues" dxfId="2126" priority="2496"/>
    <cfRule type="duplicateValues" dxfId="2125" priority="2497"/>
    <cfRule type="duplicateValues" dxfId="2124" priority="2498"/>
  </conditionalFormatting>
  <conditionalFormatting sqref="A2529">
    <cfRule type="duplicateValues" dxfId="2123" priority="2499"/>
  </conditionalFormatting>
  <conditionalFormatting sqref="A2525:A2528">
    <cfRule type="duplicateValues" dxfId="2122" priority="2500"/>
  </conditionalFormatting>
  <conditionalFormatting sqref="A2539:A2542">
    <cfRule type="duplicateValues" dxfId="2121" priority="2491"/>
    <cfRule type="duplicateValues" dxfId="2120" priority="2492"/>
    <cfRule type="duplicateValues" dxfId="2119" priority="2493"/>
  </conditionalFormatting>
  <conditionalFormatting sqref="A2538">
    <cfRule type="duplicateValues" dxfId="2118" priority="2494"/>
  </conditionalFormatting>
  <conditionalFormatting sqref="A2534:A2537">
    <cfRule type="duplicateValues" dxfId="2117" priority="2495"/>
  </conditionalFormatting>
  <conditionalFormatting sqref="A2548:A2551">
    <cfRule type="duplicateValues" dxfId="2116" priority="2486"/>
    <cfRule type="duplicateValues" dxfId="2115" priority="2487"/>
    <cfRule type="duplicateValues" dxfId="2114" priority="2488"/>
  </conditionalFormatting>
  <conditionalFormatting sqref="A2547">
    <cfRule type="duplicateValues" dxfId="2113" priority="2489"/>
  </conditionalFormatting>
  <conditionalFormatting sqref="A2543:A2546">
    <cfRule type="duplicateValues" dxfId="2112" priority="2490"/>
  </conditionalFormatting>
  <conditionalFormatting sqref="A2557:A2560">
    <cfRule type="duplicateValues" dxfId="2111" priority="2481"/>
    <cfRule type="duplicateValues" dxfId="2110" priority="2482"/>
    <cfRule type="duplicateValues" dxfId="2109" priority="2483"/>
  </conditionalFormatting>
  <conditionalFormatting sqref="A2556">
    <cfRule type="duplicateValues" dxfId="2108" priority="2484"/>
  </conditionalFormatting>
  <conditionalFormatting sqref="A2552:A2555">
    <cfRule type="duplicateValues" dxfId="2107" priority="2485"/>
  </conditionalFormatting>
  <conditionalFormatting sqref="A2566:A2569">
    <cfRule type="duplicateValues" dxfId="2106" priority="2476"/>
    <cfRule type="duplicateValues" dxfId="2105" priority="2477"/>
    <cfRule type="duplicateValues" dxfId="2104" priority="2478"/>
  </conditionalFormatting>
  <conditionalFormatting sqref="A2565">
    <cfRule type="duplicateValues" dxfId="2103" priority="2479"/>
  </conditionalFormatting>
  <conditionalFormatting sqref="A2561:A2564">
    <cfRule type="duplicateValues" dxfId="2102" priority="2480"/>
  </conditionalFormatting>
  <conditionalFormatting sqref="A2575:A2578">
    <cfRule type="duplicateValues" dxfId="2101" priority="2471"/>
    <cfRule type="duplicateValues" dxfId="2100" priority="2472"/>
    <cfRule type="duplicateValues" dxfId="2099" priority="2473"/>
  </conditionalFormatting>
  <conditionalFormatting sqref="A2574">
    <cfRule type="duplicateValues" dxfId="2098" priority="2474"/>
  </conditionalFormatting>
  <conditionalFormatting sqref="A2570:A2573">
    <cfRule type="duplicateValues" dxfId="2097" priority="2475"/>
  </conditionalFormatting>
  <conditionalFormatting sqref="A2584:A2587">
    <cfRule type="duplicateValues" dxfId="2096" priority="2466"/>
    <cfRule type="duplicateValues" dxfId="2095" priority="2467"/>
    <cfRule type="duplicateValues" dxfId="2094" priority="2468"/>
  </conditionalFormatting>
  <conditionalFormatting sqref="A2583">
    <cfRule type="duplicateValues" dxfId="2093" priority="2469"/>
  </conditionalFormatting>
  <conditionalFormatting sqref="A2579:A2582">
    <cfRule type="duplicateValues" dxfId="2092" priority="2470"/>
  </conditionalFormatting>
  <conditionalFormatting sqref="A2593:A2596">
    <cfRule type="duplicateValues" dxfId="2091" priority="2461"/>
    <cfRule type="duplicateValues" dxfId="2090" priority="2462"/>
    <cfRule type="duplicateValues" dxfId="2089" priority="2463"/>
  </conditionalFormatting>
  <conditionalFormatting sqref="A2592">
    <cfRule type="duplicateValues" dxfId="2088" priority="2464"/>
  </conditionalFormatting>
  <conditionalFormatting sqref="A2588:A2591">
    <cfRule type="duplicateValues" dxfId="2087" priority="2465"/>
  </conditionalFormatting>
  <conditionalFormatting sqref="A2602:A2605">
    <cfRule type="duplicateValues" dxfId="2086" priority="2456"/>
    <cfRule type="duplicateValues" dxfId="2085" priority="2457"/>
    <cfRule type="duplicateValues" dxfId="2084" priority="2458"/>
  </conditionalFormatting>
  <conditionalFormatting sqref="A2601">
    <cfRule type="duplicateValues" dxfId="2083" priority="2459"/>
  </conditionalFormatting>
  <conditionalFormatting sqref="A2597:A2600">
    <cfRule type="duplicateValues" dxfId="2082" priority="2460"/>
  </conditionalFormatting>
  <conditionalFormatting sqref="A2611:A2614">
    <cfRule type="duplicateValues" dxfId="2081" priority="2451"/>
    <cfRule type="duplicateValues" dxfId="2080" priority="2452"/>
    <cfRule type="duplicateValues" dxfId="2079" priority="2453"/>
  </conditionalFormatting>
  <conditionalFormatting sqref="A2610">
    <cfRule type="duplicateValues" dxfId="2078" priority="2454"/>
  </conditionalFormatting>
  <conditionalFormatting sqref="A2606:A2609">
    <cfRule type="duplicateValues" dxfId="2077" priority="2455"/>
  </conditionalFormatting>
  <conditionalFormatting sqref="A2620:A2623">
    <cfRule type="duplicateValues" dxfId="2076" priority="2446"/>
    <cfRule type="duplicateValues" dxfId="2075" priority="2447"/>
    <cfRule type="duplicateValues" dxfId="2074" priority="2448"/>
  </conditionalFormatting>
  <conditionalFormatting sqref="A2619">
    <cfRule type="duplicateValues" dxfId="2073" priority="2449"/>
  </conditionalFormatting>
  <conditionalFormatting sqref="A2615:A2618">
    <cfRule type="duplicateValues" dxfId="2072" priority="2450"/>
  </conditionalFormatting>
  <conditionalFormatting sqref="A2629:A2632">
    <cfRule type="duplicateValues" dxfId="2071" priority="2441"/>
    <cfRule type="duplicateValues" dxfId="2070" priority="2442"/>
    <cfRule type="duplicateValues" dxfId="2069" priority="2443"/>
  </conditionalFormatting>
  <conditionalFormatting sqref="A2628">
    <cfRule type="duplicateValues" dxfId="2068" priority="2444"/>
  </conditionalFormatting>
  <conditionalFormatting sqref="A2624:A2627">
    <cfRule type="duplicateValues" dxfId="2067" priority="2445"/>
  </conditionalFormatting>
  <conditionalFormatting sqref="A2638:A2641">
    <cfRule type="duplicateValues" dxfId="2066" priority="2436"/>
    <cfRule type="duplicateValues" dxfId="2065" priority="2437"/>
    <cfRule type="duplicateValues" dxfId="2064" priority="2438"/>
  </conditionalFormatting>
  <conditionalFormatting sqref="A2637">
    <cfRule type="duplicateValues" dxfId="2063" priority="2439"/>
  </conditionalFormatting>
  <conditionalFormatting sqref="A2633:A2636">
    <cfRule type="duplicateValues" dxfId="2062" priority="2440"/>
  </conditionalFormatting>
  <conditionalFormatting sqref="A2647:A2650">
    <cfRule type="duplicateValues" dxfId="2061" priority="2431"/>
    <cfRule type="duplicateValues" dxfId="2060" priority="2432"/>
    <cfRule type="duplicateValues" dxfId="2059" priority="2433"/>
  </conditionalFormatting>
  <conditionalFormatting sqref="A2646">
    <cfRule type="duplicateValues" dxfId="2058" priority="2434"/>
  </conditionalFormatting>
  <conditionalFormatting sqref="A2642:A2645">
    <cfRule type="duplicateValues" dxfId="2057" priority="2435"/>
  </conditionalFormatting>
  <conditionalFormatting sqref="A2656:A2659">
    <cfRule type="duplicateValues" dxfId="2056" priority="2426"/>
    <cfRule type="duplicateValues" dxfId="2055" priority="2427"/>
    <cfRule type="duplicateValues" dxfId="2054" priority="2428"/>
  </conditionalFormatting>
  <conditionalFormatting sqref="A2655">
    <cfRule type="duplicateValues" dxfId="2053" priority="2429"/>
  </conditionalFormatting>
  <conditionalFormatting sqref="A2651:A2654">
    <cfRule type="duplicateValues" dxfId="2052" priority="2430"/>
  </conditionalFormatting>
  <conditionalFormatting sqref="A2665:A2668">
    <cfRule type="duplicateValues" dxfId="2051" priority="2421"/>
    <cfRule type="duplicateValues" dxfId="2050" priority="2422"/>
    <cfRule type="duplicateValues" dxfId="2049" priority="2423"/>
  </conditionalFormatting>
  <conditionalFormatting sqref="A2664">
    <cfRule type="duplicateValues" dxfId="2048" priority="2424"/>
  </conditionalFormatting>
  <conditionalFormatting sqref="A2660:A2663">
    <cfRule type="duplicateValues" dxfId="2047" priority="2425"/>
  </conditionalFormatting>
  <conditionalFormatting sqref="A2674:A2677">
    <cfRule type="duplicateValues" dxfId="2046" priority="2416"/>
    <cfRule type="duplicateValues" dxfId="2045" priority="2417"/>
    <cfRule type="duplicateValues" dxfId="2044" priority="2418"/>
  </conditionalFormatting>
  <conditionalFormatting sqref="A2673">
    <cfRule type="duplicateValues" dxfId="2043" priority="2419"/>
  </conditionalFormatting>
  <conditionalFormatting sqref="A2669:A2672">
    <cfRule type="duplicateValues" dxfId="2042" priority="2420"/>
  </conditionalFormatting>
  <conditionalFormatting sqref="A2683:A2686">
    <cfRule type="duplicateValues" dxfId="2041" priority="2411"/>
    <cfRule type="duplicateValues" dxfId="2040" priority="2412"/>
    <cfRule type="duplicateValues" dxfId="2039" priority="2413"/>
  </conditionalFormatting>
  <conditionalFormatting sqref="A2682">
    <cfRule type="duplicateValues" dxfId="2038" priority="2414"/>
  </conditionalFormatting>
  <conditionalFormatting sqref="A2678:A2681">
    <cfRule type="duplicateValues" dxfId="2037" priority="2415"/>
  </conditionalFormatting>
  <conditionalFormatting sqref="A2692:A2695">
    <cfRule type="duplicateValues" dxfId="2036" priority="2406"/>
    <cfRule type="duplicateValues" dxfId="2035" priority="2407"/>
    <cfRule type="duplicateValues" dxfId="2034" priority="2408"/>
  </conditionalFormatting>
  <conditionalFormatting sqref="A2691">
    <cfRule type="duplicateValues" dxfId="2033" priority="2409"/>
  </conditionalFormatting>
  <conditionalFormatting sqref="A2687:A2690">
    <cfRule type="duplicateValues" dxfId="2032" priority="2410"/>
  </conditionalFormatting>
  <conditionalFormatting sqref="A2701:A2704">
    <cfRule type="duplicateValues" dxfId="2031" priority="2401"/>
    <cfRule type="duplicateValues" dxfId="2030" priority="2402"/>
    <cfRule type="duplicateValues" dxfId="2029" priority="2403"/>
  </conditionalFormatting>
  <conditionalFormatting sqref="A2700">
    <cfRule type="duplicateValues" dxfId="2028" priority="2404"/>
  </conditionalFormatting>
  <conditionalFormatting sqref="A2696:A2699">
    <cfRule type="duplicateValues" dxfId="2027" priority="2405"/>
  </conditionalFormatting>
  <conditionalFormatting sqref="A2710:A2713">
    <cfRule type="duplicateValues" dxfId="2026" priority="2396"/>
    <cfRule type="duplicateValues" dxfId="2025" priority="2397"/>
    <cfRule type="duplicateValues" dxfId="2024" priority="2398"/>
  </conditionalFormatting>
  <conditionalFormatting sqref="A2709">
    <cfRule type="duplicateValues" dxfId="2023" priority="2399"/>
  </conditionalFormatting>
  <conditionalFormatting sqref="A2705:A2708">
    <cfRule type="duplicateValues" dxfId="2022" priority="2400"/>
  </conditionalFormatting>
  <conditionalFormatting sqref="A2719:A2722">
    <cfRule type="duplicateValues" dxfId="2021" priority="2391"/>
    <cfRule type="duplicateValues" dxfId="2020" priority="2392"/>
    <cfRule type="duplicateValues" dxfId="2019" priority="2393"/>
  </conditionalFormatting>
  <conditionalFormatting sqref="A2718">
    <cfRule type="duplicateValues" dxfId="2018" priority="2394"/>
  </conditionalFormatting>
  <conditionalFormatting sqref="A2714:A2717">
    <cfRule type="duplicateValues" dxfId="2017" priority="2395"/>
  </conditionalFormatting>
  <conditionalFormatting sqref="A2728:A2731">
    <cfRule type="duplicateValues" dxfId="2016" priority="2386"/>
    <cfRule type="duplicateValues" dxfId="2015" priority="2387"/>
    <cfRule type="duplicateValues" dxfId="2014" priority="2388"/>
  </conditionalFormatting>
  <conditionalFormatting sqref="A2727">
    <cfRule type="duplicateValues" dxfId="2013" priority="2389"/>
  </conditionalFormatting>
  <conditionalFormatting sqref="A2723:A2726">
    <cfRule type="duplicateValues" dxfId="2012" priority="2390"/>
  </conditionalFormatting>
  <conditionalFormatting sqref="A2737:A2740">
    <cfRule type="duplicateValues" dxfId="2011" priority="2381"/>
    <cfRule type="duplicateValues" dxfId="2010" priority="2382"/>
    <cfRule type="duplicateValues" dxfId="2009" priority="2383"/>
  </conditionalFormatting>
  <conditionalFormatting sqref="A2736">
    <cfRule type="duplicateValues" dxfId="2008" priority="2384"/>
  </conditionalFormatting>
  <conditionalFormatting sqref="A2732:A2735">
    <cfRule type="duplicateValues" dxfId="2007" priority="2385"/>
  </conditionalFormatting>
  <conditionalFormatting sqref="A2746:A2749">
    <cfRule type="duplicateValues" dxfId="2006" priority="2376"/>
    <cfRule type="duplicateValues" dxfId="2005" priority="2377"/>
    <cfRule type="duplicateValues" dxfId="2004" priority="2378"/>
  </conditionalFormatting>
  <conditionalFormatting sqref="A2745">
    <cfRule type="duplicateValues" dxfId="2003" priority="2379"/>
  </conditionalFormatting>
  <conditionalFormatting sqref="A2741:A2744">
    <cfRule type="duplicateValues" dxfId="2002" priority="2380"/>
  </conditionalFormatting>
  <conditionalFormatting sqref="A2755:A2758">
    <cfRule type="duplicateValues" dxfId="2001" priority="2371"/>
    <cfRule type="duplicateValues" dxfId="2000" priority="2372"/>
    <cfRule type="duplicateValues" dxfId="1999" priority="2373"/>
  </conditionalFormatting>
  <conditionalFormatting sqref="A2754">
    <cfRule type="duplicateValues" dxfId="1998" priority="2374"/>
  </conditionalFormatting>
  <conditionalFormatting sqref="A2750:A2753">
    <cfRule type="duplicateValues" dxfId="1997" priority="2375"/>
  </conditionalFormatting>
  <conditionalFormatting sqref="A2764:A2767">
    <cfRule type="duplicateValues" dxfId="1996" priority="2366"/>
    <cfRule type="duplicateValues" dxfId="1995" priority="2367"/>
    <cfRule type="duplicateValues" dxfId="1994" priority="2368"/>
  </conditionalFormatting>
  <conditionalFormatting sqref="A2763">
    <cfRule type="duplicateValues" dxfId="1993" priority="2369"/>
  </conditionalFormatting>
  <conditionalFormatting sqref="A2759:A2762">
    <cfRule type="duplicateValues" dxfId="1992" priority="2370"/>
  </conditionalFormatting>
  <conditionalFormatting sqref="A2773:A2776">
    <cfRule type="duplicateValues" dxfId="1991" priority="2361"/>
    <cfRule type="duplicateValues" dxfId="1990" priority="2362"/>
    <cfRule type="duplicateValues" dxfId="1989" priority="2363"/>
  </conditionalFormatting>
  <conditionalFormatting sqref="A2772">
    <cfRule type="duplicateValues" dxfId="1988" priority="2364"/>
  </conditionalFormatting>
  <conditionalFormatting sqref="A2768:A2771">
    <cfRule type="duplicateValues" dxfId="1987" priority="2365"/>
  </conditionalFormatting>
  <conditionalFormatting sqref="A2782:A2785">
    <cfRule type="duplicateValues" dxfId="1986" priority="2356"/>
    <cfRule type="duplicateValues" dxfId="1985" priority="2357"/>
    <cfRule type="duplicateValues" dxfId="1984" priority="2358"/>
  </conditionalFormatting>
  <conditionalFormatting sqref="A2781">
    <cfRule type="duplicateValues" dxfId="1983" priority="2359"/>
  </conditionalFormatting>
  <conditionalFormatting sqref="A2777:A2780">
    <cfRule type="duplicateValues" dxfId="1982" priority="2360"/>
  </conditionalFormatting>
  <conditionalFormatting sqref="A2791:A2794">
    <cfRule type="duplicateValues" dxfId="1981" priority="2351"/>
    <cfRule type="duplicateValues" dxfId="1980" priority="2352"/>
    <cfRule type="duplicateValues" dxfId="1979" priority="2353"/>
  </conditionalFormatting>
  <conditionalFormatting sqref="A2790">
    <cfRule type="duplicateValues" dxfId="1978" priority="2354"/>
  </conditionalFormatting>
  <conditionalFormatting sqref="A2786:A2789">
    <cfRule type="duplicateValues" dxfId="1977" priority="2355"/>
  </conditionalFormatting>
  <conditionalFormatting sqref="A2800:A2803">
    <cfRule type="duplicateValues" dxfId="1976" priority="2346"/>
    <cfRule type="duplicateValues" dxfId="1975" priority="2347"/>
    <cfRule type="duplicateValues" dxfId="1974" priority="2348"/>
  </conditionalFormatting>
  <conditionalFormatting sqref="A2799">
    <cfRule type="duplicateValues" dxfId="1973" priority="2349"/>
  </conditionalFormatting>
  <conditionalFormatting sqref="A2795:A2798">
    <cfRule type="duplicateValues" dxfId="1972" priority="2350"/>
  </conditionalFormatting>
  <conditionalFormatting sqref="A2873:A2874">
    <cfRule type="duplicateValues" dxfId="1971" priority="2343"/>
    <cfRule type="duplicateValues" dxfId="1970" priority="2344"/>
    <cfRule type="duplicateValues" dxfId="1969" priority="2345"/>
  </conditionalFormatting>
  <conditionalFormatting sqref="A2876">
    <cfRule type="duplicateValues" dxfId="1968" priority="2340"/>
    <cfRule type="duplicateValues" dxfId="1967" priority="2341"/>
    <cfRule type="duplicateValues" dxfId="1966" priority="2342"/>
  </conditionalFormatting>
  <conditionalFormatting sqref="A2877">
    <cfRule type="duplicateValues" dxfId="1965" priority="2337"/>
    <cfRule type="duplicateValues" dxfId="1964" priority="2338"/>
    <cfRule type="duplicateValues" dxfId="1963" priority="2339"/>
  </conditionalFormatting>
  <conditionalFormatting sqref="A2878">
    <cfRule type="duplicateValues" dxfId="1962" priority="2334"/>
    <cfRule type="duplicateValues" dxfId="1961" priority="2335"/>
    <cfRule type="duplicateValues" dxfId="1960" priority="2336"/>
  </conditionalFormatting>
  <conditionalFormatting sqref="A2879">
    <cfRule type="duplicateValues" dxfId="1959" priority="2331"/>
    <cfRule type="duplicateValues" dxfId="1958" priority="2332"/>
    <cfRule type="duplicateValues" dxfId="1957" priority="2333"/>
  </conditionalFormatting>
  <conditionalFormatting sqref="A2880">
    <cfRule type="duplicateValues" dxfId="1956" priority="2328"/>
    <cfRule type="duplicateValues" dxfId="1955" priority="2329"/>
    <cfRule type="duplicateValues" dxfId="1954" priority="2330"/>
  </conditionalFormatting>
  <conditionalFormatting sqref="A2881">
    <cfRule type="duplicateValues" dxfId="1953" priority="2325"/>
    <cfRule type="duplicateValues" dxfId="1952" priority="2326"/>
    <cfRule type="duplicateValues" dxfId="1951" priority="2327"/>
  </conditionalFormatting>
  <conditionalFormatting sqref="A2882">
    <cfRule type="duplicateValues" dxfId="1950" priority="2322"/>
    <cfRule type="duplicateValues" dxfId="1949" priority="2323"/>
    <cfRule type="duplicateValues" dxfId="1948" priority="2324"/>
  </conditionalFormatting>
  <conditionalFormatting sqref="A2883">
    <cfRule type="duplicateValues" dxfId="1947" priority="2319"/>
    <cfRule type="duplicateValues" dxfId="1946" priority="2320"/>
    <cfRule type="duplicateValues" dxfId="1945" priority="2321"/>
  </conditionalFormatting>
  <conditionalFormatting sqref="A2884">
    <cfRule type="duplicateValues" dxfId="1944" priority="2316"/>
    <cfRule type="duplicateValues" dxfId="1943" priority="2317"/>
    <cfRule type="duplicateValues" dxfId="1942" priority="2318"/>
  </conditionalFormatting>
  <conditionalFormatting sqref="A2885">
    <cfRule type="duplicateValues" dxfId="1941" priority="2313"/>
    <cfRule type="duplicateValues" dxfId="1940" priority="2314"/>
    <cfRule type="duplicateValues" dxfId="1939" priority="2315"/>
  </conditionalFormatting>
  <conditionalFormatting sqref="A2886">
    <cfRule type="duplicateValues" dxfId="1938" priority="2310"/>
    <cfRule type="duplicateValues" dxfId="1937" priority="2311"/>
    <cfRule type="duplicateValues" dxfId="1936" priority="2312"/>
  </conditionalFormatting>
  <conditionalFormatting sqref="A2887">
    <cfRule type="duplicateValues" dxfId="1935" priority="2307"/>
    <cfRule type="duplicateValues" dxfId="1934" priority="2308"/>
    <cfRule type="duplicateValues" dxfId="1933" priority="2309"/>
  </conditionalFormatting>
  <conditionalFormatting sqref="A2888 A2893 A2898">
    <cfRule type="duplicateValues" dxfId="1932" priority="2306"/>
  </conditionalFormatting>
  <conditionalFormatting sqref="A2888">
    <cfRule type="duplicateValues" dxfId="1931" priority="2304"/>
    <cfRule type="duplicateValues" dxfId="1930" priority="2305"/>
  </conditionalFormatting>
  <conditionalFormatting sqref="A2889 A2894">
    <cfRule type="duplicateValues" dxfId="1929" priority="2303"/>
  </conditionalFormatting>
  <conditionalFormatting sqref="A2889">
    <cfRule type="duplicateValues" dxfId="1928" priority="2301"/>
    <cfRule type="duplicateValues" dxfId="1927" priority="2302"/>
  </conditionalFormatting>
  <conditionalFormatting sqref="A2890 A2895">
    <cfRule type="duplicateValues" dxfId="1926" priority="2300"/>
  </conditionalFormatting>
  <conditionalFormatting sqref="A2890">
    <cfRule type="duplicateValues" dxfId="1925" priority="2298"/>
    <cfRule type="duplicateValues" dxfId="1924" priority="2299"/>
  </conditionalFormatting>
  <conditionalFormatting sqref="A2891 A2896">
    <cfRule type="duplicateValues" dxfId="1923" priority="2297"/>
  </conditionalFormatting>
  <conditionalFormatting sqref="A2891">
    <cfRule type="duplicateValues" dxfId="1922" priority="2295"/>
    <cfRule type="duplicateValues" dxfId="1921" priority="2296"/>
  </conditionalFormatting>
  <conditionalFormatting sqref="A2892 A2897 A2899:A2900">
    <cfRule type="duplicateValues" dxfId="1920" priority="2294"/>
  </conditionalFormatting>
  <conditionalFormatting sqref="A2892">
    <cfRule type="duplicateValues" dxfId="1919" priority="2292"/>
    <cfRule type="duplicateValues" dxfId="1918" priority="2293"/>
  </conditionalFormatting>
  <conditionalFormatting sqref="A1524">
    <cfRule type="duplicateValues" dxfId="1917" priority="3946"/>
  </conditionalFormatting>
  <conditionalFormatting sqref="A1580:A1582 A1584">
    <cfRule type="duplicateValues" dxfId="1916" priority="3947"/>
  </conditionalFormatting>
  <conditionalFormatting sqref="A2901 A2906 A2910">
    <cfRule type="duplicateValues" dxfId="1915" priority="2291"/>
  </conditionalFormatting>
  <conditionalFormatting sqref="A2901">
    <cfRule type="duplicateValues" dxfId="1914" priority="2289"/>
    <cfRule type="duplicateValues" dxfId="1913" priority="2290"/>
  </conditionalFormatting>
  <conditionalFormatting sqref="A2902">
    <cfRule type="duplicateValues" dxfId="1912" priority="2286"/>
    <cfRule type="duplicateValues" dxfId="1911" priority="2287"/>
    <cfRule type="duplicateValues" dxfId="1910" priority="2288"/>
  </conditionalFormatting>
  <conditionalFormatting sqref="A2903">
    <cfRule type="duplicateValues" dxfId="1909" priority="2283"/>
    <cfRule type="duplicateValues" dxfId="1908" priority="2284"/>
    <cfRule type="duplicateValues" dxfId="1907" priority="2285"/>
  </conditionalFormatting>
  <conditionalFormatting sqref="A2904">
    <cfRule type="duplicateValues" dxfId="1906" priority="2280"/>
    <cfRule type="duplicateValues" dxfId="1905" priority="2281"/>
    <cfRule type="duplicateValues" dxfId="1904" priority="2282"/>
  </conditionalFormatting>
  <conditionalFormatting sqref="A2905 A2907:A2909 A2911:A2912">
    <cfRule type="duplicateValues" dxfId="1903" priority="2279"/>
  </conditionalFormatting>
  <conditionalFormatting sqref="A2905">
    <cfRule type="duplicateValues" dxfId="1902" priority="2277"/>
    <cfRule type="duplicateValues" dxfId="1901" priority="2278"/>
  </conditionalFormatting>
  <conditionalFormatting sqref="A1579">
    <cfRule type="duplicateValues" dxfId="1900" priority="3948"/>
  </conditionalFormatting>
  <conditionalFormatting sqref="A1473:A1474">
    <cfRule type="duplicateValues" dxfId="1899" priority="3949"/>
  </conditionalFormatting>
  <conditionalFormatting sqref="A1768:B1774">
    <cfRule type="duplicateValues" dxfId="1898" priority="3950"/>
  </conditionalFormatting>
  <conditionalFormatting sqref="A1768:B1774 A1776:B1776 A1778:B1778 A1780:B1786">
    <cfRule type="duplicateValues" dxfId="1897" priority="3951"/>
  </conditionalFormatting>
  <conditionalFormatting sqref="A1892">
    <cfRule type="duplicateValues" dxfId="1896" priority="2274"/>
    <cfRule type="duplicateValues" dxfId="1895" priority="2275"/>
    <cfRule type="duplicateValues" dxfId="1894" priority="2276"/>
  </conditionalFormatting>
  <conditionalFormatting sqref="A2915:A2916">
    <cfRule type="duplicateValues" dxfId="1893" priority="2271"/>
    <cfRule type="duplicateValues" dxfId="1892" priority="2272"/>
    <cfRule type="duplicateValues" dxfId="1891" priority="2273"/>
  </conditionalFormatting>
  <conditionalFormatting sqref="A2917:A2918">
    <cfRule type="duplicateValues" dxfId="1890" priority="2268"/>
    <cfRule type="duplicateValues" dxfId="1889" priority="2269"/>
    <cfRule type="duplicateValues" dxfId="1888" priority="2270"/>
  </conditionalFormatting>
  <conditionalFormatting sqref="A2919:A2920">
    <cfRule type="duplicateValues" dxfId="1887" priority="2265"/>
    <cfRule type="duplicateValues" dxfId="1886" priority="2266"/>
    <cfRule type="duplicateValues" dxfId="1885" priority="2267"/>
  </conditionalFormatting>
  <conditionalFormatting sqref="A2921:A2922">
    <cfRule type="duplicateValues" dxfId="1884" priority="2262"/>
    <cfRule type="duplicateValues" dxfId="1883" priority="2263"/>
    <cfRule type="duplicateValues" dxfId="1882" priority="2264"/>
  </conditionalFormatting>
  <conditionalFormatting sqref="A2941:A2944">
    <cfRule type="duplicateValues" dxfId="1881" priority="2259"/>
    <cfRule type="duplicateValues" dxfId="1880" priority="2260"/>
    <cfRule type="duplicateValues" dxfId="1879" priority="2261"/>
  </conditionalFormatting>
  <conditionalFormatting sqref="A2945:A2948">
    <cfRule type="duplicateValues" dxfId="1878" priority="2256"/>
    <cfRule type="duplicateValues" dxfId="1877" priority="2257"/>
    <cfRule type="duplicateValues" dxfId="1876" priority="2258"/>
  </conditionalFormatting>
  <conditionalFormatting sqref="A2949:A2952">
    <cfRule type="duplicateValues" dxfId="1875" priority="2253"/>
    <cfRule type="duplicateValues" dxfId="1874" priority="2254"/>
    <cfRule type="duplicateValues" dxfId="1873" priority="2255"/>
  </conditionalFormatting>
  <conditionalFormatting sqref="A2953:A2956">
    <cfRule type="duplicateValues" dxfId="1872" priority="2250"/>
    <cfRule type="duplicateValues" dxfId="1871" priority="2251"/>
    <cfRule type="duplicateValues" dxfId="1870" priority="2252"/>
  </conditionalFormatting>
  <conditionalFormatting sqref="A2957:A2960">
    <cfRule type="duplicateValues" dxfId="1869" priority="2247"/>
    <cfRule type="duplicateValues" dxfId="1868" priority="2248"/>
    <cfRule type="duplicateValues" dxfId="1867" priority="2249"/>
  </conditionalFormatting>
  <conditionalFormatting sqref="A2961:A2964">
    <cfRule type="duplicateValues" dxfId="1866" priority="2244"/>
    <cfRule type="duplicateValues" dxfId="1865" priority="2245"/>
    <cfRule type="duplicateValues" dxfId="1864" priority="2246"/>
  </conditionalFormatting>
  <conditionalFormatting sqref="A2965:A2968">
    <cfRule type="duplicateValues" dxfId="1863" priority="2241"/>
    <cfRule type="duplicateValues" dxfId="1862" priority="2242"/>
    <cfRule type="duplicateValues" dxfId="1861" priority="2243"/>
  </conditionalFormatting>
  <conditionalFormatting sqref="A2969:A2972">
    <cfRule type="duplicateValues" dxfId="1860" priority="2238"/>
    <cfRule type="duplicateValues" dxfId="1859" priority="2239"/>
    <cfRule type="duplicateValues" dxfId="1858" priority="2240"/>
  </conditionalFormatting>
  <conditionalFormatting sqref="A2973:A2976">
    <cfRule type="duplicateValues" dxfId="1857" priority="2235"/>
    <cfRule type="duplicateValues" dxfId="1856" priority="2236"/>
    <cfRule type="duplicateValues" dxfId="1855" priority="2237"/>
  </conditionalFormatting>
  <conditionalFormatting sqref="A2977:A2980">
    <cfRule type="duplicateValues" dxfId="1854" priority="2232"/>
    <cfRule type="duplicateValues" dxfId="1853" priority="2233"/>
    <cfRule type="duplicateValues" dxfId="1852" priority="2234"/>
  </conditionalFormatting>
  <conditionalFormatting sqref="A2981:A2984">
    <cfRule type="duplicateValues" dxfId="1851" priority="2229"/>
    <cfRule type="duplicateValues" dxfId="1850" priority="2230"/>
    <cfRule type="duplicateValues" dxfId="1849" priority="2231"/>
  </conditionalFormatting>
  <conditionalFormatting sqref="A2985:A2988">
    <cfRule type="duplicateValues" dxfId="1848" priority="2226"/>
    <cfRule type="duplicateValues" dxfId="1847" priority="2227"/>
    <cfRule type="duplicateValues" dxfId="1846" priority="2228"/>
  </conditionalFormatting>
  <conditionalFormatting sqref="A2989:A2992">
    <cfRule type="duplicateValues" dxfId="1845" priority="2223"/>
    <cfRule type="duplicateValues" dxfId="1844" priority="2224"/>
    <cfRule type="duplicateValues" dxfId="1843" priority="2225"/>
  </conditionalFormatting>
  <conditionalFormatting sqref="A2993:A2996">
    <cfRule type="duplicateValues" dxfId="1842" priority="2220"/>
    <cfRule type="duplicateValues" dxfId="1841" priority="2221"/>
    <cfRule type="duplicateValues" dxfId="1840" priority="2222"/>
  </conditionalFormatting>
  <conditionalFormatting sqref="A2997:A3000">
    <cfRule type="duplicateValues" dxfId="1839" priority="2217"/>
    <cfRule type="duplicateValues" dxfId="1838" priority="2218"/>
    <cfRule type="duplicateValues" dxfId="1837" priority="2219"/>
  </conditionalFormatting>
  <conditionalFormatting sqref="A3001:A3004">
    <cfRule type="duplicateValues" dxfId="1836" priority="2214"/>
    <cfRule type="duplicateValues" dxfId="1835" priority="2215"/>
    <cfRule type="duplicateValues" dxfId="1834" priority="2216"/>
  </conditionalFormatting>
  <conditionalFormatting sqref="A3005:A3008">
    <cfRule type="duplicateValues" dxfId="1833" priority="2211"/>
    <cfRule type="duplicateValues" dxfId="1832" priority="2212"/>
    <cfRule type="duplicateValues" dxfId="1831" priority="2213"/>
  </conditionalFormatting>
  <conditionalFormatting sqref="A3009:A3012">
    <cfRule type="duplicateValues" dxfId="1830" priority="2208"/>
    <cfRule type="duplicateValues" dxfId="1829" priority="2209"/>
    <cfRule type="duplicateValues" dxfId="1828" priority="2210"/>
  </conditionalFormatting>
  <conditionalFormatting sqref="A3013:A3016">
    <cfRule type="duplicateValues" dxfId="1827" priority="2205"/>
    <cfRule type="duplicateValues" dxfId="1826" priority="2206"/>
    <cfRule type="duplicateValues" dxfId="1825" priority="2207"/>
  </conditionalFormatting>
  <conditionalFormatting sqref="A3017:A3020">
    <cfRule type="duplicateValues" dxfId="1824" priority="2202"/>
    <cfRule type="duplicateValues" dxfId="1823" priority="2203"/>
    <cfRule type="duplicateValues" dxfId="1822" priority="2204"/>
  </conditionalFormatting>
  <conditionalFormatting sqref="A3021:A3024">
    <cfRule type="duplicateValues" dxfId="1821" priority="2199"/>
    <cfRule type="duplicateValues" dxfId="1820" priority="2200"/>
    <cfRule type="duplicateValues" dxfId="1819" priority="2201"/>
  </conditionalFormatting>
  <conditionalFormatting sqref="A3025:A3028">
    <cfRule type="duplicateValues" dxfId="1818" priority="2196"/>
    <cfRule type="duplicateValues" dxfId="1817" priority="2197"/>
    <cfRule type="duplicateValues" dxfId="1816" priority="2198"/>
  </conditionalFormatting>
  <conditionalFormatting sqref="A3029:A3032">
    <cfRule type="duplicateValues" dxfId="1815" priority="2193"/>
    <cfRule type="duplicateValues" dxfId="1814" priority="2194"/>
    <cfRule type="duplicateValues" dxfId="1813" priority="2195"/>
  </conditionalFormatting>
  <conditionalFormatting sqref="A3033:A3036">
    <cfRule type="duplicateValues" dxfId="1812" priority="2190"/>
    <cfRule type="duplicateValues" dxfId="1811" priority="2191"/>
    <cfRule type="duplicateValues" dxfId="1810" priority="2192"/>
  </conditionalFormatting>
  <conditionalFormatting sqref="A3037:A3040">
    <cfRule type="duplicateValues" dxfId="1809" priority="2187"/>
    <cfRule type="duplicateValues" dxfId="1808" priority="2188"/>
    <cfRule type="duplicateValues" dxfId="1807" priority="2189"/>
  </conditionalFormatting>
  <conditionalFormatting sqref="A3041:A3044">
    <cfRule type="duplicateValues" dxfId="1806" priority="2184"/>
    <cfRule type="duplicateValues" dxfId="1805" priority="2185"/>
    <cfRule type="duplicateValues" dxfId="1804" priority="2186"/>
  </conditionalFormatting>
  <conditionalFormatting sqref="A3045:A3048">
    <cfRule type="duplicateValues" dxfId="1803" priority="2181"/>
    <cfRule type="duplicateValues" dxfId="1802" priority="2182"/>
    <cfRule type="duplicateValues" dxfId="1801" priority="2183"/>
  </conditionalFormatting>
  <conditionalFormatting sqref="A3049:A3052">
    <cfRule type="duplicateValues" dxfId="1800" priority="2178"/>
    <cfRule type="duplicateValues" dxfId="1799" priority="2179"/>
    <cfRule type="duplicateValues" dxfId="1798" priority="2180"/>
  </conditionalFormatting>
  <conditionalFormatting sqref="A3053:A3056">
    <cfRule type="duplicateValues" dxfId="1797" priority="2175"/>
    <cfRule type="duplicateValues" dxfId="1796" priority="2176"/>
    <cfRule type="duplicateValues" dxfId="1795" priority="2177"/>
  </conditionalFormatting>
  <conditionalFormatting sqref="A3057:A3060">
    <cfRule type="duplicateValues" dxfId="1794" priority="2172"/>
    <cfRule type="duplicateValues" dxfId="1793" priority="2173"/>
    <cfRule type="duplicateValues" dxfId="1792" priority="2174"/>
  </conditionalFormatting>
  <conditionalFormatting sqref="A3061:A3064">
    <cfRule type="duplicateValues" dxfId="1791" priority="2169"/>
    <cfRule type="duplicateValues" dxfId="1790" priority="2170"/>
    <cfRule type="duplicateValues" dxfId="1789" priority="2171"/>
  </conditionalFormatting>
  <conditionalFormatting sqref="A3065:A3068">
    <cfRule type="duplicateValues" dxfId="1788" priority="2166"/>
    <cfRule type="duplicateValues" dxfId="1787" priority="2167"/>
    <cfRule type="duplicateValues" dxfId="1786" priority="2168"/>
  </conditionalFormatting>
  <conditionalFormatting sqref="A3069:A3072">
    <cfRule type="duplicateValues" dxfId="1785" priority="2163"/>
    <cfRule type="duplicateValues" dxfId="1784" priority="2164"/>
    <cfRule type="duplicateValues" dxfId="1783" priority="2165"/>
  </conditionalFormatting>
  <conditionalFormatting sqref="A3073:A3076">
    <cfRule type="duplicateValues" dxfId="1782" priority="2160"/>
    <cfRule type="duplicateValues" dxfId="1781" priority="2161"/>
    <cfRule type="duplicateValues" dxfId="1780" priority="2162"/>
  </conditionalFormatting>
  <conditionalFormatting sqref="A3077:A3080">
    <cfRule type="duplicateValues" dxfId="1779" priority="2157"/>
    <cfRule type="duplicateValues" dxfId="1778" priority="2158"/>
    <cfRule type="duplicateValues" dxfId="1777" priority="2159"/>
  </conditionalFormatting>
  <conditionalFormatting sqref="A3081:A3084">
    <cfRule type="duplicateValues" dxfId="1776" priority="2154"/>
    <cfRule type="duplicateValues" dxfId="1775" priority="2155"/>
    <cfRule type="duplicateValues" dxfId="1774" priority="2156"/>
  </conditionalFormatting>
  <conditionalFormatting sqref="A3085:A3088">
    <cfRule type="duplicateValues" dxfId="1773" priority="2151"/>
    <cfRule type="duplicateValues" dxfId="1772" priority="2152"/>
    <cfRule type="duplicateValues" dxfId="1771" priority="2153"/>
  </conditionalFormatting>
  <conditionalFormatting sqref="A3089:A3092">
    <cfRule type="duplicateValues" dxfId="1770" priority="2148"/>
    <cfRule type="duplicateValues" dxfId="1769" priority="2149"/>
    <cfRule type="duplicateValues" dxfId="1768" priority="2150"/>
  </conditionalFormatting>
  <conditionalFormatting sqref="A3093:A3096">
    <cfRule type="duplicateValues" dxfId="1767" priority="2145"/>
    <cfRule type="duplicateValues" dxfId="1766" priority="2146"/>
    <cfRule type="duplicateValues" dxfId="1765" priority="2147"/>
  </conditionalFormatting>
  <conditionalFormatting sqref="A3097:A3100">
    <cfRule type="duplicateValues" dxfId="1764" priority="2142"/>
    <cfRule type="duplicateValues" dxfId="1763" priority="2143"/>
    <cfRule type="duplicateValues" dxfId="1762" priority="2144"/>
  </conditionalFormatting>
  <conditionalFormatting sqref="A3101:A3104">
    <cfRule type="duplicateValues" dxfId="1761" priority="2139"/>
    <cfRule type="duplicateValues" dxfId="1760" priority="2140"/>
    <cfRule type="duplicateValues" dxfId="1759" priority="2141"/>
  </conditionalFormatting>
  <conditionalFormatting sqref="A3105:A3108">
    <cfRule type="duplicateValues" dxfId="1758" priority="2136"/>
    <cfRule type="duplicateValues" dxfId="1757" priority="2137"/>
    <cfRule type="duplicateValues" dxfId="1756" priority="2138"/>
  </conditionalFormatting>
  <conditionalFormatting sqref="A3109:A3112">
    <cfRule type="duplicateValues" dxfId="1755" priority="2133"/>
    <cfRule type="duplicateValues" dxfId="1754" priority="2134"/>
    <cfRule type="duplicateValues" dxfId="1753" priority="2135"/>
  </conditionalFormatting>
  <conditionalFormatting sqref="A3113:A3116">
    <cfRule type="duplicateValues" dxfId="1752" priority="2130"/>
    <cfRule type="duplicateValues" dxfId="1751" priority="2131"/>
    <cfRule type="duplicateValues" dxfId="1750" priority="2132"/>
  </conditionalFormatting>
  <conditionalFormatting sqref="A3117:A3120">
    <cfRule type="duplicateValues" dxfId="1749" priority="2127"/>
    <cfRule type="duplicateValues" dxfId="1748" priority="2128"/>
    <cfRule type="duplicateValues" dxfId="1747" priority="2129"/>
  </conditionalFormatting>
  <conditionalFormatting sqref="A3121:A3124">
    <cfRule type="duplicateValues" dxfId="1746" priority="2124"/>
    <cfRule type="duplicateValues" dxfId="1745" priority="2125"/>
    <cfRule type="duplicateValues" dxfId="1744" priority="2126"/>
  </conditionalFormatting>
  <conditionalFormatting sqref="A3125:A3128">
    <cfRule type="duplicateValues" dxfId="1743" priority="2121"/>
    <cfRule type="duplicateValues" dxfId="1742" priority="2122"/>
    <cfRule type="duplicateValues" dxfId="1741" priority="2123"/>
  </conditionalFormatting>
  <conditionalFormatting sqref="A3129:A3132">
    <cfRule type="duplicateValues" dxfId="1740" priority="2118"/>
    <cfRule type="duplicateValues" dxfId="1739" priority="2119"/>
    <cfRule type="duplicateValues" dxfId="1738" priority="2120"/>
  </conditionalFormatting>
  <conditionalFormatting sqref="A3133:A3136">
    <cfRule type="duplicateValues" dxfId="1737" priority="2115"/>
    <cfRule type="duplicateValues" dxfId="1736" priority="2116"/>
    <cfRule type="duplicateValues" dxfId="1735" priority="2117"/>
  </conditionalFormatting>
  <conditionalFormatting sqref="A3137:A3140">
    <cfRule type="duplicateValues" dxfId="1734" priority="2112"/>
    <cfRule type="duplicateValues" dxfId="1733" priority="2113"/>
    <cfRule type="duplicateValues" dxfId="1732" priority="2114"/>
  </conditionalFormatting>
  <conditionalFormatting sqref="A3141:A3144">
    <cfRule type="duplicateValues" dxfId="1731" priority="2109"/>
    <cfRule type="duplicateValues" dxfId="1730" priority="2110"/>
    <cfRule type="duplicateValues" dxfId="1729" priority="2111"/>
  </conditionalFormatting>
  <conditionalFormatting sqref="A3145:A3148">
    <cfRule type="duplicateValues" dxfId="1728" priority="2106"/>
    <cfRule type="duplicateValues" dxfId="1727" priority="2107"/>
    <cfRule type="duplicateValues" dxfId="1726" priority="2108"/>
  </conditionalFormatting>
  <conditionalFormatting sqref="A3149:A3152">
    <cfRule type="duplicateValues" dxfId="1725" priority="2103"/>
    <cfRule type="duplicateValues" dxfId="1724" priority="2104"/>
    <cfRule type="duplicateValues" dxfId="1723" priority="2105"/>
  </conditionalFormatting>
  <conditionalFormatting sqref="A3153:A3156">
    <cfRule type="duplicateValues" dxfId="1722" priority="2100"/>
    <cfRule type="duplicateValues" dxfId="1721" priority="2101"/>
    <cfRule type="duplicateValues" dxfId="1720" priority="2102"/>
  </conditionalFormatting>
  <conditionalFormatting sqref="A3157:A3160">
    <cfRule type="duplicateValues" dxfId="1719" priority="2097"/>
    <cfRule type="duplicateValues" dxfId="1718" priority="2098"/>
    <cfRule type="duplicateValues" dxfId="1717" priority="2099"/>
  </conditionalFormatting>
  <conditionalFormatting sqref="A3161:A3164">
    <cfRule type="duplicateValues" dxfId="1716" priority="2094"/>
    <cfRule type="duplicateValues" dxfId="1715" priority="2095"/>
    <cfRule type="duplicateValues" dxfId="1714" priority="2096"/>
  </conditionalFormatting>
  <conditionalFormatting sqref="A3165:A3168">
    <cfRule type="duplicateValues" dxfId="1713" priority="2091"/>
    <cfRule type="duplicateValues" dxfId="1712" priority="2092"/>
    <cfRule type="duplicateValues" dxfId="1711" priority="2093"/>
  </conditionalFormatting>
  <conditionalFormatting sqref="A3169:A3172">
    <cfRule type="duplicateValues" dxfId="1710" priority="2088"/>
    <cfRule type="duplicateValues" dxfId="1709" priority="2089"/>
    <cfRule type="duplicateValues" dxfId="1708" priority="2090"/>
  </conditionalFormatting>
  <conditionalFormatting sqref="A3173:A3176">
    <cfRule type="duplicateValues" dxfId="1707" priority="2085"/>
    <cfRule type="duplicateValues" dxfId="1706" priority="2086"/>
    <cfRule type="duplicateValues" dxfId="1705" priority="2087"/>
  </conditionalFormatting>
  <conditionalFormatting sqref="A3177:A3180">
    <cfRule type="duplicateValues" dxfId="1704" priority="2082"/>
    <cfRule type="duplicateValues" dxfId="1703" priority="2083"/>
    <cfRule type="duplicateValues" dxfId="1702" priority="2084"/>
  </conditionalFormatting>
  <conditionalFormatting sqref="A3181:A3184">
    <cfRule type="duplicateValues" dxfId="1701" priority="2079"/>
    <cfRule type="duplicateValues" dxfId="1700" priority="2080"/>
    <cfRule type="duplicateValues" dxfId="1699" priority="2081"/>
  </conditionalFormatting>
  <conditionalFormatting sqref="A3185:A3188">
    <cfRule type="duplicateValues" dxfId="1698" priority="2076"/>
    <cfRule type="duplicateValues" dxfId="1697" priority="2077"/>
    <cfRule type="duplicateValues" dxfId="1696" priority="2078"/>
  </conditionalFormatting>
  <conditionalFormatting sqref="A3189:A3192">
    <cfRule type="duplicateValues" dxfId="1695" priority="2073"/>
    <cfRule type="duplicateValues" dxfId="1694" priority="2074"/>
    <cfRule type="duplicateValues" dxfId="1693" priority="2075"/>
  </conditionalFormatting>
  <conditionalFormatting sqref="A3193:A3196">
    <cfRule type="duplicateValues" dxfId="1692" priority="2070"/>
    <cfRule type="duplicateValues" dxfId="1691" priority="2071"/>
    <cfRule type="duplicateValues" dxfId="1690" priority="2072"/>
  </conditionalFormatting>
  <conditionalFormatting sqref="A3197:A3200">
    <cfRule type="duplicateValues" dxfId="1689" priority="2067"/>
    <cfRule type="duplicateValues" dxfId="1688" priority="2068"/>
    <cfRule type="duplicateValues" dxfId="1687" priority="2069"/>
  </conditionalFormatting>
  <conditionalFormatting sqref="A3204:A3206">
    <cfRule type="duplicateValues" dxfId="1686" priority="2064"/>
    <cfRule type="duplicateValues" dxfId="1685" priority="2065"/>
    <cfRule type="duplicateValues" dxfId="1684" priority="2066"/>
  </conditionalFormatting>
  <conditionalFormatting sqref="A3207:A3209">
    <cfRule type="duplicateValues" dxfId="1683" priority="2061"/>
    <cfRule type="duplicateValues" dxfId="1682" priority="2062"/>
    <cfRule type="duplicateValues" dxfId="1681" priority="2063"/>
  </conditionalFormatting>
  <conditionalFormatting sqref="A3210:A3212">
    <cfRule type="duplicateValues" dxfId="1680" priority="2058"/>
    <cfRule type="duplicateValues" dxfId="1679" priority="2059"/>
    <cfRule type="duplicateValues" dxfId="1678" priority="2060"/>
  </conditionalFormatting>
  <conditionalFormatting sqref="A3213:A3215">
    <cfRule type="duplicateValues" dxfId="1677" priority="2055"/>
    <cfRule type="duplicateValues" dxfId="1676" priority="2056"/>
    <cfRule type="duplicateValues" dxfId="1675" priority="2057"/>
  </conditionalFormatting>
  <conditionalFormatting sqref="A3216:A3218">
    <cfRule type="duplicateValues" dxfId="1674" priority="2052"/>
    <cfRule type="duplicateValues" dxfId="1673" priority="2053"/>
    <cfRule type="duplicateValues" dxfId="1672" priority="2054"/>
  </conditionalFormatting>
  <conditionalFormatting sqref="A3219">
    <cfRule type="duplicateValues" dxfId="1671" priority="2049"/>
    <cfRule type="duplicateValues" dxfId="1670" priority="2050"/>
    <cfRule type="duplicateValues" dxfId="1669" priority="2051"/>
  </conditionalFormatting>
  <conditionalFormatting sqref="A3222">
    <cfRule type="duplicateValues" dxfId="1668" priority="2046"/>
    <cfRule type="duplicateValues" dxfId="1667" priority="2047"/>
    <cfRule type="duplicateValues" dxfId="1666" priority="2048"/>
  </conditionalFormatting>
  <conditionalFormatting sqref="A3225">
    <cfRule type="duplicateValues" dxfId="1665" priority="2043"/>
    <cfRule type="duplicateValues" dxfId="1664" priority="2044"/>
    <cfRule type="duplicateValues" dxfId="1663" priority="2045"/>
  </conditionalFormatting>
  <conditionalFormatting sqref="A3228">
    <cfRule type="duplicateValues" dxfId="1662" priority="2040"/>
    <cfRule type="duplicateValues" dxfId="1661" priority="2041"/>
    <cfRule type="duplicateValues" dxfId="1660" priority="2042"/>
  </conditionalFormatting>
  <conditionalFormatting sqref="A3235:A3236 A3238:A3239 A3241:A3242 A3244:A3245">
    <cfRule type="duplicateValues" dxfId="1659" priority="2039"/>
  </conditionalFormatting>
  <conditionalFormatting sqref="A3235:A3236">
    <cfRule type="duplicateValues" dxfId="1658" priority="2037"/>
    <cfRule type="duplicateValues" dxfId="1657" priority="2038"/>
  </conditionalFormatting>
  <conditionalFormatting sqref="A3231:A3233">
    <cfRule type="duplicateValues" dxfId="1656" priority="2034"/>
    <cfRule type="duplicateValues" dxfId="1655" priority="2035"/>
    <cfRule type="duplicateValues" dxfId="1654" priority="2036"/>
  </conditionalFormatting>
  <conditionalFormatting sqref="A3234">
    <cfRule type="duplicateValues" dxfId="1653" priority="2031"/>
    <cfRule type="duplicateValues" dxfId="1652" priority="2032"/>
    <cfRule type="duplicateValues" dxfId="1651" priority="2033"/>
  </conditionalFormatting>
  <conditionalFormatting sqref="A3237">
    <cfRule type="duplicateValues" dxfId="1650" priority="2028"/>
    <cfRule type="duplicateValues" dxfId="1649" priority="2029"/>
    <cfRule type="duplicateValues" dxfId="1648" priority="2030"/>
  </conditionalFormatting>
  <conditionalFormatting sqref="A3240">
    <cfRule type="duplicateValues" dxfId="1647" priority="2025"/>
    <cfRule type="duplicateValues" dxfId="1646" priority="2026"/>
    <cfRule type="duplicateValues" dxfId="1645" priority="2027"/>
  </conditionalFormatting>
  <conditionalFormatting sqref="A3243">
    <cfRule type="duplicateValues" dxfId="1644" priority="2022"/>
    <cfRule type="duplicateValues" dxfId="1643" priority="2023"/>
    <cfRule type="duplicateValues" dxfId="1642" priority="2024"/>
  </conditionalFormatting>
  <conditionalFormatting sqref="A3247:A3248">
    <cfRule type="duplicateValues" dxfId="1641" priority="2019"/>
    <cfRule type="duplicateValues" dxfId="1640" priority="2020"/>
    <cfRule type="duplicateValues" dxfId="1639" priority="2021"/>
  </conditionalFormatting>
  <conditionalFormatting sqref="A3246">
    <cfRule type="duplicateValues" dxfId="1638" priority="2016"/>
    <cfRule type="duplicateValues" dxfId="1637" priority="2017"/>
    <cfRule type="duplicateValues" dxfId="1636" priority="2018"/>
  </conditionalFormatting>
  <conditionalFormatting sqref="A3253:A3254 A3256:A3257 A3259:A3260 A3262:A3263">
    <cfRule type="duplicateValues" dxfId="1635" priority="2015"/>
  </conditionalFormatting>
  <conditionalFormatting sqref="A3253:A3254">
    <cfRule type="duplicateValues" dxfId="1634" priority="2013"/>
    <cfRule type="duplicateValues" dxfId="1633" priority="2014"/>
  </conditionalFormatting>
  <conditionalFormatting sqref="A3249:A3251">
    <cfRule type="duplicateValues" dxfId="1632" priority="2010"/>
    <cfRule type="duplicateValues" dxfId="1631" priority="2011"/>
    <cfRule type="duplicateValues" dxfId="1630" priority="2012"/>
  </conditionalFormatting>
  <conditionalFormatting sqref="A3252">
    <cfRule type="duplicateValues" dxfId="1629" priority="2007"/>
    <cfRule type="duplicateValues" dxfId="1628" priority="2008"/>
    <cfRule type="duplicateValues" dxfId="1627" priority="2009"/>
  </conditionalFormatting>
  <conditionalFormatting sqref="A3255">
    <cfRule type="duplicateValues" dxfId="1626" priority="2004"/>
    <cfRule type="duplicateValues" dxfId="1625" priority="2005"/>
    <cfRule type="duplicateValues" dxfId="1624" priority="2006"/>
  </conditionalFormatting>
  <conditionalFormatting sqref="A3258">
    <cfRule type="duplicateValues" dxfId="1623" priority="2001"/>
    <cfRule type="duplicateValues" dxfId="1622" priority="2002"/>
    <cfRule type="duplicateValues" dxfId="1621" priority="2003"/>
  </conditionalFormatting>
  <conditionalFormatting sqref="A3261">
    <cfRule type="duplicateValues" dxfId="1620" priority="1998"/>
    <cfRule type="duplicateValues" dxfId="1619" priority="1999"/>
    <cfRule type="duplicateValues" dxfId="1618" priority="2000"/>
  </conditionalFormatting>
  <conditionalFormatting sqref="A3265:A3266">
    <cfRule type="duplicateValues" dxfId="1617" priority="1995"/>
    <cfRule type="duplicateValues" dxfId="1616" priority="1996"/>
    <cfRule type="duplicateValues" dxfId="1615" priority="1997"/>
  </conditionalFormatting>
  <conditionalFormatting sqref="A3264">
    <cfRule type="duplicateValues" dxfId="1614" priority="1992"/>
    <cfRule type="duplicateValues" dxfId="1613" priority="1993"/>
    <cfRule type="duplicateValues" dxfId="1612" priority="1994"/>
  </conditionalFormatting>
  <conditionalFormatting sqref="A3268:A3269">
    <cfRule type="duplicateValues" dxfId="1611" priority="1989"/>
    <cfRule type="duplicateValues" dxfId="1610" priority="1990"/>
    <cfRule type="duplicateValues" dxfId="1609" priority="1991"/>
  </conditionalFormatting>
  <conditionalFormatting sqref="A3267">
    <cfRule type="duplicateValues" dxfId="1608" priority="1986"/>
    <cfRule type="duplicateValues" dxfId="1607" priority="1987"/>
    <cfRule type="duplicateValues" dxfId="1606" priority="1988"/>
  </conditionalFormatting>
  <conditionalFormatting sqref="A3274:A3275 A3277:A3278 A3280:A3281 A3283:A3284">
    <cfRule type="duplicateValues" dxfId="1605" priority="1985"/>
  </conditionalFormatting>
  <conditionalFormatting sqref="A3274:A3275">
    <cfRule type="duplicateValues" dxfId="1604" priority="1983"/>
    <cfRule type="duplicateValues" dxfId="1603" priority="1984"/>
  </conditionalFormatting>
  <conditionalFormatting sqref="A3270:A3272">
    <cfRule type="duplicateValues" dxfId="1602" priority="1980"/>
    <cfRule type="duplicateValues" dxfId="1601" priority="1981"/>
    <cfRule type="duplicateValues" dxfId="1600" priority="1982"/>
  </conditionalFormatting>
  <conditionalFormatting sqref="A3273">
    <cfRule type="duplicateValues" dxfId="1599" priority="1977"/>
    <cfRule type="duplicateValues" dxfId="1598" priority="1978"/>
    <cfRule type="duplicateValues" dxfId="1597" priority="1979"/>
  </conditionalFormatting>
  <conditionalFormatting sqref="A3276">
    <cfRule type="duplicateValues" dxfId="1596" priority="1974"/>
    <cfRule type="duplicateValues" dxfId="1595" priority="1975"/>
    <cfRule type="duplicateValues" dxfId="1594" priority="1976"/>
  </conditionalFormatting>
  <conditionalFormatting sqref="A3279">
    <cfRule type="duplicateValues" dxfId="1593" priority="1971"/>
    <cfRule type="duplicateValues" dxfId="1592" priority="1972"/>
    <cfRule type="duplicateValues" dxfId="1591" priority="1973"/>
  </conditionalFormatting>
  <conditionalFormatting sqref="A3282">
    <cfRule type="duplicateValues" dxfId="1590" priority="1968"/>
    <cfRule type="duplicateValues" dxfId="1589" priority="1969"/>
    <cfRule type="duplicateValues" dxfId="1588" priority="1970"/>
  </conditionalFormatting>
  <conditionalFormatting sqref="A3286:A3287">
    <cfRule type="duplicateValues" dxfId="1587" priority="1965"/>
    <cfRule type="duplicateValues" dxfId="1586" priority="1966"/>
    <cfRule type="duplicateValues" dxfId="1585" priority="1967"/>
  </conditionalFormatting>
  <conditionalFormatting sqref="A3285">
    <cfRule type="duplicateValues" dxfId="1584" priority="1962"/>
    <cfRule type="duplicateValues" dxfId="1583" priority="1963"/>
    <cfRule type="duplicateValues" dxfId="1582" priority="1964"/>
  </conditionalFormatting>
  <conditionalFormatting sqref="A3289:A3290">
    <cfRule type="duplicateValues" dxfId="1581" priority="1959"/>
    <cfRule type="duplicateValues" dxfId="1580" priority="1960"/>
    <cfRule type="duplicateValues" dxfId="1579" priority="1961"/>
  </conditionalFormatting>
  <conditionalFormatting sqref="A3288">
    <cfRule type="duplicateValues" dxfId="1578" priority="1956"/>
    <cfRule type="duplicateValues" dxfId="1577" priority="1957"/>
    <cfRule type="duplicateValues" dxfId="1576" priority="1958"/>
  </conditionalFormatting>
  <conditionalFormatting sqref="A3295:A3296 A3298:A3299 A3301:A3302 A3304:A3305">
    <cfRule type="duplicateValues" dxfId="1575" priority="1955"/>
  </conditionalFormatting>
  <conditionalFormatting sqref="A3295:A3296">
    <cfRule type="duplicateValues" dxfId="1574" priority="1953"/>
    <cfRule type="duplicateValues" dxfId="1573" priority="1954"/>
  </conditionalFormatting>
  <conditionalFormatting sqref="A3291:A3293">
    <cfRule type="duplicateValues" dxfId="1572" priority="1950"/>
    <cfRule type="duplicateValues" dxfId="1571" priority="1951"/>
    <cfRule type="duplicateValues" dxfId="1570" priority="1952"/>
  </conditionalFormatting>
  <conditionalFormatting sqref="A3294">
    <cfRule type="duplicateValues" dxfId="1569" priority="1947"/>
    <cfRule type="duplicateValues" dxfId="1568" priority="1948"/>
    <cfRule type="duplicateValues" dxfId="1567" priority="1949"/>
  </conditionalFormatting>
  <conditionalFormatting sqref="A3297">
    <cfRule type="duplicateValues" dxfId="1566" priority="1944"/>
    <cfRule type="duplicateValues" dxfId="1565" priority="1945"/>
    <cfRule type="duplicateValues" dxfId="1564" priority="1946"/>
  </conditionalFormatting>
  <conditionalFormatting sqref="A3300">
    <cfRule type="duplicateValues" dxfId="1563" priority="1941"/>
    <cfRule type="duplicateValues" dxfId="1562" priority="1942"/>
    <cfRule type="duplicateValues" dxfId="1561" priority="1943"/>
  </conditionalFormatting>
  <conditionalFormatting sqref="A3303">
    <cfRule type="duplicateValues" dxfId="1560" priority="1938"/>
    <cfRule type="duplicateValues" dxfId="1559" priority="1939"/>
    <cfRule type="duplicateValues" dxfId="1558" priority="1940"/>
  </conditionalFormatting>
  <conditionalFormatting sqref="A3307:A3308">
    <cfRule type="duplicateValues" dxfId="1557" priority="1935"/>
    <cfRule type="duplicateValues" dxfId="1556" priority="1936"/>
    <cfRule type="duplicateValues" dxfId="1555" priority="1937"/>
  </conditionalFormatting>
  <conditionalFormatting sqref="A3306">
    <cfRule type="duplicateValues" dxfId="1554" priority="1932"/>
    <cfRule type="duplicateValues" dxfId="1553" priority="1933"/>
    <cfRule type="duplicateValues" dxfId="1552" priority="1934"/>
  </conditionalFormatting>
  <conditionalFormatting sqref="A3310">
    <cfRule type="duplicateValues" dxfId="1551" priority="1929"/>
    <cfRule type="duplicateValues" dxfId="1550" priority="1930"/>
    <cfRule type="duplicateValues" dxfId="1549" priority="1931"/>
  </conditionalFormatting>
  <conditionalFormatting sqref="A3309">
    <cfRule type="duplicateValues" dxfId="1548" priority="1926"/>
    <cfRule type="duplicateValues" dxfId="1547" priority="1927"/>
    <cfRule type="duplicateValues" dxfId="1546" priority="1928"/>
  </conditionalFormatting>
  <conditionalFormatting sqref="A3312">
    <cfRule type="duplicateValues" dxfId="1545" priority="1923"/>
    <cfRule type="duplicateValues" dxfId="1544" priority="1924"/>
    <cfRule type="duplicateValues" dxfId="1543" priority="1925"/>
  </conditionalFormatting>
  <conditionalFormatting sqref="A3311">
    <cfRule type="duplicateValues" dxfId="1542" priority="1920"/>
    <cfRule type="duplicateValues" dxfId="1541" priority="1921"/>
    <cfRule type="duplicateValues" dxfId="1540" priority="1922"/>
  </conditionalFormatting>
  <conditionalFormatting sqref="A3314">
    <cfRule type="duplicateValues" dxfId="1539" priority="1917"/>
    <cfRule type="duplicateValues" dxfId="1538" priority="1918"/>
    <cfRule type="duplicateValues" dxfId="1537" priority="1919"/>
  </conditionalFormatting>
  <conditionalFormatting sqref="A3313">
    <cfRule type="duplicateValues" dxfId="1536" priority="1914"/>
    <cfRule type="duplicateValues" dxfId="1535" priority="1915"/>
    <cfRule type="duplicateValues" dxfId="1534" priority="1916"/>
  </conditionalFormatting>
  <conditionalFormatting sqref="A3316">
    <cfRule type="duplicateValues" dxfId="1533" priority="1911"/>
    <cfRule type="duplicateValues" dxfId="1532" priority="1912"/>
    <cfRule type="duplicateValues" dxfId="1531" priority="1913"/>
  </conditionalFormatting>
  <conditionalFormatting sqref="A3315">
    <cfRule type="duplicateValues" dxfId="1530" priority="1908"/>
    <cfRule type="duplicateValues" dxfId="1529" priority="1909"/>
    <cfRule type="duplicateValues" dxfId="1528" priority="1910"/>
  </conditionalFormatting>
  <conditionalFormatting sqref="A3318">
    <cfRule type="duplicateValues" dxfId="1527" priority="1905"/>
    <cfRule type="duplicateValues" dxfId="1526" priority="1906"/>
    <cfRule type="duplicateValues" dxfId="1525" priority="1907"/>
  </conditionalFormatting>
  <conditionalFormatting sqref="A3317">
    <cfRule type="duplicateValues" dxfId="1524" priority="1902"/>
    <cfRule type="duplicateValues" dxfId="1523" priority="1903"/>
    <cfRule type="duplicateValues" dxfId="1522" priority="1904"/>
  </conditionalFormatting>
  <conditionalFormatting sqref="A3320">
    <cfRule type="duplicateValues" dxfId="1521" priority="1899"/>
    <cfRule type="duplicateValues" dxfId="1520" priority="1900"/>
    <cfRule type="duplicateValues" dxfId="1519" priority="1901"/>
  </conditionalFormatting>
  <conditionalFormatting sqref="A3319">
    <cfRule type="duplicateValues" dxfId="1518" priority="1896"/>
    <cfRule type="duplicateValues" dxfId="1517" priority="1897"/>
    <cfRule type="duplicateValues" dxfId="1516" priority="1898"/>
  </conditionalFormatting>
  <conditionalFormatting sqref="A11">
    <cfRule type="duplicateValues" dxfId="1515" priority="1893"/>
    <cfRule type="duplicateValues" dxfId="1514" priority="1894"/>
    <cfRule type="duplicateValues" dxfId="1513" priority="1895"/>
  </conditionalFormatting>
  <conditionalFormatting sqref="A3324:A3326">
    <cfRule type="duplicateValues" dxfId="1512" priority="1890"/>
    <cfRule type="duplicateValues" dxfId="1511" priority="1891"/>
    <cfRule type="duplicateValues" dxfId="1510" priority="1892"/>
  </conditionalFormatting>
  <conditionalFormatting sqref="A3327:A3329">
    <cfRule type="duplicateValues" dxfId="1509" priority="1887"/>
    <cfRule type="duplicateValues" dxfId="1508" priority="1888"/>
    <cfRule type="duplicateValues" dxfId="1507" priority="1889"/>
  </conditionalFormatting>
  <conditionalFormatting sqref="A3330:A3332">
    <cfRule type="duplicateValues" dxfId="1506" priority="1884"/>
    <cfRule type="duplicateValues" dxfId="1505" priority="1885"/>
    <cfRule type="duplicateValues" dxfId="1504" priority="1886"/>
  </conditionalFormatting>
  <conditionalFormatting sqref="A3333:A3335">
    <cfRule type="duplicateValues" dxfId="1503" priority="1881"/>
    <cfRule type="duplicateValues" dxfId="1502" priority="1882"/>
    <cfRule type="duplicateValues" dxfId="1501" priority="1883"/>
  </conditionalFormatting>
  <conditionalFormatting sqref="A3336:A3338">
    <cfRule type="duplicateValues" dxfId="1500" priority="1878"/>
    <cfRule type="duplicateValues" dxfId="1499" priority="1879"/>
    <cfRule type="duplicateValues" dxfId="1498" priority="1880"/>
  </conditionalFormatting>
  <conditionalFormatting sqref="A3339:A3341">
    <cfRule type="duplicateValues" dxfId="1497" priority="1875"/>
    <cfRule type="duplicateValues" dxfId="1496" priority="1876"/>
    <cfRule type="duplicateValues" dxfId="1495" priority="1877"/>
  </conditionalFormatting>
  <conditionalFormatting sqref="A3342:A3344">
    <cfRule type="duplicateValues" dxfId="1494" priority="1872"/>
    <cfRule type="duplicateValues" dxfId="1493" priority="1873"/>
    <cfRule type="duplicateValues" dxfId="1492" priority="1874"/>
  </conditionalFormatting>
  <conditionalFormatting sqref="A3345:A3347">
    <cfRule type="duplicateValues" dxfId="1491" priority="1869"/>
    <cfRule type="duplicateValues" dxfId="1490" priority="1870"/>
    <cfRule type="duplicateValues" dxfId="1489" priority="1871"/>
  </conditionalFormatting>
  <conditionalFormatting sqref="A3348:A3350">
    <cfRule type="duplicateValues" dxfId="1488" priority="1866"/>
    <cfRule type="duplicateValues" dxfId="1487" priority="1867"/>
    <cfRule type="duplicateValues" dxfId="1486" priority="1868"/>
  </conditionalFormatting>
  <conditionalFormatting sqref="A3351:A3353">
    <cfRule type="duplicateValues" dxfId="1485" priority="1863"/>
    <cfRule type="duplicateValues" dxfId="1484" priority="1864"/>
    <cfRule type="duplicateValues" dxfId="1483" priority="1865"/>
  </conditionalFormatting>
  <conditionalFormatting sqref="A3354:A3356">
    <cfRule type="duplicateValues" dxfId="1482" priority="1860"/>
    <cfRule type="duplicateValues" dxfId="1481" priority="1861"/>
    <cfRule type="duplicateValues" dxfId="1480" priority="1862"/>
  </conditionalFormatting>
  <conditionalFormatting sqref="A3357:A3359">
    <cfRule type="duplicateValues" dxfId="1479" priority="1857"/>
    <cfRule type="duplicateValues" dxfId="1478" priority="1858"/>
    <cfRule type="duplicateValues" dxfId="1477" priority="1859"/>
  </conditionalFormatting>
  <conditionalFormatting sqref="A3360:A3362">
    <cfRule type="duplicateValues" dxfId="1476" priority="1854"/>
    <cfRule type="duplicateValues" dxfId="1475" priority="1855"/>
    <cfRule type="duplicateValues" dxfId="1474" priority="1856"/>
  </conditionalFormatting>
  <conditionalFormatting sqref="A3363:A3365">
    <cfRule type="duplicateValues" dxfId="1473" priority="1851"/>
    <cfRule type="duplicateValues" dxfId="1472" priority="1852"/>
    <cfRule type="duplicateValues" dxfId="1471" priority="1853"/>
  </conditionalFormatting>
  <conditionalFormatting sqref="A3366:A3368">
    <cfRule type="duplicateValues" dxfId="1470" priority="1848"/>
    <cfRule type="duplicateValues" dxfId="1469" priority="1849"/>
    <cfRule type="duplicateValues" dxfId="1468" priority="1850"/>
  </conditionalFormatting>
  <conditionalFormatting sqref="A3369:A3371">
    <cfRule type="duplicateValues" dxfId="1467" priority="1845"/>
    <cfRule type="duplicateValues" dxfId="1466" priority="1846"/>
    <cfRule type="duplicateValues" dxfId="1465" priority="1847"/>
  </conditionalFormatting>
  <conditionalFormatting sqref="A3372:A3374">
    <cfRule type="duplicateValues" dxfId="1464" priority="1842"/>
    <cfRule type="duplicateValues" dxfId="1463" priority="1843"/>
    <cfRule type="duplicateValues" dxfId="1462" priority="1844"/>
  </conditionalFormatting>
  <conditionalFormatting sqref="A3375:A3377">
    <cfRule type="duplicateValues" dxfId="1461" priority="1839"/>
    <cfRule type="duplicateValues" dxfId="1460" priority="1840"/>
    <cfRule type="duplicateValues" dxfId="1459" priority="1841"/>
  </conditionalFormatting>
  <conditionalFormatting sqref="A3378:A3380">
    <cfRule type="duplicateValues" dxfId="1458" priority="1836"/>
    <cfRule type="duplicateValues" dxfId="1457" priority="1837"/>
    <cfRule type="duplicateValues" dxfId="1456" priority="1838"/>
  </conditionalFormatting>
  <conditionalFormatting sqref="A3381:A3383">
    <cfRule type="duplicateValues" dxfId="1455" priority="1833"/>
    <cfRule type="duplicateValues" dxfId="1454" priority="1834"/>
    <cfRule type="duplicateValues" dxfId="1453" priority="1835"/>
  </conditionalFormatting>
  <conditionalFormatting sqref="A3384:A3386">
    <cfRule type="duplicateValues" dxfId="1452" priority="1830"/>
    <cfRule type="duplicateValues" dxfId="1451" priority="1831"/>
    <cfRule type="duplicateValues" dxfId="1450" priority="1832"/>
  </conditionalFormatting>
  <conditionalFormatting sqref="A3387:A3389">
    <cfRule type="duplicateValues" dxfId="1449" priority="1827"/>
    <cfRule type="duplicateValues" dxfId="1448" priority="1828"/>
    <cfRule type="duplicateValues" dxfId="1447" priority="1829"/>
  </conditionalFormatting>
  <conditionalFormatting sqref="A3390:A3392">
    <cfRule type="duplicateValues" dxfId="1446" priority="1824"/>
    <cfRule type="duplicateValues" dxfId="1445" priority="1825"/>
    <cfRule type="duplicateValues" dxfId="1444" priority="1826"/>
  </conditionalFormatting>
  <conditionalFormatting sqref="A3393:A3395">
    <cfRule type="duplicateValues" dxfId="1443" priority="1821"/>
    <cfRule type="duplicateValues" dxfId="1442" priority="1822"/>
    <cfRule type="duplicateValues" dxfId="1441" priority="1823"/>
  </conditionalFormatting>
  <conditionalFormatting sqref="A3396:A3398">
    <cfRule type="duplicateValues" dxfId="1440" priority="1818"/>
    <cfRule type="duplicateValues" dxfId="1439" priority="1819"/>
    <cfRule type="duplicateValues" dxfId="1438" priority="1820"/>
  </conditionalFormatting>
  <conditionalFormatting sqref="A3399:A3401">
    <cfRule type="duplicateValues" dxfId="1437" priority="1815"/>
    <cfRule type="duplicateValues" dxfId="1436" priority="1816"/>
    <cfRule type="duplicateValues" dxfId="1435" priority="1817"/>
  </conditionalFormatting>
  <conditionalFormatting sqref="A3402:A3404">
    <cfRule type="duplicateValues" dxfId="1434" priority="1812"/>
    <cfRule type="duplicateValues" dxfId="1433" priority="1813"/>
    <cfRule type="duplicateValues" dxfId="1432" priority="1814"/>
  </conditionalFormatting>
  <conditionalFormatting sqref="A3405:A3407">
    <cfRule type="duplicateValues" dxfId="1431" priority="1809"/>
    <cfRule type="duplicateValues" dxfId="1430" priority="1810"/>
    <cfRule type="duplicateValues" dxfId="1429" priority="1811"/>
  </conditionalFormatting>
  <conditionalFormatting sqref="A3408:A3410">
    <cfRule type="duplicateValues" dxfId="1428" priority="1806"/>
    <cfRule type="duplicateValues" dxfId="1427" priority="1807"/>
    <cfRule type="duplicateValues" dxfId="1426" priority="1808"/>
  </conditionalFormatting>
  <conditionalFormatting sqref="A3411:A3413">
    <cfRule type="duplicateValues" dxfId="1425" priority="1803"/>
    <cfRule type="duplicateValues" dxfId="1424" priority="1804"/>
    <cfRule type="duplicateValues" dxfId="1423" priority="1805"/>
  </conditionalFormatting>
  <conditionalFormatting sqref="A3414:A3416">
    <cfRule type="duplicateValues" dxfId="1422" priority="1800"/>
    <cfRule type="duplicateValues" dxfId="1421" priority="1801"/>
    <cfRule type="duplicateValues" dxfId="1420" priority="1802"/>
  </conditionalFormatting>
  <conditionalFormatting sqref="A3418">
    <cfRule type="duplicateValues" dxfId="1419" priority="1797"/>
    <cfRule type="duplicateValues" dxfId="1418" priority="1798"/>
    <cfRule type="duplicateValues" dxfId="1417" priority="1799"/>
  </conditionalFormatting>
  <conditionalFormatting sqref="A3419">
    <cfRule type="duplicateValues" dxfId="1416" priority="1794"/>
    <cfRule type="duplicateValues" dxfId="1415" priority="1795"/>
    <cfRule type="duplicateValues" dxfId="1414" priority="1796"/>
  </conditionalFormatting>
  <conditionalFormatting sqref="A3420">
    <cfRule type="duplicateValues" dxfId="1413" priority="1791"/>
    <cfRule type="duplicateValues" dxfId="1412" priority="1792"/>
    <cfRule type="duplicateValues" dxfId="1411" priority="1793"/>
  </conditionalFormatting>
  <conditionalFormatting sqref="A3421">
    <cfRule type="duplicateValues" dxfId="1410" priority="1788"/>
    <cfRule type="duplicateValues" dxfId="1409" priority="1789"/>
    <cfRule type="duplicateValues" dxfId="1408" priority="1790"/>
  </conditionalFormatting>
  <conditionalFormatting sqref="A3427:A3431">
    <cfRule type="duplicateValues" dxfId="1407" priority="1785"/>
    <cfRule type="duplicateValues" dxfId="1406" priority="1786"/>
    <cfRule type="duplicateValues" dxfId="1405" priority="1787"/>
  </conditionalFormatting>
  <conditionalFormatting sqref="A3432:A3436">
    <cfRule type="duplicateValues" dxfId="1404" priority="1782"/>
    <cfRule type="duplicateValues" dxfId="1403" priority="1783"/>
    <cfRule type="duplicateValues" dxfId="1402" priority="1784"/>
  </conditionalFormatting>
  <conditionalFormatting sqref="A3437:A3441">
    <cfRule type="duplicateValues" dxfId="1401" priority="1779"/>
    <cfRule type="duplicateValues" dxfId="1400" priority="1780"/>
    <cfRule type="duplicateValues" dxfId="1399" priority="1781"/>
  </conditionalFormatting>
  <conditionalFormatting sqref="A3442:A3446">
    <cfRule type="duplicateValues" dxfId="1398" priority="1776"/>
    <cfRule type="duplicateValues" dxfId="1397" priority="1777"/>
    <cfRule type="duplicateValues" dxfId="1396" priority="1778"/>
  </conditionalFormatting>
  <conditionalFormatting sqref="A3447:A3451">
    <cfRule type="duplicateValues" dxfId="1395" priority="1773"/>
    <cfRule type="duplicateValues" dxfId="1394" priority="1774"/>
    <cfRule type="duplicateValues" dxfId="1393" priority="1775"/>
  </conditionalFormatting>
  <conditionalFormatting sqref="A3452:A3456">
    <cfRule type="duplicateValues" dxfId="1392" priority="1770"/>
    <cfRule type="duplicateValues" dxfId="1391" priority="1771"/>
    <cfRule type="duplicateValues" dxfId="1390" priority="1772"/>
  </conditionalFormatting>
  <conditionalFormatting sqref="A3457:A3461">
    <cfRule type="duplicateValues" dxfId="1389" priority="1767"/>
    <cfRule type="duplicateValues" dxfId="1388" priority="1768"/>
    <cfRule type="duplicateValues" dxfId="1387" priority="1769"/>
  </conditionalFormatting>
  <conditionalFormatting sqref="A3462:A3466">
    <cfRule type="duplicateValues" dxfId="1386" priority="1764"/>
    <cfRule type="duplicateValues" dxfId="1385" priority="1765"/>
    <cfRule type="duplicateValues" dxfId="1384" priority="1766"/>
  </conditionalFormatting>
  <conditionalFormatting sqref="A3467:A3471">
    <cfRule type="duplicateValues" dxfId="1383" priority="1761"/>
    <cfRule type="duplicateValues" dxfId="1382" priority="1762"/>
    <cfRule type="duplicateValues" dxfId="1381" priority="1763"/>
  </conditionalFormatting>
  <conditionalFormatting sqref="A3472:A3476">
    <cfRule type="duplicateValues" dxfId="1380" priority="1758"/>
    <cfRule type="duplicateValues" dxfId="1379" priority="1759"/>
    <cfRule type="duplicateValues" dxfId="1378" priority="1760"/>
  </conditionalFormatting>
  <conditionalFormatting sqref="A3477:A3481">
    <cfRule type="duplicateValues" dxfId="1377" priority="1755"/>
    <cfRule type="duplicateValues" dxfId="1376" priority="1756"/>
    <cfRule type="duplicateValues" dxfId="1375" priority="1757"/>
  </conditionalFormatting>
  <conditionalFormatting sqref="A3482:A3486">
    <cfRule type="duplicateValues" dxfId="1374" priority="1752"/>
    <cfRule type="duplicateValues" dxfId="1373" priority="1753"/>
    <cfRule type="duplicateValues" dxfId="1372" priority="1754"/>
  </conditionalFormatting>
  <conditionalFormatting sqref="A3487:A3491">
    <cfRule type="duplicateValues" dxfId="1371" priority="1749"/>
    <cfRule type="duplicateValues" dxfId="1370" priority="1750"/>
    <cfRule type="duplicateValues" dxfId="1369" priority="1751"/>
  </conditionalFormatting>
  <conditionalFormatting sqref="A3492:A3496">
    <cfRule type="duplicateValues" dxfId="1368" priority="1746"/>
    <cfRule type="duplicateValues" dxfId="1367" priority="1747"/>
    <cfRule type="duplicateValues" dxfId="1366" priority="1748"/>
  </conditionalFormatting>
  <conditionalFormatting sqref="A3499">
    <cfRule type="duplicateValues" dxfId="1365" priority="1743"/>
    <cfRule type="duplicateValues" dxfId="1364" priority="1744"/>
    <cfRule type="duplicateValues" dxfId="1363" priority="1745"/>
  </conditionalFormatting>
  <conditionalFormatting sqref="A3502">
    <cfRule type="duplicateValues" dxfId="1362" priority="1740"/>
    <cfRule type="duplicateValues" dxfId="1361" priority="1741"/>
    <cfRule type="duplicateValues" dxfId="1360" priority="1742"/>
  </conditionalFormatting>
  <conditionalFormatting sqref="A3501">
    <cfRule type="duplicateValues" dxfId="1359" priority="1737"/>
    <cfRule type="duplicateValues" dxfId="1358" priority="1738"/>
    <cfRule type="duplicateValues" dxfId="1357" priority="1739"/>
  </conditionalFormatting>
  <conditionalFormatting sqref="A3504">
    <cfRule type="duplicateValues" dxfId="1356" priority="1734"/>
    <cfRule type="duplicateValues" dxfId="1355" priority="1735"/>
    <cfRule type="duplicateValues" dxfId="1354" priority="1736"/>
  </conditionalFormatting>
  <conditionalFormatting sqref="A3503">
    <cfRule type="duplicateValues" dxfId="1353" priority="1731"/>
    <cfRule type="duplicateValues" dxfId="1352" priority="1732"/>
    <cfRule type="duplicateValues" dxfId="1351" priority="1733"/>
  </conditionalFormatting>
  <conditionalFormatting sqref="A3506">
    <cfRule type="duplicateValues" dxfId="1350" priority="1728"/>
    <cfRule type="duplicateValues" dxfId="1349" priority="1729"/>
    <cfRule type="duplicateValues" dxfId="1348" priority="1730"/>
  </conditionalFormatting>
  <conditionalFormatting sqref="A3505">
    <cfRule type="duplicateValues" dxfId="1347" priority="1725"/>
    <cfRule type="duplicateValues" dxfId="1346" priority="1726"/>
    <cfRule type="duplicateValues" dxfId="1345" priority="1727"/>
  </conditionalFormatting>
  <conditionalFormatting sqref="A3508">
    <cfRule type="duplicateValues" dxfId="1344" priority="1722"/>
    <cfRule type="duplicateValues" dxfId="1343" priority="1723"/>
    <cfRule type="duplicateValues" dxfId="1342" priority="1724"/>
  </conditionalFormatting>
  <conditionalFormatting sqref="A3507">
    <cfRule type="duplicateValues" dxfId="1341" priority="1719"/>
    <cfRule type="duplicateValues" dxfId="1340" priority="1720"/>
    <cfRule type="duplicateValues" dxfId="1339" priority="1721"/>
  </conditionalFormatting>
  <conditionalFormatting sqref="A3510">
    <cfRule type="duplicateValues" dxfId="1338" priority="1716"/>
    <cfRule type="duplicateValues" dxfId="1337" priority="1717"/>
    <cfRule type="duplicateValues" dxfId="1336" priority="1718"/>
  </conditionalFormatting>
  <conditionalFormatting sqref="A3509">
    <cfRule type="duplicateValues" dxfId="1335" priority="1713"/>
    <cfRule type="duplicateValues" dxfId="1334" priority="1714"/>
    <cfRule type="duplicateValues" dxfId="1333" priority="1715"/>
  </conditionalFormatting>
  <conditionalFormatting sqref="A3512">
    <cfRule type="duplicateValues" dxfId="1332" priority="1710"/>
    <cfRule type="duplicateValues" dxfId="1331" priority="1711"/>
    <cfRule type="duplicateValues" dxfId="1330" priority="1712"/>
  </conditionalFormatting>
  <conditionalFormatting sqref="A3511">
    <cfRule type="duplicateValues" dxfId="1329" priority="1707"/>
    <cfRule type="duplicateValues" dxfId="1328" priority="1708"/>
    <cfRule type="duplicateValues" dxfId="1327" priority="1709"/>
  </conditionalFormatting>
  <conditionalFormatting sqref="A1753:A1755">
    <cfRule type="duplicateValues" dxfId="1326" priority="1701"/>
    <cfRule type="duplicateValues" dxfId="1325" priority="1702"/>
    <cfRule type="duplicateValues" dxfId="1324" priority="1703"/>
  </conditionalFormatting>
  <conditionalFormatting sqref="A1756:A1758">
    <cfRule type="duplicateValues" dxfId="1323" priority="1698"/>
    <cfRule type="duplicateValues" dxfId="1322" priority="1699"/>
    <cfRule type="duplicateValues" dxfId="1321" priority="1700"/>
  </conditionalFormatting>
  <conditionalFormatting sqref="A1759">
    <cfRule type="duplicateValues" dxfId="1320" priority="1704"/>
  </conditionalFormatting>
  <conditionalFormatting sqref="A1760">
    <cfRule type="duplicateValues" dxfId="1319" priority="1705"/>
  </conditionalFormatting>
  <conditionalFormatting sqref="A1761">
    <cfRule type="duplicateValues" dxfId="1318" priority="1706"/>
  </conditionalFormatting>
  <conditionalFormatting sqref="A1752">
    <cfRule type="duplicateValues" dxfId="1317" priority="3952"/>
  </conditionalFormatting>
  <conditionalFormatting sqref="A3515:A3516">
    <cfRule type="duplicateValues" dxfId="1316" priority="1695"/>
    <cfRule type="duplicateValues" dxfId="1315" priority="1696"/>
    <cfRule type="duplicateValues" dxfId="1314" priority="1697"/>
  </conditionalFormatting>
  <conditionalFormatting sqref="A3517:A3518">
    <cfRule type="duplicateValues" dxfId="1313" priority="1692"/>
    <cfRule type="duplicateValues" dxfId="1312" priority="1693"/>
    <cfRule type="duplicateValues" dxfId="1311" priority="1694"/>
  </conditionalFormatting>
  <conditionalFormatting sqref="A3519:A3520">
    <cfRule type="duplicateValues" dxfId="1310" priority="1689"/>
    <cfRule type="duplicateValues" dxfId="1309" priority="1690"/>
    <cfRule type="duplicateValues" dxfId="1308" priority="1691"/>
  </conditionalFormatting>
  <conditionalFormatting sqref="A3521:A3522">
    <cfRule type="duplicateValues" dxfId="1307" priority="1686"/>
    <cfRule type="duplicateValues" dxfId="1306" priority="1687"/>
    <cfRule type="duplicateValues" dxfId="1305" priority="1688"/>
  </conditionalFormatting>
  <conditionalFormatting sqref="A3523:A3524">
    <cfRule type="duplicateValues" dxfId="1304" priority="1683"/>
    <cfRule type="duplicateValues" dxfId="1303" priority="1684"/>
    <cfRule type="duplicateValues" dxfId="1302" priority="1685"/>
  </conditionalFormatting>
  <conditionalFormatting sqref="A3525:A3526">
    <cfRule type="duplicateValues" dxfId="1301" priority="1680"/>
    <cfRule type="duplicateValues" dxfId="1300" priority="1681"/>
    <cfRule type="duplicateValues" dxfId="1299" priority="1682"/>
  </conditionalFormatting>
  <conditionalFormatting sqref="A3527:A3528">
    <cfRule type="duplicateValues" dxfId="1298" priority="1677"/>
    <cfRule type="duplicateValues" dxfId="1297" priority="1678"/>
    <cfRule type="duplicateValues" dxfId="1296" priority="1679"/>
  </conditionalFormatting>
  <conditionalFormatting sqref="A3529:A3530">
    <cfRule type="duplicateValues" dxfId="1295" priority="1674"/>
    <cfRule type="duplicateValues" dxfId="1294" priority="1675"/>
    <cfRule type="duplicateValues" dxfId="1293" priority="1676"/>
  </conditionalFormatting>
  <conditionalFormatting sqref="A3531:A3532">
    <cfRule type="duplicateValues" dxfId="1292" priority="1671"/>
    <cfRule type="duplicateValues" dxfId="1291" priority="1672"/>
    <cfRule type="duplicateValues" dxfId="1290" priority="1673"/>
  </conditionalFormatting>
  <conditionalFormatting sqref="A3533:A3534">
    <cfRule type="duplicateValues" dxfId="1289" priority="1668"/>
    <cfRule type="duplicateValues" dxfId="1288" priority="1669"/>
    <cfRule type="duplicateValues" dxfId="1287" priority="1670"/>
  </conditionalFormatting>
  <conditionalFormatting sqref="A3535:A3536">
    <cfRule type="duplicateValues" dxfId="1286" priority="1665"/>
    <cfRule type="duplicateValues" dxfId="1285" priority="1666"/>
    <cfRule type="duplicateValues" dxfId="1284" priority="1667"/>
  </conditionalFormatting>
  <conditionalFormatting sqref="A3537:A3538">
    <cfRule type="duplicateValues" dxfId="1283" priority="1662"/>
    <cfRule type="duplicateValues" dxfId="1282" priority="1663"/>
    <cfRule type="duplicateValues" dxfId="1281" priority="1664"/>
  </conditionalFormatting>
  <conditionalFormatting sqref="A3539:A3540">
    <cfRule type="duplicateValues" dxfId="1280" priority="1659"/>
    <cfRule type="duplicateValues" dxfId="1279" priority="1660"/>
    <cfRule type="duplicateValues" dxfId="1278" priority="1661"/>
  </conditionalFormatting>
  <conditionalFormatting sqref="A3541:A3542">
    <cfRule type="duplicateValues" dxfId="1277" priority="1656"/>
    <cfRule type="duplicateValues" dxfId="1276" priority="1657"/>
    <cfRule type="duplicateValues" dxfId="1275" priority="1658"/>
  </conditionalFormatting>
  <conditionalFormatting sqref="A3543:A3544">
    <cfRule type="duplicateValues" dxfId="1274" priority="1653"/>
    <cfRule type="duplicateValues" dxfId="1273" priority="1654"/>
    <cfRule type="duplicateValues" dxfId="1272" priority="1655"/>
  </conditionalFormatting>
  <conditionalFormatting sqref="A3545:A3546">
    <cfRule type="duplicateValues" dxfId="1271" priority="1650"/>
    <cfRule type="duplicateValues" dxfId="1270" priority="1651"/>
    <cfRule type="duplicateValues" dxfId="1269" priority="1652"/>
  </conditionalFormatting>
  <conditionalFormatting sqref="A3547:A3548">
    <cfRule type="duplicateValues" dxfId="1268" priority="1647"/>
    <cfRule type="duplicateValues" dxfId="1267" priority="1648"/>
    <cfRule type="duplicateValues" dxfId="1266" priority="1649"/>
  </conditionalFormatting>
  <conditionalFormatting sqref="A3549:A3550">
    <cfRule type="duplicateValues" dxfId="1265" priority="1644"/>
    <cfRule type="duplicateValues" dxfId="1264" priority="1645"/>
    <cfRule type="duplicateValues" dxfId="1263" priority="1646"/>
  </conditionalFormatting>
  <conditionalFormatting sqref="A3551:A3552">
    <cfRule type="duplicateValues" dxfId="1262" priority="1641"/>
    <cfRule type="duplicateValues" dxfId="1261" priority="1642"/>
    <cfRule type="duplicateValues" dxfId="1260" priority="1643"/>
  </conditionalFormatting>
  <conditionalFormatting sqref="A3553:A3554">
    <cfRule type="duplicateValues" dxfId="1259" priority="1638"/>
    <cfRule type="duplicateValues" dxfId="1258" priority="1639"/>
    <cfRule type="duplicateValues" dxfId="1257" priority="1640"/>
  </conditionalFormatting>
  <conditionalFormatting sqref="A3555:A3556">
    <cfRule type="duplicateValues" dxfId="1256" priority="1635"/>
    <cfRule type="duplicateValues" dxfId="1255" priority="1636"/>
    <cfRule type="duplicateValues" dxfId="1254" priority="1637"/>
  </conditionalFormatting>
  <conditionalFormatting sqref="A3557:A3558">
    <cfRule type="duplicateValues" dxfId="1253" priority="1632"/>
    <cfRule type="duplicateValues" dxfId="1252" priority="1633"/>
    <cfRule type="duplicateValues" dxfId="1251" priority="1634"/>
  </conditionalFormatting>
  <conditionalFormatting sqref="A3559:A3560">
    <cfRule type="duplicateValues" dxfId="1250" priority="1629"/>
    <cfRule type="duplicateValues" dxfId="1249" priority="1630"/>
    <cfRule type="duplicateValues" dxfId="1248" priority="1631"/>
  </conditionalFormatting>
  <conditionalFormatting sqref="A3561:A3562">
    <cfRule type="duplicateValues" dxfId="1247" priority="1626"/>
    <cfRule type="duplicateValues" dxfId="1246" priority="1627"/>
    <cfRule type="duplicateValues" dxfId="1245" priority="1628"/>
  </conditionalFormatting>
  <conditionalFormatting sqref="A3563:A3564">
    <cfRule type="duplicateValues" dxfId="1244" priority="1623"/>
    <cfRule type="duplicateValues" dxfId="1243" priority="1624"/>
    <cfRule type="duplicateValues" dxfId="1242" priority="1625"/>
  </conditionalFormatting>
  <conditionalFormatting sqref="A3565:A3566">
    <cfRule type="duplicateValues" dxfId="1241" priority="1620"/>
    <cfRule type="duplicateValues" dxfId="1240" priority="1621"/>
    <cfRule type="duplicateValues" dxfId="1239" priority="1622"/>
  </conditionalFormatting>
  <conditionalFormatting sqref="A3567:A3568">
    <cfRule type="duplicateValues" dxfId="1238" priority="1617"/>
    <cfRule type="duplicateValues" dxfId="1237" priority="1618"/>
    <cfRule type="duplicateValues" dxfId="1236" priority="1619"/>
  </conditionalFormatting>
  <conditionalFormatting sqref="A3569:A3570">
    <cfRule type="duplicateValues" dxfId="1235" priority="1614"/>
    <cfRule type="duplicateValues" dxfId="1234" priority="1615"/>
    <cfRule type="duplicateValues" dxfId="1233" priority="1616"/>
  </conditionalFormatting>
  <conditionalFormatting sqref="A3571:A3572">
    <cfRule type="duplicateValues" dxfId="1232" priority="1611"/>
    <cfRule type="duplicateValues" dxfId="1231" priority="1612"/>
    <cfRule type="duplicateValues" dxfId="1230" priority="1613"/>
  </conditionalFormatting>
  <conditionalFormatting sqref="A2925:A2926">
    <cfRule type="duplicateValues" dxfId="1229" priority="1608"/>
    <cfRule type="duplicateValues" dxfId="1228" priority="1609"/>
    <cfRule type="duplicateValues" dxfId="1227" priority="1610"/>
  </conditionalFormatting>
  <conditionalFormatting sqref="A2927:A2928">
    <cfRule type="duplicateValues" dxfId="1226" priority="1605"/>
    <cfRule type="duplicateValues" dxfId="1225" priority="1606"/>
    <cfRule type="duplicateValues" dxfId="1224" priority="1607"/>
  </conditionalFormatting>
  <conditionalFormatting sqref="A2929:A2930">
    <cfRule type="duplicateValues" dxfId="1223" priority="1602"/>
    <cfRule type="duplicateValues" dxfId="1222" priority="1603"/>
    <cfRule type="duplicateValues" dxfId="1221" priority="1604"/>
  </conditionalFormatting>
  <conditionalFormatting sqref="A2931:A2932">
    <cfRule type="duplicateValues" dxfId="1220" priority="1599"/>
    <cfRule type="duplicateValues" dxfId="1219" priority="1600"/>
    <cfRule type="duplicateValues" dxfId="1218" priority="1601"/>
  </conditionalFormatting>
  <conditionalFormatting sqref="A2933:A2934">
    <cfRule type="duplicateValues" dxfId="1217" priority="1596"/>
    <cfRule type="duplicateValues" dxfId="1216" priority="1597"/>
    <cfRule type="duplicateValues" dxfId="1215" priority="1598"/>
  </conditionalFormatting>
  <conditionalFormatting sqref="A2935:A2936">
    <cfRule type="duplicateValues" dxfId="1214" priority="1593"/>
    <cfRule type="duplicateValues" dxfId="1213" priority="1594"/>
    <cfRule type="duplicateValues" dxfId="1212" priority="1595"/>
  </conditionalFormatting>
  <conditionalFormatting sqref="A2923:A2924">
    <cfRule type="duplicateValues" dxfId="1211" priority="3953"/>
  </conditionalFormatting>
  <conditionalFormatting sqref="A3855">
    <cfRule type="duplicateValues" dxfId="1210" priority="1383"/>
    <cfRule type="duplicateValues" dxfId="1209" priority="1384"/>
    <cfRule type="duplicateValues" dxfId="1208" priority="1385"/>
  </conditionalFormatting>
  <conditionalFormatting sqref="A3856">
    <cfRule type="duplicateValues" dxfId="1207" priority="1380"/>
    <cfRule type="duplicateValues" dxfId="1206" priority="1381"/>
    <cfRule type="duplicateValues" dxfId="1205" priority="1382"/>
  </conditionalFormatting>
  <conditionalFormatting sqref="A3857">
    <cfRule type="duplicateValues" dxfId="1204" priority="1377"/>
    <cfRule type="duplicateValues" dxfId="1203" priority="1378"/>
    <cfRule type="duplicateValues" dxfId="1202" priority="1379"/>
  </conditionalFormatting>
  <conditionalFormatting sqref="A819:A822">
    <cfRule type="duplicateValues" dxfId="1201" priority="1375"/>
  </conditionalFormatting>
  <conditionalFormatting sqref="A819:A823">
    <cfRule type="duplicateValues" dxfId="1200" priority="1373"/>
    <cfRule type="duplicateValues" dxfId="1199" priority="1374"/>
  </conditionalFormatting>
  <conditionalFormatting sqref="A823">
    <cfRule type="duplicateValues" dxfId="1198" priority="1376"/>
  </conditionalFormatting>
  <conditionalFormatting sqref="A818 A824:A826">
    <cfRule type="duplicateValues" dxfId="1197" priority="3954"/>
  </conditionalFormatting>
  <conditionalFormatting sqref="A1585:A1586">
    <cfRule type="duplicateValues" dxfId="1196" priority="1372"/>
  </conditionalFormatting>
  <conditionalFormatting sqref="A3858:A4172">
    <cfRule type="duplicateValues" dxfId="1195" priority="1369"/>
    <cfRule type="duplicateValues" dxfId="1194" priority="1370"/>
    <cfRule type="duplicateValues" dxfId="1193" priority="1371"/>
  </conditionalFormatting>
  <conditionalFormatting sqref="A4173:A4177">
    <cfRule type="duplicateValues" dxfId="1192" priority="1363"/>
    <cfRule type="duplicateValues" dxfId="1191" priority="1364"/>
    <cfRule type="duplicateValues" dxfId="1190" priority="1365"/>
  </conditionalFormatting>
  <conditionalFormatting sqref="A4178:A4181">
    <cfRule type="duplicateValues" dxfId="1189" priority="1360"/>
    <cfRule type="duplicateValues" dxfId="1188" priority="1361"/>
    <cfRule type="duplicateValues" dxfId="1187" priority="1362"/>
  </conditionalFormatting>
  <conditionalFormatting sqref="A4183:A4185">
    <cfRule type="duplicateValues" dxfId="1186" priority="1357"/>
    <cfRule type="duplicateValues" dxfId="1185" priority="1358"/>
    <cfRule type="duplicateValues" dxfId="1184" priority="1359"/>
  </conditionalFormatting>
  <conditionalFormatting sqref="A4187:A4190">
    <cfRule type="duplicateValues" dxfId="1183" priority="1354"/>
    <cfRule type="duplicateValues" dxfId="1182" priority="1355"/>
    <cfRule type="duplicateValues" dxfId="1181" priority="1356"/>
  </conditionalFormatting>
  <conditionalFormatting sqref="A4192:A4195">
    <cfRule type="duplicateValues" dxfId="1180" priority="1351"/>
    <cfRule type="duplicateValues" dxfId="1179" priority="1352"/>
    <cfRule type="duplicateValues" dxfId="1178" priority="1353"/>
  </conditionalFormatting>
  <conditionalFormatting sqref="A4205:A4207">
    <cfRule type="duplicateValues" dxfId="1177" priority="1348"/>
    <cfRule type="duplicateValues" dxfId="1176" priority="1349"/>
    <cfRule type="duplicateValues" dxfId="1175" priority="1350"/>
  </conditionalFormatting>
  <conditionalFormatting sqref="A4208">
    <cfRule type="duplicateValues" dxfId="1174" priority="1345"/>
    <cfRule type="duplicateValues" dxfId="1173" priority="1346"/>
    <cfRule type="duplicateValues" dxfId="1172" priority="1347"/>
  </conditionalFormatting>
  <conditionalFormatting sqref="A4226">
    <cfRule type="duplicateValues" dxfId="1171" priority="1342"/>
    <cfRule type="duplicateValues" dxfId="1170" priority="1343"/>
    <cfRule type="duplicateValues" dxfId="1169" priority="1344"/>
  </conditionalFormatting>
  <conditionalFormatting sqref="A4241:A4243">
    <cfRule type="duplicateValues" dxfId="1168" priority="1339"/>
    <cfRule type="duplicateValues" dxfId="1167" priority="1340"/>
    <cfRule type="duplicateValues" dxfId="1166" priority="1341"/>
  </conditionalFormatting>
  <conditionalFormatting sqref="A4244">
    <cfRule type="duplicateValues" dxfId="1165" priority="1336"/>
    <cfRule type="duplicateValues" dxfId="1164" priority="1337"/>
    <cfRule type="duplicateValues" dxfId="1163" priority="1338"/>
  </conditionalFormatting>
  <conditionalFormatting sqref="A4223:A4225">
    <cfRule type="duplicateValues" dxfId="1162" priority="1366"/>
  </conditionalFormatting>
  <conditionalFormatting sqref="A4197:A4199">
    <cfRule type="duplicateValues" dxfId="1161" priority="1367"/>
  </conditionalFormatting>
  <conditionalFormatting sqref="A4201:A4203">
    <cfRule type="duplicateValues" dxfId="1160" priority="1368"/>
  </conditionalFormatting>
  <conditionalFormatting sqref="A4182">
    <cfRule type="duplicateValues" dxfId="1159" priority="1333"/>
    <cfRule type="duplicateValues" dxfId="1158" priority="1334"/>
    <cfRule type="duplicateValues" dxfId="1157" priority="1335"/>
  </conditionalFormatting>
  <conditionalFormatting sqref="A4186">
    <cfRule type="duplicateValues" dxfId="1156" priority="1330"/>
    <cfRule type="duplicateValues" dxfId="1155" priority="1331"/>
    <cfRule type="duplicateValues" dxfId="1154" priority="1332"/>
  </conditionalFormatting>
  <conditionalFormatting sqref="A4191">
    <cfRule type="duplicateValues" dxfId="1153" priority="1327"/>
    <cfRule type="duplicateValues" dxfId="1152" priority="1328"/>
    <cfRule type="duplicateValues" dxfId="1151" priority="1329"/>
  </conditionalFormatting>
  <conditionalFormatting sqref="A4196">
    <cfRule type="duplicateValues" dxfId="1150" priority="1324"/>
    <cfRule type="duplicateValues" dxfId="1149" priority="1325"/>
    <cfRule type="duplicateValues" dxfId="1148" priority="1326"/>
  </conditionalFormatting>
  <conditionalFormatting sqref="A4200">
    <cfRule type="duplicateValues" dxfId="1147" priority="1321"/>
    <cfRule type="duplicateValues" dxfId="1146" priority="1322"/>
    <cfRule type="duplicateValues" dxfId="1145" priority="1323"/>
  </conditionalFormatting>
  <conditionalFormatting sqref="A4204">
    <cfRule type="duplicateValues" dxfId="1144" priority="1318"/>
    <cfRule type="duplicateValues" dxfId="1143" priority="1319"/>
    <cfRule type="duplicateValues" dxfId="1142" priority="1320"/>
  </conditionalFormatting>
  <conditionalFormatting sqref="A4210:A4212">
    <cfRule type="duplicateValues" dxfId="1141" priority="1313"/>
    <cfRule type="duplicateValues" dxfId="1140" priority="1314"/>
    <cfRule type="duplicateValues" dxfId="1139" priority="1315"/>
  </conditionalFormatting>
  <conditionalFormatting sqref="A4215:A4217">
    <cfRule type="duplicateValues" dxfId="1138" priority="1316"/>
  </conditionalFormatting>
  <conditionalFormatting sqref="A4219:A4221">
    <cfRule type="duplicateValues" dxfId="1137" priority="1317"/>
  </conditionalFormatting>
  <conditionalFormatting sqref="A4209">
    <cfRule type="duplicateValues" dxfId="1136" priority="1310"/>
    <cfRule type="duplicateValues" dxfId="1135" priority="1311"/>
    <cfRule type="duplicateValues" dxfId="1134" priority="1312"/>
  </conditionalFormatting>
  <conditionalFormatting sqref="A4214">
    <cfRule type="duplicateValues" dxfId="1133" priority="1307"/>
    <cfRule type="duplicateValues" dxfId="1132" priority="1308"/>
    <cfRule type="duplicateValues" dxfId="1131" priority="1309"/>
  </conditionalFormatting>
  <conditionalFormatting sqref="A4218">
    <cfRule type="duplicateValues" dxfId="1130" priority="1304"/>
    <cfRule type="duplicateValues" dxfId="1129" priority="1305"/>
    <cfRule type="duplicateValues" dxfId="1128" priority="1306"/>
  </conditionalFormatting>
  <conditionalFormatting sqref="A4222">
    <cfRule type="duplicateValues" dxfId="1127" priority="1301"/>
    <cfRule type="duplicateValues" dxfId="1126" priority="1302"/>
    <cfRule type="duplicateValues" dxfId="1125" priority="1303"/>
  </conditionalFormatting>
  <conditionalFormatting sqref="A4228:A4230">
    <cfRule type="duplicateValues" dxfId="1124" priority="1296"/>
    <cfRule type="duplicateValues" dxfId="1123" priority="1297"/>
    <cfRule type="duplicateValues" dxfId="1122" priority="1298"/>
  </conditionalFormatting>
  <conditionalFormatting sqref="A4233:A4235">
    <cfRule type="duplicateValues" dxfId="1121" priority="1299"/>
  </conditionalFormatting>
  <conditionalFormatting sqref="A4237:A4239">
    <cfRule type="duplicateValues" dxfId="1120" priority="1300"/>
  </conditionalFormatting>
  <conditionalFormatting sqref="A4227">
    <cfRule type="duplicateValues" dxfId="1119" priority="1293"/>
    <cfRule type="duplicateValues" dxfId="1118" priority="1294"/>
    <cfRule type="duplicateValues" dxfId="1117" priority="1295"/>
  </conditionalFormatting>
  <conditionalFormatting sqref="A4232">
    <cfRule type="duplicateValues" dxfId="1116" priority="1290"/>
    <cfRule type="duplicateValues" dxfId="1115" priority="1291"/>
    <cfRule type="duplicateValues" dxfId="1114" priority="1292"/>
  </conditionalFormatting>
  <conditionalFormatting sqref="A4236">
    <cfRule type="duplicateValues" dxfId="1113" priority="1287"/>
    <cfRule type="duplicateValues" dxfId="1112" priority="1288"/>
    <cfRule type="duplicateValues" dxfId="1111" priority="1289"/>
  </conditionalFormatting>
  <conditionalFormatting sqref="A4240">
    <cfRule type="duplicateValues" dxfId="1110" priority="1284"/>
    <cfRule type="duplicateValues" dxfId="1109" priority="1285"/>
    <cfRule type="duplicateValues" dxfId="1108" priority="1286"/>
  </conditionalFormatting>
  <conditionalFormatting sqref="A4213">
    <cfRule type="duplicateValues" dxfId="1107" priority="1281"/>
    <cfRule type="duplicateValues" dxfId="1106" priority="1282"/>
    <cfRule type="duplicateValues" dxfId="1105" priority="1283"/>
  </conditionalFormatting>
  <conditionalFormatting sqref="A4231">
    <cfRule type="duplicateValues" dxfId="1104" priority="1278"/>
    <cfRule type="duplicateValues" dxfId="1103" priority="1279"/>
    <cfRule type="duplicateValues" dxfId="1102" priority="1280"/>
  </conditionalFormatting>
  <conditionalFormatting sqref="A4247:A4248">
    <cfRule type="duplicateValues" dxfId="1101" priority="1275"/>
    <cfRule type="duplicateValues" dxfId="1100" priority="1276"/>
    <cfRule type="duplicateValues" dxfId="1099" priority="1277"/>
  </conditionalFormatting>
  <conditionalFormatting sqref="A4249:A4250">
    <cfRule type="duplicateValues" dxfId="1098" priority="1184"/>
    <cfRule type="duplicateValues" dxfId="1097" priority="1272"/>
    <cfRule type="duplicateValues" dxfId="1096" priority="1273"/>
    <cfRule type="duplicateValues" dxfId="1095" priority="1274"/>
  </conditionalFormatting>
  <conditionalFormatting sqref="A4257:A4258">
    <cfRule type="duplicateValues" dxfId="1094" priority="1269"/>
    <cfRule type="duplicateValues" dxfId="1093" priority="1270"/>
    <cfRule type="duplicateValues" dxfId="1092" priority="1271"/>
  </conditionalFormatting>
  <conditionalFormatting sqref="A4259:A4260">
    <cfRule type="duplicateValues" dxfId="1091" priority="1266"/>
    <cfRule type="duplicateValues" dxfId="1090" priority="1267"/>
    <cfRule type="duplicateValues" dxfId="1089" priority="1268"/>
  </conditionalFormatting>
  <conditionalFormatting sqref="A4261:A4262">
    <cfRule type="duplicateValues" dxfId="1088" priority="1263"/>
    <cfRule type="duplicateValues" dxfId="1087" priority="1264"/>
    <cfRule type="duplicateValues" dxfId="1086" priority="1265"/>
  </conditionalFormatting>
  <conditionalFormatting sqref="A4263:A4264">
    <cfRule type="duplicateValues" dxfId="1085" priority="1260"/>
    <cfRule type="duplicateValues" dxfId="1084" priority="1261"/>
    <cfRule type="duplicateValues" dxfId="1083" priority="1262"/>
  </conditionalFormatting>
  <conditionalFormatting sqref="A4265:A4266">
    <cfRule type="duplicateValues" dxfId="1082" priority="1257"/>
    <cfRule type="duplicateValues" dxfId="1081" priority="1258"/>
    <cfRule type="duplicateValues" dxfId="1080" priority="1259"/>
  </conditionalFormatting>
  <conditionalFormatting sqref="A4267:A4268">
    <cfRule type="duplicateValues" dxfId="1079" priority="1254"/>
    <cfRule type="duplicateValues" dxfId="1078" priority="1255"/>
    <cfRule type="duplicateValues" dxfId="1077" priority="1256"/>
  </conditionalFormatting>
  <conditionalFormatting sqref="A4269:A4270">
    <cfRule type="duplicateValues" dxfId="1076" priority="1251"/>
    <cfRule type="duplicateValues" dxfId="1075" priority="1252"/>
    <cfRule type="duplicateValues" dxfId="1074" priority="1253"/>
  </conditionalFormatting>
  <conditionalFormatting sqref="A4271:A4272">
    <cfRule type="duplicateValues" dxfId="1073" priority="1248"/>
    <cfRule type="duplicateValues" dxfId="1072" priority="1249"/>
    <cfRule type="duplicateValues" dxfId="1071" priority="1250"/>
  </conditionalFormatting>
  <conditionalFormatting sqref="A4273:A4274">
    <cfRule type="duplicateValues" dxfId="1070" priority="1245"/>
    <cfRule type="duplicateValues" dxfId="1069" priority="1246"/>
    <cfRule type="duplicateValues" dxfId="1068" priority="1247"/>
  </conditionalFormatting>
  <conditionalFormatting sqref="A4279:A4281">
    <cfRule type="duplicateValues" dxfId="1067" priority="1242"/>
    <cfRule type="duplicateValues" dxfId="1066" priority="1243"/>
    <cfRule type="duplicateValues" dxfId="1065" priority="1244"/>
  </conditionalFormatting>
  <conditionalFormatting sqref="A4283:A4285">
    <cfRule type="duplicateValues" dxfId="1064" priority="1239"/>
    <cfRule type="duplicateValues" dxfId="1063" priority="1240"/>
    <cfRule type="duplicateValues" dxfId="1062" priority="1241"/>
  </conditionalFormatting>
  <conditionalFormatting sqref="A4287:A4289">
    <cfRule type="duplicateValues" dxfId="1061" priority="1236"/>
    <cfRule type="duplicateValues" dxfId="1060" priority="1237"/>
    <cfRule type="duplicateValues" dxfId="1059" priority="1238"/>
  </conditionalFormatting>
  <conditionalFormatting sqref="A4291:A4293">
    <cfRule type="duplicateValues" dxfId="1058" priority="1233"/>
    <cfRule type="duplicateValues" dxfId="1057" priority="1234"/>
    <cfRule type="duplicateValues" dxfId="1056" priority="1235"/>
  </conditionalFormatting>
  <conditionalFormatting sqref="A4295:A4297">
    <cfRule type="duplicateValues" dxfId="1055" priority="1230"/>
    <cfRule type="duplicateValues" dxfId="1054" priority="1231"/>
    <cfRule type="duplicateValues" dxfId="1053" priority="1232"/>
  </conditionalFormatting>
  <conditionalFormatting sqref="A4299:A4301">
    <cfRule type="duplicateValues" dxfId="1052" priority="1227"/>
    <cfRule type="duplicateValues" dxfId="1051" priority="1228"/>
    <cfRule type="duplicateValues" dxfId="1050" priority="1229"/>
  </conditionalFormatting>
  <conditionalFormatting sqref="A4303:A4305">
    <cfRule type="duplicateValues" dxfId="1049" priority="1224"/>
    <cfRule type="duplicateValues" dxfId="1048" priority="1225"/>
    <cfRule type="duplicateValues" dxfId="1047" priority="1226"/>
  </conditionalFormatting>
  <conditionalFormatting sqref="A4309:A4310">
    <cfRule type="duplicateValues" dxfId="1046" priority="1221"/>
    <cfRule type="duplicateValues" dxfId="1045" priority="1222"/>
    <cfRule type="duplicateValues" dxfId="1044" priority="1223"/>
  </conditionalFormatting>
  <conditionalFormatting sqref="A4311:A4312">
    <cfRule type="duplicateValues" dxfId="1043" priority="1218"/>
    <cfRule type="duplicateValues" dxfId="1042" priority="1219"/>
    <cfRule type="duplicateValues" dxfId="1041" priority="1220"/>
  </conditionalFormatting>
  <conditionalFormatting sqref="A4313:A4314">
    <cfRule type="duplicateValues" dxfId="1040" priority="1215"/>
    <cfRule type="duplicateValues" dxfId="1039" priority="1216"/>
    <cfRule type="duplicateValues" dxfId="1038" priority="1217"/>
  </conditionalFormatting>
  <conditionalFormatting sqref="A4315:A4316">
    <cfRule type="duplicateValues" dxfId="1037" priority="1212"/>
    <cfRule type="duplicateValues" dxfId="1036" priority="1213"/>
    <cfRule type="duplicateValues" dxfId="1035" priority="1214"/>
  </conditionalFormatting>
  <conditionalFormatting sqref="A4317:A4318">
    <cfRule type="duplicateValues" dxfId="1034" priority="1209"/>
    <cfRule type="duplicateValues" dxfId="1033" priority="1210"/>
    <cfRule type="duplicateValues" dxfId="1032" priority="1211"/>
  </conditionalFormatting>
  <conditionalFormatting sqref="A4319:A4320">
    <cfRule type="duplicateValues" dxfId="1031" priority="1206"/>
    <cfRule type="duplicateValues" dxfId="1030" priority="1207"/>
    <cfRule type="duplicateValues" dxfId="1029" priority="1208"/>
  </conditionalFormatting>
  <conditionalFormatting sqref="A4321:A4322">
    <cfRule type="duplicateValues" dxfId="1028" priority="1203"/>
    <cfRule type="duplicateValues" dxfId="1027" priority="1204"/>
    <cfRule type="duplicateValues" dxfId="1026" priority="1205"/>
  </conditionalFormatting>
  <conditionalFormatting sqref="A4323:A4324">
    <cfRule type="duplicateValues" dxfId="1025" priority="1200"/>
    <cfRule type="duplicateValues" dxfId="1024" priority="1201"/>
    <cfRule type="duplicateValues" dxfId="1023" priority="1202"/>
  </conditionalFormatting>
  <conditionalFormatting sqref="A4325:A4326">
    <cfRule type="duplicateValues" dxfId="1022" priority="1197"/>
    <cfRule type="duplicateValues" dxfId="1021" priority="1198"/>
    <cfRule type="duplicateValues" dxfId="1020" priority="1199"/>
  </conditionalFormatting>
  <conditionalFormatting sqref="A4327:A4328">
    <cfRule type="duplicateValues" dxfId="1019" priority="1194"/>
    <cfRule type="duplicateValues" dxfId="1018" priority="1195"/>
    <cfRule type="duplicateValues" dxfId="1017" priority="1196"/>
  </conditionalFormatting>
  <conditionalFormatting sqref="A4253:A4254">
    <cfRule type="duplicateValues" dxfId="1016" priority="1188"/>
    <cfRule type="duplicateValues" dxfId="1015" priority="1189"/>
    <cfRule type="duplicateValues" dxfId="1014" priority="1190"/>
  </conditionalFormatting>
  <conditionalFormatting sqref="A4255:A4256">
    <cfRule type="duplicateValues" dxfId="1013" priority="1185"/>
    <cfRule type="duplicateValues" dxfId="1012" priority="1186"/>
    <cfRule type="duplicateValues" dxfId="1011" priority="1187"/>
  </conditionalFormatting>
  <conditionalFormatting sqref="A4251:A4252">
    <cfRule type="duplicateValues" dxfId="1010" priority="1181"/>
    <cfRule type="duplicateValues" dxfId="1009" priority="1182"/>
    <cfRule type="duplicateValues" dxfId="1008" priority="1183"/>
    <cfRule type="duplicateValues" dxfId="1007" priority="3955"/>
  </conditionalFormatting>
  <conditionalFormatting sqref="A4253">
    <cfRule type="duplicateValues" dxfId="1006" priority="1178"/>
    <cfRule type="duplicateValues" dxfId="1005" priority="1179"/>
    <cfRule type="duplicateValues" dxfId="1004" priority="1180"/>
  </conditionalFormatting>
  <conditionalFormatting sqref="A4346">
    <cfRule type="duplicateValues" dxfId="1003" priority="1177"/>
  </conditionalFormatting>
  <conditionalFormatting sqref="A4347:A4350">
    <cfRule type="duplicateValues" dxfId="1002" priority="1176"/>
  </conditionalFormatting>
  <conditionalFormatting sqref="A4344">
    <cfRule type="duplicateValues" dxfId="1001" priority="1161"/>
    <cfRule type="duplicateValues" dxfId="1000" priority="1175"/>
  </conditionalFormatting>
  <conditionalFormatting sqref="A4353">
    <cfRule type="duplicateValues" dxfId="999" priority="1174"/>
  </conditionalFormatting>
  <conditionalFormatting sqref="A4354:A4357">
    <cfRule type="duplicateValues" dxfId="998" priority="1173"/>
  </conditionalFormatting>
  <conditionalFormatting sqref="A4351">
    <cfRule type="duplicateValues" dxfId="997" priority="1172"/>
  </conditionalFormatting>
  <conditionalFormatting sqref="A4360">
    <cfRule type="duplicateValues" dxfId="996" priority="1171"/>
  </conditionalFormatting>
  <conditionalFormatting sqref="A4361:A4364">
    <cfRule type="duplicateValues" dxfId="995" priority="1170"/>
  </conditionalFormatting>
  <conditionalFormatting sqref="A4358">
    <cfRule type="duplicateValues" dxfId="994" priority="1155"/>
    <cfRule type="duplicateValues" dxfId="993" priority="1169"/>
  </conditionalFormatting>
  <conditionalFormatting sqref="A4367">
    <cfRule type="duplicateValues" dxfId="992" priority="1168"/>
  </conditionalFormatting>
  <conditionalFormatting sqref="A4368:A4371">
    <cfRule type="duplicateValues" dxfId="991" priority="1167"/>
  </conditionalFormatting>
  <conditionalFormatting sqref="A4365">
    <cfRule type="duplicateValues" dxfId="990" priority="1154"/>
    <cfRule type="duplicateValues" dxfId="989" priority="1166"/>
  </conditionalFormatting>
  <conditionalFormatting sqref="A4375">
    <cfRule type="duplicateValues" dxfId="988" priority="1165"/>
  </conditionalFormatting>
  <conditionalFormatting sqref="A4376:A4379">
    <cfRule type="duplicateValues" dxfId="987" priority="1164"/>
  </conditionalFormatting>
  <conditionalFormatting sqref="A4372:A4373">
    <cfRule type="duplicateValues" dxfId="986" priority="1163"/>
  </conditionalFormatting>
  <conditionalFormatting sqref="A4344 A4346:A4351 A4353:A4358 A4360:A4365 A4367:A4373 A4375:A4379">
    <cfRule type="duplicateValues" dxfId="985" priority="1162"/>
  </conditionalFormatting>
  <conditionalFormatting sqref="A4345">
    <cfRule type="duplicateValues" dxfId="984" priority="1160"/>
  </conditionalFormatting>
  <conditionalFormatting sqref="A4352">
    <cfRule type="duplicateValues" dxfId="983" priority="1159"/>
  </conditionalFormatting>
  <conditionalFormatting sqref="A4359">
    <cfRule type="duplicateValues" dxfId="982" priority="1158"/>
  </conditionalFormatting>
  <conditionalFormatting sqref="A4366">
    <cfRule type="duplicateValues" dxfId="981" priority="1157"/>
  </conditionalFormatting>
  <conditionalFormatting sqref="A4374">
    <cfRule type="duplicateValues" dxfId="980" priority="1156"/>
  </conditionalFormatting>
  <conditionalFormatting sqref="A4372">
    <cfRule type="duplicateValues" dxfId="979" priority="1153"/>
  </conditionalFormatting>
  <conditionalFormatting sqref="A4332:A4334">
    <cfRule type="duplicateValues" dxfId="978" priority="1150"/>
    <cfRule type="duplicateValues" dxfId="977" priority="1151"/>
    <cfRule type="duplicateValues" dxfId="976" priority="1152"/>
  </conditionalFormatting>
  <conditionalFormatting sqref="A986:A988">
    <cfRule type="duplicateValues" dxfId="975" priority="1148"/>
  </conditionalFormatting>
  <conditionalFormatting sqref="A989:A991">
    <cfRule type="duplicateValues" dxfId="974" priority="1149"/>
  </conditionalFormatting>
  <conditionalFormatting sqref="A993:A994">
    <cfRule type="duplicateValues" dxfId="973" priority="1147"/>
  </conditionalFormatting>
  <conditionalFormatting sqref="A996:A997">
    <cfRule type="duplicateValues" dxfId="972" priority="1146"/>
  </conditionalFormatting>
  <conditionalFormatting sqref="A999:A1001">
    <cfRule type="duplicateValues" dxfId="971" priority="1145"/>
  </conditionalFormatting>
  <conditionalFormatting sqref="A1003:A1005">
    <cfRule type="duplicateValues" dxfId="970" priority="1144"/>
  </conditionalFormatting>
  <conditionalFormatting sqref="A1007:A1009">
    <cfRule type="duplicateValues" dxfId="969" priority="1143"/>
  </conditionalFormatting>
  <conditionalFormatting sqref="A1011:A1013">
    <cfRule type="duplicateValues" dxfId="968" priority="1142"/>
  </conditionalFormatting>
  <conditionalFormatting sqref="A1015:A1017">
    <cfRule type="duplicateValues" dxfId="967" priority="1141"/>
  </conditionalFormatting>
  <conditionalFormatting sqref="A1019:A1021">
    <cfRule type="duplicateValues" dxfId="966" priority="1140"/>
  </conditionalFormatting>
  <conditionalFormatting sqref="A992">
    <cfRule type="duplicateValues" dxfId="965" priority="1116"/>
    <cfRule type="duplicateValues" dxfId="964" priority="1129"/>
    <cfRule type="duplicateValues" dxfId="963" priority="1139"/>
  </conditionalFormatting>
  <conditionalFormatting sqref="A995">
    <cfRule type="duplicateValues" dxfId="962" priority="1115"/>
    <cfRule type="duplicateValues" dxfId="961" priority="1128"/>
    <cfRule type="duplicateValues" dxfId="960" priority="1138"/>
  </conditionalFormatting>
  <conditionalFormatting sqref="A998">
    <cfRule type="duplicateValues" dxfId="959" priority="1114"/>
    <cfRule type="duplicateValues" dxfId="958" priority="1127"/>
    <cfRule type="duplicateValues" dxfId="957" priority="1137"/>
  </conditionalFormatting>
  <conditionalFormatting sqref="A1002">
    <cfRule type="duplicateValues" dxfId="956" priority="1126"/>
    <cfRule type="duplicateValues" dxfId="955" priority="1136"/>
  </conditionalFormatting>
  <conditionalFormatting sqref="A1006">
    <cfRule type="duplicateValues" dxfId="954" priority="1112"/>
    <cfRule type="duplicateValues" dxfId="953" priority="1113"/>
    <cfRule type="duplicateValues" dxfId="952" priority="1123"/>
    <cfRule type="duplicateValues" dxfId="951" priority="1124"/>
    <cfRule type="duplicateValues" dxfId="950" priority="1125"/>
    <cfRule type="duplicateValues" dxfId="949" priority="1135"/>
  </conditionalFormatting>
  <conditionalFormatting sqref="A1010">
    <cfRule type="duplicateValues" dxfId="948" priority="1110"/>
    <cfRule type="duplicateValues" dxfId="947" priority="1111"/>
    <cfRule type="duplicateValues" dxfId="946" priority="1121"/>
    <cfRule type="duplicateValues" dxfId="945" priority="1122"/>
    <cfRule type="duplicateValues" dxfId="944" priority="1134"/>
  </conditionalFormatting>
  <conditionalFormatting sqref="A1014">
    <cfRule type="duplicateValues" dxfId="943" priority="1108"/>
    <cfRule type="duplicateValues" dxfId="942" priority="1109"/>
    <cfRule type="duplicateValues" dxfId="941" priority="1119"/>
    <cfRule type="duplicateValues" dxfId="940" priority="1120"/>
    <cfRule type="duplicateValues" dxfId="939" priority="1133"/>
  </conditionalFormatting>
  <conditionalFormatting sqref="A1018">
    <cfRule type="duplicateValues" dxfId="938" priority="1106"/>
    <cfRule type="duplicateValues" dxfId="937" priority="1107"/>
    <cfRule type="duplicateValues" dxfId="936" priority="1117"/>
    <cfRule type="duplicateValues" dxfId="935" priority="1118"/>
    <cfRule type="duplicateValues" dxfId="934" priority="1132"/>
  </conditionalFormatting>
  <conditionalFormatting sqref="A986:A1021">
    <cfRule type="duplicateValues" dxfId="933" priority="1130"/>
    <cfRule type="duplicateValues" dxfId="932" priority="1131"/>
  </conditionalFormatting>
  <conditionalFormatting sqref="A982:A985 A1034:A1037">
    <cfRule type="duplicateValues" dxfId="931" priority="3956"/>
  </conditionalFormatting>
  <conditionalFormatting sqref="A4282">
    <cfRule type="duplicateValues" dxfId="930" priority="1103"/>
    <cfRule type="duplicateValues" dxfId="929" priority="1104"/>
    <cfRule type="duplicateValues" dxfId="928" priority="1105"/>
  </conditionalFormatting>
  <conditionalFormatting sqref="A4286">
    <cfRule type="duplicateValues" dxfId="927" priority="1100"/>
    <cfRule type="duplicateValues" dxfId="926" priority="1101"/>
    <cfRule type="duplicateValues" dxfId="925" priority="1102"/>
  </conditionalFormatting>
  <conditionalFormatting sqref="A4290">
    <cfRule type="duplicateValues" dxfId="924" priority="1097"/>
    <cfRule type="duplicateValues" dxfId="923" priority="1098"/>
    <cfRule type="duplicateValues" dxfId="922" priority="1099"/>
  </conditionalFormatting>
  <conditionalFormatting sqref="A4294">
    <cfRule type="duplicateValues" dxfId="921" priority="1094"/>
    <cfRule type="duplicateValues" dxfId="920" priority="1095"/>
    <cfRule type="duplicateValues" dxfId="919" priority="1096"/>
  </conditionalFormatting>
  <conditionalFormatting sqref="A4298">
    <cfRule type="duplicateValues" dxfId="918" priority="1091"/>
    <cfRule type="duplicateValues" dxfId="917" priority="1092"/>
    <cfRule type="duplicateValues" dxfId="916" priority="1093"/>
  </conditionalFormatting>
  <conditionalFormatting sqref="A4302">
    <cfRule type="duplicateValues" dxfId="915" priority="1088"/>
    <cfRule type="duplicateValues" dxfId="914" priority="1089"/>
    <cfRule type="duplicateValues" dxfId="913" priority="1090"/>
  </conditionalFormatting>
  <conditionalFormatting sqref="A4306">
    <cfRule type="duplicateValues" dxfId="912" priority="1085"/>
    <cfRule type="duplicateValues" dxfId="911" priority="1086"/>
    <cfRule type="duplicateValues" dxfId="910" priority="1087"/>
  </conditionalFormatting>
  <conditionalFormatting sqref="A6">
    <cfRule type="duplicateValues" dxfId="909" priority="1082"/>
    <cfRule type="duplicateValues" dxfId="908" priority="1083"/>
    <cfRule type="duplicateValues" dxfId="907" priority="1084"/>
  </conditionalFormatting>
  <conditionalFormatting sqref="A1023:A1025">
    <cfRule type="duplicateValues" dxfId="906" priority="1081"/>
  </conditionalFormatting>
  <conditionalFormatting sqref="A1022">
    <cfRule type="duplicateValues" dxfId="905" priority="1074"/>
    <cfRule type="duplicateValues" dxfId="904" priority="1075"/>
    <cfRule type="duplicateValues" dxfId="903" priority="1076"/>
    <cfRule type="duplicateValues" dxfId="902" priority="1077"/>
    <cfRule type="duplicateValues" dxfId="901" priority="1080"/>
  </conditionalFormatting>
  <conditionalFormatting sqref="A1022:A1025">
    <cfRule type="duplicateValues" dxfId="900" priority="1078"/>
    <cfRule type="duplicateValues" dxfId="899" priority="1079"/>
  </conditionalFormatting>
  <conditionalFormatting sqref="A1027:A1029">
    <cfRule type="duplicateValues" dxfId="898" priority="1073"/>
  </conditionalFormatting>
  <conditionalFormatting sqref="A1026">
    <cfRule type="duplicateValues" dxfId="897" priority="1066"/>
    <cfRule type="duplicateValues" dxfId="896" priority="1067"/>
    <cfRule type="duplicateValues" dxfId="895" priority="1068"/>
    <cfRule type="duplicateValues" dxfId="894" priority="1069"/>
    <cfRule type="duplicateValues" dxfId="893" priority="1072"/>
  </conditionalFormatting>
  <conditionalFormatting sqref="A1026:A1029">
    <cfRule type="duplicateValues" dxfId="892" priority="1070"/>
    <cfRule type="duplicateValues" dxfId="891" priority="1071"/>
  </conditionalFormatting>
  <conditionalFormatting sqref="A1031:A1033">
    <cfRule type="duplicateValues" dxfId="890" priority="1065"/>
  </conditionalFormatting>
  <conditionalFormatting sqref="A1030">
    <cfRule type="duplicateValues" dxfId="889" priority="1058"/>
    <cfRule type="duplicateValues" dxfId="888" priority="1059"/>
    <cfRule type="duplicateValues" dxfId="887" priority="1060"/>
    <cfRule type="duplicateValues" dxfId="886" priority="1061"/>
    <cfRule type="duplicateValues" dxfId="885" priority="1064"/>
  </conditionalFormatting>
  <conditionalFormatting sqref="A1030:A1033">
    <cfRule type="duplicateValues" dxfId="884" priority="1062"/>
    <cfRule type="duplicateValues" dxfId="883" priority="1063"/>
  </conditionalFormatting>
  <conditionalFormatting sqref="A4387:A4388">
    <cfRule type="duplicateValues" dxfId="882" priority="1052"/>
    <cfRule type="duplicateValues" dxfId="881" priority="1053"/>
    <cfRule type="duplicateValues" dxfId="880" priority="1054"/>
  </conditionalFormatting>
  <conditionalFormatting sqref="A4389:A4390">
    <cfRule type="duplicateValues" dxfId="879" priority="1049"/>
    <cfRule type="duplicateValues" dxfId="878" priority="1050"/>
    <cfRule type="duplicateValues" dxfId="877" priority="1051"/>
  </conditionalFormatting>
  <conditionalFormatting sqref="A4391:A4392">
    <cfRule type="duplicateValues" dxfId="876" priority="1046"/>
    <cfRule type="duplicateValues" dxfId="875" priority="1047"/>
    <cfRule type="duplicateValues" dxfId="874" priority="1048"/>
  </conditionalFormatting>
  <conditionalFormatting sqref="A4393:A4394">
    <cfRule type="duplicateValues" dxfId="873" priority="1043"/>
    <cfRule type="duplicateValues" dxfId="872" priority="1044"/>
    <cfRule type="duplicateValues" dxfId="871" priority="1045"/>
  </conditionalFormatting>
  <conditionalFormatting sqref="A4395:A4396">
    <cfRule type="duplicateValues" dxfId="870" priority="1040"/>
    <cfRule type="duplicateValues" dxfId="869" priority="1041"/>
    <cfRule type="duplicateValues" dxfId="868" priority="1042"/>
  </conditionalFormatting>
  <conditionalFormatting sqref="A4397:A4398">
    <cfRule type="duplicateValues" dxfId="867" priority="1037"/>
    <cfRule type="duplicateValues" dxfId="866" priority="1038"/>
    <cfRule type="duplicateValues" dxfId="865" priority="1039"/>
  </conditionalFormatting>
  <conditionalFormatting sqref="A4399:A4400">
    <cfRule type="duplicateValues" dxfId="864" priority="1034"/>
    <cfRule type="duplicateValues" dxfId="863" priority="1035"/>
    <cfRule type="duplicateValues" dxfId="862" priority="1036"/>
  </conditionalFormatting>
  <conditionalFormatting sqref="A4401:A4402">
    <cfRule type="duplicateValues" dxfId="861" priority="1031"/>
    <cfRule type="duplicateValues" dxfId="860" priority="1032"/>
    <cfRule type="duplicateValues" dxfId="859" priority="1033"/>
  </conditionalFormatting>
  <conditionalFormatting sqref="A4403:A4404">
    <cfRule type="duplicateValues" dxfId="858" priority="1028"/>
    <cfRule type="duplicateValues" dxfId="857" priority="1029"/>
    <cfRule type="duplicateValues" dxfId="856" priority="1030"/>
  </conditionalFormatting>
  <conditionalFormatting sqref="A4405:A4406">
    <cfRule type="duplicateValues" dxfId="855" priority="1025"/>
    <cfRule type="duplicateValues" dxfId="854" priority="1026"/>
    <cfRule type="duplicateValues" dxfId="853" priority="1027"/>
  </conditionalFormatting>
  <conditionalFormatting sqref="A4407:A4408">
    <cfRule type="duplicateValues" dxfId="852" priority="1022"/>
    <cfRule type="duplicateValues" dxfId="851" priority="1023"/>
    <cfRule type="duplicateValues" dxfId="850" priority="1024"/>
  </conditionalFormatting>
  <conditionalFormatting sqref="A4409:A4410">
    <cfRule type="duplicateValues" dxfId="849" priority="1019"/>
    <cfRule type="duplicateValues" dxfId="848" priority="1020"/>
    <cfRule type="duplicateValues" dxfId="847" priority="1021"/>
  </conditionalFormatting>
  <conditionalFormatting sqref="A4411:A4412">
    <cfRule type="duplicateValues" dxfId="846" priority="1016"/>
    <cfRule type="duplicateValues" dxfId="845" priority="1017"/>
    <cfRule type="duplicateValues" dxfId="844" priority="1018"/>
  </conditionalFormatting>
  <conditionalFormatting sqref="A4413:A4414">
    <cfRule type="duplicateValues" dxfId="843" priority="1013"/>
    <cfRule type="duplicateValues" dxfId="842" priority="1014"/>
    <cfRule type="duplicateValues" dxfId="841" priority="1015"/>
  </conditionalFormatting>
  <conditionalFormatting sqref="A4438:A4439">
    <cfRule type="duplicateValues" dxfId="840" priority="1001"/>
    <cfRule type="duplicateValues" dxfId="839" priority="1002"/>
    <cfRule type="duplicateValues" dxfId="838" priority="1003"/>
  </conditionalFormatting>
  <conditionalFormatting sqref="A4440:A4441">
    <cfRule type="duplicateValues" dxfId="837" priority="998"/>
    <cfRule type="duplicateValues" dxfId="836" priority="999"/>
    <cfRule type="duplicateValues" dxfId="835" priority="1000"/>
  </conditionalFormatting>
  <conditionalFormatting sqref="A4442:A4443">
    <cfRule type="duplicateValues" dxfId="834" priority="995"/>
    <cfRule type="duplicateValues" dxfId="833" priority="996"/>
    <cfRule type="duplicateValues" dxfId="832" priority="997"/>
  </conditionalFormatting>
  <conditionalFormatting sqref="A4445">
    <cfRule type="duplicateValues" dxfId="831" priority="992"/>
    <cfRule type="duplicateValues" dxfId="830" priority="993"/>
    <cfRule type="duplicateValues" dxfId="829" priority="994"/>
  </conditionalFormatting>
  <conditionalFormatting sqref="A4446">
    <cfRule type="duplicateValues" dxfId="828" priority="989"/>
    <cfRule type="duplicateValues" dxfId="827" priority="990"/>
    <cfRule type="duplicateValues" dxfId="826" priority="991"/>
  </conditionalFormatting>
  <conditionalFormatting sqref="A4447">
    <cfRule type="duplicateValues" dxfId="825" priority="986"/>
    <cfRule type="duplicateValues" dxfId="824" priority="987"/>
    <cfRule type="duplicateValues" dxfId="823" priority="988"/>
  </conditionalFormatting>
  <conditionalFormatting sqref="A4449">
    <cfRule type="duplicateValues" dxfId="822" priority="983"/>
    <cfRule type="duplicateValues" dxfId="821" priority="984"/>
    <cfRule type="duplicateValues" dxfId="820" priority="985"/>
  </conditionalFormatting>
  <conditionalFormatting sqref="A4448">
    <cfRule type="duplicateValues" dxfId="819" priority="980"/>
    <cfRule type="duplicateValues" dxfId="818" priority="981"/>
    <cfRule type="duplicateValues" dxfId="817" priority="982"/>
  </conditionalFormatting>
  <conditionalFormatting sqref="A4454:A4457">
    <cfRule type="duplicateValues" dxfId="816" priority="977"/>
    <cfRule type="duplicateValues" dxfId="815" priority="978"/>
    <cfRule type="duplicateValues" dxfId="814" priority="979"/>
  </conditionalFormatting>
  <conditionalFormatting sqref="A4458:A4461">
    <cfRule type="duplicateValues" dxfId="813" priority="974"/>
    <cfRule type="duplicateValues" dxfId="812" priority="975"/>
    <cfRule type="duplicateValues" dxfId="811" priority="976"/>
  </conditionalFormatting>
  <conditionalFormatting sqref="A4462:A4465">
    <cfRule type="duplicateValues" dxfId="810" priority="971"/>
    <cfRule type="duplicateValues" dxfId="809" priority="972"/>
    <cfRule type="duplicateValues" dxfId="808" priority="973"/>
  </conditionalFormatting>
  <conditionalFormatting sqref="A4466:A4469">
    <cfRule type="duplicateValues" dxfId="807" priority="968"/>
    <cfRule type="duplicateValues" dxfId="806" priority="969"/>
    <cfRule type="duplicateValues" dxfId="805" priority="970"/>
  </conditionalFormatting>
  <conditionalFormatting sqref="A4470:A4473">
    <cfRule type="duplicateValues" dxfId="804" priority="965"/>
    <cfRule type="duplicateValues" dxfId="803" priority="966"/>
    <cfRule type="duplicateValues" dxfId="802" priority="967"/>
  </conditionalFormatting>
  <conditionalFormatting sqref="A4474:A4477">
    <cfRule type="duplicateValues" dxfId="801" priority="962"/>
    <cfRule type="duplicateValues" dxfId="800" priority="963"/>
    <cfRule type="duplicateValues" dxfId="799" priority="964"/>
  </conditionalFormatting>
  <conditionalFormatting sqref="A4478:A4481">
    <cfRule type="duplicateValues" dxfId="798" priority="959"/>
    <cfRule type="duplicateValues" dxfId="797" priority="960"/>
    <cfRule type="duplicateValues" dxfId="796" priority="961"/>
  </conditionalFormatting>
  <conditionalFormatting sqref="A4482:A4485">
    <cfRule type="duplicateValues" dxfId="795" priority="956"/>
    <cfRule type="duplicateValues" dxfId="794" priority="957"/>
    <cfRule type="duplicateValues" dxfId="793" priority="958"/>
  </conditionalFormatting>
  <conditionalFormatting sqref="A4486:A4489">
    <cfRule type="duplicateValues" dxfId="792" priority="953"/>
    <cfRule type="duplicateValues" dxfId="791" priority="954"/>
    <cfRule type="duplicateValues" dxfId="790" priority="955"/>
  </conditionalFormatting>
  <conditionalFormatting sqref="A4490:A4492">
    <cfRule type="duplicateValues" dxfId="789" priority="950"/>
    <cfRule type="duplicateValues" dxfId="788" priority="951"/>
    <cfRule type="duplicateValues" dxfId="787" priority="952"/>
  </conditionalFormatting>
  <conditionalFormatting sqref="A4415:A4423">
    <cfRule type="duplicateValues" dxfId="786" priority="4183"/>
  </conditionalFormatting>
  <conditionalFormatting sqref="A4424:A4429">
    <cfRule type="duplicateValues" dxfId="785" priority="5318"/>
  </conditionalFormatting>
  <conditionalFormatting sqref="A3573">
    <cfRule type="duplicateValues" dxfId="784" priority="941"/>
    <cfRule type="duplicateValues" dxfId="783" priority="942"/>
    <cfRule type="duplicateValues" dxfId="782" priority="943"/>
  </conditionalFormatting>
  <conditionalFormatting sqref="A3577">
    <cfRule type="duplicateValues" dxfId="781" priority="938"/>
    <cfRule type="duplicateValues" dxfId="780" priority="939"/>
    <cfRule type="duplicateValues" dxfId="779" priority="940"/>
  </conditionalFormatting>
  <conditionalFormatting sqref="A3583">
    <cfRule type="duplicateValues" dxfId="778" priority="935"/>
    <cfRule type="duplicateValues" dxfId="777" priority="936"/>
    <cfRule type="duplicateValues" dxfId="776" priority="937"/>
  </conditionalFormatting>
  <conditionalFormatting sqref="A3581">
    <cfRule type="duplicateValues" dxfId="775" priority="932"/>
    <cfRule type="duplicateValues" dxfId="774" priority="933"/>
    <cfRule type="duplicateValues" dxfId="773" priority="934"/>
  </conditionalFormatting>
  <conditionalFormatting sqref="A3585">
    <cfRule type="duplicateValues" dxfId="772" priority="929"/>
    <cfRule type="duplicateValues" dxfId="771" priority="930"/>
    <cfRule type="duplicateValues" dxfId="770" priority="931"/>
  </conditionalFormatting>
  <conditionalFormatting sqref="A3591">
    <cfRule type="duplicateValues" dxfId="769" priority="926"/>
    <cfRule type="duplicateValues" dxfId="768" priority="927"/>
    <cfRule type="duplicateValues" dxfId="767" priority="928"/>
  </conditionalFormatting>
  <conditionalFormatting sqref="A3589">
    <cfRule type="duplicateValues" dxfId="766" priority="923"/>
    <cfRule type="duplicateValues" dxfId="765" priority="924"/>
    <cfRule type="duplicateValues" dxfId="764" priority="925"/>
  </conditionalFormatting>
  <conditionalFormatting sqref="A3593">
    <cfRule type="duplicateValues" dxfId="763" priority="920"/>
    <cfRule type="duplicateValues" dxfId="762" priority="921"/>
    <cfRule type="duplicateValues" dxfId="761" priority="922"/>
  </conditionalFormatting>
  <conditionalFormatting sqref="A3599">
    <cfRule type="duplicateValues" dxfId="760" priority="917"/>
    <cfRule type="duplicateValues" dxfId="759" priority="918"/>
    <cfRule type="duplicateValues" dxfId="758" priority="919"/>
  </conditionalFormatting>
  <conditionalFormatting sqref="A3597">
    <cfRule type="duplicateValues" dxfId="757" priority="914"/>
    <cfRule type="duplicateValues" dxfId="756" priority="915"/>
    <cfRule type="duplicateValues" dxfId="755" priority="916"/>
  </conditionalFormatting>
  <conditionalFormatting sqref="A3601">
    <cfRule type="duplicateValues" dxfId="754" priority="911"/>
    <cfRule type="duplicateValues" dxfId="753" priority="912"/>
    <cfRule type="duplicateValues" dxfId="752" priority="913"/>
  </conditionalFormatting>
  <conditionalFormatting sqref="A3607">
    <cfRule type="duplicateValues" dxfId="751" priority="908"/>
    <cfRule type="duplicateValues" dxfId="750" priority="909"/>
    <cfRule type="duplicateValues" dxfId="749" priority="910"/>
  </conditionalFormatting>
  <conditionalFormatting sqref="A3605">
    <cfRule type="duplicateValues" dxfId="748" priority="905"/>
    <cfRule type="duplicateValues" dxfId="747" priority="906"/>
    <cfRule type="duplicateValues" dxfId="746" priority="907"/>
  </conditionalFormatting>
  <conditionalFormatting sqref="A3609">
    <cfRule type="duplicateValues" dxfId="745" priority="902"/>
    <cfRule type="duplicateValues" dxfId="744" priority="903"/>
    <cfRule type="duplicateValues" dxfId="743" priority="904"/>
  </conditionalFormatting>
  <conditionalFormatting sqref="A3615">
    <cfRule type="duplicateValues" dxfId="742" priority="899"/>
    <cfRule type="duplicateValues" dxfId="741" priority="900"/>
    <cfRule type="duplicateValues" dxfId="740" priority="901"/>
  </conditionalFormatting>
  <conditionalFormatting sqref="A3613">
    <cfRule type="duplicateValues" dxfId="739" priority="896"/>
    <cfRule type="duplicateValues" dxfId="738" priority="897"/>
    <cfRule type="duplicateValues" dxfId="737" priority="898"/>
  </conditionalFormatting>
  <conditionalFormatting sqref="A3617">
    <cfRule type="duplicateValues" dxfId="736" priority="893"/>
    <cfRule type="duplicateValues" dxfId="735" priority="894"/>
    <cfRule type="duplicateValues" dxfId="734" priority="895"/>
  </conditionalFormatting>
  <conditionalFormatting sqref="A3623">
    <cfRule type="duplicateValues" dxfId="733" priority="890"/>
    <cfRule type="duplicateValues" dxfId="732" priority="891"/>
    <cfRule type="duplicateValues" dxfId="731" priority="892"/>
  </conditionalFormatting>
  <conditionalFormatting sqref="A3621">
    <cfRule type="duplicateValues" dxfId="730" priority="887"/>
    <cfRule type="duplicateValues" dxfId="729" priority="888"/>
    <cfRule type="duplicateValues" dxfId="728" priority="889"/>
  </conditionalFormatting>
  <conditionalFormatting sqref="A3625">
    <cfRule type="duplicateValues" dxfId="727" priority="884"/>
    <cfRule type="duplicateValues" dxfId="726" priority="885"/>
    <cfRule type="duplicateValues" dxfId="725" priority="886"/>
  </conditionalFormatting>
  <conditionalFormatting sqref="A3631">
    <cfRule type="duplicateValues" dxfId="724" priority="881"/>
    <cfRule type="duplicateValues" dxfId="723" priority="882"/>
    <cfRule type="duplicateValues" dxfId="722" priority="883"/>
  </conditionalFormatting>
  <conditionalFormatting sqref="A3629">
    <cfRule type="duplicateValues" dxfId="721" priority="878"/>
    <cfRule type="duplicateValues" dxfId="720" priority="879"/>
    <cfRule type="duplicateValues" dxfId="719" priority="880"/>
  </conditionalFormatting>
  <conditionalFormatting sqref="A3633">
    <cfRule type="duplicateValues" dxfId="718" priority="875"/>
    <cfRule type="duplicateValues" dxfId="717" priority="876"/>
    <cfRule type="duplicateValues" dxfId="716" priority="877"/>
  </conditionalFormatting>
  <conditionalFormatting sqref="A3637">
    <cfRule type="duplicateValues" dxfId="715" priority="872"/>
    <cfRule type="duplicateValues" dxfId="714" priority="873"/>
    <cfRule type="duplicateValues" dxfId="713" priority="874"/>
  </conditionalFormatting>
  <conditionalFormatting sqref="A3641">
    <cfRule type="duplicateValues" dxfId="712" priority="869"/>
    <cfRule type="duplicateValues" dxfId="711" priority="870"/>
    <cfRule type="duplicateValues" dxfId="710" priority="871"/>
  </conditionalFormatting>
  <conditionalFormatting sqref="A3647">
    <cfRule type="duplicateValues" dxfId="709" priority="866"/>
    <cfRule type="duplicateValues" dxfId="708" priority="867"/>
    <cfRule type="duplicateValues" dxfId="707" priority="868"/>
  </conditionalFormatting>
  <conditionalFormatting sqref="A3645">
    <cfRule type="duplicateValues" dxfId="706" priority="863"/>
    <cfRule type="duplicateValues" dxfId="705" priority="864"/>
    <cfRule type="duplicateValues" dxfId="704" priority="865"/>
  </conditionalFormatting>
  <conditionalFormatting sqref="A3649">
    <cfRule type="duplicateValues" dxfId="703" priority="860"/>
    <cfRule type="duplicateValues" dxfId="702" priority="861"/>
    <cfRule type="duplicateValues" dxfId="701" priority="862"/>
  </conditionalFormatting>
  <conditionalFormatting sqref="A3655">
    <cfRule type="duplicateValues" dxfId="700" priority="857"/>
    <cfRule type="duplicateValues" dxfId="699" priority="858"/>
    <cfRule type="duplicateValues" dxfId="698" priority="859"/>
  </conditionalFormatting>
  <conditionalFormatting sqref="A3653">
    <cfRule type="duplicateValues" dxfId="697" priority="854"/>
    <cfRule type="duplicateValues" dxfId="696" priority="855"/>
    <cfRule type="duplicateValues" dxfId="695" priority="856"/>
  </conditionalFormatting>
  <conditionalFormatting sqref="A3657">
    <cfRule type="duplicateValues" dxfId="694" priority="851"/>
    <cfRule type="duplicateValues" dxfId="693" priority="852"/>
    <cfRule type="duplicateValues" dxfId="692" priority="853"/>
  </conditionalFormatting>
  <conditionalFormatting sqref="A3663">
    <cfRule type="duplicateValues" dxfId="691" priority="848"/>
    <cfRule type="duplicateValues" dxfId="690" priority="849"/>
    <cfRule type="duplicateValues" dxfId="689" priority="850"/>
  </conditionalFormatting>
  <conditionalFormatting sqref="A3661">
    <cfRule type="duplicateValues" dxfId="688" priority="845"/>
    <cfRule type="duplicateValues" dxfId="687" priority="846"/>
    <cfRule type="duplicateValues" dxfId="686" priority="847"/>
  </conditionalFormatting>
  <conditionalFormatting sqref="A3665">
    <cfRule type="duplicateValues" dxfId="685" priority="842"/>
    <cfRule type="duplicateValues" dxfId="684" priority="843"/>
    <cfRule type="duplicateValues" dxfId="683" priority="844"/>
  </conditionalFormatting>
  <conditionalFormatting sqref="A3671">
    <cfRule type="duplicateValues" dxfId="682" priority="839"/>
    <cfRule type="duplicateValues" dxfId="681" priority="840"/>
    <cfRule type="duplicateValues" dxfId="680" priority="841"/>
  </conditionalFormatting>
  <conditionalFormatting sqref="A3669">
    <cfRule type="duplicateValues" dxfId="679" priority="836"/>
    <cfRule type="duplicateValues" dxfId="678" priority="837"/>
    <cfRule type="duplicateValues" dxfId="677" priority="838"/>
  </conditionalFormatting>
  <conditionalFormatting sqref="A3673">
    <cfRule type="duplicateValues" dxfId="676" priority="833"/>
    <cfRule type="duplicateValues" dxfId="675" priority="834"/>
    <cfRule type="duplicateValues" dxfId="674" priority="835"/>
  </conditionalFormatting>
  <conditionalFormatting sqref="A3679">
    <cfRule type="duplicateValues" dxfId="673" priority="830"/>
    <cfRule type="duplicateValues" dxfId="672" priority="831"/>
    <cfRule type="duplicateValues" dxfId="671" priority="832"/>
  </conditionalFormatting>
  <conditionalFormatting sqref="A3677">
    <cfRule type="duplicateValues" dxfId="670" priority="827"/>
    <cfRule type="duplicateValues" dxfId="669" priority="828"/>
    <cfRule type="duplicateValues" dxfId="668" priority="829"/>
  </conditionalFormatting>
  <conditionalFormatting sqref="A3681">
    <cfRule type="duplicateValues" dxfId="667" priority="824"/>
    <cfRule type="duplicateValues" dxfId="666" priority="825"/>
    <cfRule type="duplicateValues" dxfId="665" priority="826"/>
  </conditionalFormatting>
  <conditionalFormatting sqref="A3687">
    <cfRule type="duplicateValues" dxfId="664" priority="821"/>
    <cfRule type="duplicateValues" dxfId="663" priority="822"/>
    <cfRule type="duplicateValues" dxfId="662" priority="823"/>
  </conditionalFormatting>
  <conditionalFormatting sqref="A3685">
    <cfRule type="duplicateValues" dxfId="661" priority="818"/>
    <cfRule type="duplicateValues" dxfId="660" priority="819"/>
    <cfRule type="duplicateValues" dxfId="659" priority="820"/>
  </conditionalFormatting>
  <conditionalFormatting sqref="A3689">
    <cfRule type="duplicateValues" dxfId="658" priority="815"/>
    <cfRule type="duplicateValues" dxfId="657" priority="816"/>
    <cfRule type="duplicateValues" dxfId="656" priority="817"/>
  </conditionalFormatting>
  <conditionalFormatting sqref="A3695">
    <cfRule type="duplicateValues" dxfId="655" priority="812"/>
    <cfRule type="duplicateValues" dxfId="654" priority="813"/>
    <cfRule type="duplicateValues" dxfId="653" priority="814"/>
  </conditionalFormatting>
  <conditionalFormatting sqref="A3693">
    <cfRule type="duplicateValues" dxfId="652" priority="809"/>
    <cfRule type="duplicateValues" dxfId="651" priority="810"/>
    <cfRule type="duplicateValues" dxfId="650" priority="811"/>
  </conditionalFormatting>
  <conditionalFormatting sqref="A3697">
    <cfRule type="duplicateValues" dxfId="649" priority="806"/>
    <cfRule type="duplicateValues" dxfId="648" priority="807"/>
    <cfRule type="duplicateValues" dxfId="647" priority="808"/>
  </conditionalFormatting>
  <conditionalFormatting sqref="A3701">
    <cfRule type="duplicateValues" dxfId="646" priority="803"/>
    <cfRule type="duplicateValues" dxfId="645" priority="804"/>
    <cfRule type="duplicateValues" dxfId="644" priority="805"/>
  </conditionalFormatting>
  <conditionalFormatting sqref="A3705">
    <cfRule type="duplicateValues" dxfId="643" priority="800"/>
    <cfRule type="duplicateValues" dxfId="642" priority="801"/>
    <cfRule type="duplicateValues" dxfId="641" priority="802"/>
  </conditionalFormatting>
  <conditionalFormatting sqref="A3711">
    <cfRule type="duplicateValues" dxfId="640" priority="797"/>
    <cfRule type="duplicateValues" dxfId="639" priority="798"/>
    <cfRule type="duplicateValues" dxfId="638" priority="799"/>
  </conditionalFormatting>
  <conditionalFormatting sqref="A3709">
    <cfRule type="duplicateValues" dxfId="637" priority="794"/>
    <cfRule type="duplicateValues" dxfId="636" priority="795"/>
    <cfRule type="duplicateValues" dxfId="635" priority="796"/>
  </conditionalFormatting>
  <conditionalFormatting sqref="A3713">
    <cfRule type="duplicateValues" dxfId="634" priority="791"/>
    <cfRule type="duplicateValues" dxfId="633" priority="792"/>
    <cfRule type="duplicateValues" dxfId="632" priority="793"/>
  </conditionalFormatting>
  <conditionalFormatting sqref="A3719">
    <cfRule type="duplicateValues" dxfId="631" priority="788"/>
    <cfRule type="duplicateValues" dxfId="630" priority="789"/>
    <cfRule type="duplicateValues" dxfId="629" priority="790"/>
  </conditionalFormatting>
  <conditionalFormatting sqref="A3717">
    <cfRule type="duplicateValues" dxfId="628" priority="785"/>
    <cfRule type="duplicateValues" dxfId="627" priority="786"/>
    <cfRule type="duplicateValues" dxfId="626" priority="787"/>
  </conditionalFormatting>
  <conditionalFormatting sqref="A3721">
    <cfRule type="duplicateValues" dxfId="625" priority="782"/>
    <cfRule type="duplicateValues" dxfId="624" priority="783"/>
    <cfRule type="duplicateValues" dxfId="623" priority="784"/>
  </conditionalFormatting>
  <conditionalFormatting sqref="A3727">
    <cfRule type="duplicateValues" dxfId="622" priority="779"/>
    <cfRule type="duplicateValues" dxfId="621" priority="780"/>
    <cfRule type="duplicateValues" dxfId="620" priority="781"/>
  </conditionalFormatting>
  <conditionalFormatting sqref="A3725">
    <cfRule type="duplicateValues" dxfId="619" priority="776"/>
    <cfRule type="duplicateValues" dxfId="618" priority="777"/>
    <cfRule type="duplicateValues" dxfId="617" priority="778"/>
  </conditionalFormatting>
  <conditionalFormatting sqref="A3729">
    <cfRule type="duplicateValues" dxfId="616" priority="773"/>
    <cfRule type="duplicateValues" dxfId="615" priority="774"/>
    <cfRule type="duplicateValues" dxfId="614" priority="775"/>
  </conditionalFormatting>
  <conditionalFormatting sqref="A3735">
    <cfRule type="duplicateValues" dxfId="613" priority="770"/>
    <cfRule type="duplicateValues" dxfId="612" priority="771"/>
    <cfRule type="duplicateValues" dxfId="611" priority="772"/>
  </conditionalFormatting>
  <conditionalFormatting sqref="A3733">
    <cfRule type="duplicateValues" dxfId="610" priority="767"/>
    <cfRule type="duplicateValues" dxfId="609" priority="768"/>
    <cfRule type="duplicateValues" dxfId="608" priority="769"/>
  </conditionalFormatting>
  <conditionalFormatting sqref="A3737">
    <cfRule type="duplicateValues" dxfId="607" priority="764"/>
    <cfRule type="duplicateValues" dxfId="606" priority="765"/>
    <cfRule type="duplicateValues" dxfId="605" priority="766"/>
  </conditionalFormatting>
  <conditionalFormatting sqref="A3743">
    <cfRule type="duplicateValues" dxfId="604" priority="761"/>
    <cfRule type="duplicateValues" dxfId="603" priority="762"/>
    <cfRule type="duplicateValues" dxfId="602" priority="763"/>
  </conditionalFormatting>
  <conditionalFormatting sqref="A3741">
    <cfRule type="duplicateValues" dxfId="601" priority="758"/>
    <cfRule type="duplicateValues" dxfId="600" priority="759"/>
    <cfRule type="duplicateValues" dxfId="599" priority="760"/>
  </conditionalFormatting>
  <conditionalFormatting sqref="A3745">
    <cfRule type="duplicateValues" dxfId="598" priority="755"/>
    <cfRule type="duplicateValues" dxfId="597" priority="756"/>
    <cfRule type="duplicateValues" dxfId="596" priority="757"/>
  </conditionalFormatting>
  <conditionalFormatting sqref="A3751">
    <cfRule type="duplicateValues" dxfId="595" priority="752"/>
    <cfRule type="duplicateValues" dxfId="594" priority="753"/>
    <cfRule type="duplicateValues" dxfId="593" priority="754"/>
  </conditionalFormatting>
  <conditionalFormatting sqref="A3749">
    <cfRule type="duplicateValues" dxfId="592" priority="749"/>
    <cfRule type="duplicateValues" dxfId="591" priority="750"/>
    <cfRule type="duplicateValues" dxfId="590" priority="751"/>
  </conditionalFormatting>
  <conditionalFormatting sqref="A3753">
    <cfRule type="duplicateValues" dxfId="589" priority="746"/>
    <cfRule type="duplicateValues" dxfId="588" priority="747"/>
    <cfRule type="duplicateValues" dxfId="587" priority="748"/>
  </conditionalFormatting>
  <conditionalFormatting sqref="A3759">
    <cfRule type="duplicateValues" dxfId="586" priority="743"/>
    <cfRule type="duplicateValues" dxfId="585" priority="744"/>
    <cfRule type="duplicateValues" dxfId="584" priority="745"/>
  </conditionalFormatting>
  <conditionalFormatting sqref="A3757">
    <cfRule type="duplicateValues" dxfId="583" priority="740"/>
    <cfRule type="duplicateValues" dxfId="582" priority="741"/>
    <cfRule type="duplicateValues" dxfId="581" priority="742"/>
  </conditionalFormatting>
  <conditionalFormatting sqref="A3761">
    <cfRule type="duplicateValues" dxfId="580" priority="737"/>
    <cfRule type="duplicateValues" dxfId="579" priority="738"/>
    <cfRule type="duplicateValues" dxfId="578" priority="739"/>
  </conditionalFormatting>
  <conditionalFormatting sqref="A3765">
    <cfRule type="duplicateValues" dxfId="577" priority="734"/>
    <cfRule type="duplicateValues" dxfId="576" priority="735"/>
    <cfRule type="duplicateValues" dxfId="575" priority="736"/>
  </conditionalFormatting>
  <conditionalFormatting sqref="A3769">
    <cfRule type="duplicateValues" dxfId="574" priority="731"/>
    <cfRule type="duplicateValues" dxfId="573" priority="732"/>
    <cfRule type="duplicateValues" dxfId="572" priority="733"/>
  </conditionalFormatting>
  <conditionalFormatting sqref="A3775">
    <cfRule type="duplicateValues" dxfId="571" priority="728"/>
    <cfRule type="duplicateValues" dxfId="570" priority="729"/>
    <cfRule type="duplicateValues" dxfId="569" priority="730"/>
  </conditionalFormatting>
  <conditionalFormatting sqref="A3773">
    <cfRule type="duplicateValues" dxfId="568" priority="725"/>
    <cfRule type="duplicateValues" dxfId="567" priority="726"/>
    <cfRule type="duplicateValues" dxfId="566" priority="727"/>
  </conditionalFormatting>
  <conditionalFormatting sqref="A3777">
    <cfRule type="duplicateValues" dxfId="565" priority="722"/>
    <cfRule type="duplicateValues" dxfId="564" priority="723"/>
    <cfRule type="duplicateValues" dxfId="563" priority="724"/>
  </conditionalFormatting>
  <conditionalFormatting sqref="A3783">
    <cfRule type="duplicateValues" dxfId="562" priority="719"/>
    <cfRule type="duplicateValues" dxfId="561" priority="720"/>
    <cfRule type="duplicateValues" dxfId="560" priority="721"/>
  </conditionalFormatting>
  <conditionalFormatting sqref="A3781">
    <cfRule type="duplicateValues" dxfId="559" priority="716"/>
    <cfRule type="duplicateValues" dxfId="558" priority="717"/>
    <cfRule type="duplicateValues" dxfId="557" priority="718"/>
  </conditionalFormatting>
  <conditionalFormatting sqref="A3785">
    <cfRule type="duplicateValues" dxfId="556" priority="713"/>
    <cfRule type="duplicateValues" dxfId="555" priority="714"/>
    <cfRule type="duplicateValues" dxfId="554" priority="715"/>
  </conditionalFormatting>
  <conditionalFormatting sqref="A3791">
    <cfRule type="duplicateValues" dxfId="553" priority="710"/>
    <cfRule type="duplicateValues" dxfId="552" priority="711"/>
    <cfRule type="duplicateValues" dxfId="551" priority="712"/>
  </conditionalFormatting>
  <conditionalFormatting sqref="A3789">
    <cfRule type="duplicateValues" dxfId="550" priority="707"/>
    <cfRule type="duplicateValues" dxfId="549" priority="708"/>
    <cfRule type="duplicateValues" dxfId="548" priority="709"/>
  </conditionalFormatting>
  <conditionalFormatting sqref="A3793">
    <cfRule type="duplicateValues" dxfId="547" priority="704"/>
    <cfRule type="duplicateValues" dxfId="546" priority="705"/>
    <cfRule type="duplicateValues" dxfId="545" priority="706"/>
  </conditionalFormatting>
  <conditionalFormatting sqref="A3799">
    <cfRule type="duplicateValues" dxfId="544" priority="701"/>
    <cfRule type="duplicateValues" dxfId="543" priority="702"/>
    <cfRule type="duplicateValues" dxfId="542" priority="703"/>
  </conditionalFormatting>
  <conditionalFormatting sqref="A3797">
    <cfRule type="duplicateValues" dxfId="541" priority="698"/>
    <cfRule type="duplicateValues" dxfId="540" priority="699"/>
    <cfRule type="duplicateValues" dxfId="539" priority="700"/>
  </conditionalFormatting>
  <conditionalFormatting sqref="A3801">
    <cfRule type="duplicateValues" dxfId="538" priority="695"/>
    <cfRule type="duplicateValues" dxfId="537" priority="696"/>
    <cfRule type="duplicateValues" dxfId="536" priority="697"/>
  </conditionalFormatting>
  <conditionalFormatting sqref="A3807">
    <cfRule type="duplicateValues" dxfId="535" priority="692"/>
    <cfRule type="duplicateValues" dxfId="534" priority="693"/>
    <cfRule type="duplicateValues" dxfId="533" priority="694"/>
  </conditionalFormatting>
  <conditionalFormatting sqref="A3805">
    <cfRule type="duplicateValues" dxfId="532" priority="689"/>
    <cfRule type="duplicateValues" dxfId="531" priority="690"/>
    <cfRule type="duplicateValues" dxfId="530" priority="691"/>
  </conditionalFormatting>
  <conditionalFormatting sqref="A3809">
    <cfRule type="duplicateValues" dxfId="529" priority="686"/>
    <cfRule type="duplicateValues" dxfId="528" priority="687"/>
    <cfRule type="duplicateValues" dxfId="527" priority="688"/>
  </conditionalFormatting>
  <conditionalFormatting sqref="A3815">
    <cfRule type="duplicateValues" dxfId="526" priority="683"/>
    <cfRule type="duplicateValues" dxfId="525" priority="684"/>
    <cfRule type="duplicateValues" dxfId="524" priority="685"/>
  </conditionalFormatting>
  <conditionalFormatting sqref="A3813">
    <cfRule type="duplicateValues" dxfId="523" priority="680"/>
    <cfRule type="duplicateValues" dxfId="522" priority="681"/>
    <cfRule type="duplicateValues" dxfId="521" priority="682"/>
  </conditionalFormatting>
  <conditionalFormatting sqref="A3817">
    <cfRule type="duplicateValues" dxfId="520" priority="677"/>
    <cfRule type="duplicateValues" dxfId="519" priority="678"/>
    <cfRule type="duplicateValues" dxfId="518" priority="679"/>
  </conditionalFormatting>
  <conditionalFormatting sqref="A3823">
    <cfRule type="duplicateValues" dxfId="517" priority="674"/>
    <cfRule type="duplicateValues" dxfId="516" priority="675"/>
    <cfRule type="duplicateValues" dxfId="515" priority="676"/>
  </conditionalFormatting>
  <conditionalFormatting sqref="A3821">
    <cfRule type="duplicateValues" dxfId="514" priority="671"/>
    <cfRule type="duplicateValues" dxfId="513" priority="672"/>
    <cfRule type="duplicateValues" dxfId="512" priority="673"/>
  </conditionalFormatting>
  <conditionalFormatting sqref="A3825">
    <cfRule type="duplicateValues" dxfId="511" priority="668"/>
    <cfRule type="duplicateValues" dxfId="510" priority="669"/>
    <cfRule type="duplicateValues" dxfId="509" priority="670"/>
  </conditionalFormatting>
  <conditionalFormatting sqref="A3829">
    <cfRule type="duplicateValues" dxfId="508" priority="665"/>
    <cfRule type="duplicateValues" dxfId="507" priority="666"/>
    <cfRule type="duplicateValues" dxfId="506" priority="667"/>
  </conditionalFormatting>
  <conditionalFormatting sqref="A3833">
    <cfRule type="duplicateValues" dxfId="505" priority="662"/>
    <cfRule type="duplicateValues" dxfId="504" priority="663"/>
    <cfRule type="duplicateValues" dxfId="503" priority="664"/>
  </conditionalFormatting>
  <conditionalFormatting sqref="A3839">
    <cfRule type="duplicateValues" dxfId="502" priority="659"/>
    <cfRule type="duplicateValues" dxfId="501" priority="660"/>
    <cfRule type="duplicateValues" dxfId="500" priority="661"/>
  </conditionalFormatting>
  <conditionalFormatting sqref="A3837">
    <cfRule type="duplicateValues" dxfId="499" priority="656"/>
    <cfRule type="duplicateValues" dxfId="498" priority="657"/>
    <cfRule type="duplicateValues" dxfId="497" priority="658"/>
  </conditionalFormatting>
  <conditionalFormatting sqref="A3841">
    <cfRule type="duplicateValues" dxfId="496" priority="653"/>
    <cfRule type="duplicateValues" dxfId="495" priority="654"/>
    <cfRule type="duplicateValues" dxfId="494" priority="655"/>
  </conditionalFormatting>
  <conditionalFormatting sqref="A3847">
    <cfRule type="duplicateValues" dxfId="493" priority="650"/>
    <cfRule type="duplicateValues" dxfId="492" priority="651"/>
    <cfRule type="duplicateValues" dxfId="491" priority="652"/>
  </conditionalFormatting>
  <conditionalFormatting sqref="A3845">
    <cfRule type="duplicateValues" dxfId="490" priority="647"/>
    <cfRule type="duplicateValues" dxfId="489" priority="648"/>
    <cfRule type="duplicateValues" dxfId="488" priority="649"/>
  </conditionalFormatting>
  <conditionalFormatting sqref="A3849">
    <cfRule type="duplicateValues" dxfId="487" priority="644"/>
    <cfRule type="duplicateValues" dxfId="486" priority="645"/>
    <cfRule type="duplicateValues" dxfId="485" priority="646"/>
  </conditionalFormatting>
  <conditionalFormatting sqref="A3853">
    <cfRule type="duplicateValues" dxfId="484" priority="5542"/>
  </conditionalFormatting>
  <conditionalFormatting sqref="A4494">
    <cfRule type="duplicateValues" dxfId="483" priority="641"/>
    <cfRule type="duplicateValues" dxfId="482" priority="642"/>
    <cfRule type="duplicateValues" dxfId="481" priority="643"/>
  </conditionalFormatting>
  <conditionalFormatting sqref="A4495">
    <cfRule type="duplicateValues" dxfId="480" priority="638"/>
    <cfRule type="duplicateValues" dxfId="479" priority="639"/>
    <cfRule type="duplicateValues" dxfId="478" priority="640"/>
  </conditionalFormatting>
  <conditionalFormatting sqref="A4496">
    <cfRule type="duplicateValues" dxfId="477" priority="632"/>
    <cfRule type="duplicateValues" dxfId="476" priority="633"/>
    <cfRule type="duplicateValues" dxfId="475" priority="634"/>
  </conditionalFormatting>
  <conditionalFormatting sqref="A4497">
    <cfRule type="duplicateValues" dxfId="474" priority="629"/>
    <cfRule type="duplicateValues" dxfId="473" priority="630"/>
    <cfRule type="duplicateValues" dxfId="472" priority="631"/>
  </conditionalFormatting>
  <conditionalFormatting sqref="A4498">
    <cfRule type="duplicateValues" dxfId="471" priority="626"/>
    <cfRule type="duplicateValues" dxfId="470" priority="627"/>
    <cfRule type="duplicateValues" dxfId="469" priority="628"/>
  </conditionalFormatting>
  <conditionalFormatting sqref="A4499">
    <cfRule type="duplicateValues" dxfId="468" priority="623"/>
    <cfRule type="duplicateValues" dxfId="467" priority="624"/>
    <cfRule type="duplicateValues" dxfId="466" priority="625"/>
  </conditionalFormatting>
  <conditionalFormatting sqref="A4500">
    <cfRule type="duplicateValues" dxfId="465" priority="620"/>
    <cfRule type="duplicateValues" dxfId="464" priority="621"/>
    <cfRule type="duplicateValues" dxfId="463" priority="622"/>
  </conditionalFormatting>
  <conditionalFormatting sqref="A4501">
    <cfRule type="duplicateValues" dxfId="462" priority="617"/>
    <cfRule type="duplicateValues" dxfId="461" priority="618"/>
    <cfRule type="duplicateValues" dxfId="460" priority="619"/>
  </conditionalFormatting>
  <conditionalFormatting sqref="A4502">
    <cfRule type="duplicateValues" dxfId="459" priority="611"/>
    <cfRule type="duplicateValues" dxfId="458" priority="612"/>
    <cfRule type="duplicateValues" dxfId="457" priority="613"/>
  </conditionalFormatting>
  <conditionalFormatting sqref="A4504">
    <cfRule type="duplicateValues" dxfId="456" priority="605"/>
    <cfRule type="duplicateValues" dxfId="455" priority="606"/>
    <cfRule type="duplicateValues" dxfId="454" priority="607"/>
  </conditionalFormatting>
  <conditionalFormatting sqref="A4506">
    <cfRule type="duplicateValues" dxfId="453" priority="599"/>
    <cfRule type="duplicateValues" dxfId="452" priority="600"/>
    <cfRule type="duplicateValues" dxfId="451" priority="601"/>
  </conditionalFormatting>
  <conditionalFormatting sqref="A4508">
    <cfRule type="duplicateValues" dxfId="450" priority="593"/>
    <cfRule type="duplicateValues" dxfId="449" priority="594"/>
    <cfRule type="duplicateValues" dxfId="448" priority="595"/>
  </conditionalFormatting>
  <conditionalFormatting sqref="A4510">
    <cfRule type="duplicateValues" dxfId="447" priority="587"/>
    <cfRule type="duplicateValues" dxfId="446" priority="588"/>
    <cfRule type="duplicateValues" dxfId="445" priority="589"/>
  </conditionalFormatting>
  <conditionalFormatting sqref="A4513:A4514">
    <cfRule type="duplicateValues" dxfId="444" priority="584"/>
    <cfRule type="duplicateValues" dxfId="443" priority="585"/>
    <cfRule type="duplicateValues" dxfId="442" priority="586"/>
  </conditionalFormatting>
  <conditionalFormatting sqref="A4512">
    <cfRule type="duplicateValues" dxfId="441" priority="581"/>
    <cfRule type="duplicateValues" dxfId="440" priority="582"/>
    <cfRule type="duplicateValues" dxfId="439" priority="583"/>
  </conditionalFormatting>
  <conditionalFormatting sqref="A4503">
    <cfRule type="duplicateValues" dxfId="438" priority="5769"/>
  </conditionalFormatting>
  <conditionalFormatting sqref="A4505">
    <cfRule type="duplicateValues" dxfId="437" priority="5996"/>
  </conditionalFormatting>
  <conditionalFormatting sqref="A4507">
    <cfRule type="duplicateValues" dxfId="436" priority="6223"/>
  </conditionalFormatting>
  <conditionalFormatting sqref="A4509">
    <cfRule type="duplicateValues" dxfId="435" priority="6450"/>
  </conditionalFormatting>
  <conditionalFormatting sqref="A4511">
    <cfRule type="duplicateValues" dxfId="434" priority="6677"/>
  </conditionalFormatting>
  <conditionalFormatting sqref="A4515:A4518">
    <cfRule type="duplicateValues" dxfId="433" priority="578"/>
    <cfRule type="duplicateValues" dxfId="432" priority="579"/>
    <cfRule type="duplicateValues" dxfId="431" priority="580"/>
  </conditionalFormatting>
  <conditionalFormatting sqref="A4523:A4524">
    <cfRule type="duplicateValues" dxfId="430" priority="569"/>
    <cfRule type="duplicateValues" dxfId="429" priority="570"/>
    <cfRule type="duplicateValues" dxfId="428" priority="571"/>
  </conditionalFormatting>
  <conditionalFormatting sqref="A4520:A4522">
    <cfRule type="duplicateValues" dxfId="427" priority="563"/>
    <cfRule type="duplicateValues" dxfId="426" priority="564"/>
    <cfRule type="duplicateValues" dxfId="425" priority="565"/>
  </conditionalFormatting>
  <conditionalFormatting sqref="A1551:A1552">
    <cfRule type="duplicateValues" dxfId="424" priority="6907"/>
  </conditionalFormatting>
  <conditionalFormatting sqref="A1555">
    <cfRule type="duplicateValues" dxfId="423" priority="562"/>
  </conditionalFormatting>
  <conditionalFormatting sqref="A4533">
    <cfRule type="duplicateValues" dxfId="422" priority="552"/>
  </conditionalFormatting>
  <conditionalFormatting sqref="A4534">
    <cfRule type="duplicateValues" dxfId="421" priority="547"/>
    <cfRule type="duplicateValues" dxfId="420" priority="548"/>
    <cfRule type="duplicateValues" dxfId="419" priority="549"/>
  </conditionalFormatting>
  <conditionalFormatting sqref="A4537">
    <cfRule type="duplicateValues" dxfId="418" priority="544"/>
    <cfRule type="duplicateValues" dxfId="417" priority="545"/>
    <cfRule type="duplicateValues" dxfId="416" priority="546"/>
  </conditionalFormatting>
  <conditionalFormatting sqref="A4536">
    <cfRule type="duplicateValues" dxfId="415" priority="541"/>
    <cfRule type="duplicateValues" dxfId="414" priority="542"/>
    <cfRule type="duplicateValues" dxfId="413" priority="543"/>
  </conditionalFormatting>
  <conditionalFormatting sqref="A4539">
    <cfRule type="duplicateValues" dxfId="412" priority="538"/>
    <cfRule type="duplicateValues" dxfId="411" priority="539"/>
    <cfRule type="duplicateValues" dxfId="410" priority="540"/>
  </conditionalFormatting>
  <conditionalFormatting sqref="A4538">
    <cfRule type="duplicateValues" dxfId="409" priority="535"/>
    <cfRule type="duplicateValues" dxfId="408" priority="536"/>
    <cfRule type="duplicateValues" dxfId="407" priority="537"/>
  </conditionalFormatting>
  <conditionalFormatting sqref="A4540">
    <cfRule type="duplicateValues" dxfId="406" priority="532"/>
    <cfRule type="duplicateValues" dxfId="405" priority="533"/>
    <cfRule type="duplicateValues" dxfId="404" priority="534"/>
  </conditionalFormatting>
  <conditionalFormatting sqref="A4543">
    <cfRule type="duplicateValues" dxfId="403" priority="526"/>
    <cfRule type="duplicateValues" dxfId="402" priority="527"/>
    <cfRule type="duplicateValues" dxfId="401" priority="528"/>
  </conditionalFormatting>
  <conditionalFormatting sqref="A4640 A4604 A4567:A4569 A1:A5 A7:A8 A15:A17 A24:A42 A124:A457 A460:A466 A469:A474 A478:A483 A487:A492 A496:A501 A505:A510 A514:A519 A523:A528 A532:A537 A541:A546 A550:A555 A559:A564 A568:A573 A1300:A1303 A1317 A1651:A1654 A1720 A1723 A1727 A1744:A1746 A1762:A1763 A1787 A1846:A1891 A1893:A1907 A2832 A2841:A2845 A2861 A2866:A2870 A2875 A2913:A2914 A2937:A2940 A3201:A3203 A3220:A3221 A3223:A3224 A3226:A3227 A3229:A3230 A3321:A3323 A3417 A3422:A3426 A3497:A3498 A3500 A3513:A3514 A3854 A4245:A4246 A4275:A4278 A4307:A4308 A4329:A4331 A4335:A4342 A4380:A4386 A4430:A4431 A4444 A4450:A4453 A4493 A4519 A4525:A4532 A4535 A4541:A4542 A4609 A4614 A4619 A4624 A4629 A4634 A4645 A4650 A4571:A4572 A4655 A4660 A4665 A4670 A4675 A4680 A4685 A4690 A4695 A4700 A4715:A1048576">
    <cfRule type="duplicateValues" dxfId="400" priority="6908"/>
  </conditionalFormatting>
  <conditionalFormatting sqref="A4640 A4604 A4567:A4569 A1:A5 A7:A8 A15:A42 A124:A457 A460:A466 A469:A475 A478:A484 A487:A493 A496:A502 A505:A511 A514:A520 A523:A529 A532:A538 A541:A547 A550:A556 A559:A565 A568:A729 A731:A733 A750:A818 A824:A826 A878:A945 A947:A975 A1298:A1304 A1306:A1311 A1313:A1318 A1320:A1325 A1327:A1332 A1334:A1339 A1341:A1346 A1348:A1353 A1355:A1360 A1362:A1367 A1369:A1374 A1376:A1382 A1384:A1389 A1391:A1396 A1398:A1403 A1405:A1410 A1412:A1417 A1419:A1424 A1426:A1431 A1433:A1438 A1440:A1445 A1447:A1452 A1454:A1458 A1473:A1474 A1651:A1654 A1720 A1723 A1727 A1744:A1746 A1762:A1763 A1787 A1846:A1891 A1893:A1907 A2832 A2841:A2845 A2861 A2866:A2870 A2875 A2913:A2914 A2937:A2940 A3201:A3203 A3220:A3221 A3223:A3224 A3226:A3227 A3229:A3230 A3321:A3323 A3417 A3422:A3426 A3497:A3498 A3500 A3513:A3514 A3854 A4245:A4246 A4275:A4278 A4307:A4308 A4329:A4331 A4335:A4342 A4380:A4386 A4430:A4431 A4444 A4450:A4453 A4493 A4519 A4525:A4532 A4535 A4541:A4542 A4609 A4614 A4619 A4624 A4629 A4634 A4645 A4650 A4571:A4572 A4655 A4660 A4665 A4670 A4675 A4680 A4685 A4690 A4695 A4700 A4715:A1048576">
    <cfRule type="duplicateValues" dxfId="399" priority="6971"/>
  </conditionalFormatting>
  <conditionalFormatting sqref="A4640 A4604 A4567:A4569 A1:A5 A7:A8 A12:A42 A124:A457 A460:A466 A469:A475 A478:A484 A487:A493 A496:A502 A505:A511 A514:A520 A523:A529 A532:A538 A541:A547 A550:A556 A559:A565 A568:A729 A731:A733 A750:A818 A824:A826 A878:A945 A947:A975 A1298:A1304 A1306:A1311 A1313:A1318 A1320:A1325 A1327:A1332 A1334:A1339 A1341:A1346 A1348:A1353 A1355:A1360 A1362:A1367 A1369:A1374 A1376:A1382 A1384:A1389 A1391:A1396 A1398:A1403 A1405:A1410 A1412:A1417 A1419:A1424 A1426:A1431 A1433:A1438 A1440:A1445 A1447:A1452 A1454:A1458 A1473:A1474 A1651:A1654 A1720 A1723 A1727 A1744:A1746 A1762:A1763 A1787 A1846:A1891 A1893:A1907 A2832 A2841:A2845 A2861 A2866:A2870 A2875 A2913:A2914 A2937:A2940 A3201:A3203 A3220:A3221 A3223:A3224 A3226:A3227 A3229:A3230 A3321:A3323 A3417 A3422:A3426 A3497:A3498 A3500 A3513:A3514 A3854 A4245:A4246 A4275:A4278 A4307:A4308 A4329:A4331 A4335:A4342 A4380:A4386 A4430:A4431 A4444 A4450:A4453 A4493 A4519 A4525:A4532 A4535 A4541:A4542 A4609 A4614 A4619 A4624 A4629 A4634 A4645 A4650 A4571:A4572 A4655 A4660 A4665 A4670 A4675 A4680 A4685 A4690 A4695 A4700 A4715:A1048576">
    <cfRule type="duplicateValues" dxfId="398" priority="7060"/>
  </conditionalFormatting>
  <conditionalFormatting sqref="A4544 A4546:A4547 A4549:A4551">
    <cfRule type="duplicateValues" dxfId="397" priority="7149"/>
  </conditionalFormatting>
  <conditionalFormatting sqref="A1583">
    <cfRule type="duplicateValues" dxfId="396" priority="522"/>
  </conditionalFormatting>
  <conditionalFormatting sqref="A4548">
    <cfRule type="duplicateValues" dxfId="395" priority="520"/>
  </conditionalFormatting>
  <conditionalFormatting sqref="A4566">
    <cfRule type="duplicateValues" dxfId="394" priority="486"/>
  </conditionalFormatting>
  <conditionalFormatting sqref="A4566">
    <cfRule type="duplicateValues" dxfId="393" priority="487"/>
  </conditionalFormatting>
  <conditionalFormatting sqref="A4566">
    <cfRule type="duplicateValues" dxfId="392" priority="488"/>
  </conditionalFormatting>
  <conditionalFormatting sqref="A4553:A4565">
    <cfRule type="duplicateValues" dxfId="391" priority="485"/>
  </conditionalFormatting>
  <conditionalFormatting sqref="A4552">
    <cfRule type="duplicateValues" dxfId="390" priority="7388"/>
  </conditionalFormatting>
  <conditionalFormatting sqref="A4580 A4584 A4588 A4592 A4573:A4576">
    <cfRule type="duplicateValues" dxfId="389" priority="484"/>
  </conditionalFormatting>
  <conditionalFormatting sqref="A4432:A4433">
    <cfRule type="duplicateValues" dxfId="388" priority="7389"/>
    <cfRule type="duplicateValues" dxfId="387" priority="7390"/>
    <cfRule type="duplicateValues" dxfId="386" priority="7391"/>
  </conditionalFormatting>
  <conditionalFormatting sqref="A4434:A4435">
    <cfRule type="duplicateValues" dxfId="385" priority="7392"/>
    <cfRule type="duplicateValues" dxfId="384" priority="7393"/>
    <cfRule type="duplicateValues" dxfId="383" priority="7394"/>
  </conditionalFormatting>
  <conditionalFormatting sqref="A4436:A4437">
    <cfRule type="duplicateValues" dxfId="382" priority="7395"/>
    <cfRule type="duplicateValues" dxfId="381" priority="7396"/>
    <cfRule type="duplicateValues" dxfId="380" priority="7397"/>
  </conditionalFormatting>
  <conditionalFormatting sqref="A4578:A4579">
    <cfRule type="duplicateValues" dxfId="379" priority="481"/>
  </conditionalFormatting>
  <conditionalFormatting sqref="A4578:A4579">
    <cfRule type="duplicateValues" dxfId="378" priority="482"/>
  </conditionalFormatting>
  <conditionalFormatting sqref="A4578:A4579">
    <cfRule type="duplicateValues" dxfId="377" priority="483"/>
  </conditionalFormatting>
  <conditionalFormatting sqref="A4577">
    <cfRule type="duplicateValues" dxfId="376" priority="478"/>
  </conditionalFormatting>
  <conditionalFormatting sqref="A4577">
    <cfRule type="duplicateValues" dxfId="375" priority="479"/>
  </conditionalFormatting>
  <conditionalFormatting sqref="A4577">
    <cfRule type="duplicateValues" dxfId="374" priority="480"/>
  </conditionalFormatting>
  <conditionalFormatting sqref="A4582:A4583">
    <cfRule type="duplicateValues" dxfId="373" priority="475"/>
  </conditionalFormatting>
  <conditionalFormatting sqref="A4582:A4583">
    <cfRule type="duplicateValues" dxfId="372" priority="476"/>
  </conditionalFormatting>
  <conditionalFormatting sqref="A4582:A4583">
    <cfRule type="duplicateValues" dxfId="371" priority="477"/>
  </conditionalFormatting>
  <conditionalFormatting sqref="A4581">
    <cfRule type="duplicateValues" dxfId="370" priority="472"/>
  </conditionalFormatting>
  <conditionalFormatting sqref="A4581">
    <cfRule type="duplicateValues" dxfId="369" priority="473"/>
  </conditionalFormatting>
  <conditionalFormatting sqref="A4581">
    <cfRule type="duplicateValues" dxfId="368" priority="474"/>
  </conditionalFormatting>
  <conditionalFormatting sqref="A4586:A4587">
    <cfRule type="duplicateValues" dxfId="367" priority="469"/>
  </conditionalFormatting>
  <conditionalFormatting sqref="A4586:A4587">
    <cfRule type="duplicateValues" dxfId="366" priority="470"/>
  </conditionalFormatting>
  <conditionalFormatting sqref="A4586:A4587">
    <cfRule type="duplicateValues" dxfId="365" priority="471"/>
  </conditionalFormatting>
  <conditionalFormatting sqref="A4585">
    <cfRule type="duplicateValues" dxfId="364" priority="466"/>
  </conditionalFormatting>
  <conditionalFormatting sqref="A4585">
    <cfRule type="duplicateValues" dxfId="363" priority="467"/>
  </conditionalFormatting>
  <conditionalFormatting sqref="A4585">
    <cfRule type="duplicateValues" dxfId="362" priority="468"/>
  </conditionalFormatting>
  <conditionalFormatting sqref="A4590:A4591">
    <cfRule type="duplicateValues" dxfId="361" priority="463"/>
  </conditionalFormatting>
  <conditionalFormatting sqref="A4590:A4591">
    <cfRule type="duplicateValues" dxfId="360" priority="464"/>
  </conditionalFormatting>
  <conditionalFormatting sqref="A4590:A4591">
    <cfRule type="duplicateValues" dxfId="359" priority="465"/>
  </conditionalFormatting>
  <conditionalFormatting sqref="A4589">
    <cfRule type="duplicateValues" dxfId="358" priority="460"/>
  </conditionalFormatting>
  <conditionalFormatting sqref="A4589">
    <cfRule type="duplicateValues" dxfId="357" priority="461"/>
  </conditionalFormatting>
  <conditionalFormatting sqref="A4589">
    <cfRule type="duplicateValues" dxfId="356" priority="462"/>
  </conditionalFormatting>
  <conditionalFormatting sqref="A4594:A4595">
    <cfRule type="duplicateValues" dxfId="355" priority="457"/>
  </conditionalFormatting>
  <conditionalFormatting sqref="A4594:A4595">
    <cfRule type="duplicateValues" dxfId="354" priority="458"/>
  </conditionalFormatting>
  <conditionalFormatting sqref="A4594:A4595">
    <cfRule type="duplicateValues" dxfId="353" priority="459"/>
  </conditionalFormatting>
  <conditionalFormatting sqref="A4593">
    <cfRule type="duplicateValues" dxfId="352" priority="454"/>
  </conditionalFormatting>
  <conditionalFormatting sqref="A4593">
    <cfRule type="duplicateValues" dxfId="351" priority="455"/>
  </conditionalFormatting>
  <conditionalFormatting sqref="A4593">
    <cfRule type="duplicateValues" dxfId="350" priority="456"/>
  </conditionalFormatting>
  <conditionalFormatting sqref="A4596">
    <cfRule type="duplicateValues" dxfId="349" priority="453"/>
  </conditionalFormatting>
  <conditionalFormatting sqref="A4598:A4599">
    <cfRule type="duplicateValues" dxfId="348" priority="450"/>
  </conditionalFormatting>
  <conditionalFormatting sqref="A4598:A4599">
    <cfRule type="duplicateValues" dxfId="347" priority="451"/>
  </conditionalFormatting>
  <conditionalFormatting sqref="A4598:A4599">
    <cfRule type="duplicateValues" dxfId="346" priority="452"/>
  </conditionalFormatting>
  <conditionalFormatting sqref="A4597">
    <cfRule type="duplicateValues" dxfId="345" priority="447"/>
  </conditionalFormatting>
  <conditionalFormatting sqref="A4597">
    <cfRule type="duplicateValues" dxfId="344" priority="448"/>
  </conditionalFormatting>
  <conditionalFormatting sqref="A4597">
    <cfRule type="duplicateValues" dxfId="343" priority="449"/>
  </conditionalFormatting>
  <conditionalFormatting sqref="A4600">
    <cfRule type="duplicateValues" dxfId="342" priority="446"/>
  </conditionalFormatting>
  <conditionalFormatting sqref="A4602:A4603">
    <cfRule type="duplicateValues" dxfId="341" priority="443"/>
  </conditionalFormatting>
  <conditionalFormatting sqref="A4602:A4603">
    <cfRule type="duplicateValues" dxfId="340" priority="444"/>
  </conditionalFormatting>
  <conditionalFormatting sqref="A4602:A4603">
    <cfRule type="duplicateValues" dxfId="339" priority="445"/>
  </conditionalFormatting>
  <conditionalFormatting sqref="A4601">
    <cfRule type="duplicateValues" dxfId="338" priority="440"/>
  </conditionalFormatting>
  <conditionalFormatting sqref="A4601">
    <cfRule type="duplicateValues" dxfId="337" priority="441"/>
  </conditionalFormatting>
  <conditionalFormatting sqref="A4601">
    <cfRule type="duplicateValues" dxfId="336" priority="442"/>
  </conditionalFormatting>
  <conditionalFormatting sqref="A4605">
    <cfRule type="duplicateValues" dxfId="335" priority="439"/>
  </conditionalFormatting>
  <conditionalFormatting sqref="A4607:A4608">
    <cfRule type="duplicateValues" dxfId="334" priority="436"/>
  </conditionalFormatting>
  <conditionalFormatting sqref="A4607:A4608">
    <cfRule type="duplicateValues" dxfId="333" priority="437"/>
  </conditionalFormatting>
  <conditionalFormatting sqref="A4607:A4608">
    <cfRule type="duplicateValues" dxfId="332" priority="438"/>
  </conditionalFormatting>
  <conditionalFormatting sqref="A4606">
    <cfRule type="duplicateValues" dxfId="331" priority="433"/>
  </conditionalFormatting>
  <conditionalFormatting sqref="A4606">
    <cfRule type="duplicateValues" dxfId="330" priority="434"/>
  </conditionalFormatting>
  <conditionalFormatting sqref="A4606">
    <cfRule type="duplicateValues" dxfId="329" priority="435"/>
  </conditionalFormatting>
  <conditionalFormatting sqref="A4610">
    <cfRule type="duplicateValues" dxfId="328" priority="432"/>
  </conditionalFormatting>
  <conditionalFormatting sqref="A4612:A4613">
    <cfRule type="duplicateValues" dxfId="327" priority="429"/>
  </conditionalFormatting>
  <conditionalFormatting sqref="A4612:A4613">
    <cfRule type="duplicateValues" dxfId="326" priority="430"/>
  </conditionalFormatting>
  <conditionalFormatting sqref="A4612:A4613">
    <cfRule type="duplicateValues" dxfId="325" priority="431"/>
  </conditionalFormatting>
  <conditionalFormatting sqref="A4611">
    <cfRule type="duplicateValues" dxfId="324" priority="426"/>
  </conditionalFormatting>
  <conditionalFormatting sqref="A4611">
    <cfRule type="duplicateValues" dxfId="323" priority="427"/>
  </conditionalFormatting>
  <conditionalFormatting sqref="A4611">
    <cfRule type="duplicateValues" dxfId="322" priority="428"/>
  </conditionalFormatting>
  <conditionalFormatting sqref="A4615">
    <cfRule type="duplicateValues" dxfId="321" priority="425"/>
  </conditionalFormatting>
  <conditionalFormatting sqref="A4617:A4618">
    <cfRule type="duplicateValues" dxfId="320" priority="422"/>
  </conditionalFormatting>
  <conditionalFormatting sqref="A4617:A4618">
    <cfRule type="duplicateValues" dxfId="319" priority="423"/>
  </conditionalFormatting>
  <conditionalFormatting sqref="A4617:A4618">
    <cfRule type="duplicateValues" dxfId="318" priority="424"/>
  </conditionalFormatting>
  <conditionalFormatting sqref="A4616">
    <cfRule type="duplicateValues" dxfId="317" priority="419"/>
  </conditionalFormatting>
  <conditionalFormatting sqref="A4616">
    <cfRule type="duplicateValues" dxfId="316" priority="420"/>
  </conditionalFormatting>
  <conditionalFormatting sqref="A4616">
    <cfRule type="duplicateValues" dxfId="315" priority="421"/>
  </conditionalFormatting>
  <conditionalFormatting sqref="A4620">
    <cfRule type="duplicateValues" dxfId="314" priority="418"/>
  </conditionalFormatting>
  <conditionalFormatting sqref="A4622:A4623">
    <cfRule type="duplicateValues" dxfId="313" priority="415"/>
  </conditionalFormatting>
  <conditionalFormatting sqref="A4622:A4623">
    <cfRule type="duplicateValues" dxfId="312" priority="416"/>
  </conditionalFormatting>
  <conditionalFormatting sqref="A4622:A4623">
    <cfRule type="duplicateValues" dxfId="311" priority="417"/>
  </conditionalFormatting>
  <conditionalFormatting sqref="A4621">
    <cfRule type="duplicateValues" dxfId="310" priority="412"/>
  </conditionalFormatting>
  <conditionalFormatting sqref="A4621">
    <cfRule type="duplicateValues" dxfId="309" priority="413"/>
  </conditionalFormatting>
  <conditionalFormatting sqref="A4621">
    <cfRule type="duplicateValues" dxfId="308" priority="414"/>
  </conditionalFormatting>
  <conditionalFormatting sqref="A4625">
    <cfRule type="duplicateValues" dxfId="307" priority="411"/>
  </conditionalFormatting>
  <conditionalFormatting sqref="A4627:A4628">
    <cfRule type="duplicateValues" dxfId="306" priority="408"/>
  </conditionalFormatting>
  <conditionalFormatting sqref="A4627:A4628">
    <cfRule type="duplicateValues" dxfId="305" priority="409"/>
  </conditionalFormatting>
  <conditionalFormatting sqref="A4627:A4628">
    <cfRule type="duplicateValues" dxfId="304" priority="410"/>
  </conditionalFormatting>
  <conditionalFormatting sqref="A4626">
    <cfRule type="duplicateValues" dxfId="303" priority="405"/>
  </conditionalFormatting>
  <conditionalFormatting sqref="A4626">
    <cfRule type="duplicateValues" dxfId="302" priority="406"/>
  </conditionalFormatting>
  <conditionalFormatting sqref="A4626">
    <cfRule type="duplicateValues" dxfId="301" priority="407"/>
  </conditionalFormatting>
  <conditionalFormatting sqref="A4630">
    <cfRule type="duplicateValues" dxfId="300" priority="404"/>
  </conditionalFormatting>
  <conditionalFormatting sqref="A4632:A4633">
    <cfRule type="duplicateValues" dxfId="299" priority="401"/>
  </conditionalFormatting>
  <conditionalFormatting sqref="A4632:A4633">
    <cfRule type="duplicateValues" dxfId="298" priority="402"/>
  </conditionalFormatting>
  <conditionalFormatting sqref="A4632:A4633">
    <cfRule type="duplicateValues" dxfId="297" priority="403"/>
  </conditionalFormatting>
  <conditionalFormatting sqref="A4631">
    <cfRule type="duplicateValues" dxfId="296" priority="398"/>
  </conditionalFormatting>
  <conditionalFormatting sqref="A4631">
    <cfRule type="duplicateValues" dxfId="295" priority="399"/>
  </conditionalFormatting>
  <conditionalFormatting sqref="A4631">
    <cfRule type="duplicateValues" dxfId="294" priority="400"/>
  </conditionalFormatting>
  <conditionalFormatting sqref="A4635:A4636">
    <cfRule type="duplicateValues" dxfId="293" priority="397"/>
  </conditionalFormatting>
  <conditionalFormatting sqref="A4638:A4639">
    <cfRule type="duplicateValues" dxfId="292" priority="394"/>
  </conditionalFormatting>
  <conditionalFormatting sqref="A4638:A4639">
    <cfRule type="duplicateValues" dxfId="291" priority="395"/>
  </conditionalFormatting>
  <conditionalFormatting sqref="A4638:A4639">
    <cfRule type="duplicateValues" dxfId="290" priority="396"/>
  </conditionalFormatting>
  <conditionalFormatting sqref="A4637">
    <cfRule type="duplicateValues" dxfId="289" priority="391"/>
  </conditionalFormatting>
  <conditionalFormatting sqref="A4637">
    <cfRule type="duplicateValues" dxfId="288" priority="392"/>
  </conditionalFormatting>
  <conditionalFormatting sqref="A4637">
    <cfRule type="duplicateValues" dxfId="287" priority="393"/>
  </conditionalFormatting>
  <conditionalFormatting sqref="A4641">
    <cfRule type="duplicateValues" dxfId="286" priority="390"/>
  </conditionalFormatting>
  <conditionalFormatting sqref="A4643:A4644">
    <cfRule type="duplicateValues" dxfId="285" priority="387"/>
  </conditionalFormatting>
  <conditionalFormatting sqref="A4643:A4644">
    <cfRule type="duplicateValues" dxfId="284" priority="388"/>
  </conditionalFormatting>
  <conditionalFormatting sqref="A4643:A4644">
    <cfRule type="duplicateValues" dxfId="283" priority="389"/>
  </conditionalFormatting>
  <conditionalFormatting sqref="A4642">
    <cfRule type="duplicateValues" dxfId="282" priority="384"/>
  </conditionalFormatting>
  <conditionalFormatting sqref="A4642">
    <cfRule type="duplicateValues" dxfId="281" priority="385"/>
  </conditionalFormatting>
  <conditionalFormatting sqref="A4642">
    <cfRule type="duplicateValues" dxfId="280" priority="386"/>
  </conditionalFormatting>
  <conditionalFormatting sqref="A4646">
    <cfRule type="duplicateValues" dxfId="279" priority="383"/>
  </conditionalFormatting>
  <conditionalFormatting sqref="A4648:A4649">
    <cfRule type="duplicateValues" dxfId="278" priority="380"/>
  </conditionalFormatting>
  <conditionalFormatting sqref="A4648:A4649">
    <cfRule type="duplicateValues" dxfId="277" priority="381"/>
  </conditionalFormatting>
  <conditionalFormatting sqref="A4648:A4649">
    <cfRule type="duplicateValues" dxfId="276" priority="382"/>
  </conditionalFormatting>
  <conditionalFormatting sqref="A4647">
    <cfRule type="duplicateValues" dxfId="275" priority="377"/>
  </conditionalFormatting>
  <conditionalFormatting sqref="A4647">
    <cfRule type="duplicateValues" dxfId="274" priority="378"/>
  </conditionalFormatting>
  <conditionalFormatting sqref="A4647">
    <cfRule type="duplicateValues" dxfId="273" priority="379"/>
  </conditionalFormatting>
  <conditionalFormatting sqref="A4570">
    <cfRule type="duplicateValues" dxfId="272" priority="374"/>
    <cfRule type="duplicateValues" dxfId="271" priority="375"/>
    <cfRule type="duplicateValues" dxfId="270" priority="376"/>
  </conditionalFormatting>
  <conditionalFormatting sqref="A1525">
    <cfRule type="duplicateValues" dxfId="269" priority="371"/>
    <cfRule type="duplicateValues" dxfId="268" priority="372"/>
    <cfRule type="duplicateValues" dxfId="267" priority="373"/>
  </conditionalFormatting>
  <conditionalFormatting sqref="A1523">
    <cfRule type="duplicateValues" dxfId="266" priority="7398"/>
    <cfRule type="duplicateValues" dxfId="265" priority="7399"/>
    <cfRule type="duplicateValues" dxfId="264" priority="7400"/>
  </conditionalFormatting>
  <conditionalFormatting sqref="A4651">
    <cfRule type="duplicateValues" dxfId="263" priority="370"/>
  </conditionalFormatting>
  <conditionalFormatting sqref="A4653:A4654">
    <cfRule type="duplicateValues" dxfId="262" priority="367"/>
  </conditionalFormatting>
  <conditionalFormatting sqref="A4653:A4654">
    <cfRule type="duplicateValues" dxfId="261" priority="368"/>
  </conditionalFormatting>
  <conditionalFormatting sqref="A4653:A4654">
    <cfRule type="duplicateValues" dxfId="260" priority="369"/>
  </conditionalFormatting>
  <conditionalFormatting sqref="A4652">
    <cfRule type="duplicateValues" dxfId="259" priority="364"/>
  </conditionalFormatting>
  <conditionalFormatting sqref="A4652">
    <cfRule type="duplicateValues" dxfId="258" priority="365"/>
  </conditionalFormatting>
  <conditionalFormatting sqref="A4652">
    <cfRule type="duplicateValues" dxfId="257" priority="366"/>
  </conditionalFormatting>
  <conditionalFormatting sqref="A4656">
    <cfRule type="duplicateValues" dxfId="256" priority="363"/>
  </conditionalFormatting>
  <conditionalFormatting sqref="A4658:A4659">
    <cfRule type="duplicateValues" dxfId="255" priority="360"/>
  </conditionalFormatting>
  <conditionalFormatting sqref="A4658:A4659">
    <cfRule type="duplicateValues" dxfId="254" priority="361"/>
  </conditionalFormatting>
  <conditionalFormatting sqref="A4658:A4659">
    <cfRule type="duplicateValues" dxfId="253" priority="362"/>
  </conditionalFormatting>
  <conditionalFormatting sqref="A4657">
    <cfRule type="duplicateValues" dxfId="252" priority="357"/>
  </conditionalFormatting>
  <conditionalFormatting sqref="A4657">
    <cfRule type="duplicateValues" dxfId="251" priority="358"/>
  </conditionalFormatting>
  <conditionalFormatting sqref="A4657">
    <cfRule type="duplicateValues" dxfId="250" priority="359"/>
  </conditionalFormatting>
  <conditionalFormatting sqref="A4661">
    <cfRule type="duplicateValues" dxfId="249" priority="356"/>
  </conditionalFormatting>
  <conditionalFormatting sqref="A4663:A4664">
    <cfRule type="duplicateValues" dxfId="248" priority="353"/>
  </conditionalFormatting>
  <conditionalFormatting sqref="A4663:A4664">
    <cfRule type="duplicateValues" dxfId="247" priority="354"/>
  </conditionalFormatting>
  <conditionalFormatting sqref="A4663:A4664">
    <cfRule type="duplicateValues" dxfId="246" priority="355"/>
  </conditionalFormatting>
  <conditionalFormatting sqref="A4662">
    <cfRule type="duplicateValues" dxfId="245" priority="350"/>
  </conditionalFormatting>
  <conditionalFormatting sqref="A4662">
    <cfRule type="duplicateValues" dxfId="244" priority="351"/>
  </conditionalFormatting>
  <conditionalFormatting sqref="A4662">
    <cfRule type="duplicateValues" dxfId="243" priority="352"/>
  </conditionalFormatting>
  <conditionalFormatting sqref="A4666">
    <cfRule type="duplicateValues" dxfId="242" priority="349"/>
  </conditionalFormatting>
  <conditionalFormatting sqref="A4668:A4669">
    <cfRule type="duplicateValues" dxfId="241" priority="346"/>
  </conditionalFormatting>
  <conditionalFormatting sqref="A4668:A4669">
    <cfRule type="duplicateValues" dxfId="240" priority="347"/>
  </conditionalFormatting>
  <conditionalFormatting sqref="A4668:A4669">
    <cfRule type="duplicateValues" dxfId="239" priority="348"/>
  </conditionalFormatting>
  <conditionalFormatting sqref="A4667">
    <cfRule type="duplicateValues" dxfId="238" priority="343"/>
  </conditionalFormatting>
  <conditionalFormatting sqref="A4667">
    <cfRule type="duplicateValues" dxfId="237" priority="344"/>
  </conditionalFormatting>
  <conditionalFormatting sqref="A4667">
    <cfRule type="duplicateValues" dxfId="236" priority="345"/>
  </conditionalFormatting>
  <conditionalFormatting sqref="A4671">
    <cfRule type="duplicateValues" dxfId="235" priority="342"/>
  </conditionalFormatting>
  <conditionalFormatting sqref="A4673:A4674">
    <cfRule type="duplicateValues" dxfId="234" priority="339"/>
  </conditionalFormatting>
  <conditionalFormatting sqref="A4673:A4674">
    <cfRule type="duplicateValues" dxfId="233" priority="340"/>
  </conditionalFormatting>
  <conditionalFormatting sqref="A4673:A4674">
    <cfRule type="duplicateValues" dxfId="232" priority="341"/>
  </conditionalFormatting>
  <conditionalFormatting sqref="A4672">
    <cfRule type="duplicateValues" dxfId="231" priority="336"/>
  </conditionalFormatting>
  <conditionalFormatting sqref="A4672">
    <cfRule type="duplicateValues" dxfId="230" priority="337"/>
  </conditionalFormatting>
  <conditionalFormatting sqref="A4672">
    <cfRule type="duplicateValues" dxfId="229" priority="338"/>
  </conditionalFormatting>
  <conditionalFormatting sqref="A4676">
    <cfRule type="duplicateValues" dxfId="228" priority="335"/>
  </conditionalFormatting>
  <conditionalFormatting sqref="A4678:A4679">
    <cfRule type="duplicateValues" dxfId="227" priority="332"/>
  </conditionalFormatting>
  <conditionalFormatting sqref="A4678:A4679">
    <cfRule type="duplicateValues" dxfId="226" priority="333"/>
  </conditionalFormatting>
  <conditionalFormatting sqref="A4678:A4679">
    <cfRule type="duplicateValues" dxfId="225" priority="334"/>
  </conditionalFormatting>
  <conditionalFormatting sqref="A4677">
    <cfRule type="duplicateValues" dxfId="224" priority="329"/>
  </conditionalFormatting>
  <conditionalFormatting sqref="A4677">
    <cfRule type="duplicateValues" dxfId="223" priority="330"/>
  </conditionalFormatting>
  <conditionalFormatting sqref="A4677">
    <cfRule type="duplicateValues" dxfId="222" priority="331"/>
  </conditionalFormatting>
  <conditionalFormatting sqref="A4681">
    <cfRule type="duplicateValues" dxfId="221" priority="328"/>
  </conditionalFormatting>
  <conditionalFormatting sqref="A4683:A4684">
    <cfRule type="duplicateValues" dxfId="220" priority="325"/>
  </conditionalFormatting>
  <conditionalFormatting sqref="A4683:A4684">
    <cfRule type="duplicateValues" dxfId="219" priority="326"/>
  </conditionalFormatting>
  <conditionalFormatting sqref="A4683:A4684">
    <cfRule type="duplicateValues" dxfId="218" priority="327"/>
  </conditionalFormatting>
  <conditionalFormatting sqref="A4682">
    <cfRule type="duplicateValues" dxfId="217" priority="322"/>
  </conditionalFormatting>
  <conditionalFormatting sqref="A4682">
    <cfRule type="duplicateValues" dxfId="216" priority="323"/>
  </conditionalFormatting>
  <conditionalFormatting sqref="A4682">
    <cfRule type="duplicateValues" dxfId="215" priority="324"/>
  </conditionalFormatting>
  <conditionalFormatting sqref="A4686">
    <cfRule type="duplicateValues" dxfId="214" priority="321"/>
  </conditionalFormatting>
  <conditionalFormatting sqref="A4688:A4689">
    <cfRule type="duplicateValues" dxfId="213" priority="318"/>
  </conditionalFormatting>
  <conditionalFormatting sqref="A4688:A4689">
    <cfRule type="duplicateValues" dxfId="212" priority="319"/>
  </conditionalFormatting>
  <conditionalFormatting sqref="A4688:A4689">
    <cfRule type="duplicateValues" dxfId="211" priority="320"/>
  </conditionalFormatting>
  <conditionalFormatting sqref="A4687">
    <cfRule type="duplicateValues" dxfId="210" priority="315"/>
  </conditionalFormatting>
  <conditionalFormatting sqref="A4687">
    <cfRule type="duplicateValues" dxfId="209" priority="316"/>
  </conditionalFormatting>
  <conditionalFormatting sqref="A4687">
    <cfRule type="duplicateValues" dxfId="208" priority="317"/>
  </conditionalFormatting>
  <conditionalFormatting sqref="A4691">
    <cfRule type="duplicateValues" dxfId="207" priority="314"/>
  </conditionalFormatting>
  <conditionalFormatting sqref="A4693:A4694">
    <cfRule type="duplicateValues" dxfId="206" priority="311"/>
  </conditionalFormatting>
  <conditionalFormatting sqref="A4693:A4694">
    <cfRule type="duplicateValues" dxfId="205" priority="312"/>
  </conditionalFormatting>
  <conditionalFormatting sqref="A4693:A4694">
    <cfRule type="duplicateValues" dxfId="204" priority="313"/>
  </conditionalFormatting>
  <conditionalFormatting sqref="A4692">
    <cfRule type="duplicateValues" dxfId="203" priority="308"/>
  </conditionalFormatting>
  <conditionalFormatting sqref="A4692">
    <cfRule type="duplicateValues" dxfId="202" priority="309"/>
  </conditionalFormatting>
  <conditionalFormatting sqref="A4692">
    <cfRule type="duplicateValues" dxfId="201" priority="310"/>
  </conditionalFormatting>
  <conditionalFormatting sqref="A4696">
    <cfRule type="duplicateValues" dxfId="200" priority="307"/>
  </conditionalFormatting>
  <conditionalFormatting sqref="A4698:A4699">
    <cfRule type="duplicateValues" dxfId="199" priority="304"/>
  </conditionalFormatting>
  <conditionalFormatting sqref="A4698:A4699">
    <cfRule type="duplicateValues" dxfId="198" priority="305"/>
  </conditionalFormatting>
  <conditionalFormatting sqref="A4698:A4699">
    <cfRule type="duplicateValues" dxfId="197" priority="306"/>
  </conditionalFormatting>
  <conditionalFormatting sqref="A4697">
    <cfRule type="duplicateValues" dxfId="196" priority="301"/>
  </conditionalFormatting>
  <conditionalFormatting sqref="A4697">
    <cfRule type="duplicateValues" dxfId="195" priority="302"/>
  </conditionalFormatting>
  <conditionalFormatting sqref="A4697">
    <cfRule type="duplicateValues" dxfId="194" priority="303"/>
  </conditionalFormatting>
  <conditionalFormatting sqref="A4701:A4706 A4708:A4714">
    <cfRule type="duplicateValues" dxfId="193" priority="298"/>
  </conditionalFormatting>
  <conditionalFormatting sqref="A4701:A4706">
    <cfRule type="duplicateValues" dxfId="192" priority="299"/>
  </conditionalFormatting>
  <conditionalFormatting sqref="A4701:A4706">
    <cfRule type="duplicateValues" dxfId="191" priority="300"/>
  </conditionalFormatting>
  <conditionalFormatting sqref="A43:A123">
    <cfRule type="duplicateValues" dxfId="190" priority="7784"/>
    <cfRule type="duplicateValues" dxfId="189" priority="7785"/>
    <cfRule type="duplicateValues" dxfId="188" priority="7786"/>
  </conditionalFormatting>
  <conditionalFormatting sqref="C5115:C5116 C5108:C5109 C5118:C5119 C5121:C5122 C5124:C5125">
    <cfRule type="duplicateValues" dxfId="187" priority="268"/>
    <cfRule type="duplicateValues" dxfId="186" priority="269"/>
    <cfRule type="duplicateValues" dxfId="185" priority="270"/>
    <cfRule type="duplicateValues" dxfId="184" priority="271"/>
    <cfRule type="duplicateValues" dxfId="183" priority="272"/>
    <cfRule type="duplicateValues" dxfId="182" priority="273"/>
  </conditionalFormatting>
  <conditionalFormatting sqref="C5115:C5116 C5108:C5109 C5118:C5119 C5121:C5122 C5124:C5125">
    <cfRule type="duplicateValues" dxfId="181" priority="274"/>
  </conditionalFormatting>
  <conditionalFormatting sqref="C5108:C5109">
    <cfRule type="duplicateValues" dxfId="180" priority="266"/>
  </conditionalFormatting>
  <conditionalFormatting sqref="C5108:C5109">
    <cfRule type="duplicateValues" dxfId="179" priority="267"/>
  </conditionalFormatting>
  <conditionalFormatting sqref="C5128">
    <cfRule type="duplicateValues" dxfId="178" priority="251"/>
    <cfRule type="duplicateValues" dxfId="177" priority="252"/>
    <cfRule type="duplicateValues" dxfId="176" priority="253"/>
    <cfRule type="duplicateValues" dxfId="175" priority="254"/>
    <cfRule type="duplicateValues" dxfId="174" priority="255"/>
    <cfRule type="duplicateValues" dxfId="173" priority="256"/>
  </conditionalFormatting>
  <conditionalFormatting sqref="C5130">
    <cfRule type="duplicateValues" dxfId="172" priority="245"/>
    <cfRule type="duplicateValues" dxfId="171" priority="246"/>
    <cfRule type="duplicateValues" dxfId="170" priority="247"/>
    <cfRule type="duplicateValues" dxfId="169" priority="248"/>
    <cfRule type="duplicateValues" dxfId="168" priority="249"/>
    <cfRule type="duplicateValues" dxfId="167" priority="250"/>
  </conditionalFormatting>
  <conditionalFormatting sqref="C5131:C5134">
    <cfRule type="duplicateValues" dxfId="166" priority="235"/>
    <cfRule type="duplicateValues" dxfId="165" priority="236"/>
    <cfRule type="duplicateValues" dxfId="164" priority="237"/>
  </conditionalFormatting>
  <conditionalFormatting sqref="C5131:C5134">
    <cfRule type="duplicateValues" dxfId="163" priority="238"/>
    <cfRule type="duplicateValues" dxfId="162" priority="239"/>
    <cfRule type="duplicateValues" dxfId="161" priority="240"/>
  </conditionalFormatting>
  <conditionalFormatting sqref="C5131:C5134">
    <cfRule type="duplicateValues" dxfId="160" priority="241"/>
    <cfRule type="duplicateValues" dxfId="159" priority="242"/>
    <cfRule type="duplicateValues" dxfId="158" priority="243"/>
    <cfRule type="duplicateValues" dxfId="157" priority="244"/>
  </conditionalFormatting>
  <conditionalFormatting sqref="C5132">
    <cfRule type="duplicateValues" dxfId="156" priority="231"/>
    <cfRule type="duplicateValues" dxfId="155" priority="232"/>
    <cfRule type="duplicateValues" dxfId="154" priority="233"/>
    <cfRule type="duplicateValues" dxfId="153" priority="234"/>
  </conditionalFormatting>
  <conditionalFormatting sqref="C5140">
    <cfRule type="duplicateValues" dxfId="152" priority="225"/>
    <cfRule type="duplicateValues" dxfId="151" priority="226"/>
    <cfRule type="duplicateValues" dxfId="150" priority="227"/>
    <cfRule type="duplicateValues" dxfId="149" priority="228"/>
    <cfRule type="duplicateValues" dxfId="148" priority="229"/>
    <cfRule type="duplicateValues" dxfId="147" priority="230"/>
  </conditionalFormatting>
  <conditionalFormatting sqref="C5141">
    <cfRule type="duplicateValues" dxfId="146" priority="219"/>
    <cfRule type="duplicateValues" dxfId="145" priority="220"/>
    <cfRule type="duplicateValues" dxfId="144" priority="221"/>
    <cfRule type="duplicateValues" dxfId="143" priority="222"/>
    <cfRule type="duplicateValues" dxfId="142" priority="223"/>
    <cfRule type="duplicateValues" dxfId="141" priority="224"/>
  </conditionalFormatting>
  <conditionalFormatting sqref="C5142:C5145">
    <cfRule type="duplicateValues" dxfId="140" priority="209"/>
    <cfRule type="duplicateValues" dxfId="139" priority="210"/>
    <cfRule type="duplicateValues" dxfId="138" priority="211"/>
  </conditionalFormatting>
  <conditionalFormatting sqref="C5142:C5145">
    <cfRule type="duplicateValues" dxfId="137" priority="212"/>
    <cfRule type="duplicateValues" dxfId="136" priority="213"/>
    <cfRule type="duplicateValues" dxfId="135" priority="214"/>
  </conditionalFormatting>
  <conditionalFormatting sqref="C5142:C5145">
    <cfRule type="duplicateValues" dxfId="134" priority="215"/>
    <cfRule type="duplicateValues" dxfId="133" priority="216"/>
    <cfRule type="duplicateValues" dxfId="132" priority="217"/>
    <cfRule type="duplicateValues" dxfId="131" priority="218"/>
  </conditionalFormatting>
  <conditionalFormatting sqref="C5143">
    <cfRule type="duplicateValues" dxfId="130" priority="205"/>
    <cfRule type="duplicateValues" dxfId="129" priority="206"/>
    <cfRule type="duplicateValues" dxfId="128" priority="207"/>
    <cfRule type="duplicateValues" dxfId="127" priority="208"/>
  </conditionalFormatting>
  <conditionalFormatting sqref="G5128:G5138 G5140:G5150">
    <cfRule type="duplicateValues" dxfId="126" priority="8432"/>
    <cfRule type="duplicateValues" dxfId="125" priority="8433"/>
    <cfRule type="duplicateValues" dxfId="124" priority="8434"/>
    <cfRule type="duplicateValues" dxfId="123" priority="8435"/>
    <cfRule type="duplicateValues" dxfId="122" priority="8436"/>
    <cfRule type="duplicateValues" dxfId="121" priority="8437"/>
  </conditionalFormatting>
  <conditionalFormatting sqref="G5128:G5138 G5140:G5150">
    <cfRule type="duplicateValues" dxfId="120" priority="8450"/>
  </conditionalFormatting>
  <conditionalFormatting sqref="C65:C67">
    <cfRule type="duplicateValues" dxfId="119" priority="181"/>
    <cfRule type="duplicateValues" dxfId="118" priority="182"/>
    <cfRule type="duplicateValues" dxfId="117" priority="183"/>
    <cfRule type="duplicateValues" dxfId="116" priority="184"/>
    <cfRule type="duplicateValues" dxfId="115" priority="185"/>
    <cfRule type="duplicateValues" dxfId="114" priority="186"/>
    <cfRule type="duplicateValues" dxfId="113" priority="187"/>
    <cfRule type="duplicateValues" dxfId="112" priority="188"/>
    <cfRule type="duplicateValues" dxfId="111" priority="189"/>
    <cfRule type="duplicateValues" dxfId="110" priority="190"/>
  </conditionalFormatting>
  <conditionalFormatting sqref="C44:C64 C68:C83">
    <cfRule type="duplicateValues" dxfId="109" priority="192"/>
  </conditionalFormatting>
  <conditionalFormatting sqref="C44:C64 C68:C83">
    <cfRule type="duplicateValues" dxfId="108" priority="193"/>
  </conditionalFormatting>
  <conditionalFormatting sqref="C44:C64 C68:C83">
    <cfRule type="duplicateValues" dxfId="107" priority="194"/>
  </conditionalFormatting>
  <conditionalFormatting sqref="C44:C64 C68:C83">
    <cfRule type="duplicateValues" dxfId="106" priority="195"/>
  </conditionalFormatting>
  <conditionalFormatting sqref="C44:C64 C68:C83">
    <cfRule type="duplicateValues" dxfId="105" priority="196"/>
  </conditionalFormatting>
  <conditionalFormatting sqref="C44:C64 C68:C83">
    <cfRule type="duplicateValues" dxfId="104" priority="191"/>
  </conditionalFormatting>
  <conditionalFormatting sqref="C46 C51 C56 C61 C70">
    <cfRule type="duplicateValues" dxfId="103" priority="197"/>
    <cfRule type="duplicateValues" dxfId="102" priority="198"/>
    <cfRule type="duplicateValues" dxfId="101" priority="199"/>
    <cfRule type="duplicateValues" dxfId="100" priority="200"/>
  </conditionalFormatting>
  <conditionalFormatting sqref="C44:C45 C47:C64 C68:C83">
    <cfRule type="duplicateValues" dxfId="99" priority="201"/>
    <cfRule type="duplicateValues" dxfId="98" priority="202"/>
    <cfRule type="duplicateValues" dxfId="97" priority="203"/>
    <cfRule type="duplicateValues" dxfId="96" priority="204"/>
  </conditionalFormatting>
  <conditionalFormatting sqref="G5157:G5162">
    <cfRule type="duplicateValues" dxfId="95" priority="174"/>
    <cfRule type="duplicateValues" dxfId="94" priority="175"/>
    <cfRule type="duplicateValues" dxfId="93" priority="176"/>
    <cfRule type="duplicateValues" dxfId="92" priority="177"/>
    <cfRule type="duplicateValues" dxfId="91" priority="178"/>
    <cfRule type="duplicateValues" dxfId="90" priority="179"/>
  </conditionalFormatting>
  <conditionalFormatting sqref="G5157:G5162">
    <cfRule type="duplicateValues" dxfId="89" priority="180"/>
  </conditionalFormatting>
  <conditionalFormatting sqref="C5151:C5163">
    <cfRule type="duplicateValues" dxfId="88" priority="8764"/>
    <cfRule type="duplicateValues" dxfId="87" priority="8765"/>
    <cfRule type="duplicateValues" dxfId="86" priority="8766"/>
    <cfRule type="duplicateValues" dxfId="85" priority="8767"/>
    <cfRule type="duplicateValues" dxfId="84" priority="8768"/>
    <cfRule type="duplicateValues" dxfId="83" priority="8769"/>
  </conditionalFormatting>
  <conditionalFormatting sqref="C5151:C5163">
    <cfRule type="duplicateValues" dxfId="82" priority="8776"/>
  </conditionalFormatting>
  <conditionalFormatting sqref="C85:C87">
    <cfRule type="duplicateValues" dxfId="81" priority="65"/>
    <cfRule type="duplicateValues" dxfId="80" priority="66"/>
    <cfRule type="duplicateValues" dxfId="79" priority="67"/>
  </conditionalFormatting>
  <conditionalFormatting sqref="C86:C87">
    <cfRule type="duplicateValues" dxfId="78" priority="68"/>
    <cfRule type="duplicateValues" dxfId="77" priority="69"/>
    <cfRule type="duplicateValues" dxfId="76" priority="70"/>
    <cfRule type="duplicateValues" dxfId="75" priority="71"/>
  </conditionalFormatting>
  <conditionalFormatting sqref="C89:C91">
    <cfRule type="duplicateValues" dxfId="74" priority="58"/>
    <cfRule type="duplicateValues" dxfId="73" priority="59"/>
    <cfRule type="duplicateValues" dxfId="72" priority="60"/>
  </conditionalFormatting>
  <conditionalFormatting sqref="C90:C91">
    <cfRule type="duplicateValues" dxfId="71" priority="61"/>
    <cfRule type="duplicateValues" dxfId="70" priority="62"/>
    <cfRule type="duplicateValues" dxfId="69" priority="63"/>
    <cfRule type="duplicateValues" dxfId="68" priority="64"/>
  </conditionalFormatting>
  <conditionalFormatting sqref="C93:C95">
    <cfRule type="duplicateValues" dxfId="67" priority="51"/>
    <cfRule type="duplicateValues" dxfId="66" priority="52"/>
    <cfRule type="duplicateValues" dxfId="65" priority="53"/>
  </conditionalFormatting>
  <conditionalFormatting sqref="C94:C95">
    <cfRule type="duplicateValues" dxfId="64" priority="54"/>
    <cfRule type="duplicateValues" dxfId="63" priority="55"/>
    <cfRule type="duplicateValues" dxfId="62" priority="56"/>
    <cfRule type="duplicateValues" dxfId="61" priority="57"/>
  </conditionalFormatting>
  <conditionalFormatting sqref="C97:C99">
    <cfRule type="duplicateValues" dxfId="60" priority="44"/>
    <cfRule type="duplicateValues" dxfId="59" priority="45"/>
    <cfRule type="duplicateValues" dxfId="58" priority="46"/>
  </conditionalFormatting>
  <conditionalFormatting sqref="C98:C99">
    <cfRule type="duplicateValues" dxfId="57" priority="47"/>
    <cfRule type="duplicateValues" dxfId="56" priority="48"/>
    <cfRule type="duplicateValues" dxfId="55" priority="49"/>
    <cfRule type="duplicateValues" dxfId="54" priority="50"/>
  </conditionalFormatting>
  <conditionalFormatting sqref="C101:C103">
    <cfRule type="duplicateValues" dxfId="53" priority="37"/>
    <cfRule type="duplicateValues" dxfId="52" priority="38"/>
    <cfRule type="duplicateValues" dxfId="51" priority="39"/>
  </conditionalFormatting>
  <conditionalFormatting sqref="C102:C103">
    <cfRule type="duplicateValues" dxfId="50" priority="40"/>
    <cfRule type="duplicateValues" dxfId="49" priority="41"/>
    <cfRule type="duplicateValues" dxfId="48" priority="42"/>
    <cfRule type="duplicateValues" dxfId="47" priority="43"/>
  </conditionalFormatting>
  <conditionalFormatting sqref="C105:C107">
    <cfRule type="duplicateValues" dxfId="46" priority="30"/>
    <cfRule type="duplicateValues" dxfId="45" priority="31"/>
    <cfRule type="duplicateValues" dxfId="44" priority="32"/>
  </conditionalFormatting>
  <conditionalFormatting sqref="C106:C107">
    <cfRule type="duplicateValues" dxfId="43" priority="33"/>
    <cfRule type="duplicateValues" dxfId="42" priority="34"/>
    <cfRule type="duplicateValues" dxfId="41" priority="35"/>
    <cfRule type="duplicateValues" dxfId="40" priority="36"/>
  </conditionalFormatting>
  <conditionalFormatting sqref="C109:C111">
    <cfRule type="duplicateValues" dxfId="39" priority="23"/>
    <cfRule type="duplicateValues" dxfId="38" priority="24"/>
    <cfRule type="duplicateValues" dxfId="37" priority="25"/>
  </conditionalFormatting>
  <conditionalFormatting sqref="C110:C1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C113:C115">
    <cfRule type="duplicateValues" dxfId="32" priority="16"/>
    <cfRule type="duplicateValues" dxfId="31" priority="17"/>
    <cfRule type="duplicateValues" dxfId="30" priority="18"/>
  </conditionalFormatting>
  <conditionalFormatting sqref="C114:C115">
    <cfRule type="duplicateValues" dxfId="29" priority="19"/>
    <cfRule type="duplicateValues" dxfId="28" priority="20"/>
    <cfRule type="duplicateValues" dxfId="27" priority="21"/>
    <cfRule type="duplicateValues" dxfId="26" priority="22"/>
  </conditionalFormatting>
  <conditionalFormatting sqref="C117:C119">
    <cfRule type="duplicateValues" dxfId="25" priority="9"/>
    <cfRule type="duplicateValues" dxfId="24" priority="10"/>
    <cfRule type="duplicateValues" dxfId="23" priority="11"/>
  </conditionalFormatting>
  <conditionalFormatting sqref="C118:C119">
    <cfRule type="duplicateValues" dxfId="22" priority="12"/>
    <cfRule type="duplicateValues" dxfId="21" priority="13"/>
    <cfRule type="duplicateValues" dxfId="20" priority="14"/>
    <cfRule type="duplicateValues" dxfId="19" priority="15"/>
  </conditionalFormatting>
  <conditionalFormatting sqref="C121:C123">
    <cfRule type="duplicateValues" dxfId="18" priority="2"/>
    <cfRule type="duplicateValues" dxfId="17" priority="3"/>
    <cfRule type="duplicateValues" dxfId="16" priority="4"/>
  </conditionalFormatting>
  <conditionalFormatting sqref="C122:C123">
    <cfRule type="duplicateValues" dxfId="15" priority="5"/>
    <cfRule type="duplicateValues" dxfId="14" priority="6"/>
    <cfRule type="duplicateValues" dxfId="13" priority="7"/>
    <cfRule type="duplicateValues" dxfId="12" priority="8"/>
  </conditionalFormatting>
  <conditionalFormatting sqref="C84:C123">
    <cfRule type="duplicateValues" dxfId="11" priority="1"/>
  </conditionalFormatting>
  <conditionalFormatting sqref="C84:C123">
    <cfRule type="duplicateValues" dxfId="10" priority="72"/>
    <cfRule type="duplicateValues" dxfId="9" priority="73"/>
    <cfRule type="duplicateValues" dxfId="8" priority="74"/>
    <cfRule type="duplicateValues" dxfId="7" priority="75"/>
    <cfRule type="duplicateValues" dxfId="6" priority="76"/>
  </conditionalFormatting>
  <conditionalFormatting sqref="C84:C123">
    <cfRule type="duplicateValues" dxfId="5" priority="77"/>
    <cfRule type="duplicateValues" dxfId="4" priority="78"/>
    <cfRule type="duplicateValues" dxfId="3" priority="79"/>
  </conditionalFormatting>
  <conditionalFormatting sqref="A4343">
    <cfRule type="duplicateValues" dxfId="2" priority="8777"/>
    <cfRule type="duplicateValues" dxfId="1" priority="8778"/>
    <cfRule type="duplicateValues" dxfId="0" priority="8779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7"/>
  <sheetViews>
    <sheetView workbookViewId="0">
      <selection activeCell="L27" sqref="L27"/>
    </sheetView>
  </sheetViews>
  <sheetFormatPr defaultColWidth="9" defaultRowHeight="14" x14ac:dyDescent="0.25"/>
  <cols>
    <col min="1" max="9" width="9" style="1" customWidth="1"/>
    <col min="10" max="10" width="24.90625" style="29" bestFit="1" customWidth="1"/>
    <col min="11" max="11" width="23.90625" style="29" customWidth="1"/>
    <col min="12" max="12" width="20.453125" style="29" bestFit="1" customWidth="1"/>
    <col min="13" max="13" width="25.08984375" style="2" customWidth="1"/>
    <col min="14" max="14" width="9" style="2" customWidth="1"/>
    <col min="15" max="16" width="9" style="1" customWidth="1"/>
    <col min="17" max="17" width="11.08984375" style="1" bestFit="1" customWidth="1"/>
    <col min="18" max="18" width="9" style="1" customWidth="1"/>
    <col min="19" max="16384" width="9" style="1"/>
  </cols>
  <sheetData>
    <row r="1" spans="1:17" x14ac:dyDescent="0.25">
      <c r="A1" s="1" t="s">
        <v>1201</v>
      </c>
    </row>
    <row r="2" spans="1:17" x14ac:dyDescent="0.25">
      <c r="B2" s="1" t="s">
        <v>1202</v>
      </c>
      <c r="P2" s="27"/>
      <c r="Q2" s="30"/>
    </row>
    <row r="3" spans="1:17" x14ac:dyDescent="0.25">
      <c r="B3" s="1" t="s">
        <v>1203</v>
      </c>
      <c r="P3" s="27"/>
      <c r="Q3" s="30"/>
    </row>
    <row r="4" spans="1:17" x14ac:dyDescent="0.25">
      <c r="B4" s="1" t="s">
        <v>1204</v>
      </c>
      <c r="P4" s="27"/>
      <c r="Q4" s="30"/>
    </row>
    <row r="5" spans="1:17" x14ac:dyDescent="0.25">
      <c r="B5" s="1" t="s">
        <v>1205</v>
      </c>
      <c r="P5" s="27"/>
      <c r="Q5" s="30"/>
    </row>
    <row r="6" spans="1:17" x14ac:dyDescent="0.25">
      <c r="P6" s="27"/>
      <c r="Q6" s="30"/>
    </row>
    <row r="7" spans="1:17" x14ac:dyDescent="0.25">
      <c r="P7" s="27"/>
      <c r="Q7" s="30"/>
    </row>
    <row r="8" spans="1:17" x14ac:dyDescent="0.25">
      <c r="P8" s="27"/>
      <c r="Q8" s="30"/>
    </row>
    <row r="9" spans="1:17" x14ac:dyDescent="0.25">
      <c r="P9" s="27"/>
      <c r="Q9" s="30"/>
    </row>
    <row r="10" spans="1:17" x14ac:dyDescent="0.25">
      <c r="K10" s="29" t="s">
        <v>1206</v>
      </c>
      <c r="P10" s="27"/>
      <c r="Q10" s="30"/>
    </row>
    <row r="11" spans="1:17" x14ac:dyDescent="0.25">
      <c r="P11" s="27"/>
      <c r="Q11" s="30"/>
    </row>
    <row r="12" spans="1:17" ht="28" customHeight="1" x14ac:dyDescent="0.25">
      <c r="J12" s="31" t="s">
        <v>1207</v>
      </c>
      <c r="K12" s="32" t="s">
        <v>1208</v>
      </c>
      <c r="L12" s="33" t="s">
        <v>1209</v>
      </c>
      <c r="P12" s="27"/>
      <c r="Q12" s="30"/>
    </row>
    <row r="13" spans="1:17" x14ac:dyDescent="0.25">
      <c r="J13" s="31"/>
      <c r="K13" s="32"/>
      <c r="P13" s="27"/>
      <c r="Q13" s="30"/>
    </row>
    <row r="14" spans="1:17" ht="42" customHeight="1" x14ac:dyDescent="0.25">
      <c r="J14" s="31" t="s">
        <v>1210</v>
      </c>
      <c r="K14" s="32" t="s">
        <v>1211</v>
      </c>
      <c r="P14" s="27"/>
      <c r="Q14" s="30"/>
    </row>
    <row r="15" spans="1:17" x14ac:dyDescent="0.25">
      <c r="J15" s="31"/>
      <c r="K15" s="32"/>
      <c r="P15" s="27"/>
      <c r="Q15" s="30"/>
    </row>
    <row r="16" spans="1:17" ht="42" customHeight="1" x14ac:dyDescent="0.25">
      <c r="J16" s="31" t="s">
        <v>1212</v>
      </c>
      <c r="K16" s="32" t="s">
        <v>1213</v>
      </c>
      <c r="P16" s="27"/>
      <c r="Q16" s="30"/>
    </row>
    <row r="17" spans="11:17" x14ac:dyDescent="0.25">
      <c r="K17" s="32"/>
      <c r="P17" s="27"/>
      <c r="Q17" s="30"/>
    </row>
    <row r="18" spans="11:17" ht="42" customHeight="1" x14ac:dyDescent="0.25">
      <c r="K18" s="32" t="s">
        <v>1214</v>
      </c>
      <c r="P18" s="27"/>
      <c r="Q18" s="30"/>
    </row>
    <row r="19" spans="11:17" x14ac:dyDescent="0.25">
      <c r="K19" s="32"/>
      <c r="P19" s="27"/>
      <c r="Q19" s="30"/>
    </row>
    <row r="20" spans="11:17" ht="42" customHeight="1" x14ac:dyDescent="0.25">
      <c r="K20" s="32" t="s">
        <v>1215</v>
      </c>
      <c r="P20" s="27"/>
      <c r="Q20" s="30"/>
    </row>
    <row r="21" spans="11:17" x14ac:dyDescent="0.25">
      <c r="P21" s="27"/>
      <c r="Q21" s="30"/>
    </row>
    <row r="22" spans="11:17" x14ac:dyDescent="0.25">
      <c r="P22" s="27"/>
      <c r="Q22" s="30"/>
    </row>
    <row r="23" spans="11:17" x14ac:dyDescent="0.25">
      <c r="P23" s="27"/>
      <c r="Q23" s="30"/>
    </row>
    <row r="24" spans="11:17" x14ac:dyDescent="0.25">
      <c r="P24" s="27"/>
      <c r="Q24" s="30"/>
    </row>
    <row r="25" spans="11:17" x14ac:dyDescent="0.25">
      <c r="P25" s="27"/>
      <c r="Q25" s="30"/>
    </row>
    <row r="26" spans="11:17" x14ac:dyDescent="0.25">
      <c r="P26" s="27"/>
      <c r="Q26" s="30"/>
    </row>
    <row r="27" spans="11:17" x14ac:dyDescent="0.25">
      <c r="P27" s="27"/>
      <c r="Q27" s="30"/>
    </row>
    <row r="28" spans="11:17" x14ac:dyDescent="0.25">
      <c r="P28" s="27"/>
      <c r="Q28" s="30"/>
    </row>
    <row r="29" spans="11:17" x14ac:dyDescent="0.25">
      <c r="P29" s="27"/>
      <c r="Q29" s="30"/>
    </row>
    <row r="30" spans="11:17" x14ac:dyDescent="0.25">
      <c r="P30" s="27"/>
      <c r="Q30" s="30"/>
    </row>
    <row r="31" spans="11:17" x14ac:dyDescent="0.25">
      <c r="P31" s="27"/>
      <c r="Q31" s="30"/>
    </row>
    <row r="32" spans="11:17" x14ac:dyDescent="0.25">
      <c r="P32" s="27"/>
      <c r="Q32" s="30"/>
    </row>
    <row r="33" spans="16:17" x14ac:dyDescent="0.25">
      <c r="P33" s="27"/>
      <c r="Q33" s="30"/>
    </row>
    <row r="34" spans="16:17" x14ac:dyDescent="0.25">
      <c r="P34" s="27"/>
      <c r="Q34" s="30"/>
    </row>
    <row r="35" spans="16:17" x14ac:dyDescent="0.25">
      <c r="P35" s="27"/>
      <c r="Q35" s="30"/>
    </row>
    <row r="36" spans="16:17" x14ac:dyDescent="0.25">
      <c r="P36" s="27"/>
      <c r="Q36" s="30"/>
    </row>
    <row r="37" spans="16:17" x14ac:dyDescent="0.25">
      <c r="P37" s="27"/>
      <c r="Q37" s="30"/>
    </row>
    <row r="38" spans="16:17" x14ac:dyDescent="0.25">
      <c r="P38" s="27"/>
      <c r="Q38" s="30"/>
    </row>
    <row r="39" spans="16:17" x14ac:dyDescent="0.25">
      <c r="P39" s="27"/>
      <c r="Q39" s="30"/>
    </row>
    <row r="40" spans="16:17" x14ac:dyDescent="0.25">
      <c r="P40" s="27"/>
      <c r="Q40" s="30"/>
    </row>
    <row r="41" spans="16:17" x14ac:dyDescent="0.25">
      <c r="P41" s="27"/>
      <c r="Q41" s="30"/>
    </row>
    <row r="42" spans="16:17" x14ac:dyDescent="0.25">
      <c r="P42" s="27"/>
      <c r="Q42" s="30"/>
    </row>
    <row r="43" spans="16:17" x14ac:dyDescent="0.25">
      <c r="P43" s="27"/>
      <c r="Q43" s="30"/>
    </row>
    <row r="44" spans="16:17" x14ac:dyDescent="0.25">
      <c r="P44" s="27"/>
      <c r="Q44" s="30"/>
    </row>
    <row r="45" spans="16:17" x14ac:dyDescent="0.25">
      <c r="P45" s="27"/>
      <c r="Q45" s="30"/>
    </row>
    <row r="46" spans="16:17" x14ac:dyDescent="0.25">
      <c r="P46" s="27"/>
      <c r="Q46" s="30"/>
    </row>
    <row r="47" spans="16:17" x14ac:dyDescent="0.25">
      <c r="P47" s="27"/>
      <c r="Q47" s="30"/>
    </row>
    <row r="48" spans="16:17" x14ac:dyDescent="0.25">
      <c r="P48" s="27"/>
      <c r="Q48" s="30"/>
    </row>
    <row r="49" spans="16:17" x14ac:dyDescent="0.25">
      <c r="P49" s="27"/>
      <c r="Q49" s="30"/>
    </row>
    <row r="50" spans="16:17" x14ac:dyDescent="0.25">
      <c r="P50" s="27"/>
      <c r="Q50" s="30"/>
    </row>
    <row r="51" spans="16:17" x14ac:dyDescent="0.25">
      <c r="P51" s="27"/>
      <c r="Q51" s="30"/>
    </row>
    <row r="52" spans="16:17" x14ac:dyDescent="0.25">
      <c r="P52" s="27"/>
      <c r="Q52" s="30"/>
    </row>
    <row r="53" spans="16:17" x14ac:dyDescent="0.25">
      <c r="P53" s="27"/>
      <c r="Q53" s="30"/>
    </row>
    <row r="54" spans="16:17" x14ac:dyDescent="0.25">
      <c r="P54" s="27"/>
      <c r="Q54" s="30"/>
    </row>
    <row r="55" spans="16:17" x14ac:dyDescent="0.25">
      <c r="P55" s="27"/>
      <c r="Q55" s="30"/>
    </row>
    <row r="56" spans="16:17" x14ac:dyDescent="0.25">
      <c r="P56" s="27"/>
      <c r="Q56" s="30"/>
    </row>
    <row r="57" spans="16:17" x14ac:dyDescent="0.25">
      <c r="P57" s="27"/>
      <c r="Q57" s="30"/>
    </row>
    <row r="58" spans="16:17" x14ac:dyDescent="0.25">
      <c r="P58" s="27"/>
      <c r="Q58" s="30"/>
    </row>
    <row r="59" spans="16:17" x14ac:dyDescent="0.25">
      <c r="P59" s="27"/>
      <c r="Q59" s="30"/>
    </row>
    <row r="60" spans="16:17" x14ac:dyDescent="0.25">
      <c r="P60" s="27"/>
      <c r="Q60" s="30"/>
    </row>
    <row r="61" spans="16:17" x14ac:dyDescent="0.25">
      <c r="P61" s="27"/>
      <c r="Q61" s="30"/>
    </row>
    <row r="62" spans="16:17" x14ac:dyDescent="0.25">
      <c r="P62" s="27"/>
      <c r="Q62" s="30"/>
    </row>
    <row r="63" spans="16:17" x14ac:dyDescent="0.25">
      <c r="P63" s="27"/>
      <c r="Q63" s="30"/>
    </row>
    <row r="64" spans="16:17" x14ac:dyDescent="0.25">
      <c r="P64" s="27"/>
      <c r="Q64" s="30"/>
    </row>
    <row r="65" spans="16:17" x14ac:dyDescent="0.25">
      <c r="P65" s="27"/>
      <c r="Q65" s="30"/>
    </row>
    <row r="66" spans="16:17" x14ac:dyDescent="0.25">
      <c r="P66" s="27"/>
      <c r="Q66" s="30"/>
    </row>
    <row r="67" spans="16:17" x14ac:dyDescent="0.25">
      <c r="P67" s="27"/>
      <c r="Q67" s="30"/>
    </row>
    <row r="68" spans="16:17" x14ac:dyDescent="0.25">
      <c r="P68" s="27"/>
      <c r="Q68" s="30"/>
    </row>
    <row r="69" spans="16:17" x14ac:dyDescent="0.25">
      <c r="P69" s="27"/>
      <c r="Q69" s="30"/>
    </row>
    <row r="70" spans="16:17" x14ac:dyDescent="0.25">
      <c r="P70" s="27"/>
      <c r="Q70" s="30"/>
    </row>
    <row r="71" spans="16:17" x14ac:dyDescent="0.25">
      <c r="P71" s="27"/>
      <c r="Q71" s="30"/>
    </row>
    <row r="72" spans="16:17" x14ac:dyDescent="0.25">
      <c r="P72" s="27"/>
      <c r="Q72" s="30"/>
    </row>
    <row r="73" spans="16:17" x14ac:dyDescent="0.25">
      <c r="P73" s="27"/>
      <c r="Q73" s="30"/>
    </row>
    <row r="74" spans="16:17" x14ac:dyDescent="0.25">
      <c r="P74" s="27"/>
      <c r="Q74" s="30"/>
    </row>
    <row r="75" spans="16:17" x14ac:dyDescent="0.25">
      <c r="P75" s="27"/>
      <c r="Q75" s="30"/>
    </row>
    <row r="76" spans="16:17" x14ac:dyDescent="0.25">
      <c r="P76" s="27"/>
      <c r="Q76" s="30"/>
    </row>
    <row r="77" spans="16:17" x14ac:dyDescent="0.25">
      <c r="P77" s="27"/>
      <c r="Q77" s="30"/>
    </row>
    <row r="78" spans="16:17" x14ac:dyDescent="0.25">
      <c r="P78" s="27"/>
      <c r="Q78" s="30"/>
    </row>
    <row r="79" spans="16:17" x14ac:dyDescent="0.25">
      <c r="P79" s="27"/>
      <c r="Q79" s="30"/>
    </row>
    <row r="80" spans="16:17" x14ac:dyDescent="0.25">
      <c r="P80" s="27"/>
      <c r="Q80" s="30"/>
    </row>
    <row r="81" spans="16:17" x14ac:dyDescent="0.25">
      <c r="P81" s="27"/>
      <c r="Q81" s="30"/>
    </row>
    <row r="82" spans="16:17" x14ac:dyDescent="0.25">
      <c r="P82" s="27"/>
      <c r="Q82" s="30"/>
    </row>
    <row r="83" spans="16:17" x14ac:dyDescent="0.25">
      <c r="P83" s="27"/>
      <c r="Q83" s="30"/>
    </row>
    <row r="84" spans="16:17" x14ac:dyDescent="0.25">
      <c r="P84" s="27"/>
      <c r="Q84" s="30"/>
    </row>
    <row r="85" spans="16:17" x14ac:dyDescent="0.25">
      <c r="P85" s="27"/>
      <c r="Q85" s="30"/>
    </row>
    <row r="86" spans="16:17" x14ac:dyDescent="0.25">
      <c r="P86" s="27"/>
      <c r="Q86" s="30"/>
    </row>
    <row r="87" spans="16:17" x14ac:dyDescent="0.25">
      <c r="P87" s="27"/>
      <c r="Q87" s="30"/>
    </row>
    <row r="88" spans="16:17" x14ac:dyDescent="0.25">
      <c r="P88" s="27"/>
      <c r="Q88" s="30"/>
    </row>
    <row r="89" spans="16:17" x14ac:dyDescent="0.25">
      <c r="P89" s="27"/>
      <c r="Q89" s="30"/>
    </row>
    <row r="90" spans="16:17" x14ac:dyDescent="0.25">
      <c r="P90" s="27"/>
      <c r="Q90" s="30"/>
    </row>
    <row r="91" spans="16:17" x14ac:dyDescent="0.25">
      <c r="P91" s="27"/>
      <c r="Q91" s="30"/>
    </row>
    <row r="92" spans="16:17" x14ac:dyDescent="0.25">
      <c r="P92" s="27"/>
      <c r="Q92" s="30"/>
    </row>
    <row r="93" spans="16:17" x14ac:dyDescent="0.25">
      <c r="P93" s="27"/>
      <c r="Q93" s="30"/>
    </row>
    <row r="94" spans="16:17" x14ac:dyDescent="0.25">
      <c r="P94" s="27"/>
      <c r="Q94" s="30"/>
    </row>
    <row r="95" spans="16:17" x14ac:dyDescent="0.25">
      <c r="P95" s="27"/>
      <c r="Q95" s="30"/>
    </row>
    <row r="96" spans="16:17" x14ac:dyDescent="0.25">
      <c r="P96" s="27"/>
      <c r="Q96" s="30"/>
    </row>
    <row r="97" spans="16:17" x14ac:dyDescent="0.25">
      <c r="P97" s="27"/>
      <c r="Q97" s="30"/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RowHeight="14" x14ac:dyDescent="0.25"/>
  <cols>
    <col min="1" max="3" width="80" style="28" customWidth="1"/>
  </cols>
  <sheetData>
    <row r="1" spans="1:3" x14ac:dyDescent="0.25">
      <c r="A1" t="s">
        <v>1216</v>
      </c>
      <c r="B1" t="s">
        <v>1217</v>
      </c>
      <c r="C1" t="s">
        <v>1218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奖励配置表</vt:lpstr>
      <vt:lpstr>#配表须知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T139696</cp:lastModifiedBy>
  <dcterms:created xsi:type="dcterms:W3CDTF">2006-09-13T11:21:00Z</dcterms:created>
  <dcterms:modified xsi:type="dcterms:W3CDTF">2024-09-05T07:47:51Z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