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G:\GameDesigner_Global\common\excel\xls\Main\"/>
    </mc:Choice>
  </mc:AlternateContent>
  <xr:revisionPtr revIDLastSave="0" documentId="13_ncr:1_{6677CEE4-B175-45E2-9C23-C68FC36F1805}" xr6:coauthVersionLast="47" xr6:coauthVersionMax="47" xr10:uidLastSave="{00000000-0000-0000-0000-000000000000}"/>
  <bookViews>
    <workbookView xWindow="-110" yWindow="-110" windowWidth="38620" windowHeight="21100" activeTab="2" xr2:uid="{00000000-000D-0000-FFFF-FFFF00000000}"/>
  </bookViews>
  <sheets>
    <sheet name="#Chart1" sheetId="1" r:id="rId1"/>
    <sheet name="建筑按钮配置表" sheetId="2" r:id="rId2"/>
    <sheet name="按钮表" sheetId="3" r:id="rId3"/>
    <sheet name="#气泡表" sheetId="4" r:id="rId4"/>
    <sheet name="#TID_base_up" sheetId="5" r:id="rId5"/>
  </sheets>
  <externalReferences>
    <externalReference r:id="rId6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4" i="2" l="1"/>
  <c r="AE35" i="2"/>
  <c r="AE40" i="2" l="1"/>
  <c r="AC40" i="2"/>
  <c r="AC39" i="2"/>
  <c r="AC37" i="2"/>
  <c r="M6" i="3"/>
  <c r="N85" i="3"/>
  <c r="M85" i="3"/>
  <c r="N84" i="3"/>
  <c r="M84" i="3"/>
  <c r="N83" i="3"/>
  <c r="M83" i="3"/>
  <c r="N82" i="3"/>
  <c r="M82" i="3"/>
  <c r="N81" i="3"/>
  <c r="M81" i="3"/>
  <c r="N80" i="3"/>
  <c r="M80" i="3"/>
  <c r="N79" i="3"/>
  <c r="M79" i="3"/>
  <c r="N78" i="3"/>
  <c r="M78" i="3"/>
  <c r="N77" i="3"/>
  <c r="M77" i="3"/>
  <c r="N76" i="3"/>
  <c r="M76" i="3"/>
  <c r="N75" i="3"/>
  <c r="M75" i="3"/>
  <c r="N74" i="3"/>
  <c r="M74" i="3"/>
  <c r="N73" i="3"/>
  <c r="M73" i="3"/>
  <c r="N72" i="3"/>
  <c r="M72" i="3"/>
  <c r="N71" i="3"/>
  <c r="M71" i="3"/>
  <c r="N70" i="3"/>
  <c r="M70" i="3"/>
  <c r="N69" i="3"/>
  <c r="M69" i="3"/>
  <c r="N68" i="3"/>
  <c r="M68" i="3"/>
  <c r="N67" i="3"/>
  <c r="M67" i="3"/>
  <c r="N66" i="3"/>
  <c r="M66" i="3"/>
  <c r="N65" i="3"/>
  <c r="M65" i="3"/>
  <c r="N64" i="3"/>
  <c r="M64" i="3"/>
  <c r="N63" i="3"/>
  <c r="M63" i="3"/>
  <c r="N62" i="3"/>
  <c r="M62" i="3"/>
  <c r="N61" i="3"/>
  <c r="M61" i="3"/>
  <c r="N60" i="3"/>
  <c r="M60" i="3"/>
  <c r="N59" i="3"/>
  <c r="M59" i="3"/>
  <c r="N58" i="3"/>
  <c r="M58" i="3"/>
  <c r="N57" i="3"/>
  <c r="M57" i="3"/>
  <c r="N56" i="3"/>
  <c r="M56" i="3"/>
  <c r="N55" i="3"/>
  <c r="M55" i="3"/>
  <c r="N54" i="3"/>
  <c r="M54" i="3"/>
  <c r="N53" i="3"/>
  <c r="M53" i="3"/>
  <c r="N52" i="3"/>
  <c r="M52" i="3"/>
  <c r="N51" i="3"/>
  <c r="M51" i="3"/>
  <c r="N50" i="3"/>
  <c r="M50" i="3"/>
  <c r="N49" i="3"/>
  <c r="M49" i="3"/>
  <c r="N48" i="3"/>
  <c r="M48" i="3"/>
  <c r="N47" i="3"/>
  <c r="M47" i="3"/>
  <c r="N46" i="3"/>
  <c r="M46" i="3"/>
  <c r="N45" i="3"/>
  <c r="M45" i="3"/>
  <c r="N44" i="3"/>
  <c r="M44" i="3"/>
  <c r="N43" i="3"/>
  <c r="M43" i="3"/>
  <c r="N42" i="3"/>
  <c r="M42" i="3"/>
  <c r="N41" i="3"/>
  <c r="M41" i="3"/>
  <c r="N40" i="3"/>
  <c r="M40" i="3"/>
  <c r="N39" i="3"/>
  <c r="M39" i="3"/>
  <c r="N38" i="3"/>
  <c r="M38" i="3"/>
  <c r="N37" i="3"/>
  <c r="M37" i="3"/>
  <c r="N36" i="3"/>
  <c r="M36" i="3"/>
  <c r="N35" i="3"/>
  <c r="M35" i="3"/>
  <c r="N34" i="3"/>
  <c r="M34" i="3"/>
  <c r="N33" i="3"/>
  <c r="M33" i="3"/>
  <c r="N32" i="3"/>
  <c r="M32" i="3"/>
  <c r="N31" i="3"/>
  <c r="M31" i="3"/>
  <c r="N30" i="3"/>
  <c r="M30" i="3"/>
  <c r="N29" i="3"/>
  <c r="M29" i="3"/>
  <c r="N28" i="3"/>
  <c r="M28" i="3"/>
  <c r="N27" i="3"/>
  <c r="M27" i="3"/>
  <c r="N26" i="3"/>
  <c r="M26" i="3"/>
  <c r="N25" i="3"/>
  <c r="M25" i="3"/>
  <c r="N24" i="3"/>
  <c r="M24" i="3"/>
  <c r="N23" i="3"/>
  <c r="M23" i="3"/>
  <c r="N22" i="3"/>
  <c r="M22" i="3"/>
  <c r="N21" i="3"/>
  <c r="M21" i="3"/>
  <c r="N20" i="3"/>
  <c r="M20" i="3"/>
  <c r="N19" i="3"/>
  <c r="M19" i="3"/>
  <c r="N18" i="3"/>
  <c r="M18" i="3"/>
  <c r="N17" i="3"/>
  <c r="M17" i="3"/>
  <c r="N16" i="3"/>
  <c r="M16" i="3"/>
  <c r="N15" i="3"/>
  <c r="M15" i="3"/>
  <c r="N14" i="3"/>
  <c r="M14" i="3"/>
  <c r="N13" i="3"/>
  <c r="M13" i="3"/>
  <c r="N12" i="3"/>
  <c r="M12" i="3"/>
  <c r="N11" i="3"/>
  <c r="M11" i="3"/>
  <c r="N10" i="3"/>
  <c r="M10" i="3"/>
  <c r="N9" i="3"/>
  <c r="M9" i="3"/>
  <c r="N8" i="3"/>
  <c r="AE28" i="2" s="1"/>
  <c r="M8" i="3"/>
  <c r="N7" i="3"/>
  <c r="M7" i="3"/>
  <c r="N6" i="3"/>
  <c r="N5" i="3"/>
  <c r="M5" i="3"/>
  <c r="N4" i="3"/>
  <c r="M4" i="3"/>
  <c r="AG36" i="2"/>
  <c r="AF36" i="2"/>
  <c r="AE36" i="2"/>
  <c r="AG35" i="2"/>
  <c r="AF35" i="2"/>
  <c r="AC35" i="2"/>
  <c r="AG34" i="2"/>
  <c r="AF34" i="2"/>
  <c r="AE34" i="2"/>
  <c r="AG33" i="2"/>
  <c r="AF33" i="2"/>
  <c r="AE33" i="2"/>
  <c r="AC33" i="2"/>
  <c r="AG32" i="2"/>
  <c r="AF32" i="2"/>
  <c r="AE32" i="2"/>
  <c r="AG31" i="2"/>
  <c r="AF31" i="2"/>
  <c r="AE31" i="2"/>
  <c r="AC31" i="2"/>
  <c r="AG30" i="2"/>
  <c r="AF30" i="2"/>
  <c r="AG29" i="2"/>
  <c r="AF29" i="2"/>
  <c r="AG28" i="2"/>
  <c r="AF28" i="2"/>
  <c r="AG27" i="2"/>
  <c r="AG26" i="2"/>
  <c r="AG25" i="2"/>
  <c r="AF25" i="2"/>
  <c r="AG24" i="2"/>
  <c r="AF24" i="2"/>
  <c r="AE24" i="2"/>
  <c r="AC24" i="2"/>
  <c r="AG23" i="2"/>
  <c r="AF23" i="2"/>
  <c r="AE23" i="2"/>
  <c r="AC23" i="2"/>
  <c r="AG22" i="2"/>
  <c r="AG21" i="2"/>
  <c r="AF21" i="2"/>
  <c r="AG20" i="2"/>
  <c r="AF20" i="2"/>
  <c r="AE20" i="2"/>
  <c r="AC20" i="2"/>
  <c r="AG19" i="2"/>
  <c r="AG18" i="2"/>
  <c r="AF18" i="2"/>
  <c r="AG16" i="2"/>
  <c r="AF16" i="2"/>
  <c r="AE16" i="2"/>
  <c r="AC16" i="2"/>
  <c r="AG15" i="2"/>
  <c r="AF15" i="2"/>
  <c r="AE15" i="2"/>
  <c r="AG10" i="2"/>
  <c r="AF10" i="2"/>
  <c r="AE10" i="2"/>
  <c r="AG9" i="2"/>
  <c r="AF9" i="2"/>
  <c r="AG8" i="2"/>
  <c r="AF8" i="2"/>
  <c r="AG7" i="2"/>
  <c r="AF7" i="2"/>
  <c r="AG6" i="2"/>
  <c r="AF6" i="2"/>
  <c r="AG5" i="2"/>
  <c r="AF5" i="2"/>
  <c r="AK4" i="2"/>
  <c r="AG4" i="2"/>
  <c r="AG17" i="2"/>
  <c r="AF26" i="2"/>
  <c r="AE11" i="2"/>
  <c r="AC38" i="2"/>
  <c r="AE17" i="2"/>
  <c r="AF14" i="2" l="1"/>
  <c r="AF19" i="2"/>
  <c r="AE22" i="2"/>
  <c r="AE29" i="2"/>
  <c r="AG12" i="2"/>
  <c r="AG13" i="2"/>
  <c r="AE7" i="2"/>
  <c r="AF27" i="2"/>
  <c r="AE6" i="2"/>
  <c r="AC19" i="2"/>
  <c r="AE12" i="2"/>
  <c r="AE9" i="2"/>
  <c r="AF17" i="2"/>
  <c r="AE5" i="2"/>
  <c r="AF4" i="2"/>
  <c r="AE26" i="2"/>
  <c r="AG14" i="2"/>
  <c r="AE18" i="2"/>
  <c r="AE30" i="2"/>
  <c r="AC25" i="2"/>
  <c r="AE21" i="2"/>
  <c r="AE14" i="2"/>
  <c r="AC36" i="2"/>
  <c r="AE27" i="2"/>
  <c r="AF13" i="2"/>
  <c r="AC29" i="2"/>
  <c r="AC18" i="2"/>
  <c r="AC10" i="2"/>
  <c r="AG11" i="2"/>
  <c r="AE25" i="2"/>
  <c r="AE8" i="2"/>
  <c r="AC32" i="2"/>
  <c r="AC30" i="2"/>
  <c r="AE13" i="2"/>
  <c r="AF11" i="2"/>
  <c r="AE37" i="2"/>
  <c r="AF12" i="2"/>
  <c r="AF2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tychewang(王树华)</author>
    <author>waaaghwang(王旭)</author>
  </authors>
  <commentList>
    <comment ref="G2" authorId="0" shapeId="0" xr:uid="{00000000-0006-0000-0200-000001000000}">
      <text>
        <r>
          <rPr>
            <sz val="11"/>
            <color rgb="FF000000"/>
            <rFont val="等线"/>
            <family val="3"/>
            <charset val="134"/>
            <scheme val="minor"/>
          </rPr>
          <t>tychewang(王树华):
1.填0为不结束
2.填其他数字为在该等级结束（该等级不显示该按钮）</t>
        </r>
      </text>
    </comment>
    <comment ref="D4" authorId="1" shapeId="0" xr:uid="{00000000-0006-0000-0200-000002000000}">
      <text>
        <r>
          <rPr>
            <sz val="11"/>
            <color rgb="FF000000"/>
            <rFont val="等线"/>
            <family val="3"/>
            <charset val="134"/>
            <scheme val="minor"/>
          </rPr>
          <t xml:space="preserve">waaaghwang(王旭):
</t>
        </r>
      </text>
    </comment>
    <comment ref="D38" authorId="1" shapeId="0" xr:uid="{00000000-0006-0000-0200-000003000000}">
      <text>
        <r>
          <rPr>
            <sz val="11"/>
            <color rgb="FF000000"/>
            <rFont val="等线"/>
            <family val="3"/>
            <charset val="134"/>
            <scheme val="minor"/>
          </rPr>
          <t xml:space="preserve">waaaghwang(王旭):
</t>
        </r>
      </text>
    </comment>
    <comment ref="D42" authorId="1" shapeId="0" xr:uid="{00000000-0006-0000-0200-000004000000}">
      <text>
        <r>
          <rPr>
            <sz val="11"/>
            <color rgb="FF000000"/>
            <rFont val="等线"/>
            <family val="3"/>
            <charset val="134"/>
            <scheme val="minor"/>
          </rPr>
          <t xml:space="preserve">waaaghwang(王旭):
</t>
        </r>
      </text>
    </comment>
    <comment ref="D50" authorId="1" shapeId="0" xr:uid="{00000000-0006-0000-0200-000005000000}">
      <text>
        <r>
          <rPr>
            <sz val="11"/>
            <color rgb="FF000000"/>
            <rFont val="等线"/>
            <family val="3"/>
            <charset val="134"/>
            <scheme val="minor"/>
          </rPr>
          <t xml:space="preserve">waaaghwang(王旭):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waaaghwang(王旭)</author>
  </authors>
  <commentList>
    <comment ref="D2" authorId="0" shapeId="0" xr:uid="{00000000-0006-0000-0300-000001000000}">
      <text>
        <r>
          <rPr>
            <sz val="11"/>
            <color rgb="FF000000"/>
            <rFont val="等线"/>
            <family val="3"/>
            <charset val="134"/>
            <scheme val="minor"/>
          </rPr>
          <t xml:space="preserve">waaaghwang(王旭):
IconID请看多文明资源配置表
</t>
        </r>
      </text>
    </comment>
  </commentList>
</comments>
</file>

<file path=xl/sharedStrings.xml><?xml version="1.0" encoding="utf-8"?>
<sst xmlns="http://schemas.openxmlformats.org/spreadsheetml/2006/main" count="1215" uniqueCount="555">
  <si>
    <t>convert(ResFuncButton.proto, table_BuildBtnCfg, BuildBtnCfg.pbin)</t>
  </si>
  <si>
    <t>id</t>
  </si>
  <si>
    <t>建筑名称</t>
  </si>
  <si>
    <t>建筑id</t>
  </si>
  <si>
    <t>普通态按钮</t>
  </si>
  <si>
    <t>升级态按钮</t>
  </si>
  <si>
    <t>工作态按钮</t>
  </si>
  <si>
    <t>特殊态按钮</t>
  </si>
  <si>
    <t>备注</t>
  </si>
  <si>
    <t>普通态</t>
  </si>
  <si>
    <t>生成态</t>
  </si>
  <si>
    <t>升级态</t>
  </si>
  <si>
    <t>工作态</t>
  </si>
  <si>
    <t>特殊态</t>
  </si>
  <si>
    <t>buildingID</t>
  </si>
  <si>
    <t>normalIcons[|]</t>
  </si>
  <si>
    <t>createIcons[|]</t>
  </si>
  <si>
    <t>upgradeIcons[|]</t>
  </si>
  <si>
    <t>produceIcons[|]</t>
  </si>
  <si>
    <t>specialIcons[|]</t>
  </si>
  <si>
    <t>城镇中心</t>
  </si>
  <si>
    <t>升级</t>
  </si>
  <si>
    <t>训练村民</t>
  </si>
  <si>
    <t>升级时代</t>
  </si>
  <si>
    <t>城池增益</t>
  </si>
  <si>
    <t>征税</t>
  </si>
  <si>
    <t>立即完成</t>
  </si>
  <si>
    <t>官职图谱</t>
  </si>
  <si>
    <t>居民房舍</t>
  </si>
  <si>
    <t>训练农民（居民房舍）</t>
  </si>
  <si>
    <t>移动</t>
  </si>
  <si>
    <t>磨坊</t>
  </si>
  <si>
    <t>收集</t>
  </si>
  <si>
    <t>磨坊加速部署农民</t>
  </si>
  <si>
    <t>伐木场</t>
  </si>
  <si>
    <t>伐木场加速部署农民</t>
  </si>
  <si>
    <t>石矿场</t>
  </si>
  <si>
    <t>采石场加速部署农民</t>
  </si>
  <si>
    <t>金矿场</t>
  </si>
  <si>
    <t>金矿场加速部署农民</t>
  </si>
  <si>
    <t>农田</t>
  </si>
  <si>
    <t>资源建筑部署农民加速</t>
  </si>
  <si>
    <t>剑士营</t>
  </si>
  <si>
    <t>训练</t>
  </si>
  <si>
    <t>加速</t>
  </si>
  <si>
    <t>枪兵营</t>
  </si>
  <si>
    <t>马厩</t>
  </si>
  <si>
    <t>射箭场</t>
  </si>
  <si>
    <t>城堡</t>
  </si>
  <si>
    <t>修道院</t>
  </si>
  <si>
    <t>学院</t>
  </si>
  <si>
    <t>研究科技</t>
  </si>
  <si>
    <t>特殊态研究</t>
  </si>
  <si>
    <t>校场</t>
  </si>
  <si>
    <t>部队编组</t>
  </si>
  <si>
    <t>部队详情</t>
  </si>
  <si>
    <t>码头</t>
  </si>
  <si>
    <t>捕鱼</t>
  </si>
  <si>
    <t>渔网</t>
  </si>
  <si>
    <t>城墙</t>
  </si>
  <si>
    <t>城墙驻防</t>
  </si>
  <si>
    <t>治疗房舍</t>
  </si>
  <si>
    <t>治疗</t>
  </si>
  <si>
    <t>征兵房舍</t>
  </si>
  <si>
    <t>攻城器械制造所</t>
  </si>
  <si>
    <t>瞭望塔</t>
  </si>
  <si>
    <t>瞭望塔详情</t>
  </si>
  <si>
    <t>防卫塔</t>
  </si>
  <si>
    <t>铁匠铺</t>
  </si>
  <si>
    <t>战争大厅</t>
  </si>
  <si>
    <t>联盟战争</t>
  </si>
  <si>
    <t>大使馆</t>
  </si>
  <si>
    <t>援助详情</t>
  </si>
  <si>
    <t>市集</t>
  </si>
  <si>
    <t>资源兑换</t>
  </si>
  <si>
    <t>商店</t>
  </si>
  <si>
    <t>装饰</t>
  </si>
  <si>
    <t>博物馆</t>
  </si>
  <si>
    <t>进入展馆</t>
  </si>
  <si>
    <t>点将台</t>
  </si>
  <si>
    <t>纪念碑</t>
  </si>
  <si>
    <t>荣耀之路</t>
  </si>
  <si>
    <t>酒馆</t>
  </si>
  <si>
    <t>招募</t>
  </si>
  <si>
    <t>公告板</t>
  </si>
  <si>
    <t>公告</t>
  </si>
  <si>
    <t>仓库</t>
  </si>
  <si>
    <t>副玩法入口</t>
  </si>
  <si>
    <t>按钮ID</t>
  </si>
  <si>
    <t>按钮文字</t>
  </si>
  <si>
    <t>按钮文字（备注）</t>
  </si>
  <si>
    <t>SprName</t>
  </si>
  <si>
    <t>图集名</t>
  </si>
  <si>
    <t>解锁等级</t>
  </si>
  <si>
    <t>按钮状态</t>
  </si>
  <si>
    <t>解锁枚举</t>
  </si>
  <si>
    <t>相关建筑</t>
  </si>
  <si>
    <t>按钮功能</t>
  </si>
  <si>
    <t>隐藏规则</t>
  </si>
  <si>
    <t>按钮文字（备注1）</t>
  </si>
  <si>
    <t>按钮文字（备注2）</t>
  </si>
  <si>
    <t>文字颜色index</t>
  </si>
  <si>
    <t>textKey</t>
  </si>
  <si>
    <t>text</t>
  </si>
  <si>
    <t>sprName</t>
  </si>
  <si>
    <t>atlas</t>
  </si>
  <si>
    <t>unlockLv</t>
  </si>
  <si>
    <t>status</t>
  </si>
  <si>
    <t>featureUnlockEnum</t>
  </si>
  <si>
    <t>colorIndex</t>
  </si>
  <si>
    <t>TID_FuncButtonInfo_1_textKey_CN_Main</t>
  </si>
  <si>
    <t>icon_yidong</t>
  </si>
  <si>
    <t>icon_entityselect</t>
  </si>
  <si>
    <t>所有建筑HUD按钮【移动】</t>
  </si>
  <si>
    <t>所有</t>
  </si>
  <si>
    <t>建筑移动</t>
  </si>
  <si>
    <t>TID_FuncButtonInfo_2_textKey_CN_Main</t>
  </si>
  <si>
    <t>build_btn002</t>
  </si>
  <si>
    <t>建筑详情</t>
  </si>
  <si>
    <t>TID_FuncButtonInfo_3_textKey_CN_Main</t>
  </si>
  <si>
    <t>icon_shengji</t>
  </si>
  <si>
    <t>所有建筑HUD按钮【升级】</t>
  </si>
  <si>
    <t>建筑升级</t>
  </si>
  <si>
    <t>建筑满级</t>
  </si>
  <si>
    <t>TID_FuncButtonInfo_15_textKey_CN_Main</t>
  </si>
  <si>
    <t>icon_jiasu</t>
  </si>
  <si>
    <t>通用加速</t>
  </si>
  <si>
    <t>TID_FuncButtonInfo_5_textKey_CN_Main</t>
  </si>
  <si>
    <t>icon_keji</t>
  </si>
  <si>
    <t>建筑研究</t>
  </si>
  <si>
    <t>没有可研究的建筑研究时隐藏</t>
  </si>
  <si>
    <t>TID_FuncButtonInfo_6_textKey_CN_Main</t>
  </si>
  <si>
    <t>build_btn006</t>
  </si>
  <si>
    <t>增加参与建造的农民</t>
  </si>
  <si>
    <t>TID_FuncButtonInfo_7_textKey_CN_Main</t>
  </si>
  <si>
    <t>内城城镇中心按钮【升级时代】</t>
  </si>
  <si>
    <t>时代进化</t>
  </si>
  <si>
    <t>按钮没有走一套</t>
  </si>
  <si>
    <t>TID_FuncButtonInfo_49_textKey_CN_Main</t>
  </si>
  <si>
    <t>icon_xunliannongming</t>
  </si>
  <si>
    <t>内城城镇中心按钮【训练村民】</t>
  </si>
  <si>
    <t>训练农民</t>
  </si>
  <si>
    <t>TID_FuncButtonInfo_9_textKey_CN_Main</t>
  </si>
  <si>
    <t>build_btn009</t>
  </si>
  <si>
    <t>训练农民/僧侣加速</t>
  </si>
  <si>
    <t>TID_FuncButtonInfo_10_textKey_CN_Main</t>
  </si>
  <si>
    <t>build_btn010</t>
  </si>
  <si>
    <t>主界面功能按钮【建造按钮】</t>
  </si>
  <si>
    <t>农民、磨坊、码头</t>
  </si>
  <si>
    <t>建造</t>
  </si>
  <si>
    <t>TID_FuncButtonInfo_11_textKey_CN_Main</t>
  </si>
  <si>
    <t>build_btn011</t>
  </si>
  <si>
    <t>农民</t>
  </si>
  <si>
    <t>取消选中</t>
  </si>
  <si>
    <t>TID_FuncButtonInfo_12_textKey_CN_Main</t>
  </si>
  <si>
    <t>icon_caiji</t>
  </si>
  <si>
    <t>资源</t>
  </si>
  <si>
    <t>采集</t>
  </si>
  <si>
    <t>TID_FuncButtonInfo_13_textKey_CN_Main</t>
  </si>
  <si>
    <t>build_btn013</t>
  </si>
  <si>
    <t>磨坊、码头、伐木场、采石场</t>
  </si>
  <si>
    <t>采集加速</t>
  </si>
  <si>
    <t>TID_FuncButtonInfo_14_textKey_CN_Main</t>
  </si>
  <si>
    <t>军营、射箭场、马厩、攻城器械训练所</t>
  </si>
  <si>
    <t>士兵训练</t>
  </si>
  <si>
    <t>训练加速</t>
  </si>
  <si>
    <t>TID_FuncButtonInfo_16_textKey_CN_Main</t>
  </si>
  <si>
    <t>icon_buduixiangqing</t>
  </si>
  <si>
    <t>内城校场按钮【部队详情】</t>
  </si>
  <si>
    <t>TID_FuncButtonInfo_17_textKey_CN_Main</t>
  </si>
  <si>
    <t>build_btn017</t>
  </si>
  <si>
    <t>更改旗号</t>
  </si>
  <si>
    <t>TID_FuncButtonInfo_18_textKey_GL_Main</t>
  </si>
  <si>
    <t>内城学院按钮【研究科技】</t>
  </si>
  <si>
    <t>铁匠铺、学院</t>
  </si>
  <si>
    <t>研究</t>
  </si>
  <si>
    <t>TID_FuncButtonInfo_19_textKey_CN_Main</t>
  </si>
  <si>
    <t>晋升</t>
  </si>
  <si>
    <t>TID_FuncButtonInfo_20_textKey_CN_Main</t>
  </si>
  <si>
    <t>icon_zhiliao</t>
  </si>
  <si>
    <t>内城治疗房舍按钮【治疗】</t>
  </si>
  <si>
    <t>TID_FuncButtonInfo_21_textKey_CN_Main</t>
  </si>
  <si>
    <t>icon_xiangqing</t>
  </si>
  <si>
    <t>内城瞭望塔按钮【军事详情】</t>
  </si>
  <si>
    <t>瞭望塔（烽火台）</t>
  </si>
  <si>
    <t>军事详情</t>
  </si>
  <si>
    <t>TID_FuncButtonInfo_22_textKey_CN_Main</t>
  </si>
  <si>
    <t>icon_chengchifangyu</t>
  </si>
  <si>
    <t>城门</t>
  </si>
  <si>
    <t>防御</t>
  </si>
  <si>
    <t>TID_FuncButtonInfo_23_textKey_CN_Main</t>
  </si>
  <si>
    <t>内城城墙按钮【城池防御】</t>
  </si>
  <si>
    <t>驻防</t>
  </si>
  <si>
    <t>TID_FuncButtonInfo_24_textKey_CN_Main</t>
  </si>
  <si>
    <t>build_btn024</t>
  </si>
  <si>
    <t>装扮</t>
  </si>
  <si>
    <t>TID_FuncButtonInfo_25_textKey_CN_Main</t>
  </si>
  <si>
    <t>icon_chengchizengyi</t>
  </si>
  <si>
    <t>内城城镇中心按钮【城池增益】</t>
  </si>
  <si>
    <t>TID_FuncButtonInfo_26_textKey_CN_Main</t>
  </si>
  <si>
    <t>icon_yunyoushangren</t>
  </si>
  <si>
    <t>云游商人</t>
  </si>
  <si>
    <t>TID_FuncButtonInfo_27_textKey_CN_Main</t>
  </si>
  <si>
    <t>icon_ziyuanyuanzhu</t>
  </si>
  <si>
    <t>资源援助</t>
  </si>
  <si>
    <t>TID_FuncButtonInfo_28_textKey_CN_Main</t>
  </si>
  <si>
    <t>icon_lianmengzhanzheng</t>
  </si>
  <si>
    <t>内城战争大厅按钮【联盟战争】</t>
  </si>
  <si>
    <t>TID_FuncButtonInfo_29_textKey_CN_Main</t>
  </si>
  <si>
    <t>icon_bangzhi</t>
  </si>
  <si>
    <t>帮助</t>
  </si>
  <si>
    <t>TID_FuncButtonInfo_30_textKey_CN_Main</t>
  </si>
  <si>
    <t>icon_yuanzhu</t>
  </si>
  <si>
    <t>内城大使馆按钮【士兵援助】</t>
  </si>
  <si>
    <t>士兵援助</t>
  </si>
  <si>
    <t>TID_FuncButtonInfo_31_textKey_CN_Main</t>
  </si>
  <si>
    <t>build_btn031</t>
  </si>
  <si>
    <t>许愿池</t>
  </si>
  <si>
    <t>许愿/祭祀</t>
  </si>
  <si>
    <t>TID_FuncButtonInfo_32_textKey_CN_Main</t>
  </si>
  <si>
    <t>icon_nongmingdiaopei</t>
  </si>
  <si>
    <t>内城居民房舍按钮【村民调配】</t>
  </si>
  <si>
    <t>居民房舍、磨坊、码头、伐木场、采石场</t>
  </si>
  <si>
    <t>农民调配</t>
  </si>
  <si>
    <t>TID_FuncButtonInfo_33_textKey_CN_Main</t>
  </si>
  <si>
    <t>build_btn033</t>
  </si>
  <si>
    <t>城墙扩建</t>
  </si>
  <si>
    <t>扩建等级触发</t>
  </si>
  <si>
    <t>TID_FuncButtonInfo_34_textKey_CN_Main</t>
  </si>
  <si>
    <t>build_btn034</t>
  </si>
  <si>
    <t>晋升文明特殊兵</t>
  </si>
  <si>
    <t>TID_FuncButtonInfo_35_textKey_CN_Main</t>
  </si>
  <si>
    <t>icon_nongtian</t>
  </si>
  <si>
    <t>农田专属建造界面</t>
  </si>
  <si>
    <t>TID_FuncButtonInfo_36_textKey_CN_Main</t>
  </si>
  <si>
    <t>icon_yuyang</t>
  </si>
  <si>
    <t>渔网专属建造界面</t>
  </si>
  <si>
    <t>TID_FuncButtonInfo_37_textKey_CN_Main</t>
  </si>
  <si>
    <t>海外手动收集建筑资源</t>
  </si>
  <si>
    <t>地面拾取道具</t>
  </si>
  <si>
    <t>TID_FuncButtonInfo_38_textKey_CN_Main</t>
  </si>
  <si>
    <t>build_btn038</t>
  </si>
  <si>
    <t>TID_FuncButtonInfo_39_textKey_CN_Main</t>
  </si>
  <si>
    <t>icon_danyaozhizao</t>
  </si>
  <si>
    <t>TID_FuncButtonInfo_40_textKey_CN_Main</t>
  </si>
  <si>
    <t>build_btn040</t>
  </si>
  <si>
    <t>TID_FuncButtonInfo_41_textKey_CN_Main</t>
  </si>
  <si>
    <t>build_btn041</t>
  </si>
  <si>
    <t>TID_FuncButtonInfo_42_textKey_CN_Main</t>
  </si>
  <si>
    <t>build_btn042</t>
  </si>
  <si>
    <t>TID_FuncButtonInfo_43_textKey_CN_Main</t>
  </si>
  <si>
    <t>build_btn043</t>
  </si>
  <si>
    <t>TID_FuncButtonInfo_44_textKey_CN_Main</t>
  </si>
  <si>
    <t>icon_huishou</t>
  </si>
  <si>
    <t>建筑回收</t>
  </si>
  <si>
    <t>TID_FuncButtonInfo_45_textKey_CN_Main</t>
  </si>
  <si>
    <t>build_btn001</t>
  </si>
  <si>
    <t>build_btn003</t>
  </si>
  <si>
    <t>TID_FuncButtonInfo_50_textKey_CN_Main</t>
  </si>
  <si>
    <t>icon_shengwu</t>
  </si>
  <si>
    <t>TID_FuncButtonInfo_51_textKey_CN_Main</t>
  </si>
  <si>
    <t>icon_cangpin</t>
  </si>
  <si>
    <t>TID_FuncButtonInfo_52_textKey_CN_Main</t>
  </si>
  <si>
    <t>icon_cangku</t>
  </si>
  <si>
    <t>TID_FuncButtonInfo_53_textKey_CN_Main</t>
  </si>
  <si>
    <t>icon_zhutice</t>
  </si>
  <si>
    <t>TID_FuncButtonInfo_54_textKey_CN_Main</t>
  </si>
  <si>
    <t>icon_herolottery2</t>
  </si>
  <si>
    <t>内城点将台按钮【召唤】</t>
  </si>
  <si>
    <t>icon_yingxiongzhaomu</t>
  </si>
  <si>
    <t>TID_FuncButtonInfo_55_textKey_CN_Main</t>
  </si>
  <si>
    <t>icon_shidaijinhua</t>
  </si>
  <si>
    <t>TID_FuncButtonInfo_56_textKey_CN_Main</t>
  </si>
  <si>
    <t>TID_FuncButtonInfo_57_textKey_CN_Main</t>
  </si>
  <si>
    <t>icon_yubeiying</t>
  </si>
  <si>
    <t>TID_FuncButtonInfo_58_textKey_CN_Main</t>
  </si>
  <si>
    <t>icon_rare_exchangeshop_icon</t>
  </si>
  <si>
    <t>TID_FuncButtonInfo_59_textKey_CN_Main</t>
  </si>
  <si>
    <t>icon_rare_tradinghall_icon</t>
  </si>
  <si>
    <t>TID_FuncButtonInfo_60_textKey_CN_Main</t>
  </si>
  <si>
    <t>icon_xunfangmingren</t>
  </si>
  <si>
    <t>内城酒馆按钮【内政官寻访】</t>
  </si>
  <si>
    <t>TID_FuncButtonInfo_61_textKey_CN_Main</t>
  </si>
  <si>
    <t>icon_mingrenliebiao</t>
  </si>
  <si>
    <t>内城酒馆按钮【内政官列表】</t>
  </si>
  <si>
    <t>TID_FuncButtonInfo_62_textKey_CN_Main</t>
  </si>
  <si>
    <t>TID_FuncButtonInfo_63_textKey_CN_Main</t>
  </si>
  <si>
    <t>TID_FuncButtonInfo_64_textKey_CN_Main</t>
  </si>
  <si>
    <t>TID_FuncButtonInfo_65_textKey_CN_Main</t>
  </si>
  <si>
    <t>TID_FuncButtonInfo_66_textKey_CN_Main</t>
  </si>
  <si>
    <t>TID_FuncButtonInfo_67_textKey_CN_Main</t>
  </si>
  <si>
    <t>icon_rongyaozhilu</t>
  </si>
  <si>
    <t>icon_tianxiadashi</t>
  </si>
  <si>
    <t>TID_FuncButtonInfo_69_textKey_CN_Main</t>
  </si>
  <si>
    <t>icon_shengji_lv</t>
  </si>
  <si>
    <t>TID_FuncButtonInfo_70_textKey_CN_Main</t>
  </si>
  <si>
    <t>内城酒馆按钮【联协图谱】</t>
  </si>
  <si>
    <t>TID_FuncButtonInfo_18_textKey_CN_Main</t>
  </si>
  <si>
    <t>内城城堡按钮【城堡设施】</t>
  </si>
  <si>
    <t>TID_FuncButtonInfo_73_textKey_CN_Main</t>
  </si>
  <si>
    <t>icon_qizhizhuangban</t>
  </si>
  <si>
    <t>内城校场按钮【旗帜编辑】</t>
  </si>
  <si>
    <t>TID_FuncButtonInfo_74_textKey_CN_Main</t>
  </si>
  <si>
    <t>icon_buduibianji</t>
  </si>
  <si>
    <t>内城校场按钮【部队编组】</t>
  </si>
  <si>
    <t>TID_FuncButtonInfo_75_textKey_CN_Main</t>
  </si>
  <si>
    <t>TID_FuncButtonInfo_76_textKey_CN_Main</t>
  </si>
  <si>
    <t>icon_zengsui</t>
  </si>
  <si>
    <t>内城城镇中心按钮【征税】</t>
  </si>
  <si>
    <t>TID_FuncButtonInfo_77_textKey_CN_Main</t>
  </si>
  <si>
    <t>icon_ziyuanduihuan</t>
  </si>
  <si>
    <t>内城市集按钮【资源兑换】</t>
  </si>
  <si>
    <t>TID_FuncButtonInfo_78_textKey_CN_Main</t>
  </si>
  <si>
    <t>icon_puyu</t>
  </si>
  <si>
    <t>内城码头按钮【捕鱼】</t>
  </si>
  <si>
    <t>TID_FuncButtonInfo_79_textKey_CN_Main</t>
  </si>
  <si>
    <t>icon_zuojiguashi</t>
  </si>
  <si>
    <t>内城城堡按钮【宝珠熔炼】</t>
  </si>
  <si>
    <t>挂饰打造</t>
  </si>
  <si>
    <t>TID_FuncButtonInfo_80_textKey_CN_Main</t>
  </si>
  <si>
    <t>TID_FuncButtonInfo_81_textKey_CN_Main</t>
  </si>
  <si>
    <t>icon_qijibolan</t>
  </si>
  <si>
    <t>内城HUD提示【奇迹博览】</t>
  </si>
  <si>
    <t>TID_FuncButtonInfo_300_textKey_GL_Main</t>
  </si>
  <si>
    <t>icon_announ</t>
  </si>
  <si>
    <t>内城居民房舍按钮【新手训练村民】</t>
  </si>
  <si>
    <t>TID_FuncButtonInfo_84_textKey_CN_Main</t>
  </si>
  <si>
    <t>内政官</t>
  </si>
  <si>
    <t>副玩法的建筑入口按钮</t>
  </si>
  <si>
    <t>TID_FuncButtonInfo_88_textKey_CN_Main</t>
  </si>
  <si>
    <t>副玩法Bplan入口</t>
  </si>
  <si>
    <t>TL_106507</t>
  </si>
  <si>
    <t>内城市集按钮【商店入口】</t>
  </si>
  <si>
    <t>资源建筑部署农民加速-磨坊</t>
  </si>
  <si>
    <t>资源建筑部署农民加速-伐木场</t>
  </si>
  <si>
    <t>资源建筑部署农民加速-采石场</t>
  </si>
  <si>
    <t>采石场</t>
  </si>
  <si>
    <t>资源建筑部署农民加速-金矿</t>
  </si>
  <si>
    <t>按钮ICON</t>
  </si>
  <si>
    <t>bubbletextKey</t>
  </si>
  <si>
    <t>bubbleIconId</t>
  </si>
  <si>
    <t>Bubble_Text_1</t>
  </si>
  <si>
    <t>气泡_帮助</t>
  </si>
  <si>
    <t>气泡_科技</t>
  </si>
  <si>
    <t>Bubble_Text_3</t>
  </si>
  <si>
    <t>气泡_请求帮助</t>
  </si>
  <si>
    <t>Bubble_Text_4</t>
  </si>
  <si>
    <t>气泡_收集士兵</t>
  </si>
  <si>
    <t>气泡_免费</t>
  </si>
  <si>
    <t>Bubble_Text_6</t>
  </si>
  <si>
    <t>气泡_医疗</t>
  </si>
  <si>
    <t>气泡_兵营闲置</t>
  </si>
  <si>
    <t>气泡_全资源</t>
  </si>
  <si>
    <t>气泡_矿场</t>
  </si>
  <si>
    <t>Bubble_Text_10</t>
  </si>
  <si>
    <t>气泡_云游</t>
  </si>
  <si>
    <t>气泡_清理</t>
  </si>
  <si>
    <t>旧Key</t>
  </si>
  <si>
    <t>新Key</t>
  </si>
  <si>
    <t>文本</t>
  </si>
  <si>
    <t>FuncButtonInfo_1_textKey_CN_Main</t>
  </si>
  <si>
    <t>FuncButtonInfo_2_textKey_CN_Main</t>
  </si>
  <si>
    <t>详情</t>
  </si>
  <si>
    <t>FuncButtonInfo_3_textKey_CN_Main</t>
  </si>
  <si>
    <t>FuncButtonInfo_15_textKey_CN_Main</t>
  </si>
  <si>
    <t>FuncButtonInfo_5_textKey_CN_Main</t>
  </si>
  <si>
    <t>FuncButtonInfo_6_textKey_CN_Main</t>
  </si>
  <si>
    <t>召集建造</t>
  </si>
  <si>
    <t>FuncButtonInfo_7_textKey_CN_Main</t>
  </si>
  <si>
    <t>FuncButtonInfo_49_textKey_CN_Main</t>
  </si>
  <si>
    <t>FuncButtonInfo_9_textKey_CN_Main</t>
  </si>
  <si>
    <t>钻石加速</t>
  </si>
  <si>
    <t>FuncButtonInfo_10_textKey_CN_Main</t>
  </si>
  <si>
    <t>FuncButtonInfo_11_textKey_CN_Main</t>
  </si>
  <si>
    <t>FuncButtonInfo_12_textKey_CN_Main</t>
  </si>
  <si>
    <t>FuncButtonInfo_13_textKey_CN_Main</t>
  </si>
  <si>
    <t>FuncButtonInfo_14_textKey_CN_Main</t>
  </si>
  <si>
    <t>FuncButtonInfo_16_textKey_CN_Main</t>
  </si>
  <si>
    <t>FuncButtonInfo_17_textKey_CN_Main</t>
  </si>
  <si>
    <t>FuncButtonInfo_18_textKey_GL_Main</t>
  </si>
  <si>
    <t>研究科技（废弃）</t>
  </si>
  <si>
    <t>FuncButtonInfo_19_textKey_CN_Main</t>
  </si>
  <si>
    <t>FuncButtonInfo_20_textKey_CN_Main</t>
  </si>
  <si>
    <t>FuncButtonInfo_21_textKey_CN_Main</t>
  </si>
  <si>
    <t>FuncButtonInfo_22_textKey_CN_Main</t>
  </si>
  <si>
    <t>FuncButtonInfo_23_textKey_CN_Main</t>
  </si>
  <si>
    <t>FuncButtonInfo_24_textKey_CN_Main</t>
  </si>
  <si>
    <t>FuncButtonInfo_25_textKey_CN_Main</t>
  </si>
  <si>
    <t>FuncButtonInfo_26_textKey_CN_Main</t>
  </si>
  <si>
    <t>神秘商店</t>
  </si>
  <si>
    <t>FuncButtonInfo_27_textKey_CN_Main</t>
  </si>
  <si>
    <t>FuncButtonInfo_28_textKey_CN_Main</t>
  </si>
  <si>
    <t>FuncButtonInfo_29_textKey_CN_Main</t>
  </si>
  <si>
    <t>FuncButtonInfo_30_textKey_CN_Main</t>
  </si>
  <si>
    <t>FuncButtonInfo_31_textKey_CN_Main</t>
  </si>
  <si>
    <t>许愿</t>
  </si>
  <si>
    <t>FuncButtonInfo_32_textKey_CN_Main</t>
  </si>
  <si>
    <t>村民调配</t>
  </si>
  <si>
    <t>FuncButtonInfo_33_textKey_CN_Main</t>
  </si>
  <si>
    <t>FuncButtonInfo_34_textKey_CN_Main</t>
  </si>
  <si>
    <t>高级晋升</t>
  </si>
  <si>
    <t>FuncButtonInfo_35_textKey_CN_Main</t>
  </si>
  <si>
    <t>FuncButtonInfo_36_textKey_CN_Main</t>
  </si>
  <si>
    <t>FuncButtonInfo_37_textKey_CN_Main</t>
  </si>
  <si>
    <t>FuncButtonInfo_38_textKey_CN_Main</t>
  </si>
  <si>
    <t>狩猎</t>
  </si>
  <si>
    <t>FuncButtonInfo_39_textKey_CN_Main</t>
  </si>
  <si>
    <t>弹药制造</t>
  </si>
  <si>
    <t>FuncButtonInfo_40_textKey_CN_Main</t>
  </si>
  <si>
    <t>装备锻造</t>
  </si>
  <si>
    <t>FuncButtonInfo_41_textKey_CN_Main</t>
  </si>
  <si>
    <t>装备背包</t>
  </si>
  <si>
    <t>FuncButtonInfo_42_textKey_CN_Main</t>
  </si>
  <si>
    <t>宝石背包</t>
  </si>
  <si>
    <t>FuncButtonInfo_43_textKey_CN_Main</t>
  </si>
  <si>
    <t>僧侣招募</t>
  </si>
  <si>
    <t>FuncButtonInfo_44_textKey_CN_Main</t>
  </si>
  <si>
    <t>回收</t>
  </si>
  <si>
    <t>FuncButtonInfo_45_textKey_CN_Main</t>
  </si>
  <si>
    <t>修复</t>
  </si>
  <si>
    <t>FuncButtonInfo_50_textKey_CN_Main</t>
  </si>
  <si>
    <t>圣庙</t>
  </si>
  <si>
    <t>FuncButtonInfo_51_textKey_CN_Main</t>
  </si>
  <si>
    <t>藏品收集</t>
  </si>
  <si>
    <t>FuncButtonInfo_52_textKey_CN_Main</t>
  </si>
  <si>
    <t>FuncButtonInfo_53_textKey_CN_Main</t>
  </si>
  <si>
    <t>图鉴</t>
  </si>
  <si>
    <t>FuncButtonInfo_54_textKey_CN_Main</t>
  </si>
  <si>
    <t>FuncButtonInfo_55_textKey_CN_Main</t>
  </si>
  <si>
    <t>好友</t>
  </si>
  <si>
    <t>FuncButtonInfo_56_textKey_CN_Main</t>
  </si>
  <si>
    <t>清理</t>
  </si>
  <si>
    <t>FuncButtonInfo_57_textKey_CN_Main</t>
  </si>
  <si>
    <t>预备营</t>
  </si>
  <si>
    <t>FuncButtonInfo_58_textKey_CN_Main</t>
  </si>
  <si>
    <t>兑换商店</t>
  </si>
  <si>
    <t>FuncButtonInfo_59_textKey_CN_Main</t>
  </si>
  <si>
    <t>交易所</t>
  </si>
  <si>
    <t>FuncButtonInfo_60_textKey_CN_Main</t>
  </si>
  <si>
    <t>寻访</t>
  </si>
  <si>
    <t>FuncButtonInfo_61_textKey_CN_Main</t>
  </si>
  <si>
    <t>内政官列表</t>
  </si>
  <si>
    <t>FuncButtonInfo_62_textKey_CN_Main</t>
  </si>
  <si>
    <t>官职委任</t>
  </si>
  <si>
    <t>FuncButtonInfo_63_textKey_CN_Main</t>
  </si>
  <si>
    <t>FuncButtonInfo_64_textKey_CN_Main</t>
  </si>
  <si>
    <t>珍品仓库</t>
  </si>
  <si>
    <t>FuncButtonInfo_65_textKey_CN_Main</t>
  </si>
  <si>
    <t>野外冒险</t>
  </si>
  <si>
    <t>FuncButtonInfo_66_textKey_CN_Main</t>
  </si>
  <si>
    <t>珍宝招募</t>
  </si>
  <si>
    <t>FuncButtonInfo_67_textKey_CN_Main</t>
  </si>
  <si>
    <t>FuncButtonInfo_69_textKey_CN_Main</t>
  </si>
  <si>
    <t>推荐升级</t>
  </si>
  <si>
    <t>FuncButtonInfo_70_textKey_CN_Main</t>
  </si>
  <si>
    <t>联协图谱</t>
  </si>
  <si>
    <t>FuncButtonInfo_18_textKey_CN_Main</t>
  </si>
  <si>
    <t>FuncButtonInfo_73_textKey_CN_Main</t>
  </si>
  <si>
    <t>旗帜编辑</t>
  </si>
  <si>
    <t>FuncButtonInfo_74_textKey_CN_Main</t>
  </si>
  <si>
    <t>FuncButtonInfo_75_textKey_CN_Main</t>
  </si>
  <si>
    <t>FuncButtonInfo_76_textKey_CN_Main</t>
  </si>
  <si>
    <t>FuncButtonInfo_77_textKey_CN_Main</t>
  </si>
  <si>
    <t>FuncButtonInfo_78_textKey_CN_Main</t>
  </si>
  <si>
    <t>FuncButtonInfo_79_textKey_CN_Main</t>
  </si>
  <si>
    <t>FuncButtonInfo_80_textKey_CN_Main</t>
  </si>
  <si>
    <t>FuncButtonInfo_81_textKey_CN_Main</t>
  </si>
  <si>
    <t>奇迹博览</t>
  </si>
  <si>
    <t>FuncButtonInfo_300_textKey_GL_Main</t>
  </si>
  <si>
    <t>icon_shidaijinhua</t>
    <phoneticPr fontId="12" type="noConversion"/>
  </si>
  <si>
    <t>探险</t>
    <phoneticPr fontId="12" type="noConversion"/>
  </si>
  <si>
    <t>探索玩法解锁</t>
    <phoneticPr fontId="12" type="noConversion"/>
  </si>
  <si>
    <t>TID_FuncButtonInfo_49_textKey_CN_Main</t>
    <phoneticPr fontId="12" type="noConversion"/>
  </si>
  <si>
    <t>TID_FuncButtonInfo_32_textKey_CN_Main</t>
    <phoneticPr fontId="12" type="noConversion"/>
  </si>
  <si>
    <t>TID_FuncButtonInfo_Explore</t>
    <phoneticPr fontId="12" type="noConversion"/>
  </si>
  <si>
    <t>icon_fieldentityselect</t>
    <phoneticPr fontId="12" type="noConversion"/>
  </si>
  <si>
    <t>icon_tansuo</t>
    <phoneticPr fontId="12" type="noConversion"/>
  </si>
  <si>
    <t>铁匠铺</t>
    <phoneticPr fontId="12" type="noConversion"/>
  </si>
  <si>
    <t>升级</t>
    <phoneticPr fontId="12" type="noConversion"/>
  </si>
  <si>
    <t>锻造</t>
    <phoneticPr fontId="12" type="noConversion"/>
  </si>
  <si>
    <t>移动</t>
    <phoneticPr fontId="12" type="noConversion"/>
  </si>
  <si>
    <t>立即完成</t>
    <phoneticPr fontId="12" type="noConversion"/>
  </si>
  <si>
    <t>加速</t>
    <phoneticPr fontId="12" type="noConversion"/>
  </si>
  <si>
    <t>英雄Gear装备</t>
  </si>
  <si>
    <t>锻造装备</t>
    <phoneticPr fontId="12" type="noConversion"/>
  </si>
  <si>
    <t>TID_FuncButtonInfo_100_textKey_CN_Main</t>
    <phoneticPr fontId="12" type="noConversion"/>
  </si>
  <si>
    <t>TL_105007</t>
  </si>
  <si>
    <t>英雄Gear装备宝石</t>
    <phoneticPr fontId="12" type="noConversion"/>
  </si>
  <si>
    <t>合成宝石</t>
    <phoneticPr fontId="12" type="noConversion"/>
  </si>
  <si>
    <t>合成</t>
    <phoneticPr fontId="12" type="noConversion"/>
  </si>
  <si>
    <t>农民派遣-医馆</t>
    <phoneticPr fontId="12" type="noConversion"/>
  </si>
  <si>
    <t>农民派遣-剑兵营</t>
    <phoneticPr fontId="12" type="noConversion"/>
  </si>
  <si>
    <t>农民派遣-弓兵营</t>
    <phoneticPr fontId="12" type="noConversion"/>
  </si>
  <si>
    <t>农民派遣-枪兵营</t>
    <phoneticPr fontId="12" type="noConversion"/>
  </si>
  <si>
    <t>农民派遣-骑兵营</t>
    <phoneticPr fontId="12" type="noConversion"/>
  </si>
  <si>
    <t>农民派遣-仓库</t>
    <phoneticPr fontId="12" type="noConversion"/>
  </si>
  <si>
    <t>农民派遣-市集</t>
    <phoneticPr fontId="12" type="noConversion"/>
  </si>
  <si>
    <t>农民派遣-战争大厅</t>
    <phoneticPr fontId="12" type="noConversion"/>
  </si>
  <si>
    <t>副玩法入口建筑码头</t>
    <phoneticPr fontId="12" type="noConversion"/>
  </si>
  <si>
    <t>TID_AutoChess_Main_Name</t>
    <phoneticPr fontId="12" type="noConversion"/>
  </si>
  <si>
    <t>icon_duanzao</t>
    <phoneticPr fontId="12" type="noConversion"/>
  </si>
  <si>
    <t>icon_hecheng</t>
    <phoneticPr fontId="12" type="noConversion"/>
  </si>
  <si>
    <t>内城纪念碑按钮【天下大势】</t>
    <phoneticPr fontId="12" type="noConversion"/>
  </si>
  <si>
    <t>主界面核心系统【荣耀之路】</t>
    <phoneticPr fontId="12" type="noConversion"/>
  </si>
  <si>
    <t>Gem_BuildingButton</t>
    <phoneticPr fontId="12" type="noConversion"/>
  </si>
  <si>
    <t>icon_yunyoushangren</t>
    <phoneticPr fontId="12" type="noConversion"/>
  </si>
  <si>
    <t>TID_FuncButtonInfo_89_textKey_CN_Main</t>
    <phoneticPr fontId="12" type="noConversion"/>
  </si>
  <si>
    <t>icon_chengfang</t>
  </si>
  <si>
    <t>icon_xunliannongming</t>
    <phoneticPr fontId="12" type="noConversion"/>
  </si>
  <si>
    <t>icon_jinsheng</t>
    <phoneticPr fontId="12" type="noConversion"/>
  </si>
  <si>
    <t>icon_xunlianshibing</t>
    <phoneticPr fontId="12" type="noConversion"/>
  </si>
  <si>
    <t>主堡</t>
    <phoneticPr fontId="12" type="noConversion"/>
  </si>
  <si>
    <t>城堡科技</t>
    <phoneticPr fontId="12" type="noConversion"/>
  </si>
  <si>
    <t>副玩法入口建筑</t>
    <phoneticPr fontId="12" type="noConversion"/>
  </si>
  <si>
    <t>convert(ResFuncButton.proto, table_FuncButtonInfo, FuncButtonInfo.pbin)</t>
    <phoneticPr fontId="12" type="noConversion"/>
  </si>
  <si>
    <t>建筑改造</t>
    <phoneticPr fontId="12" type="noConversion"/>
  </si>
  <si>
    <t>TID_FuncButtonInfo_315_textKey_CN_Main</t>
    <phoneticPr fontId="12" type="noConversion"/>
  </si>
  <si>
    <t>TID_FuncButtonInfo_316_textKey_CN_Main</t>
  </si>
  <si>
    <t>佣兵培养</t>
    <phoneticPr fontId="12" type="noConversion"/>
  </si>
  <si>
    <t>雇佣佣兵</t>
    <phoneticPr fontId="12" type="noConversion"/>
  </si>
  <si>
    <t>佣兵营地</t>
    <phoneticPr fontId="12" type="noConversion"/>
  </si>
  <si>
    <t>TID_FuncButtonInfo_313_textKey_CN_Main</t>
    <phoneticPr fontId="12" type="noConversion"/>
  </si>
  <si>
    <t>TID_FuncButtonInfo_314_textKey_CN_Main</t>
    <phoneticPr fontId="12" type="noConversion"/>
  </si>
  <si>
    <t>315|4|316|1</t>
    <phoneticPr fontId="12" type="noConversion"/>
  </si>
  <si>
    <t>3|314|14|306|1</t>
    <phoneticPr fontId="12" type="noConversion"/>
  </si>
  <si>
    <t>icon_mercenary</t>
    <phoneticPr fontId="12" type="noConversion"/>
  </si>
  <si>
    <t>icon_keji</t>
    <phoneticPr fontId="12" type="noConversion"/>
  </si>
  <si>
    <t>icon_chengbaosheshi</t>
    <phoneticPr fontId="12" type="noConversion"/>
  </si>
  <si>
    <t>icon_gaizao</t>
    <phoneticPr fontId="12" type="noConversion"/>
  </si>
  <si>
    <t>3|14|308|1</t>
  </si>
  <si>
    <t>3|14|309|1</t>
  </si>
  <si>
    <t>3|14|307|1</t>
  </si>
  <si>
    <t>3|314|83|1</t>
    <phoneticPr fontId="12" type="noConversion"/>
  </si>
  <si>
    <t>3|314|37|301|1</t>
    <phoneticPr fontId="12" type="noConversion"/>
  </si>
  <si>
    <t>3|314|37|302|1</t>
    <phoneticPr fontId="12" type="noConversion"/>
  </si>
  <si>
    <t>3|314|37|303|1</t>
    <phoneticPr fontId="12" type="noConversion"/>
  </si>
  <si>
    <t>3|314|37|304|1</t>
    <phoneticPr fontId="12" type="noConversion"/>
  </si>
  <si>
    <t>3|314|14|308|1</t>
    <phoneticPr fontId="12" type="noConversion"/>
  </si>
  <si>
    <t>3|314|14|309|1</t>
    <phoneticPr fontId="12" type="noConversion"/>
  </si>
  <si>
    <t>3|314|14|307|1</t>
    <phoneticPr fontId="12" type="noConversion"/>
  </si>
  <si>
    <t>3|314|71|1</t>
    <phoneticPr fontId="12" type="noConversion"/>
  </si>
  <si>
    <t>3|314|23</t>
    <phoneticPr fontId="12" type="noConversion"/>
  </si>
  <si>
    <t>3|314|20|305|1</t>
    <phoneticPr fontId="12" type="noConversion"/>
  </si>
  <si>
    <t>3|314</t>
    <phoneticPr fontId="12" type="noConversion"/>
  </si>
  <si>
    <t>3|314|100|101|1</t>
    <phoneticPr fontId="12" type="noConversion"/>
  </si>
  <si>
    <t>3|314|28|312|1</t>
    <phoneticPr fontId="12" type="noConversion"/>
  </si>
  <si>
    <t>内城按钮【新城堡科技】</t>
    <phoneticPr fontId="12" type="noConversion"/>
  </si>
  <si>
    <t>内城按钮【城建改建】</t>
  </si>
  <si>
    <t>内城按钮【发展征程】</t>
    <phoneticPr fontId="12" type="noConversion"/>
  </si>
  <si>
    <t>发展征程</t>
    <phoneticPr fontId="12" type="noConversion"/>
  </si>
  <si>
    <t>3|314|8|7|25|317</t>
    <phoneticPr fontId="12" type="noConversion"/>
  </si>
  <si>
    <t>TID_FuncButtonInfo_316_textKey_CN_Main</t>
    <phoneticPr fontId="12" type="noConversion"/>
  </si>
  <si>
    <t>TID_FuncButtonInfo_317_textKey_CN_Main</t>
    <phoneticPr fontId="12" type="noConversion"/>
  </si>
  <si>
    <t>icon_fazhan</t>
    <phoneticPr fontId="12" type="noConversion"/>
  </si>
  <si>
    <t>icon_entityselect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</si>
</sst>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等线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0"/>
      <name val="微软雅黑"/>
      <family val="2"/>
      <charset val="134"/>
    </font>
    <font>
      <sz val="1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rgb="FFFF0000"/>
      <name val="微软雅黑"/>
      <family val="2"/>
      <charset val="134"/>
    </font>
    <font>
      <b/>
      <sz val="11"/>
      <color theme="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1"/>
      <color rgb="FF000000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53">
    <xf numFmtId="0" fontId="0" fillId="0" borderId="0" xfId="0">
      <alignment vertical="center"/>
    </xf>
    <xf numFmtId="0" fontId="0" fillId="0" borderId="0" xfId="0" applyAlignment="1"/>
    <xf numFmtId="0" fontId="1" fillId="0" borderId="0" xfId="0" applyFont="1">
      <alignment vertical="center"/>
    </xf>
    <xf numFmtId="0" fontId="2" fillId="2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4" fillId="5" borderId="1" xfId="0" applyFont="1" applyFill="1" applyBorder="1" applyAlignment="1">
      <alignment horizontal="left" vertical="center"/>
    </xf>
    <xf numFmtId="0" fontId="4" fillId="6" borderId="1" xfId="0" applyFont="1" applyFill="1" applyBorder="1" applyAlignment="1">
      <alignment horizontal="left" vertical="center"/>
    </xf>
    <xf numFmtId="0" fontId="4" fillId="7" borderId="1" xfId="0" applyFont="1" applyFill="1" applyBorder="1" applyAlignment="1">
      <alignment horizontal="left" vertical="center"/>
    </xf>
    <xf numFmtId="0" fontId="3" fillId="8" borderId="1" xfId="0" applyFont="1" applyFill="1" applyBorder="1" applyAlignment="1">
      <alignment horizontal="left" vertical="center"/>
    </xf>
    <xf numFmtId="0" fontId="4" fillId="9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/>
    </xf>
    <xf numFmtId="0" fontId="4" fillId="10" borderId="1" xfId="0" applyFont="1" applyFill="1" applyBorder="1" applyAlignment="1">
      <alignment horizontal="left"/>
    </xf>
    <xf numFmtId="0" fontId="5" fillId="0" borderId="1" xfId="0" applyFont="1" applyBorder="1" applyAlignment="1">
      <alignment horizontal="left"/>
    </xf>
    <xf numFmtId="0" fontId="4" fillId="5" borderId="1" xfId="0" applyFont="1" applyFill="1" applyBorder="1" applyAlignment="1">
      <alignment horizontal="left"/>
    </xf>
    <xf numFmtId="0" fontId="4" fillId="6" borderId="1" xfId="0" applyFont="1" applyFill="1" applyBorder="1" applyAlignment="1">
      <alignment horizontal="left"/>
    </xf>
    <xf numFmtId="0" fontId="4" fillId="7" borderId="1" xfId="0" applyFont="1" applyFill="1" applyBorder="1" applyAlignment="1">
      <alignment horizontal="left"/>
    </xf>
    <xf numFmtId="0" fontId="4" fillId="10" borderId="1" xfId="0" applyFont="1" applyFill="1" applyBorder="1" applyAlignment="1">
      <alignment horizontal="left" vertical="center"/>
    </xf>
    <xf numFmtId="0" fontId="3" fillId="8" borderId="1" xfId="0" applyFont="1" applyFill="1" applyBorder="1" applyAlignment="1">
      <alignment horizontal="left"/>
    </xf>
    <xf numFmtId="0" fontId="4" fillId="9" borderId="1" xfId="0" applyFont="1" applyFill="1" applyBorder="1" applyAlignment="1">
      <alignment horizontal="left"/>
    </xf>
    <xf numFmtId="0" fontId="6" fillId="2" borderId="1" xfId="0" applyFont="1" applyFill="1" applyBorder="1" applyAlignment="1">
      <alignment horizontal="left" vertical="center"/>
    </xf>
    <xf numFmtId="0" fontId="6" fillId="3" borderId="1" xfId="0" applyFont="1" applyFill="1" applyBorder="1" applyAlignment="1">
      <alignment horizontal="left" vertical="center"/>
    </xf>
    <xf numFmtId="0" fontId="7" fillId="4" borderId="1" xfId="0" applyFont="1" applyFill="1" applyBorder="1" applyAlignment="1">
      <alignment horizontal="left" vertical="center"/>
    </xf>
    <xf numFmtId="0" fontId="0" fillId="6" borderId="1" xfId="0" applyFill="1" applyBorder="1" applyAlignment="1">
      <alignment horizontal="left" vertical="center"/>
    </xf>
    <xf numFmtId="0" fontId="0" fillId="11" borderId="1" xfId="0" applyFill="1" applyBorder="1" applyAlignment="1">
      <alignment horizontal="left" vertical="center"/>
    </xf>
    <xf numFmtId="0" fontId="0" fillId="9" borderId="1" xfId="0" applyFill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9" fillId="6" borderId="1" xfId="0" applyFont="1" applyFill="1" applyBorder="1" applyAlignment="1">
      <alignment horizontal="left" vertical="center"/>
    </xf>
    <xf numFmtId="0" fontId="4" fillId="11" borderId="1" xfId="0" applyFont="1" applyFill="1" applyBorder="1" applyAlignment="1">
      <alignment horizontal="left" vertical="center"/>
    </xf>
    <xf numFmtId="0" fontId="9" fillId="11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9" fillId="0" borderId="1" xfId="1" applyFont="1" applyBorder="1" applyAlignment="1">
      <alignment horizontal="left" vertical="center"/>
    </xf>
    <xf numFmtId="0" fontId="9" fillId="11" borderId="1" xfId="1" applyFont="1" applyFill="1" applyBorder="1" applyAlignment="1">
      <alignment horizontal="left" vertical="center"/>
    </xf>
    <xf numFmtId="0" fontId="9" fillId="9" borderId="1" xfId="1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0" fontId="9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0" fontId="4" fillId="12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9" fillId="0" borderId="1" xfId="1" applyFont="1" applyFill="1" applyBorder="1" applyAlignment="1">
      <alignment horizontal="left" vertical="center"/>
    </xf>
    <xf numFmtId="0" fontId="4" fillId="0" borderId="4" xfId="0" applyFont="1" applyFill="1" applyBorder="1" applyAlignment="1">
      <alignment horizontal="left" vertical="center"/>
    </xf>
    <xf numFmtId="0" fontId="1" fillId="9" borderId="1" xfId="0" applyFont="1" applyFill="1" applyBorder="1" applyAlignment="1">
      <alignment horizontal="left" vertical="center"/>
    </xf>
    <xf numFmtId="0" fontId="4" fillId="0" borderId="1" xfId="0" applyNumberFormat="1" applyFont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0" fillId="0" borderId="2" xfId="0" applyBorder="1" applyAlignment="1"/>
    <xf numFmtId="0" fontId="0" fillId="0" borderId="3" xfId="0" applyBorder="1" applyAlignment="1"/>
  </cellXfs>
  <cellStyles count="2">
    <cellStyle name="常规" xfId="0" builtinId="0"/>
    <cellStyle name="常规 2" xfId="1" xr:uid="{00000000-0005-0000-0000-000031000000}"/>
  </cellStyles>
  <dxfs count="26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 lang="zh-CN" alt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建筑按钮配置表!$A$35:$AF$35</c:f>
              <c:strCache>
                <c:ptCount val="32"/>
                <c:pt idx="0">
                  <c:v>237</c:v>
                </c:pt>
                <c:pt idx="1">
                  <c:v>酒馆</c:v>
                </c:pt>
                <c:pt idx="2">
                  <c:v>237</c:v>
                </c:pt>
                <c:pt idx="3">
                  <c:v>升级</c:v>
                </c:pt>
                <c:pt idx="4">
                  <c:v>招募</c:v>
                </c:pt>
                <c:pt idx="5">
                  <c:v>移动</c:v>
                </c:pt>
                <c:pt idx="9">
                  <c:v>立即完成</c:v>
                </c:pt>
                <c:pt idx="10">
                  <c:v>招募</c:v>
                </c:pt>
                <c:pt idx="11">
                  <c:v>移动</c:v>
                </c:pt>
                <c:pt idx="28">
                  <c:v>3|54|1</c:v>
                </c:pt>
                <c:pt idx="30">
                  <c:v>75|54|1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建筑按钮配置表!$AG$1:$AG$34</c:f>
              <c:strCache>
                <c:ptCount val="17"/>
                <c:pt idx="1">
                  <c:v>特殊态</c:v>
                </c:pt>
                <c:pt idx="2">
                  <c:v>specialIcons[|]</c:v>
                </c:pt>
                <c:pt idx="10">
                  <c:v>3|14|306|1</c:v>
                </c:pt>
                <c:pt idx="11">
                  <c:v>3|14|308|1</c:v>
                </c:pt>
                <c:pt idx="12">
                  <c:v>3|14|309|1</c:v>
                </c:pt>
                <c:pt idx="13">
                  <c:v>3|14|307|1</c:v>
                </c:pt>
                <c:pt idx="16">
                  <c:v>3|4|71|1</c:v>
                </c:pt>
              </c:strCache>
            </c:strRef>
          </c:cat>
          <c:val>
            <c:numRef>
              <c:f>建筑按钮配置表!$AG$35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26-4E7D-90F9-8AC8BE56BC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3607536"/>
        <c:axId val="353837472"/>
      </c:barChart>
      <c:catAx>
        <c:axId val="353607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3837472"/>
        <c:crosses val="autoZero"/>
        <c:auto val="1"/>
        <c:lblAlgn val="ctr"/>
        <c:lblOffset val="100"/>
        <c:noMultiLvlLbl val="0"/>
      </c:catAx>
      <c:valAx>
        <c:axId val="35383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3607536"/>
        <c:crosses val="autoZero"/>
        <c:crossBetween val="between"/>
      </c:valAx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13</xdr:col>
      <xdr:colOff>389792</xdr:colOff>
      <xdr:row>33</xdr:row>
      <xdr:rowOff>109171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eleaseDev/common/excel/xls_global/Main/J_&#24314;&#31569;&#25353;&#38062;&#37197;&#32622;G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#Chart1"/>
      <sheetName val="建筑按钮配置表"/>
      <sheetName val="按钮表"/>
      <sheetName val="#气泡表"/>
      <sheetName val="#TID_base_up"/>
    </sheetNames>
    <sheetDataSet>
      <sheetData sheetId="0" refreshError="1"/>
      <sheetData sheetId="1" refreshError="1"/>
      <sheetData sheetId="2" refreshError="1">
        <row r="1">
          <cell r="A1" t="str">
            <v>convert(ResFuncButton.proto, table_FuncButtonInfo, FuncButtonInfo.pbin)</v>
          </cell>
        </row>
        <row r="2">
          <cell r="A2" t="str">
            <v>按钮ID</v>
          </cell>
          <cell r="N2" t="str">
            <v>按钮文字（备注2）</v>
          </cell>
        </row>
        <row r="3">
          <cell r="A3" t="str">
            <v>id</v>
          </cell>
        </row>
        <row r="4">
          <cell r="A4">
            <v>1</v>
          </cell>
          <cell r="N4" t="str">
            <v>移动</v>
          </cell>
        </row>
        <row r="5">
          <cell r="A5">
            <v>2</v>
          </cell>
          <cell r="N5" t="str">
            <v>详情</v>
          </cell>
        </row>
        <row r="6">
          <cell r="A6">
            <v>3</v>
          </cell>
          <cell r="N6" t="str">
            <v>升级</v>
          </cell>
        </row>
        <row r="7">
          <cell r="A7">
            <v>4</v>
          </cell>
          <cell r="N7" t="str">
            <v>加速</v>
          </cell>
        </row>
        <row r="8">
          <cell r="A8">
            <v>5</v>
          </cell>
          <cell r="N8" t="str">
            <v>建筑研究</v>
          </cell>
        </row>
        <row r="9">
          <cell r="A9">
            <v>6</v>
          </cell>
          <cell r="N9" t="str">
            <v>召集建造</v>
          </cell>
        </row>
        <row r="10">
          <cell r="A10">
            <v>7</v>
          </cell>
          <cell r="N10" t="str">
            <v>升级时代</v>
          </cell>
        </row>
        <row r="11">
          <cell r="A11">
            <v>8</v>
          </cell>
          <cell r="N11" t="str">
            <v>训练村民</v>
          </cell>
        </row>
        <row r="12">
          <cell r="A12">
            <v>9</v>
          </cell>
          <cell r="N12" t="str">
            <v>钻石加速</v>
          </cell>
        </row>
        <row r="13">
          <cell r="A13">
            <v>10</v>
          </cell>
          <cell r="N13" t="str">
            <v>建造</v>
          </cell>
        </row>
        <row r="14">
          <cell r="A14">
            <v>11</v>
          </cell>
          <cell r="N14" t="str">
            <v>取消选中</v>
          </cell>
        </row>
        <row r="15">
          <cell r="A15">
            <v>12</v>
          </cell>
          <cell r="N15" t="str">
            <v>采集</v>
          </cell>
        </row>
        <row r="16">
          <cell r="A16">
            <v>13</v>
          </cell>
          <cell r="N16" t="str">
            <v>采集加速</v>
          </cell>
        </row>
        <row r="17">
          <cell r="A17">
            <v>14</v>
          </cell>
          <cell r="N17" t="str">
            <v>训练</v>
          </cell>
        </row>
        <row r="18">
          <cell r="A18">
            <v>15</v>
          </cell>
          <cell r="N18" t="str">
            <v>加速</v>
          </cell>
        </row>
        <row r="19">
          <cell r="A19">
            <v>16</v>
          </cell>
          <cell r="N19" t="str">
            <v>部队详情</v>
          </cell>
        </row>
        <row r="20">
          <cell r="A20">
            <v>17</v>
          </cell>
          <cell r="N20" t="str">
            <v>更改旗号</v>
          </cell>
        </row>
        <row r="21">
          <cell r="A21">
            <v>18</v>
          </cell>
          <cell r="N21" t="str">
            <v>研究科技（废弃）</v>
          </cell>
        </row>
        <row r="22">
          <cell r="A22">
            <v>19</v>
          </cell>
          <cell r="N22" t="str">
            <v>晋升</v>
          </cell>
        </row>
        <row r="23">
          <cell r="A23">
            <v>20</v>
          </cell>
          <cell r="N23" t="str">
            <v>治疗</v>
          </cell>
        </row>
        <row r="24">
          <cell r="A24">
            <v>21</v>
          </cell>
          <cell r="N24" t="str">
            <v>瞭望塔详情</v>
          </cell>
        </row>
        <row r="25">
          <cell r="A25">
            <v>22</v>
          </cell>
          <cell r="N25" t="str">
            <v>防御</v>
          </cell>
        </row>
        <row r="26">
          <cell r="A26">
            <v>23</v>
          </cell>
          <cell r="N26" t="str">
            <v>城墙驻防</v>
          </cell>
        </row>
        <row r="27">
          <cell r="A27">
            <v>24</v>
          </cell>
          <cell r="N27" t="str">
            <v>装扮</v>
          </cell>
        </row>
        <row r="28">
          <cell r="A28">
            <v>25</v>
          </cell>
          <cell r="N28" t="str">
            <v>城池增益</v>
          </cell>
        </row>
        <row r="29">
          <cell r="A29">
            <v>26</v>
          </cell>
          <cell r="N29" t="str">
            <v>神秘商店</v>
          </cell>
        </row>
        <row r="30">
          <cell r="A30">
            <v>27</v>
          </cell>
          <cell r="N30" t="str">
            <v>资源援助</v>
          </cell>
        </row>
        <row r="31">
          <cell r="A31">
            <v>28</v>
          </cell>
          <cell r="N31" t="str">
            <v>联盟战争</v>
          </cell>
        </row>
        <row r="32">
          <cell r="A32">
            <v>29</v>
          </cell>
          <cell r="N32" t="str">
            <v>帮助</v>
          </cell>
        </row>
        <row r="33">
          <cell r="A33">
            <v>30</v>
          </cell>
          <cell r="N33" t="str">
            <v>援助详情</v>
          </cell>
        </row>
        <row r="34">
          <cell r="A34">
            <v>31</v>
          </cell>
          <cell r="N34" t="str">
            <v>许愿</v>
          </cell>
        </row>
        <row r="35">
          <cell r="A35">
            <v>32</v>
          </cell>
          <cell r="N35" t="str">
            <v>村民调配</v>
          </cell>
        </row>
        <row r="36">
          <cell r="A36">
            <v>33</v>
          </cell>
          <cell r="N36" t="str">
            <v>城墙扩建</v>
          </cell>
        </row>
        <row r="37">
          <cell r="A37">
            <v>34</v>
          </cell>
          <cell r="N37" t="str">
            <v>高级晋升</v>
          </cell>
        </row>
        <row r="38">
          <cell r="A38">
            <v>35</v>
          </cell>
          <cell r="N38" t="str">
            <v>农田</v>
          </cell>
        </row>
        <row r="39">
          <cell r="A39">
            <v>36</v>
          </cell>
          <cell r="N39" t="str">
            <v>渔网</v>
          </cell>
        </row>
        <row r="40">
          <cell r="A40">
            <v>37</v>
          </cell>
          <cell r="N40" t="str">
            <v>收集</v>
          </cell>
        </row>
        <row r="41">
          <cell r="A41">
            <v>38</v>
          </cell>
          <cell r="N41" t="str">
            <v>狩猎</v>
          </cell>
        </row>
        <row r="42">
          <cell r="A42">
            <v>39</v>
          </cell>
          <cell r="N42" t="str">
            <v>弹药制造</v>
          </cell>
        </row>
        <row r="43">
          <cell r="A43">
            <v>40</v>
          </cell>
          <cell r="N43" t="str">
            <v>装备锻造</v>
          </cell>
        </row>
        <row r="44">
          <cell r="A44">
            <v>41</v>
          </cell>
          <cell r="N44" t="str">
            <v>装备背包</v>
          </cell>
        </row>
        <row r="45">
          <cell r="A45">
            <v>42</v>
          </cell>
          <cell r="N45" t="str">
            <v>宝石背包</v>
          </cell>
        </row>
        <row r="46">
          <cell r="A46">
            <v>43</v>
          </cell>
          <cell r="N46" t="str">
            <v>僧侣招募</v>
          </cell>
        </row>
        <row r="47">
          <cell r="A47">
            <v>44</v>
          </cell>
          <cell r="N47" t="str">
            <v>回收</v>
          </cell>
        </row>
        <row r="48">
          <cell r="A48">
            <v>45</v>
          </cell>
          <cell r="N48" t="str">
            <v>修复</v>
          </cell>
        </row>
        <row r="49">
          <cell r="A49">
            <v>46</v>
          </cell>
          <cell r="N49" t="e">
            <v>#N/A</v>
          </cell>
        </row>
        <row r="50">
          <cell r="A50">
            <v>47</v>
          </cell>
          <cell r="N50" t="str">
            <v>移动</v>
          </cell>
        </row>
        <row r="51">
          <cell r="A51">
            <v>48</v>
          </cell>
          <cell r="N51" t="str">
            <v>升级</v>
          </cell>
        </row>
        <row r="52">
          <cell r="A52">
            <v>49</v>
          </cell>
          <cell r="N52" t="str">
            <v>训练村民</v>
          </cell>
        </row>
        <row r="53">
          <cell r="A53">
            <v>50</v>
          </cell>
          <cell r="N53" t="str">
            <v>圣庙</v>
          </cell>
        </row>
        <row r="54">
          <cell r="A54">
            <v>51</v>
          </cell>
          <cell r="N54" t="str">
            <v>藏品收集</v>
          </cell>
        </row>
        <row r="55">
          <cell r="A55">
            <v>52</v>
          </cell>
          <cell r="N55" t="str">
            <v>仓库</v>
          </cell>
        </row>
        <row r="56">
          <cell r="A56">
            <v>53</v>
          </cell>
          <cell r="N56" t="str">
            <v>图鉴</v>
          </cell>
        </row>
        <row r="57">
          <cell r="A57">
            <v>54</v>
          </cell>
          <cell r="N57" t="str">
            <v>招募</v>
          </cell>
        </row>
        <row r="58">
          <cell r="A58">
            <v>55</v>
          </cell>
          <cell r="N58" t="str">
            <v>好友</v>
          </cell>
        </row>
        <row r="59">
          <cell r="A59">
            <v>56</v>
          </cell>
          <cell r="N59" t="str">
            <v>清理</v>
          </cell>
        </row>
        <row r="60">
          <cell r="A60">
            <v>57</v>
          </cell>
          <cell r="N60" t="str">
            <v>预备营</v>
          </cell>
        </row>
        <row r="61">
          <cell r="A61">
            <v>58</v>
          </cell>
          <cell r="N61" t="str">
            <v>兑换商店</v>
          </cell>
        </row>
        <row r="62">
          <cell r="A62">
            <v>59</v>
          </cell>
          <cell r="N62" t="str">
            <v>交易所</v>
          </cell>
        </row>
        <row r="63">
          <cell r="A63">
            <v>60</v>
          </cell>
          <cell r="N63" t="str">
            <v>寻访</v>
          </cell>
        </row>
        <row r="64">
          <cell r="A64">
            <v>61</v>
          </cell>
          <cell r="N64" t="str">
            <v>内政官列表</v>
          </cell>
        </row>
        <row r="65">
          <cell r="A65">
            <v>62</v>
          </cell>
          <cell r="N65" t="str">
            <v>官职委任</v>
          </cell>
        </row>
        <row r="66">
          <cell r="A66">
            <v>63</v>
          </cell>
          <cell r="N66" t="str">
            <v>官职图谱</v>
          </cell>
        </row>
        <row r="67">
          <cell r="A67">
            <v>64</v>
          </cell>
          <cell r="N67" t="str">
            <v>珍品仓库</v>
          </cell>
        </row>
        <row r="68">
          <cell r="A68">
            <v>65</v>
          </cell>
          <cell r="N68" t="str">
            <v>野外冒险</v>
          </cell>
        </row>
        <row r="69">
          <cell r="A69">
            <v>66</v>
          </cell>
          <cell r="N69" t="str">
            <v>珍宝招募</v>
          </cell>
        </row>
        <row r="70">
          <cell r="A70">
            <v>67</v>
          </cell>
          <cell r="N70" t="str">
            <v>荣耀之路</v>
          </cell>
        </row>
        <row r="71">
          <cell r="A71">
            <v>68</v>
          </cell>
          <cell r="N71" t="str">
            <v>荣耀之路</v>
          </cell>
        </row>
        <row r="72">
          <cell r="A72">
            <v>69</v>
          </cell>
          <cell r="N72" t="str">
            <v>推荐升级</v>
          </cell>
        </row>
        <row r="73">
          <cell r="A73">
            <v>70</v>
          </cell>
          <cell r="N73" t="str">
            <v>联协图谱</v>
          </cell>
        </row>
        <row r="74">
          <cell r="A74">
            <v>71</v>
          </cell>
          <cell r="N74" t="str">
            <v>研究科技</v>
          </cell>
        </row>
        <row r="75">
          <cell r="A75">
            <v>72</v>
          </cell>
          <cell r="N75" t="str">
            <v>装扮</v>
          </cell>
        </row>
        <row r="76">
          <cell r="A76">
            <v>73</v>
          </cell>
          <cell r="N76" t="str">
            <v>旗帜编辑</v>
          </cell>
        </row>
        <row r="77">
          <cell r="A77">
            <v>74</v>
          </cell>
          <cell r="N77" t="str">
            <v>部队编组</v>
          </cell>
        </row>
        <row r="78">
          <cell r="A78">
            <v>75</v>
          </cell>
          <cell r="N78" t="str">
            <v>立即完成</v>
          </cell>
        </row>
        <row r="79">
          <cell r="A79">
            <v>76</v>
          </cell>
          <cell r="N79" t="str">
            <v>征税</v>
          </cell>
        </row>
        <row r="80">
          <cell r="A80">
            <v>77</v>
          </cell>
          <cell r="N80" t="str">
            <v>资源兑换</v>
          </cell>
        </row>
        <row r="81">
          <cell r="A81">
            <v>78</v>
          </cell>
          <cell r="N81" t="str">
            <v>捕鱼</v>
          </cell>
        </row>
        <row r="82">
          <cell r="A82">
            <v>79</v>
          </cell>
          <cell r="N82" t="str">
            <v>挂饰打造</v>
          </cell>
        </row>
        <row r="83">
          <cell r="A83">
            <v>80</v>
          </cell>
          <cell r="N83" t="str">
            <v>进入展馆</v>
          </cell>
        </row>
        <row r="84">
          <cell r="A84">
            <v>81</v>
          </cell>
          <cell r="N84" t="str">
            <v>奇迹博览</v>
          </cell>
        </row>
        <row r="85">
          <cell r="A85">
            <v>300</v>
          </cell>
          <cell r="N85" t="str">
            <v>公告</v>
          </cell>
        </row>
        <row r="86">
          <cell r="A86">
            <v>83</v>
          </cell>
          <cell r="N86" t="str">
            <v>训练农民（居民房舍）</v>
          </cell>
        </row>
        <row r="87">
          <cell r="A87">
            <v>84</v>
          </cell>
          <cell r="N87" t="str">
            <v>内政官</v>
          </cell>
        </row>
        <row r="88">
          <cell r="A88">
            <v>85</v>
          </cell>
          <cell r="N88" t="str">
            <v>副玩法入口</v>
          </cell>
        </row>
        <row r="89">
          <cell r="A89">
            <v>86</v>
          </cell>
          <cell r="N89" t="str">
            <v>资源建筑部署农民加速</v>
          </cell>
        </row>
      </sheetData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showGridLines="0" showRowColHeaders="0" zoomScale="169" zoomScaleNormal="169" workbookViewId="0"/>
  </sheetViews>
  <sheetFormatPr defaultColWidth="9" defaultRowHeight="14"/>
  <sheetData/>
  <phoneticPr fontId="1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K65"/>
  <sheetViews>
    <sheetView workbookViewId="0">
      <pane xSplit="2" ySplit="3" topLeftCell="C4" activePane="bottomRight" state="frozen"/>
      <selection pane="topRight"/>
      <selection pane="bottomLeft"/>
      <selection pane="bottomRight" activeCell="J33" sqref="J33"/>
    </sheetView>
  </sheetViews>
  <sheetFormatPr defaultColWidth="9" defaultRowHeight="14"/>
  <cols>
    <col min="1" max="1" width="7.83203125" style="30" customWidth="1"/>
    <col min="2" max="2" width="18.33203125" style="30" bestFit="1" customWidth="1"/>
    <col min="3" max="3" width="12.33203125" style="30" customWidth="1"/>
    <col min="4" max="4" width="8.25" style="31" customWidth="1"/>
    <col min="5" max="5" width="8" style="31" customWidth="1"/>
    <col min="6" max="6" width="20.33203125" style="31" customWidth="1"/>
    <col min="7" max="7" width="13.33203125" style="31" bestFit="1" customWidth="1"/>
    <col min="8" max="9" width="8" style="31" customWidth="1"/>
    <col min="10" max="10" width="9.25" style="31" customWidth="1"/>
    <col min="11" max="11" width="12.08203125" style="31" bestFit="1" customWidth="1"/>
    <col min="12" max="12" width="20.33203125" style="31" bestFit="1" customWidth="1"/>
    <col min="13" max="13" width="13.33203125" style="31" bestFit="1" customWidth="1"/>
    <col min="14" max="18" width="8" style="31" customWidth="1"/>
    <col min="19" max="19" width="13.83203125" style="31" bestFit="1" customWidth="1"/>
    <col min="20" max="23" width="8" style="31" customWidth="1"/>
    <col min="24" max="24" width="13.83203125" style="31" bestFit="1" customWidth="1"/>
    <col min="25" max="27" width="8" style="31" customWidth="1"/>
    <col min="28" max="29" width="14.58203125" style="30" customWidth="1"/>
    <col min="30" max="30" width="13.75" style="30" customWidth="1"/>
    <col min="31" max="32" width="15.75" style="30" customWidth="1"/>
    <col min="33" max="33" width="14.33203125" style="30" customWidth="1"/>
    <col min="34" max="34" width="9" style="30" customWidth="1"/>
    <col min="35" max="16384" width="9" style="30"/>
  </cols>
  <sheetData>
    <row r="1" spans="1:37" s="22" customFormat="1" ht="15" customHeight="1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</row>
    <row r="2" spans="1:37" s="23" customFormat="1" ht="15" customHeight="1">
      <c r="A2" s="4" t="s">
        <v>1</v>
      </c>
      <c r="B2" s="4" t="s">
        <v>2</v>
      </c>
      <c r="C2" s="4" t="s">
        <v>3</v>
      </c>
      <c r="D2" s="50" t="s">
        <v>4</v>
      </c>
      <c r="E2" s="51"/>
      <c r="F2" s="51"/>
      <c r="G2" s="51"/>
      <c r="H2" s="51"/>
      <c r="I2" s="52"/>
      <c r="J2" s="50" t="s">
        <v>5</v>
      </c>
      <c r="K2" s="51"/>
      <c r="L2" s="51"/>
      <c r="M2" s="51"/>
      <c r="N2" s="51"/>
      <c r="O2" s="52"/>
      <c r="P2" s="50" t="s">
        <v>6</v>
      </c>
      <c r="Q2" s="51"/>
      <c r="R2" s="51"/>
      <c r="S2" s="51"/>
      <c r="T2" s="51"/>
      <c r="U2" s="52"/>
      <c r="V2" s="50" t="s">
        <v>7</v>
      </c>
      <c r="W2" s="51"/>
      <c r="X2" s="51"/>
      <c r="Y2" s="51"/>
      <c r="Z2" s="51"/>
      <c r="AA2" s="52"/>
      <c r="AB2" s="4" t="s">
        <v>8</v>
      </c>
      <c r="AC2" s="4" t="s">
        <v>9</v>
      </c>
      <c r="AD2" s="4" t="s">
        <v>10</v>
      </c>
      <c r="AE2" s="4" t="s">
        <v>11</v>
      </c>
      <c r="AF2" s="4" t="s">
        <v>12</v>
      </c>
      <c r="AG2" s="4" t="s">
        <v>13</v>
      </c>
    </row>
    <row r="3" spans="1:37" s="24" customFormat="1" ht="16.5" customHeight="1">
      <c r="A3" s="5" t="s">
        <v>1</v>
      </c>
      <c r="B3" s="5"/>
      <c r="C3" s="5" t="s">
        <v>14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 t="s">
        <v>15</v>
      </c>
      <c r="AD3" s="5" t="s">
        <v>16</v>
      </c>
      <c r="AE3" s="5" t="s">
        <v>17</v>
      </c>
      <c r="AF3" s="5" t="s">
        <v>18</v>
      </c>
      <c r="AG3" s="5" t="s">
        <v>19</v>
      </c>
    </row>
    <row r="4" spans="1:37" ht="16.5" customHeight="1">
      <c r="A4" s="6">
        <v>1</v>
      </c>
      <c r="B4" s="6" t="s">
        <v>20</v>
      </c>
      <c r="C4" s="6">
        <v>201</v>
      </c>
      <c r="D4" s="32" t="s">
        <v>21</v>
      </c>
      <c r="E4" s="32" t="s">
        <v>22</v>
      </c>
      <c r="F4" s="32" t="s">
        <v>23</v>
      </c>
      <c r="G4" s="32" t="s">
        <v>24</v>
      </c>
      <c r="H4" s="32"/>
      <c r="I4" s="30"/>
      <c r="J4" s="32" t="s">
        <v>26</v>
      </c>
      <c r="K4" s="32" t="s">
        <v>22</v>
      </c>
      <c r="L4" s="32" t="s">
        <v>24</v>
      </c>
      <c r="M4" s="6" t="s">
        <v>549</v>
      </c>
      <c r="N4" s="32"/>
      <c r="O4" s="32"/>
      <c r="P4" s="32" t="s">
        <v>22</v>
      </c>
      <c r="Q4" s="32" t="s">
        <v>24</v>
      </c>
      <c r="R4" s="32" t="s">
        <v>27</v>
      </c>
      <c r="S4" s="6" t="s">
        <v>549</v>
      </c>
      <c r="T4" s="32"/>
      <c r="U4" s="32"/>
      <c r="V4" s="32"/>
      <c r="W4" s="32"/>
      <c r="X4" s="32"/>
      <c r="Y4" s="32"/>
      <c r="Z4" s="32"/>
      <c r="AA4" s="32"/>
      <c r="AB4" s="6"/>
      <c r="AC4" s="41" t="s">
        <v>550</v>
      </c>
      <c r="AD4" s="6"/>
      <c r="AE4" s="6" t="str">
        <f>IF(J4="","",INDEX(按钮表!$A:$A,MATCH(J4,按钮表!$N:$N,0)))&amp;IF(K4="","","|"&amp;INDEX(按钮表!$A:$A,MATCH(K4,按钮表!$N:$N,0)))&amp;IF(L4="","","|"&amp;INDEX(按钮表!$A:$A,MATCH(L4,按钮表!$N:$N,0)))&amp;IF(M4="","","|"&amp;INDEX(按钮表!$A:$A,MATCH(M4,按钮表!$N:$N,0)))&amp;IF(N4="","","|"&amp;INDEX(按钮表!$A:$A,MATCH(N4,按钮表!$N:$N,0)))&amp;IF(O4="","","|"&amp;INDEX(按钮表!$A:$A,MATCH(O4,按钮表!$N:$N,0)))</f>
        <v>75|8|25|317</v>
      </c>
      <c r="AF4" s="6" t="str">
        <f>IF(P4="","",INDEX(按钮表!$A:$A,MATCH(P4,按钮表!$N:$N,0)))&amp;IF(Q4="","","|"&amp;INDEX(按钮表!$A:$A,MATCH(Q4,按钮表!$N:$N,0)))&amp;IF(R4="","","|"&amp;INDEX(按钮表!$A:$A,MATCH(R4,按钮表!$N:$N,0)))&amp;IF(S4="","","|"&amp;INDEX(按钮表!$A:$A,MATCH(S4,按钮表!$N:$N,0)))&amp;IF(T4="","","|"&amp;INDEX(按钮表!$A:$A,MATCH(T4,按钮表!$N:$N,0)))&amp;IF(U4="","","|"&amp;INDEX(按钮表!$A:$A,MATCH(U4,按钮表!$N:$N,0)))</f>
        <v>8|25|63|317</v>
      </c>
      <c r="AG4" s="6" t="str">
        <f>IF(V4="","",INDEX(按钮表!$A:$A,MATCH(V4,按钮表!$N:$N,0)))&amp;IF(W4="","","|"&amp;INDEX(按钮表!$A:$A,MATCH(W4,按钮表!$N:$N,0)))&amp;IF(X4="","","|"&amp;INDEX(按钮表!$A:$A,MATCH(X4,按钮表!$N:$N,0)))&amp;IF(Y4="","","|"&amp;INDEX(按钮表!$A:$A,MATCH(Y4,按钮表!$N:$N,0)))&amp;IF(Z4="","","|"&amp;INDEX(按钮表!$A:$A,MATCH(Z4,按钮表!$N:$N,0)))&amp;IF(AA4="","","|"&amp;INDEX(按钮表!$A:$A,MATCH(AA4,按钮表!$N:$N,0)))</f>
        <v/>
      </c>
      <c r="AK4" s="6" t="str">
        <f>IF(V4="","",INDEX(按钮表!$A:$A,MATCH(V4,按钮表!$N:$N,0)))&amp;IF(W4="","","|"&amp;INDEX(按钮表!$A:$A,MATCH(W4,按钮表!$N:$N,0)))&amp;IF(X4="","","|"&amp;INDEX(按钮表!$A:$A,MATCH(X4,按钮表!$N:$N,0)))&amp;IF(Y4="","","|"&amp;INDEX(按钮表!$A:$A,MATCH(Y4,按钮表!$N:$N,0)))&amp;IF(Z4="","","|"&amp;INDEX(按钮表!$A:$A,MATCH(Z4,按钮表!$N:$N,0)))&amp;IF(AA4="","","|"&amp;INDEX(按钮表!$A:$A,MATCH(AA4,按钮表!$N:$N,0)))</f>
        <v/>
      </c>
    </row>
    <row r="5" spans="1:37" ht="16.5" customHeight="1">
      <c r="A5" s="6">
        <v>2</v>
      </c>
      <c r="B5" s="6" t="s">
        <v>28</v>
      </c>
      <c r="C5" s="6">
        <v>202</v>
      </c>
      <c r="D5" s="32" t="s">
        <v>21</v>
      </c>
      <c r="E5" s="32"/>
      <c r="F5" s="6" t="s">
        <v>29</v>
      </c>
      <c r="G5" s="32" t="s">
        <v>30</v>
      </c>
      <c r="H5" s="32"/>
      <c r="I5" s="32"/>
      <c r="J5" s="32" t="s">
        <v>26</v>
      </c>
      <c r="K5" s="32"/>
      <c r="L5" s="6" t="s">
        <v>29</v>
      </c>
      <c r="M5" s="32" t="s">
        <v>30</v>
      </c>
      <c r="N5" s="32"/>
      <c r="O5" s="32"/>
      <c r="P5" s="6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6"/>
      <c r="AC5" s="42" t="s">
        <v>532</v>
      </c>
      <c r="AD5" s="6"/>
      <c r="AE5" s="6" t="str">
        <f>IF(J5="","",INDEX(按钮表!$A:$A,MATCH(J5,按钮表!$N:$N,0)))&amp;IF(K5="","","|"&amp;INDEX(按钮表!$A:$A,MATCH(K5,按钮表!$N:$N,0)))&amp;IF(L5="","","|"&amp;INDEX(按钮表!$A:$A,MATCH(L5,按钮表!$N:$N,0)))&amp;IF(K16="","","|"&amp;INDEX(按钮表!$A:$A,MATCH(K16,按钮表!$N:$N,0)))&amp;IF(N5="","","|"&amp;INDEX(按钮表!$A:$A,MATCH(N5,按钮表!$N:$N,0)))&amp;IF(O5="","","|"&amp;INDEX(按钮表!$A:$A,MATCH(O5,按钮表!$N:$N,0)))</f>
        <v>75|83</v>
      </c>
      <c r="AF5" s="6" t="str">
        <f>IF(P5="","",INDEX(按钮表!$A:$A,MATCH(P5,按钮表!$N:$N,0)))&amp;IF(Q5="","","|"&amp;INDEX(按钮表!$A:$A,MATCH(Q5,按钮表!$N:$N,0)))&amp;IF(R5="","","|"&amp;INDEX(按钮表!$A:$A,MATCH(R5,按钮表!$N:$N,0)))&amp;IF(S5="","","|"&amp;INDEX(按钮表!$A:$A,MATCH(S5,按钮表!$N:$N,0)))&amp;IF(T5="","","|"&amp;INDEX(按钮表!$A:$A,MATCH(T5,按钮表!$N:$N,0)))&amp;IF(U5="","","|"&amp;INDEX(按钮表!$A:$A,MATCH(U5,按钮表!$N:$N,0)))</f>
        <v/>
      </c>
      <c r="AG5" s="6" t="str">
        <f>IF(V5="","",INDEX(按钮表!$A:$A,MATCH(V5,按钮表!$N:$N,0)))&amp;IF(W5="","","|"&amp;INDEX(按钮表!$A:$A,MATCH(W5,按钮表!$N:$N,0)))&amp;IF(X5="","","|"&amp;INDEX(按钮表!$A:$A,MATCH(X5,按钮表!$N:$N,0)))&amp;IF(Y5="","","|"&amp;INDEX(按钮表!$A:$A,MATCH(Y5,按钮表!$N:$N,0)))&amp;IF(Z5="","","|"&amp;INDEX(按钮表!$A:$A,MATCH(Z5,按钮表!$N:$N,0)))&amp;IF(AA5="","","|"&amp;INDEX(按钮表!$A:$A,MATCH(AA5,按钮表!$N:$N,0)))</f>
        <v/>
      </c>
    </row>
    <row r="6" spans="1:37" s="25" customFormat="1" ht="16.5">
      <c r="A6" s="9">
        <v>3</v>
      </c>
      <c r="B6" s="9" t="s">
        <v>31</v>
      </c>
      <c r="C6" s="9">
        <v>203</v>
      </c>
      <c r="D6" s="33" t="s">
        <v>21</v>
      </c>
      <c r="E6" s="33" t="s">
        <v>32</v>
      </c>
      <c r="F6" s="6" t="s">
        <v>33</v>
      </c>
      <c r="G6" s="33" t="s">
        <v>30</v>
      </c>
      <c r="I6" s="33"/>
      <c r="J6" s="33" t="s">
        <v>26</v>
      </c>
      <c r="K6" s="33" t="s">
        <v>32</v>
      </c>
      <c r="L6" s="6" t="s">
        <v>33</v>
      </c>
      <c r="M6" s="33" t="s">
        <v>30</v>
      </c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9"/>
      <c r="AC6" s="41" t="s">
        <v>533</v>
      </c>
      <c r="AD6" s="9"/>
      <c r="AE6" s="6" t="str">
        <f>IF(J6="","",INDEX(按钮表!$A:$A,MATCH(J6,按钮表!$N:$N,0)))&amp;IF(K6="","","|"&amp;INDEX(按钮表!$A:$A,MATCH(K6,按钮表!$N:$N,0)))&amp;IF(L6="","","|"&amp;INDEX(按钮表!$A:$A,MATCH(L6,按钮表!$N:$N,0)))&amp;IF(M6="","","|"&amp;INDEX(按钮表!$A:$A,MATCH(M6,按钮表!$N:$N,0)))&amp;IF(N6="","","|"&amp;INDEX(按钮表!$A:$A,MATCH(N6,按钮表!$N:$N,0)))&amp;IF(O6="","","|"&amp;INDEX(按钮表!$A:$A,MATCH(O6,按钮表!$N:$N,0)))</f>
        <v>75|37|301|1</v>
      </c>
      <c r="AF6" s="9" t="str">
        <f>IF(P6="","",INDEX(按钮表!$A:$A,MATCH(P6,按钮表!$N:$N,0)))&amp;IF(Q6="","","|"&amp;INDEX(按钮表!$A:$A,MATCH(Q6,按钮表!$N:$N,0)))&amp;IF(R6="","","|"&amp;INDEX(按钮表!$A:$A,MATCH(R6,按钮表!$N:$N,0)))&amp;IF(S6="","","|"&amp;INDEX(按钮表!$A:$A,MATCH(S6,按钮表!$N:$N,0)))&amp;IF(T6="","","|"&amp;INDEX(按钮表!$A:$A,MATCH(T6,按钮表!$N:$N,0)))&amp;IF(U6="","","|"&amp;INDEX(按钮表!$A:$A,MATCH(U6,按钮表!$N:$N,0)))</f>
        <v/>
      </c>
      <c r="AG6" s="9" t="str">
        <f>IF(V6="","",INDEX(按钮表!$A:$A,MATCH(V6,按钮表!$N:$N,0)))&amp;IF(W6="","","|"&amp;INDEX(按钮表!$A:$A,MATCH(W6,按钮表!$N:$N,0)))&amp;IF(X6="","","|"&amp;INDEX(按钮表!$A:$A,MATCH(X6,按钮表!$N:$N,0)))&amp;IF(Y6="","","|"&amp;INDEX(按钮表!$A:$A,MATCH(Y6,按钮表!$N:$N,0)))&amp;IF(Z6="","","|"&amp;INDEX(按钮表!$A:$A,MATCH(Z6,按钮表!$N:$N,0)))&amp;IF(AA6="","","|"&amp;INDEX(按钮表!$A:$A,MATCH(AA6,按钮表!$N:$N,0)))</f>
        <v/>
      </c>
    </row>
    <row r="7" spans="1:37" s="25" customFormat="1" ht="16.5" customHeight="1">
      <c r="A7" s="9">
        <v>4</v>
      </c>
      <c r="B7" s="9" t="s">
        <v>34</v>
      </c>
      <c r="C7" s="9">
        <v>204</v>
      </c>
      <c r="D7" s="33" t="s">
        <v>21</v>
      </c>
      <c r="E7" s="33" t="s">
        <v>32</v>
      </c>
      <c r="F7" s="6" t="s">
        <v>35</v>
      </c>
      <c r="G7" s="33" t="s">
        <v>30</v>
      </c>
      <c r="I7" s="33"/>
      <c r="J7" s="33" t="s">
        <v>26</v>
      </c>
      <c r="K7" s="33" t="s">
        <v>32</v>
      </c>
      <c r="L7" s="6" t="s">
        <v>35</v>
      </c>
      <c r="M7" s="33" t="s">
        <v>30</v>
      </c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9"/>
      <c r="AC7" s="41" t="s">
        <v>534</v>
      </c>
      <c r="AD7" s="9"/>
      <c r="AE7" s="6" t="str">
        <f>IF(J7="","",INDEX(按钮表!$A:$A,MATCH(J7,按钮表!$N:$N,0)))&amp;IF(K7="","","|"&amp;INDEX(按钮表!$A:$A,MATCH(K7,按钮表!$N:$N,0)))&amp;IF(L7="","","|"&amp;INDEX(按钮表!$A:$A,MATCH(L7,按钮表!$N:$N,0)))&amp;IF(M7="","","|"&amp;INDEX(按钮表!$A:$A,MATCH(M7,按钮表!$N:$N,0)))&amp;IF(N7="","","|"&amp;INDEX(按钮表!$A:$A,MATCH(N7,按钮表!$N:$N,0)))&amp;IF(O7="","","|"&amp;INDEX(按钮表!$A:$A,MATCH(O7,按钮表!$N:$N,0)))</f>
        <v>75|37|302|1</v>
      </c>
      <c r="AF7" s="9" t="str">
        <f>IF(P7="","",INDEX(按钮表!$A:$A,MATCH(P7,按钮表!$N:$N,0)))&amp;IF(Q7="","","|"&amp;INDEX(按钮表!$A:$A,MATCH(Q7,按钮表!$N:$N,0)))&amp;IF(R7="","","|"&amp;INDEX(按钮表!$A:$A,MATCH(R7,按钮表!$N:$N,0)))&amp;IF(S7="","","|"&amp;INDEX(按钮表!$A:$A,MATCH(S7,按钮表!$N:$N,0)))&amp;IF(T7="","","|"&amp;INDEX(按钮表!$A:$A,MATCH(T7,按钮表!$N:$N,0)))&amp;IF(U7="","","|"&amp;INDEX(按钮表!$A:$A,MATCH(U7,按钮表!$N:$N,0)))</f>
        <v/>
      </c>
      <c r="AG7" s="9" t="str">
        <f>IF(V7="","",INDEX(按钮表!$A:$A,MATCH(V7,按钮表!$N:$N,0)))&amp;IF(W7="","","|"&amp;INDEX(按钮表!$A:$A,MATCH(W7,按钮表!$N:$N,0)))&amp;IF(X7="","","|"&amp;INDEX(按钮表!$A:$A,MATCH(X7,按钮表!$N:$N,0)))&amp;IF(Y7="","","|"&amp;INDEX(按钮表!$A:$A,MATCH(Y7,按钮表!$N:$N,0)))&amp;IF(Z7="","","|"&amp;INDEX(按钮表!$A:$A,MATCH(Z7,按钮表!$N:$N,0)))&amp;IF(AA7="","","|"&amp;INDEX(按钮表!$A:$A,MATCH(AA7,按钮表!$N:$N,0)))</f>
        <v/>
      </c>
    </row>
    <row r="8" spans="1:37" s="25" customFormat="1" ht="16.5" customHeight="1">
      <c r="A8" s="9">
        <v>5</v>
      </c>
      <c r="B8" s="9" t="s">
        <v>36</v>
      </c>
      <c r="C8" s="9">
        <v>205</v>
      </c>
      <c r="D8" s="33" t="s">
        <v>21</v>
      </c>
      <c r="E8" s="33" t="s">
        <v>32</v>
      </c>
      <c r="F8" s="6" t="s">
        <v>37</v>
      </c>
      <c r="G8" s="33" t="s">
        <v>30</v>
      </c>
      <c r="I8" s="33"/>
      <c r="J8" s="33" t="s">
        <v>26</v>
      </c>
      <c r="K8" s="33" t="s">
        <v>32</v>
      </c>
      <c r="L8" s="6" t="s">
        <v>37</v>
      </c>
      <c r="M8" s="33" t="s">
        <v>30</v>
      </c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9"/>
      <c r="AC8" s="32" t="s">
        <v>535</v>
      </c>
      <c r="AD8" s="9"/>
      <c r="AE8" s="6" t="str">
        <f>IF(J8="","",INDEX(按钮表!$A:$A,MATCH(J8,按钮表!$N:$N,0)))&amp;IF(K8="","","|"&amp;INDEX(按钮表!$A:$A,MATCH(K8,按钮表!$N:$N,0)))&amp;IF(L8="","","|"&amp;INDEX(按钮表!$A:$A,MATCH(L8,按钮表!$N:$N,0)))&amp;IF(M8="","","|"&amp;INDEX(按钮表!$A:$A,MATCH(M8,按钮表!$N:$N,0)))&amp;IF(N8="","","|"&amp;INDEX(按钮表!$A:$A,MATCH(N8,按钮表!$N:$N,0)))&amp;IF(O8="","","|"&amp;INDEX(按钮表!$A:$A,MATCH(O8,按钮表!$N:$N,0)))</f>
        <v>75|37|303|1</v>
      </c>
      <c r="AF8" s="9" t="str">
        <f>IF(P8="","",INDEX(按钮表!$A:$A,MATCH(P8,按钮表!$N:$N,0)))&amp;IF(Q8="","","|"&amp;INDEX(按钮表!$A:$A,MATCH(Q8,按钮表!$N:$N,0)))&amp;IF(R8="","","|"&amp;INDEX(按钮表!$A:$A,MATCH(R8,按钮表!$N:$N,0)))&amp;IF(S8="","","|"&amp;INDEX(按钮表!$A:$A,MATCH(S8,按钮表!$N:$N,0)))&amp;IF(T8="","","|"&amp;INDEX(按钮表!$A:$A,MATCH(T8,按钮表!$N:$N,0)))&amp;IF(U8="","","|"&amp;INDEX(按钮表!$A:$A,MATCH(U8,按钮表!$N:$N,0)))</f>
        <v/>
      </c>
      <c r="AG8" s="9" t="str">
        <f>IF(V8="","",INDEX(按钮表!$A:$A,MATCH(V8,按钮表!$N:$N,0)))&amp;IF(W8="","","|"&amp;INDEX(按钮表!$A:$A,MATCH(W8,按钮表!$N:$N,0)))&amp;IF(X8="","","|"&amp;INDEX(按钮表!$A:$A,MATCH(X8,按钮表!$N:$N,0)))&amp;IF(Y8="","","|"&amp;INDEX(按钮表!$A:$A,MATCH(Y8,按钮表!$N:$N,0)))&amp;IF(Z8="","","|"&amp;INDEX(按钮表!$A:$A,MATCH(Z8,按钮表!$N:$N,0)))&amp;IF(AA8="","","|"&amp;INDEX(按钮表!$A:$A,MATCH(AA8,按钮表!$N:$N,0)))</f>
        <v/>
      </c>
    </row>
    <row r="9" spans="1:37" s="25" customFormat="1" ht="16.5" customHeight="1">
      <c r="A9" s="9">
        <v>34</v>
      </c>
      <c r="B9" s="9" t="s">
        <v>38</v>
      </c>
      <c r="C9" s="33">
        <v>234</v>
      </c>
      <c r="D9" s="33" t="s">
        <v>21</v>
      </c>
      <c r="E9" s="33" t="s">
        <v>32</v>
      </c>
      <c r="F9" s="6" t="s">
        <v>39</v>
      </c>
      <c r="G9" s="33" t="s">
        <v>30</v>
      </c>
      <c r="I9" s="33"/>
      <c r="J9" s="33" t="s">
        <v>26</v>
      </c>
      <c r="K9" s="33" t="s">
        <v>32</v>
      </c>
      <c r="L9" s="6" t="s">
        <v>39</v>
      </c>
      <c r="M9" s="33" t="s">
        <v>30</v>
      </c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9"/>
      <c r="AC9" s="32" t="s">
        <v>536</v>
      </c>
      <c r="AD9" s="9"/>
      <c r="AE9" s="6" t="str">
        <f>IF(J9="","",INDEX(按钮表!$A:$A,MATCH(J9,按钮表!$N:$N,0)))&amp;IF(K9="","","|"&amp;INDEX(按钮表!$A:$A,MATCH(K9,按钮表!$N:$N,0)))&amp;IF(L9="","","|"&amp;INDEX(按钮表!$A:$A,MATCH(L9,按钮表!$N:$N,0)))&amp;IF(M9="","","|"&amp;INDEX(按钮表!$A:$A,MATCH(M9,按钮表!$N:$N,0)))&amp;IF(N9="","","|"&amp;INDEX(按钮表!$A:$A,MATCH(N9,按钮表!$N:$N,0)))&amp;IF(O9="","","|"&amp;INDEX(按钮表!$A:$A,MATCH(O9,按钮表!$N:$N,0)))</f>
        <v>75|37|304|1</v>
      </c>
      <c r="AF9" s="9" t="str">
        <f>IF(P9="","",INDEX(按钮表!$A:$A,MATCH(P9,按钮表!$N:$N,0)))&amp;IF(Q9="","","|"&amp;INDEX(按钮表!$A:$A,MATCH(Q9,按钮表!$N:$N,0)))&amp;IF(R9="","","|"&amp;INDEX(按钮表!$A:$A,MATCH(R9,按钮表!$N:$N,0)))&amp;IF(S9="","","|"&amp;INDEX(按钮表!$A:$A,MATCH(S9,按钮表!$N:$N,0)))&amp;IF(T9="","","|"&amp;INDEX(按钮表!$A:$A,MATCH(T9,按钮表!$N:$N,0)))&amp;IF(U9="","","|"&amp;INDEX(按钮表!$A:$A,MATCH(U9,按钮表!$N:$N,0)))</f>
        <v/>
      </c>
      <c r="AG9" s="9" t="str">
        <f>IF(V9="","",INDEX(按钮表!$A:$A,MATCH(V9,按钮表!$N:$N,0)))&amp;IF(W9="","","|"&amp;INDEX(按钮表!$A:$A,MATCH(W9,按钮表!$N:$N,0)))&amp;IF(X9="","","|"&amp;INDEX(按钮表!$A:$A,MATCH(X9,按钮表!$N:$N,0)))&amp;IF(Y9="","","|"&amp;INDEX(按钮表!$A:$A,MATCH(Y9,按钮表!$N:$N,0)))&amp;IF(Z9="","","|"&amp;INDEX(按钮表!$A:$A,MATCH(Z9,按钮表!$N:$N,0)))&amp;IF(AA9="","","|"&amp;INDEX(按钮表!$A:$A,MATCH(AA9,按钮表!$N:$N,0)))</f>
        <v/>
      </c>
    </row>
    <row r="10" spans="1:37" ht="16.5" customHeight="1">
      <c r="A10" s="6">
        <v>7</v>
      </c>
      <c r="B10" s="6" t="s">
        <v>40</v>
      </c>
      <c r="C10" s="6">
        <v>207</v>
      </c>
      <c r="D10" s="32" t="s">
        <v>30</v>
      </c>
      <c r="E10" s="6" t="s">
        <v>41</v>
      </c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6"/>
      <c r="AC10" s="6" t="str">
        <f>IF(D10="","",INDEX(按钮表!$A:$A,MATCH(D10,按钮表!$N:$N,0)))&amp;IF(E10="","","|"&amp;INDEX(按钮表!$A:$A,MATCH(E10,按钮表!$N:$N,0)))&amp;IF(F10="","","|"&amp;INDEX(按钮表!$A:$A,MATCH(F10,按钮表!$N:$N,0)))&amp;IF(G10="","","|"&amp;INDEX(按钮表!$A:$A,MATCH(G10,按钮表!$N:$N,0)))&amp;IF(H10="","","|"&amp;INDEX(按钮表!$A:$A,MATCH(H10,按钮表!$N:$N,0)))&amp;IF(I10="","","|"&amp;INDEX(按钮表!$A:$A,MATCH(I10,按钮表!$N:$N,0)))</f>
        <v>1|86</v>
      </c>
      <c r="AD10" s="6"/>
      <c r="AE10" s="6" t="str">
        <f>IF(J10="","",INDEX(按钮表!$A:$A,MATCH(J10,按钮表!$N:$N,0)))&amp;IF(K10="","","|"&amp;INDEX(按钮表!$A:$A,MATCH(K10,按钮表!$N:$N,0)))&amp;IF(L10="","","|"&amp;INDEX(按钮表!$A:$A,MATCH(L10,按钮表!$N:$N,0)))&amp;IF(M10="","","|"&amp;INDEX(按钮表!$A:$A,MATCH(M10,按钮表!$N:$N,0)))&amp;IF(N10="","","|"&amp;INDEX(按钮表!$A:$A,MATCH(N10,按钮表!$N:$N,0)))&amp;IF(O10="","","|"&amp;INDEX(按钮表!$A:$A,MATCH(O10,按钮表!$N:$N,0)))</f>
        <v/>
      </c>
      <c r="AF10" s="6" t="str">
        <f>IF(P10="","",INDEX(按钮表!$A:$A,MATCH(P10,按钮表!$N:$N,0)))&amp;IF(Q10="","","|"&amp;INDEX(按钮表!$A:$A,MATCH(Q10,按钮表!$N:$N,0)))&amp;IF(R10="","","|"&amp;INDEX(按钮表!$A:$A,MATCH(R10,按钮表!$N:$N,0)))&amp;IF(S10="","","|"&amp;INDEX(按钮表!$A:$A,MATCH(S10,按钮表!$N:$N,0)))&amp;IF(T10="","","|"&amp;INDEX(按钮表!$A:$A,MATCH(T10,按钮表!$N:$N,0)))&amp;IF(U10="","","|"&amp;INDEX(按钮表!$A:$A,MATCH(U10,按钮表!$N:$N,0)))</f>
        <v/>
      </c>
      <c r="AG10" s="6" t="str">
        <f>IF(V10="","",INDEX(按钮表!$A:$A,MATCH(V10,按钮表!$N:$N,0)))&amp;IF(W10="","","|"&amp;INDEX(按钮表!$A:$A,MATCH(W10,按钮表!$N:$N,0)))&amp;IF(X10="","","|"&amp;INDEX(按钮表!$A:$A,MATCH(X10,按钮表!$N:$N,0)))&amp;IF(Y10="","","|"&amp;INDEX(按钮表!$A:$A,MATCH(Y10,按钮表!$N:$N,0)))&amp;IF(Z10="","","|"&amp;INDEX(按钮表!$A:$A,MATCH(Z10,按钮表!$N:$N,0)))&amp;IF(AA10="","","|"&amp;INDEX(按钮表!$A:$A,MATCH(AA10,按钮表!$N:$N,0)))</f>
        <v/>
      </c>
    </row>
    <row r="11" spans="1:37" ht="16.5" customHeight="1">
      <c r="A11" s="6">
        <v>6</v>
      </c>
      <c r="B11" s="6" t="s">
        <v>42</v>
      </c>
      <c r="C11" s="6">
        <v>206</v>
      </c>
      <c r="D11" s="32" t="s">
        <v>21</v>
      </c>
      <c r="E11" s="32" t="s">
        <v>43</v>
      </c>
      <c r="F11" s="32" t="s">
        <v>491</v>
      </c>
      <c r="G11" s="32" t="s">
        <v>480</v>
      </c>
      <c r="H11" s="32"/>
      <c r="I11" s="32"/>
      <c r="J11" s="32" t="s">
        <v>26</v>
      </c>
      <c r="K11" s="32" t="s">
        <v>43</v>
      </c>
      <c r="L11" s="32" t="s">
        <v>491</v>
      </c>
      <c r="M11" s="32" t="s">
        <v>480</v>
      </c>
      <c r="N11" s="32"/>
      <c r="O11" s="32"/>
      <c r="P11" s="32" t="s">
        <v>21</v>
      </c>
      <c r="Q11" s="32" t="s">
        <v>44</v>
      </c>
      <c r="R11" s="32" t="s">
        <v>43</v>
      </c>
      <c r="S11" s="32" t="s">
        <v>491</v>
      </c>
      <c r="T11" s="32" t="s">
        <v>480</v>
      </c>
      <c r="U11" s="32"/>
      <c r="V11" s="32" t="s">
        <v>21</v>
      </c>
      <c r="W11" s="32" t="s">
        <v>43</v>
      </c>
      <c r="X11" s="32" t="s">
        <v>491</v>
      </c>
      <c r="Y11" s="32" t="s">
        <v>480</v>
      </c>
      <c r="Z11" s="32"/>
      <c r="AA11" s="32"/>
      <c r="AB11" s="6"/>
      <c r="AC11" s="6" t="s">
        <v>524</v>
      </c>
      <c r="AD11" s="6"/>
      <c r="AE11" s="6" t="str">
        <f>IF(J11="","",INDEX(按钮表!$A:$A,MATCH(J11,按钮表!$N:$N,0)))&amp;IF(K11="","","|"&amp;INDEX(按钮表!$A:$A,MATCH(K11,按钮表!$N:$N,0)))&amp;IF(L11="","","|"&amp;INDEX(按钮表!$A:$A,MATCH(L11,按钮表!$N:$N,0)))&amp;IF(M11="","","|"&amp;INDEX(按钮表!$A:$A,MATCH(M11,按钮表!$N:$N,0)))&amp;IF(N11="","","|"&amp;INDEX(按钮表!$A:$A,MATCH(N11,按钮表!$N:$N,0)))&amp;IF(O11="","","|"&amp;INDEX(按钮表!$A:$A,MATCH(O11,按钮表!$N:$N,0)))</f>
        <v>75|14|306|1</v>
      </c>
      <c r="AF11" s="6" t="str">
        <f>IF(P11="","",INDEX(按钮表!$A:$A,MATCH(P11,按钮表!$N:$N,0)))&amp;IF(Q11="","","|"&amp;INDEX(按钮表!$A:$A,MATCH(Q11,按钮表!$N:$N,0)))&amp;IF(R11="","","|"&amp;INDEX(按钮表!$A:$A,MATCH(R11,按钮表!$N:$N,0)))&amp;IF(S11="","","|"&amp;INDEX(按钮表!$A:$A,MATCH(S11,按钮表!$N:$N,0)))&amp;IF(T11="","","|"&amp;INDEX(按钮表!$A:$A,MATCH(T11,按钮表!$N:$N,0)))&amp;IF(U11="","","|"&amp;INDEX(按钮表!$A:$A,MATCH(U11,按钮表!$N:$N,0)))</f>
        <v>3|4|14|306|1</v>
      </c>
      <c r="AG11" s="6" t="str">
        <f>IF(V11="","",INDEX(按钮表!$A:$A,MATCH(V11,按钮表!$N:$N,0)))&amp;IF(W11="","","|"&amp;INDEX(按钮表!$A:$A,MATCH(W11,按钮表!$N:$N,0)))&amp;IF(X11="","","|"&amp;INDEX(按钮表!$A:$A,MATCH(X11,按钮表!$N:$N,0)))&amp;IF(Y11="","","|"&amp;INDEX(按钮表!$A:$A,MATCH(Y11,按钮表!$N:$N,0)))&amp;IF(Z11="","","|"&amp;INDEX(按钮表!$A:$A,MATCH(Z11,按钮表!$N:$N,0)))&amp;IF(AA11="","","|"&amp;INDEX(按钮表!$A:$A,MATCH(AA11,按钮表!$N:$N,0)))</f>
        <v>3|14|306|1</v>
      </c>
    </row>
    <row r="12" spans="1:37" ht="16.5" customHeight="1">
      <c r="A12" s="6">
        <v>32</v>
      </c>
      <c r="B12" s="6" t="s">
        <v>45</v>
      </c>
      <c r="C12" s="6">
        <v>232</v>
      </c>
      <c r="D12" s="32" t="s">
        <v>21</v>
      </c>
      <c r="E12" s="32" t="s">
        <v>43</v>
      </c>
      <c r="F12" s="32" t="s">
        <v>493</v>
      </c>
      <c r="G12" s="32" t="s">
        <v>480</v>
      </c>
      <c r="H12" s="32"/>
      <c r="I12" s="32"/>
      <c r="J12" s="32" t="s">
        <v>26</v>
      </c>
      <c r="K12" s="32" t="s">
        <v>43</v>
      </c>
      <c r="L12" s="32" t="s">
        <v>493</v>
      </c>
      <c r="M12" s="32" t="s">
        <v>480</v>
      </c>
      <c r="N12" s="32"/>
      <c r="O12" s="32"/>
      <c r="P12" s="32" t="s">
        <v>21</v>
      </c>
      <c r="Q12" s="32" t="s">
        <v>44</v>
      </c>
      <c r="R12" s="32" t="s">
        <v>43</v>
      </c>
      <c r="S12" s="32" t="s">
        <v>493</v>
      </c>
      <c r="T12" s="32" t="s">
        <v>480</v>
      </c>
      <c r="U12" s="32"/>
      <c r="V12" s="32" t="s">
        <v>21</v>
      </c>
      <c r="W12" s="32" t="s">
        <v>43</v>
      </c>
      <c r="X12" s="32" t="s">
        <v>493</v>
      </c>
      <c r="Y12" s="32" t="s">
        <v>480</v>
      </c>
      <c r="Z12" s="32"/>
      <c r="AA12" s="32"/>
      <c r="AB12" s="6"/>
      <c r="AC12" s="32" t="s">
        <v>537</v>
      </c>
      <c r="AD12" s="6"/>
      <c r="AE12" s="6" t="str">
        <f>IF(J12="","",INDEX(按钮表!$A:$A,MATCH(J12,按钮表!$N:$N,0)))&amp;IF(K12="","","|"&amp;INDEX(按钮表!$A:$A,MATCH(K12,按钮表!$N:$N,0)))&amp;IF(L12="","","|"&amp;INDEX(按钮表!$A:$A,MATCH(L12,按钮表!$N:$N,0)))&amp;IF(M12="","","|"&amp;INDEX(按钮表!$A:$A,MATCH(M12,按钮表!$N:$N,0)))&amp;IF(N12="","","|"&amp;INDEX(按钮表!$A:$A,MATCH(N12,按钮表!$N:$N,0)))&amp;IF(O12="","","|"&amp;INDEX(按钮表!$A:$A,MATCH(O12,按钮表!$N:$N,0)))</f>
        <v>75|14|308|1</v>
      </c>
      <c r="AF12" s="6" t="str">
        <f>IF(P12="","",INDEX(按钮表!$A:$A,MATCH(P12,按钮表!$N:$N,0)))&amp;IF(Q12="","","|"&amp;INDEX(按钮表!$A:$A,MATCH(Q12,按钮表!$N:$N,0)))&amp;IF(R12="","","|"&amp;INDEX(按钮表!$A:$A,MATCH(R12,按钮表!$N:$N,0)))&amp;IF(S12="","","|"&amp;INDEX(按钮表!$A:$A,MATCH(S12,按钮表!$N:$N,0)))&amp;IF(T12="","","|"&amp;INDEX(按钮表!$A:$A,MATCH(T12,按钮表!$N:$N,0)))&amp;IF(U12="","","|"&amp;INDEX(按钮表!$A:$A,MATCH(U12,按钮表!$N:$N,0)))</f>
        <v>3|4|14|308|1</v>
      </c>
      <c r="AG12" s="6" t="str">
        <f>IF(V12="","",INDEX(按钮表!$A:$A,MATCH(V12,按钮表!$N:$N,0)))&amp;IF(W12="","","|"&amp;INDEX(按钮表!$A:$A,MATCH(W12,按钮表!$N:$N,0)))&amp;IF(X12="","","|"&amp;INDEX(按钮表!$A:$A,MATCH(X12,按钮表!$N:$N,0)))&amp;IF(Y12="","","|"&amp;INDEX(按钮表!$A:$A,MATCH(Y12,按钮表!$N:$N,0)))&amp;IF(Z12="","","|"&amp;INDEX(按钮表!$A:$A,MATCH(Z12,按钮表!$N:$N,0)))&amp;IF(AA12="","","|"&amp;INDEX(按钮表!$A:$A,MATCH(AA12,按钮表!$N:$N,0)))</f>
        <v>3|14|308|1</v>
      </c>
    </row>
    <row r="13" spans="1:37" ht="16.5" customHeight="1">
      <c r="A13" s="6">
        <v>9</v>
      </c>
      <c r="B13" s="6" t="s">
        <v>46</v>
      </c>
      <c r="C13" s="6">
        <v>209</v>
      </c>
      <c r="D13" s="32" t="s">
        <v>21</v>
      </c>
      <c r="E13" s="32" t="s">
        <v>43</v>
      </c>
      <c r="F13" s="32" t="s">
        <v>494</v>
      </c>
      <c r="G13" s="32" t="s">
        <v>480</v>
      </c>
      <c r="H13" s="32"/>
      <c r="I13" s="32"/>
      <c r="J13" s="32" t="s">
        <v>26</v>
      </c>
      <c r="K13" s="32" t="s">
        <v>43</v>
      </c>
      <c r="L13" s="32" t="s">
        <v>494</v>
      </c>
      <c r="M13" s="32" t="s">
        <v>480</v>
      </c>
      <c r="N13" s="32"/>
      <c r="O13" s="32"/>
      <c r="P13" s="32" t="s">
        <v>21</v>
      </c>
      <c r="Q13" s="32" t="s">
        <v>44</v>
      </c>
      <c r="R13" s="32" t="s">
        <v>43</v>
      </c>
      <c r="S13" s="32" t="s">
        <v>494</v>
      </c>
      <c r="T13" s="32" t="s">
        <v>480</v>
      </c>
      <c r="U13" s="32"/>
      <c r="V13" s="32" t="s">
        <v>21</v>
      </c>
      <c r="W13" s="32" t="s">
        <v>43</v>
      </c>
      <c r="X13" s="32" t="s">
        <v>494</v>
      </c>
      <c r="Y13" s="32" t="s">
        <v>480</v>
      </c>
      <c r="Z13" s="32"/>
      <c r="AA13" s="32"/>
      <c r="AB13" s="6"/>
      <c r="AC13" s="32" t="s">
        <v>538</v>
      </c>
      <c r="AD13" s="6"/>
      <c r="AE13" s="6" t="str">
        <f>IF(J13="","",INDEX(按钮表!$A:$A,MATCH(J13,按钮表!$N:$N,0)))&amp;IF(K13="","","|"&amp;INDEX(按钮表!$A:$A,MATCH(K13,按钮表!$N:$N,0)))&amp;IF(L13="","","|"&amp;INDEX(按钮表!$A:$A,MATCH(L13,按钮表!$N:$N,0)))&amp;IF(M13="","","|"&amp;INDEX(按钮表!$A:$A,MATCH(M13,按钮表!$N:$N,0)))&amp;IF(N13="","","|"&amp;INDEX(按钮表!$A:$A,MATCH(N13,按钮表!$N:$N,0)))&amp;IF(O13="","","|"&amp;INDEX(按钮表!$A:$A,MATCH(O13,按钮表!$N:$N,0)))</f>
        <v>75|14|309|1</v>
      </c>
      <c r="AF13" s="6" t="str">
        <f>IF(P13="","",INDEX(按钮表!$A:$A,MATCH(P13,按钮表!$N:$N,0)))&amp;IF(Q13="","","|"&amp;INDEX(按钮表!$A:$A,MATCH(Q13,按钮表!$N:$N,0)))&amp;IF(R13="","","|"&amp;INDEX(按钮表!$A:$A,MATCH(R13,按钮表!$N:$N,0)))&amp;IF(S13="","","|"&amp;INDEX(按钮表!$A:$A,MATCH(S13,按钮表!$N:$N,0)))&amp;IF(T13="","","|"&amp;INDEX(按钮表!$A:$A,MATCH(T13,按钮表!$N:$N,0)))&amp;IF(U13="","","|"&amp;INDEX(按钮表!$A:$A,MATCH(U13,按钮表!$N:$N,0)))</f>
        <v>3|4|14|309|1</v>
      </c>
      <c r="AG13" s="6" t="str">
        <f>IF(V13="","",INDEX(按钮表!$A:$A,MATCH(V13,按钮表!$N:$N,0)))&amp;IF(W13="","","|"&amp;INDEX(按钮表!$A:$A,MATCH(W13,按钮表!$N:$N,0)))&amp;IF(X13="","","|"&amp;INDEX(按钮表!$A:$A,MATCH(X13,按钮表!$N:$N,0)))&amp;IF(Y13="","","|"&amp;INDEX(按钮表!$A:$A,MATCH(Y13,按钮表!$N:$N,0)))&amp;IF(Z13="","","|"&amp;INDEX(按钮表!$A:$A,MATCH(Z13,按钮表!$N:$N,0)))&amp;IF(AA13="","","|"&amp;INDEX(按钮表!$A:$A,MATCH(AA13,按钮表!$N:$N,0)))</f>
        <v>3|14|309|1</v>
      </c>
    </row>
    <row r="14" spans="1:37" ht="16.5" customHeight="1">
      <c r="A14" s="6">
        <v>18</v>
      </c>
      <c r="B14" s="6" t="s">
        <v>47</v>
      </c>
      <c r="C14" s="32">
        <v>224</v>
      </c>
      <c r="D14" s="32" t="s">
        <v>21</v>
      </c>
      <c r="E14" s="32" t="s">
        <v>43</v>
      </c>
      <c r="F14" s="32" t="s">
        <v>492</v>
      </c>
      <c r="G14" s="32" t="s">
        <v>480</v>
      </c>
      <c r="H14" s="32"/>
      <c r="I14" s="32"/>
      <c r="J14" s="32" t="s">
        <v>26</v>
      </c>
      <c r="K14" s="32" t="s">
        <v>43</v>
      </c>
      <c r="L14" s="32" t="s">
        <v>492</v>
      </c>
      <c r="M14" s="32" t="s">
        <v>480</v>
      </c>
      <c r="N14" s="32"/>
      <c r="O14" s="32"/>
      <c r="P14" s="32" t="s">
        <v>21</v>
      </c>
      <c r="Q14" s="32" t="s">
        <v>44</v>
      </c>
      <c r="R14" s="32" t="s">
        <v>43</v>
      </c>
      <c r="S14" s="32" t="s">
        <v>492</v>
      </c>
      <c r="T14" s="32" t="s">
        <v>480</v>
      </c>
      <c r="U14" s="32"/>
      <c r="V14" s="32" t="s">
        <v>21</v>
      </c>
      <c r="W14" s="32" t="s">
        <v>43</v>
      </c>
      <c r="X14" s="32" t="s">
        <v>492</v>
      </c>
      <c r="Y14" s="32" t="s">
        <v>480</v>
      </c>
      <c r="Z14" s="32"/>
      <c r="AA14" s="32"/>
      <c r="AB14" s="6"/>
      <c r="AC14" s="32" t="s">
        <v>539</v>
      </c>
      <c r="AD14" s="6"/>
      <c r="AE14" s="6" t="str">
        <f>IF(J14="","",INDEX(按钮表!$A:$A,MATCH(J14,按钮表!$N:$N,0)))&amp;IF(K14="","","|"&amp;INDEX(按钮表!$A:$A,MATCH(K14,按钮表!$N:$N,0)))&amp;IF(L14="","","|"&amp;INDEX(按钮表!$A:$A,MATCH(L14,按钮表!$N:$N,0)))&amp;IF(M14="","","|"&amp;INDEX(按钮表!$A:$A,MATCH(M14,按钮表!$N:$N,0)))&amp;IF(N14="","","|"&amp;INDEX(按钮表!$A:$A,MATCH(N14,按钮表!$N:$N,0)))&amp;IF(O14="","","|"&amp;INDEX(按钮表!$A:$A,MATCH(O14,按钮表!$N:$N,0)))</f>
        <v>75|14|307|1</v>
      </c>
      <c r="AF14" s="6" t="str">
        <f>IF(P14="","",INDEX(按钮表!$A:$A,MATCH(P14,按钮表!$N:$N,0)))&amp;IF(Q14="","","|"&amp;INDEX(按钮表!$A:$A,MATCH(Q14,按钮表!$N:$N,0)))&amp;IF(R14="","","|"&amp;INDEX(按钮表!$A:$A,MATCH(R14,按钮表!$N:$N,0)))&amp;IF(S14="","","|"&amp;INDEX(按钮表!$A:$A,MATCH(S14,按钮表!$N:$N,0)))&amp;IF(T14="","","|"&amp;INDEX(按钮表!$A:$A,MATCH(T14,按钮表!$N:$N,0)))&amp;IF(U14="","","|"&amp;INDEX(按钮表!$A:$A,MATCH(U14,按钮表!$N:$N,0)))</f>
        <v>3|4|14|307|1</v>
      </c>
      <c r="AG14" s="6" t="str">
        <f>IF(V14="","",INDEX(按钮表!$A:$A,MATCH(V14,按钮表!$N:$N,0)))&amp;IF(W14="","","|"&amp;INDEX(按钮表!$A:$A,MATCH(W14,按钮表!$N:$N,0)))&amp;IF(X14="","","|"&amp;INDEX(按钮表!$A:$A,MATCH(X14,按钮表!$N:$N,0)))&amp;IF(Y14="","","|"&amp;INDEX(按钮表!$A:$A,MATCH(Y14,按钮表!$N:$N,0)))&amp;IF(Z14="","","|"&amp;INDEX(按钮表!$A:$A,MATCH(Z14,按钮表!$N:$N,0)))&amp;IF(AA14="","","|"&amp;INDEX(按钮表!$A:$A,MATCH(AA14,按钮表!$N:$N,0)))</f>
        <v>3|14|307|1</v>
      </c>
    </row>
    <row r="15" spans="1:37" ht="16.5" customHeight="1">
      <c r="A15" s="6">
        <v>8</v>
      </c>
      <c r="B15" s="6" t="s">
        <v>48</v>
      </c>
      <c r="C15" s="6">
        <v>208</v>
      </c>
      <c r="D15" s="32"/>
      <c r="E15" s="32"/>
      <c r="F15" s="30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6"/>
      <c r="AC15" s="6">
        <v>313</v>
      </c>
      <c r="AD15" s="6"/>
      <c r="AE15" s="6" t="str">
        <f>IF(J15="","",INDEX(按钮表!$A:$A,MATCH(J15,按钮表!$N:$N,0)))&amp;IF(K15="","","|"&amp;INDEX(按钮表!$A:$A,MATCH(K15,按钮表!$N:$N,0)))&amp;IF(L15="","","|"&amp;INDEX(按钮表!$A:$A,MATCH(L15,按钮表!$N:$N,0)))&amp;IF(M15="","","|"&amp;INDEX(按钮表!$A:$A,MATCH(M15,按钮表!$N:$N,0)))&amp;IF(N15="","","|"&amp;INDEX(按钮表!$A:$A,MATCH(N15,按钮表!$N:$N,0)))&amp;IF(O15="","","|"&amp;INDEX(按钮表!$A:$A,MATCH(O15,按钮表!$N:$N,0)))</f>
        <v/>
      </c>
      <c r="AF15" s="6" t="str">
        <f>IF(P15="","",INDEX(按钮表!$A:$A,MATCH(P15,按钮表!$N:$N,0)))&amp;IF(Q15="","","|"&amp;INDEX(按钮表!$A:$A,MATCH(Q15,按钮表!$N:$N,0)))&amp;IF(R15="","","|"&amp;INDEX(按钮表!$A:$A,MATCH(R15,按钮表!$N:$N,0)))&amp;IF(S15="","","|"&amp;INDEX(按钮表!$A:$A,MATCH(S15,按钮表!$N:$N,0)))&amp;IF(T15="","","|"&amp;INDEX(按钮表!$A:$A,MATCH(T15,按钮表!$N:$N,0)))&amp;IF(U15="","","|"&amp;INDEX(按钮表!$A:$A,MATCH(U15,按钮表!$N:$N,0)))</f>
        <v/>
      </c>
      <c r="AG15" s="6" t="str">
        <f>IF(V15="","",INDEX(按钮表!$A:$A,MATCH(V15,按钮表!$N:$N,0)))&amp;IF(W15="","","|"&amp;INDEX(按钮表!$A:$A,MATCH(W15,按钮表!$N:$N,0)))&amp;IF(X15="","","|"&amp;INDEX(按钮表!$A:$A,MATCH(X15,按钮表!$N:$N,0)))&amp;IF(Y15="","","|"&amp;INDEX(按钮表!$A:$A,MATCH(Y15,按钮表!$N:$N,0)))&amp;IF(Z15="","","|"&amp;INDEX(按钮表!$A:$A,MATCH(Z15,按钮表!$N:$N,0)))&amp;IF(AA15="","","|"&amp;INDEX(按钮表!$A:$A,MATCH(AA15,按钮表!$N:$N,0)))</f>
        <v/>
      </c>
    </row>
    <row r="16" spans="1:37" s="26" customFormat="1" ht="16.5" customHeight="1">
      <c r="A16" s="34">
        <v>10</v>
      </c>
      <c r="B16" s="34" t="s">
        <v>49</v>
      </c>
      <c r="C16" s="34">
        <v>210</v>
      </c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4"/>
      <c r="AC16" s="34" t="str">
        <f>IF(D16="","",INDEX(按钮表!$A:$A,MATCH(D16,按钮表!$N:$N,0)))&amp;IF(E16="","","|"&amp;INDEX(按钮表!$A:$A,MATCH(E16,按钮表!$N:$N,0)))&amp;IF(F16="","","|"&amp;INDEX(按钮表!$A:$A,MATCH(F16,按钮表!$N:$N,0)))&amp;IF(G16="","","|"&amp;INDEX(按钮表!$A:$A,MATCH(G16,按钮表!$N:$N,0)))&amp;IF(H16="","","|"&amp;INDEX(按钮表!$A:$A,MATCH(H16,按钮表!$N:$N,0)))&amp;IF(I16="","","|"&amp;INDEX(按钮表!$A:$A,MATCH(I16,按钮表!$N:$N,0)))</f>
        <v/>
      </c>
      <c r="AD16" s="34"/>
      <c r="AE16" s="34" t="str">
        <f>IF(J16="","",INDEX(按钮表!$A:$A,MATCH(J16,按钮表!$N:$N,0)))&amp;IF(K16="","","|"&amp;INDEX(按钮表!$A:$A,MATCH(K16,按钮表!$N:$N,0)))&amp;IF(L16="","","|"&amp;INDEX(按钮表!$A:$A,MATCH(L16,按钮表!$N:$N,0)))&amp;IF(M16="","","|"&amp;INDEX(按钮表!$A:$A,MATCH(M16,按钮表!$N:$N,0)))&amp;IF(N16="","","|"&amp;INDEX(按钮表!$A:$A,MATCH(N16,按钮表!$N:$N,0)))&amp;IF(O16="","","|"&amp;INDEX(按钮表!$A:$A,MATCH(O16,按钮表!$N:$N,0)))</f>
        <v/>
      </c>
      <c r="AF16" s="34" t="str">
        <f>IF(P16="","",INDEX(按钮表!$A:$A,MATCH(P16,按钮表!$N:$N,0)))&amp;IF(Q16="","","|"&amp;INDEX(按钮表!$A:$A,MATCH(Q16,按钮表!$N:$N,0)))&amp;IF(R16="","","|"&amp;INDEX(按钮表!$A:$A,MATCH(R16,按钮表!$N:$N,0)))&amp;IF(S16="","","|"&amp;INDEX(按钮表!$A:$A,MATCH(S16,按钮表!$N:$N,0)))&amp;IF(T16="","","|"&amp;INDEX(按钮表!$A:$A,MATCH(T16,按钮表!$N:$N,0)))&amp;IF(U16="","","|"&amp;INDEX(按钮表!$A:$A,MATCH(U16,按钮表!$N:$N,0)))</f>
        <v/>
      </c>
      <c r="AG16" s="34" t="str">
        <f>IF(V16="","",INDEX(按钮表!$A:$A,MATCH(V16,按钮表!$N:$N,0)))&amp;IF(W16="","","|"&amp;INDEX(按钮表!$A:$A,MATCH(W16,按钮表!$N:$N,0)))&amp;IF(X16="","","|"&amp;INDEX(按钮表!$A:$A,MATCH(X16,按钮表!$N:$N,0)))&amp;IF(Y16="","","|"&amp;INDEX(按钮表!$A:$A,MATCH(Y16,按钮表!$N:$N,0)))&amp;IF(Z16="","","|"&amp;INDEX(按钮表!$A:$A,MATCH(Z16,按钮表!$N:$N,0)))&amp;IF(AA16="","","|"&amp;INDEX(按钮表!$A:$A,MATCH(AA16,按钮表!$N:$N,0)))</f>
        <v/>
      </c>
    </row>
    <row r="17" spans="1:33" s="26" customFormat="1" ht="16.5" customHeight="1">
      <c r="A17" s="34">
        <v>11</v>
      </c>
      <c r="B17" s="34" t="s">
        <v>50</v>
      </c>
      <c r="C17" s="34">
        <v>211</v>
      </c>
      <c r="D17" s="35" t="s">
        <v>21</v>
      </c>
      <c r="E17" s="35" t="s">
        <v>51</v>
      </c>
      <c r="F17" s="35" t="s">
        <v>30</v>
      </c>
      <c r="G17" s="35"/>
      <c r="H17" s="35"/>
      <c r="I17" s="35"/>
      <c r="J17" s="35" t="s">
        <v>26</v>
      </c>
      <c r="K17" s="35" t="s">
        <v>51</v>
      </c>
      <c r="L17" s="35" t="s">
        <v>30</v>
      </c>
      <c r="M17" s="35"/>
      <c r="N17" s="35"/>
      <c r="O17" s="35"/>
      <c r="P17" s="35" t="s">
        <v>21</v>
      </c>
      <c r="Q17" s="35" t="s">
        <v>44</v>
      </c>
      <c r="R17" s="35" t="s">
        <v>51</v>
      </c>
      <c r="S17" s="35" t="s">
        <v>30</v>
      </c>
      <c r="T17" s="35"/>
      <c r="U17" s="35"/>
      <c r="V17" s="35" t="s">
        <v>21</v>
      </c>
      <c r="W17" s="35" t="s">
        <v>44</v>
      </c>
      <c r="X17" s="35" t="s">
        <v>51</v>
      </c>
      <c r="Y17" s="35" t="s">
        <v>30</v>
      </c>
      <c r="Z17" s="35"/>
      <c r="AA17" s="35"/>
      <c r="AB17" s="34" t="s">
        <v>52</v>
      </c>
      <c r="AC17" s="37" t="s">
        <v>540</v>
      </c>
      <c r="AD17" s="34"/>
      <c r="AE17" s="34" t="str">
        <f>IF(J17="","",INDEX(按钮表!$A:$A,MATCH(J17,按钮表!$N:$N,0)))&amp;IF(K17="","","|"&amp;INDEX(按钮表!$A:$A,MATCH(K17,按钮表!$N:$N,0)))&amp;IF(L17="","","|"&amp;INDEX(按钮表!$A:$A,MATCH(L17,按钮表!$N:$N,0)))&amp;IF(M17="","","|"&amp;INDEX(按钮表!$A:$A,MATCH(M17,按钮表!$N:$N,0)))&amp;IF(N17="","","|"&amp;INDEX(按钮表!$A:$A,MATCH(N17,按钮表!$N:$N,0)))&amp;IF(O17="","","|"&amp;INDEX(按钮表!$A:$A,MATCH(O17,按钮表!$N:$N,0)))</f>
        <v>75|71|1</v>
      </c>
      <c r="AF17" s="34" t="str">
        <f>IF(P17="","",INDEX(按钮表!$A:$A,MATCH(P17,按钮表!$N:$N,0)))&amp;IF(Q17="","","|"&amp;INDEX(按钮表!$A:$A,MATCH(Q17,按钮表!$N:$N,0)))&amp;IF(R17="","","|"&amp;INDEX(按钮表!$A:$A,MATCH(R17,按钮表!$N:$N,0)))&amp;IF(S17="","","|"&amp;INDEX(按钮表!$A:$A,MATCH(S17,按钮表!$N:$N,0)))&amp;IF(T17="","","|"&amp;INDEX(按钮表!$A:$A,MATCH(T17,按钮表!$N:$N,0)))&amp;IF(U17="","","|"&amp;INDEX(按钮表!$A:$A,MATCH(U17,按钮表!$N:$N,0)))</f>
        <v>3|4|71|1</v>
      </c>
      <c r="AG17" s="34" t="str">
        <f>IF(V17="","",INDEX(按钮表!$A:$A,MATCH(V17,按钮表!$N:$N,0)))&amp;IF(W17="","","|"&amp;INDEX(按钮表!$A:$A,MATCH(W17,按钮表!$N:$N,0)))&amp;IF(X17="","","|"&amp;INDEX(按钮表!$A:$A,MATCH(X17,按钮表!$N:$N,0)))&amp;IF(Y17="","","|"&amp;INDEX(按钮表!$A:$A,MATCH(Y17,按钮表!$N:$N,0)))&amp;IF(Z17="","","|"&amp;INDEX(按钮表!$A:$A,MATCH(Z17,按钮表!$N:$N,0)))&amp;IF(AA17="","","|"&amp;INDEX(按钮表!$A:$A,MATCH(AA17,按钮表!$N:$N,0)))</f>
        <v>3|4|71|1</v>
      </c>
    </row>
    <row r="18" spans="1:33" ht="16.5" customHeight="1">
      <c r="A18" s="6">
        <v>12</v>
      </c>
      <c r="B18" s="6" t="s">
        <v>53</v>
      </c>
      <c r="C18" s="6">
        <v>212</v>
      </c>
      <c r="D18" s="32"/>
      <c r="E18" s="32" t="s">
        <v>54</v>
      </c>
      <c r="F18" s="32"/>
      <c r="G18" s="32" t="s">
        <v>55</v>
      </c>
      <c r="H18" s="32"/>
      <c r="I18" s="32"/>
      <c r="J18" s="32"/>
      <c r="K18" s="32" t="s">
        <v>54</v>
      </c>
      <c r="L18" s="32"/>
      <c r="M18" s="32" t="s">
        <v>55</v>
      </c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6"/>
      <c r="AC18" s="6" t="str">
        <f>IF(D18="","",INDEX(按钮表!$A:$A,MATCH(D18,按钮表!$N:$N,0)))&amp;IF(E18="","","|"&amp;INDEX(按钮表!$A:$A,MATCH(E18,按钮表!$N:$N,0)))&amp;IF(F18="","","|"&amp;INDEX(按钮表!$A:$A,MATCH(F18,按钮表!$N:$N,0)))&amp;IF(G18="","","|"&amp;INDEX(按钮表!$A:$A,MATCH(G18,按钮表!$N:$N,0)))&amp;IF(H18="","","|"&amp;INDEX(按钮表!$A:$A,MATCH(H18,按钮表!$N:$N,0)))&amp;IF(I18="","","|"&amp;INDEX(按钮表!$A:$A,MATCH(I18,按钮表!$N:$N,0)))</f>
        <v>|74|16</v>
      </c>
      <c r="AD18" s="6"/>
      <c r="AE18" s="6" t="str">
        <f>IF(J18="","",INDEX(按钮表!$A:$A,MATCH(J18,按钮表!$N:$N,0)))&amp;IF(K18="","","|"&amp;INDEX(按钮表!$A:$A,MATCH(K18,按钮表!$N:$N,0)))&amp;IF(L18="","","|"&amp;INDEX(按钮表!$A:$A,MATCH(L18,按钮表!$N:$N,0)))&amp;IF(M18="","","|"&amp;INDEX(按钮表!$A:$A,MATCH(M18,按钮表!$N:$N,0)))&amp;IF(N18="","","|"&amp;INDEX(按钮表!$A:$A,MATCH(N18,按钮表!$N:$N,0)))&amp;IF(O18="","","|"&amp;INDEX(按钮表!$A:$A,MATCH(O18,按钮表!$N:$N,0)))</f>
        <v>|74|16</v>
      </c>
      <c r="AF18" s="6" t="str">
        <f>IF(P18="","",INDEX(按钮表!$A:$A,MATCH(P18,按钮表!$N:$N,0)))&amp;IF(Q18="","","|"&amp;INDEX(按钮表!$A:$A,MATCH(Q18,按钮表!$N:$N,0)))&amp;IF(R18="","","|"&amp;INDEX(按钮表!$A:$A,MATCH(R18,按钮表!$N:$N,0)))&amp;IF(S18="","","|"&amp;INDEX(按钮表!$A:$A,MATCH(S18,按钮表!$N:$N,0)))&amp;IF(T18="","","|"&amp;INDEX(按钮表!$A:$A,MATCH(T18,按钮表!$N:$N,0)))&amp;IF(U18="","","|"&amp;INDEX(按钮表!$A:$A,MATCH(U18,按钮表!$N:$N,0)))</f>
        <v/>
      </c>
      <c r="AG18" s="6" t="str">
        <f>IF(V18="","",INDEX(按钮表!$A:$A,MATCH(V18,按钮表!$N:$N,0)))&amp;IF(W18="","","|"&amp;INDEX(按钮表!$A:$A,MATCH(W18,按钮表!$N:$N,0)))&amp;IF(X18="","","|"&amp;INDEX(按钮表!$A:$A,MATCH(X18,按钮表!$N:$N,0)))&amp;IF(Y18="","","|"&amp;INDEX(按钮表!$A:$A,MATCH(Y18,按钮表!$N:$N,0)))&amp;IF(Z18="","","|"&amp;INDEX(按钮表!$A:$A,MATCH(Z18,按钮表!$N:$N,0)))&amp;IF(AA18="","","|"&amp;INDEX(按钮表!$A:$A,MATCH(AA18,按钮表!$N:$N,0)))</f>
        <v/>
      </c>
    </row>
    <row r="19" spans="1:33" ht="16.5" customHeight="1">
      <c r="A19" s="6">
        <v>13</v>
      </c>
      <c r="B19" s="6" t="s">
        <v>56</v>
      </c>
      <c r="C19" s="6">
        <v>213</v>
      </c>
      <c r="D19" s="32" t="s">
        <v>57</v>
      </c>
      <c r="E19" s="32"/>
      <c r="F19" s="36"/>
      <c r="G19" s="32"/>
      <c r="H19" s="32"/>
      <c r="I19" s="32"/>
      <c r="J19" s="32" t="s">
        <v>57</v>
      </c>
      <c r="K19" s="32"/>
      <c r="L19" s="30"/>
      <c r="M19" s="32"/>
      <c r="N19" s="32"/>
      <c r="O19" s="32"/>
      <c r="P19" s="32" t="s">
        <v>57</v>
      </c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6"/>
      <c r="AC19" s="6" t="str">
        <f>IF(D19="","",INDEX(按钮表!$A:$A,MATCH(D19,按钮表!$N:$N,0)))&amp;IF(E19="","","|"&amp;INDEX(按钮表!$A:$A,MATCH(E19,按钮表!$N:$N,0)))&amp;IF(F19="","","|"&amp;INDEX(按钮表!$A:$A,MATCH(F19,按钮表!$N:$N,0)))&amp;IF(G19="","","|"&amp;INDEX(按钮表!$A:$A,MATCH(G19,按钮表!$N:$N,0)))&amp;IF(H19="","","|"&amp;INDEX(按钮表!$A:$A,MATCH(H19,按钮表!$N:$N,0)))&amp;IF(I19="","","|"&amp;INDEX(按钮表!$A:$A,MATCH(I19,按钮表!$N:$N,0)))</f>
        <v>78</v>
      </c>
      <c r="AD19" s="6"/>
      <c r="AE19" s="6">
        <v>78</v>
      </c>
      <c r="AF19" s="6" t="str">
        <f>IF(P19="","",INDEX(按钮表!$A:$A,MATCH(P19,按钮表!$N:$N,0)))&amp;IF(Q19="","","|"&amp;INDEX(按钮表!$A:$A,MATCH(Q19,按钮表!$N:$N,0)))&amp;IF(R19="","","|"&amp;INDEX(按钮表!$A:$A,MATCH(R19,按钮表!$N:$N,0)))&amp;IF(S19="","","|"&amp;INDEX(按钮表!$A:$A,MATCH(S19,按钮表!$N:$N,0)))&amp;IF(T19="","","|"&amp;INDEX(按钮表!$A:$A,MATCH(T19,按钮表!$N:$N,0)))&amp;IF(U19="","","|"&amp;INDEX(按钮表!$A:$A,MATCH(U19,按钮表!$N:$N,0)))</f>
        <v>78</v>
      </c>
      <c r="AG19" s="6" t="str">
        <f>IF(V19="","",INDEX(按钮表!$A:$A,MATCH(V19,按钮表!$N:$N,0)))&amp;IF(W19="","","|"&amp;INDEX(按钮表!$A:$A,MATCH(W19,按钮表!$N:$N,0)))&amp;IF(X19="","","|"&amp;INDEX(按钮表!$A:$A,MATCH(X19,按钮表!$N:$N,0)))&amp;IF(Y19="","","|"&amp;INDEX(按钮表!$A:$A,MATCH(Y19,按钮表!$N:$N,0)))&amp;IF(Z19="","","|"&amp;INDEX(按钮表!$A:$A,MATCH(Z19,按钮表!$N:$N,0)))&amp;IF(AA19="","","|"&amp;INDEX(按钮表!$A:$A,MATCH(AA19,按钮表!$N:$N,0)))</f>
        <v/>
      </c>
    </row>
    <row r="20" spans="1:33" s="26" customFormat="1" ht="16.5" customHeight="1">
      <c r="A20" s="34">
        <v>14</v>
      </c>
      <c r="B20" s="34" t="s">
        <v>58</v>
      </c>
      <c r="C20" s="34">
        <v>214</v>
      </c>
      <c r="D20" s="35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4"/>
      <c r="AC20" s="34" t="str">
        <f>IF(D20="","",INDEX(按钮表!$A:$A,MATCH(D20,按钮表!$N:$N,0)))&amp;IF(E20="","","|"&amp;INDEX(按钮表!$A:$A,MATCH(E20,按钮表!$N:$N,0)))&amp;IF(F20="","","|"&amp;INDEX(按钮表!$A:$A,MATCH(F20,按钮表!$N:$N,0)))&amp;IF(G20="","","|"&amp;INDEX(按钮表!$A:$A,MATCH(G20,按钮表!$N:$N,0)))&amp;IF(H20="","","|"&amp;INDEX(按钮表!$A:$A,MATCH(H20,按钮表!$N:$N,0)))&amp;IF(I20="","","|"&amp;INDEX(按钮表!$A:$A,MATCH(I20,按钮表!$N:$N,0)))</f>
        <v/>
      </c>
      <c r="AD20" s="34"/>
      <c r="AE20" s="34" t="str">
        <f>IF(J20="","",INDEX(按钮表!$A:$A,MATCH(J20,按钮表!$N:$N,0)))&amp;IF(K20="","","|"&amp;INDEX(按钮表!$A:$A,MATCH(K20,按钮表!$N:$N,0)))&amp;IF(L20="","","|"&amp;INDEX(按钮表!$A:$A,MATCH(L20,按钮表!$N:$N,0)))&amp;IF(M20="","","|"&amp;INDEX(按钮表!$A:$A,MATCH(M20,按钮表!$N:$N,0)))&amp;IF(N20="","","|"&amp;INDEX(按钮表!$A:$A,MATCH(N20,按钮表!$N:$N,0)))&amp;IF(O20="","","|"&amp;INDEX(按钮表!$A:$A,MATCH(O20,按钮表!$N:$N,0)))</f>
        <v/>
      </c>
      <c r="AF20" s="34" t="str">
        <f>IF(P20="","",INDEX(按钮表!$A:$A,MATCH(P20,按钮表!$N:$N,0)))&amp;IF(Q20="","","|"&amp;INDEX(按钮表!$A:$A,MATCH(Q20,按钮表!$N:$N,0)))&amp;IF(R20="","","|"&amp;INDEX(按钮表!$A:$A,MATCH(R20,按钮表!$N:$N,0)))&amp;IF(S20="","","|"&amp;INDEX(按钮表!$A:$A,MATCH(S20,按钮表!$N:$N,0)))&amp;IF(T20="","","|"&amp;INDEX(按钮表!$A:$A,MATCH(T20,按钮表!$N:$N,0)))&amp;IF(U20="","","|"&amp;INDEX(按钮表!$A:$A,MATCH(U20,按钮表!$N:$N,0)))</f>
        <v/>
      </c>
      <c r="AG20" s="34" t="str">
        <f>IF(V20="","",INDEX(按钮表!$A:$A,MATCH(V20,按钮表!$N:$N,0)))&amp;IF(W20="","","|"&amp;INDEX(按钮表!$A:$A,MATCH(W20,按钮表!$N:$N,0)))&amp;IF(X20="","","|"&amp;INDEX(按钮表!$A:$A,MATCH(X20,按钮表!$N:$N,0)))&amp;IF(Y20="","","|"&amp;INDEX(按钮表!$A:$A,MATCH(Y20,按钮表!$N:$N,0)))&amp;IF(Z20="","","|"&amp;INDEX(按钮表!$A:$A,MATCH(Z20,按钮表!$N:$N,0)))&amp;IF(AA20="","","|"&amp;INDEX(按钮表!$A:$A,MATCH(AA20,按钮表!$N:$N,0)))</f>
        <v/>
      </c>
    </row>
    <row r="21" spans="1:33" ht="16.5" customHeight="1">
      <c r="A21" s="6">
        <v>15</v>
      </c>
      <c r="B21" s="6" t="s">
        <v>59</v>
      </c>
      <c r="C21" s="6">
        <v>215</v>
      </c>
      <c r="D21" s="32" t="s">
        <v>21</v>
      </c>
      <c r="E21" s="32" t="s">
        <v>60</v>
      </c>
      <c r="F21" s="32"/>
      <c r="G21" s="32"/>
      <c r="H21" s="32"/>
      <c r="I21" s="32"/>
      <c r="J21" s="32" t="s">
        <v>26</v>
      </c>
      <c r="K21" s="32" t="s">
        <v>60</v>
      </c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6"/>
      <c r="AC21" s="37" t="s">
        <v>541</v>
      </c>
      <c r="AD21" s="6"/>
      <c r="AE21" s="6" t="str">
        <f>IF(J21="","",INDEX(按钮表!$A:$A,MATCH(J21,按钮表!$N:$N,0)))&amp;IF(K21="","","|"&amp;INDEX(按钮表!$A:$A,MATCH(K21,按钮表!$N:$N,0)))&amp;IF(L21="","","|"&amp;INDEX(按钮表!$A:$A,MATCH(L21,按钮表!$N:$N,0)))&amp;IF(M21="","","|"&amp;INDEX(按钮表!$A:$A,MATCH(M21,按钮表!$N:$N,0)))&amp;IF(N21="","","|"&amp;INDEX(按钮表!$A:$A,MATCH(N21,按钮表!$N:$N,0)))&amp;IF(O21="","","|"&amp;INDEX(按钮表!$A:$A,MATCH(O21,按钮表!$N:$N,0)))</f>
        <v>75|23</v>
      </c>
      <c r="AF21" s="6" t="str">
        <f>IF(P21="","",INDEX(按钮表!$A:$A,MATCH(P21,按钮表!$N:$N,0)))&amp;IF(Q21="","","|"&amp;INDEX(按钮表!$A:$A,MATCH(Q21,按钮表!$N:$N,0)))&amp;IF(R21="","","|"&amp;INDEX(按钮表!$A:$A,MATCH(R21,按钮表!$N:$N,0)))&amp;IF(S21="","","|"&amp;INDEX(按钮表!$A:$A,MATCH(S21,按钮表!$N:$N,0)))&amp;IF(T21="","","|"&amp;INDEX(按钮表!$A:$A,MATCH(T21,按钮表!$N:$N,0)))&amp;IF(U21="","","|"&amp;INDEX(按钮表!$A:$A,MATCH(U21,按钮表!$N:$N,0)))</f>
        <v/>
      </c>
      <c r="AG21" s="6" t="str">
        <f>IF(V21="","",INDEX(按钮表!$A:$A,MATCH(V21,按钮表!$N:$N,0)))&amp;IF(W21="","","|"&amp;INDEX(按钮表!$A:$A,MATCH(W21,按钮表!$N:$N,0)))&amp;IF(X21="","","|"&amp;INDEX(按钮表!$A:$A,MATCH(X21,按钮表!$N:$N,0)))&amp;IF(Y21="","","|"&amp;INDEX(按钮表!$A:$A,MATCH(Y21,按钮表!$N:$N,0)))&amp;IF(Z21="","","|"&amp;INDEX(按钮表!$A:$A,MATCH(Z21,按钮表!$N:$N,0)))&amp;IF(AA21="","","|"&amp;INDEX(按钮表!$A:$A,MATCH(AA21,按钮表!$N:$N,0)))</f>
        <v/>
      </c>
    </row>
    <row r="22" spans="1:33" ht="16.5" customHeight="1">
      <c r="A22" s="6">
        <v>16</v>
      </c>
      <c r="B22" s="6" t="s">
        <v>61</v>
      </c>
      <c r="C22" s="32">
        <v>222</v>
      </c>
      <c r="D22" s="32" t="s">
        <v>21</v>
      </c>
      <c r="E22" s="32" t="s">
        <v>62</v>
      </c>
      <c r="F22" s="32" t="s">
        <v>490</v>
      </c>
      <c r="G22" s="32" t="s">
        <v>480</v>
      </c>
      <c r="H22" s="32"/>
      <c r="I22" s="32"/>
      <c r="J22" s="32" t="s">
        <v>26</v>
      </c>
      <c r="K22" s="32" t="s">
        <v>62</v>
      </c>
      <c r="L22" s="32" t="s">
        <v>490</v>
      </c>
      <c r="M22" s="32" t="s">
        <v>480</v>
      </c>
      <c r="N22" s="32"/>
      <c r="O22" s="32"/>
      <c r="P22" s="32" t="s">
        <v>21</v>
      </c>
      <c r="Q22" s="32" t="s">
        <v>44</v>
      </c>
      <c r="R22" s="32" t="s">
        <v>62</v>
      </c>
      <c r="S22" s="32" t="s">
        <v>490</v>
      </c>
      <c r="T22" s="32" t="s">
        <v>480</v>
      </c>
      <c r="U22" s="32"/>
      <c r="V22" s="32"/>
      <c r="W22" s="32"/>
      <c r="X22" s="32"/>
      <c r="Y22" s="32"/>
      <c r="Z22" s="32"/>
      <c r="AA22" s="32"/>
      <c r="AB22" s="6"/>
      <c r="AC22" s="37" t="s">
        <v>542</v>
      </c>
      <c r="AD22" s="6"/>
      <c r="AE22" s="6" t="str">
        <f>IF(J22="","",INDEX(按钮表!$A:$A,MATCH(J22,按钮表!$N:$N,0)))&amp;IF(K22="","","|"&amp;INDEX(按钮表!$A:$A,MATCH(K22,按钮表!$N:$N,0)))&amp;IF(L22="","","|"&amp;INDEX(按钮表!$A:$A,MATCH(L22,按钮表!$N:$N,0)))&amp;IF(M22="","","|"&amp;INDEX(按钮表!$A:$A,MATCH(M22,按钮表!$N:$N,0)))&amp;IF(N22="","","|"&amp;INDEX(按钮表!$A:$A,MATCH(N22,按钮表!$N:$N,0)))&amp;IF(O22="","","|"&amp;INDEX(按钮表!$A:$A,MATCH(O22,按钮表!$N:$N,0)))</f>
        <v>75|20|305|1</v>
      </c>
      <c r="AF22" s="6" t="str">
        <f>IF(P22="","",INDEX(按钮表!$A:$A,MATCH(P22,按钮表!$N:$N,0)))&amp;IF(Q22="","","|"&amp;INDEX(按钮表!$A:$A,MATCH(Q22,按钮表!$N:$N,0)))&amp;IF(R22="","","|"&amp;INDEX(按钮表!$A:$A,MATCH(R22,按钮表!$N:$N,0)))&amp;IF(S22="","","|"&amp;INDEX(按钮表!$A:$A,MATCH(S22,按钮表!$N:$N,0)))&amp;IF(T22="","","|"&amp;INDEX(按钮表!$A:$A,MATCH(T22,按钮表!$N:$N,0)))&amp;IF(U22="","","|"&amp;INDEX(按钮表!$A:$A,MATCH(U22,按钮表!$N:$N,0)))</f>
        <v>3|4|20|305|1</v>
      </c>
      <c r="AG22" s="6" t="str">
        <f>IF(V22="","",INDEX(按钮表!$A:$A,MATCH(V22,按钮表!$N:$N,0)))&amp;IF(W22="","","|"&amp;INDEX(按钮表!$A:$A,MATCH(W22,按钮表!$N:$N,0)))&amp;IF(X22="","","|"&amp;INDEX(按钮表!$A:$A,MATCH(X22,按钮表!$N:$N,0)))&amp;IF(Y22="","","|"&amp;INDEX(按钮表!$A:$A,MATCH(Y22,按钮表!$N:$N,0)))&amp;IF(Z22="","","|"&amp;INDEX(按钮表!$A:$A,MATCH(Z22,按钮表!$N:$N,0)))&amp;IF(AA22="","","|"&amp;INDEX(按钮表!$A:$A,MATCH(AA22,按钮表!$N:$N,0)))</f>
        <v/>
      </c>
    </row>
    <row r="23" spans="1:33" s="26" customFormat="1" ht="16.5" customHeight="1">
      <c r="A23" s="34">
        <v>17</v>
      </c>
      <c r="B23" s="34" t="s">
        <v>63</v>
      </c>
      <c r="C23" s="35">
        <v>223</v>
      </c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4"/>
      <c r="AC23" s="34" t="str">
        <f>IF(D23="","",INDEX(按钮表!$A:$A,MATCH(D23,按钮表!$N:$N,0)))&amp;IF(E23="","","|"&amp;INDEX(按钮表!$A:$A,MATCH(E23,按钮表!$N:$N,0)))&amp;IF(F23="","","|"&amp;INDEX(按钮表!$A:$A,MATCH(F23,按钮表!$N:$N,0)))&amp;IF(G23="","","|"&amp;INDEX(按钮表!$A:$A,MATCH(G23,按钮表!$N:$N,0)))&amp;IF(H23="","","|"&amp;INDEX(按钮表!$A:$A,MATCH(H23,按钮表!$N:$N,0)))&amp;IF(I23="","","|"&amp;INDEX(按钮表!$A:$A,MATCH(I23,按钮表!$N:$N,0)))</f>
        <v/>
      </c>
      <c r="AD23" s="34"/>
      <c r="AE23" s="34" t="str">
        <f>IF(J23="","",INDEX(按钮表!$A:$A,MATCH(J23,按钮表!$N:$N,0)))&amp;IF(K23="","","|"&amp;INDEX(按钮表!$A:$A,MATCH(K23,按钮表!$N:$N,0)))&amp;IF(L23="","","|"&amp;INDEX(按钮表!$A:$A,MATCH(L23,按钮表!$N:$N,0)))&amp;IF(M23="","","|"&amp;INDEX(按钮表!$A:$A,MATCH(M23,按钮表!$N:$N,0)))&amp;IF(N23="","","|"&amp;INDEX(按钮表!$A:$A,MATCH(N23,按钮表!$N:$N,0)))&amp;IF(O23="","","|"&amp;INDEX(按钮表!$A:$A,MATCH(O23,按钮表!$N:$N,0)))</f>
        <v/>
      </c>
      <c r="AF23" s="34" t="str">
        <f>IF(P23="","",INDEX(按钮表!$A:$A,MATCH(P23,按钮表!$N:$N,0)))&amp;IF(Q23="","","|"&amp;INDEX(按钮表!$A:$A,MATCH(Q23,按钮表!$N:$N,0)))&amp;IF(R23="","","|"&amp;INDEX(按钮表!$A:$A,MATCH(R23,按钮表!$N:$N,0)))&amp;IF(S23="","","|"&amp;INDEX(按钮表!$A:$A,MATCH(S23,按钮表!$N:$N,0)))&amp;IF(T23="","","|"&amp;INDEX(按钮表!$A:$A,MATCH(T23,按钮表!$N:$N,0)))&amp;IF(U23="","","|"&amp;INDEX(按钮表!$A:$A,MATCH(U23,按钮表!$N:$N,0)))</f>
        <v/>
      </c>
      <c r="AG23" s="34" t="str">
        <f>IF(V23="","",INDEX(按钮表!$A:$A,MATCH(V23,按钮表!$N:$N,0)))&amp;IF(W23="","","|"&amp;INDEX(按钮表!$A:$A,MATCH(W23,按钮表!$N:$N,0)))&amp;IF(X23="","","|"&amp;INDEX(按钮表!$A:$A,MATCH(X23,按钮表!$N:$N,0)))&amp;IF(Y23="","","|"&amp;INDEX(按钮表!$A:$A,MATCH(Y23,按钮表!$N:$N,0)))&amp;IF(Z23="","","|"&amp;INDEX(按钮表!$A:$A,MATCH(Z23,按钮表!$N:$N,0)))&amp;IF(AA23="","","|"&amp;INDEX(按钮表!$A:$A,MATCH(AA23,按钮表!$N:$N,0)))</f>
        <v/>
      </c>
    </row>
    <row r="24" spans="1:33" s="26" customFormat="1" ht="16.5" customHeight="1">
      <c r="A24" s="34">
        <v>19</v>
      </c>
      <c r="B24" s="34" t="s">
        <v>64</v>
      </c>
      <c r="C24" s="35">
        <v>225</v>
      </c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4"/>
      <c r="AC24" s="34" t="str">
        <f>IF(D24="","",INDEX(按钮表!$A:$A,MATCH(D24,按钮表!$N:$N,0)))&amp;IF(E24="","","|"&amp;INDEX(按钮表!$A:$A,MATCH(E24,按钮表!$N:$N,0)))&amp;IF(F24="","","|"&amp;INDEX(按钮表!$A:$A,MATCH(F24,按钮表!$N:$N,0)))&amp;IF(G24="","","|"&amp;INDEX(按钮表!$A:$A,MATCH(G24,按钮表!$N:$N,0)))&amp;IF(H24="","","|"&amp;INDEX(按钮表!$A:$A,MATCH(H24,按钮表!$N:$N,0)))&amp;IF(I24="","","|"&amp;INDEX(按钮表!$A:$A,MATCH(I24,按钮表!$N:$N,0)))</f>
        <v/>
      </c>
      <c r="AD24" s="34"/>
      <c r="AE24" s="34" t="str">
        <f>IF(J24="","",INDEX(按钮表!$A:$A,MATCH(J24,按钮表!$N:$N,0)))&amp;IF(K24="","","|"&amp;INDEX(按钮表!$A:$A,MATCH(K24,按钮表!$N:$N,0)))&amp;IF(L24="","","|"&amp;INDEX(按钮表!$A:$A,MATCH(L24,按钮表!$N:$N,0)))&amp;IF(M24="","","|"&amp;INDEX(按钮表!$A:$A,MATCH(M24,按钮表!$N:$N,0)))&amp;IF(N24="","","|"&amp;INDEX(按钮表!$A:$A,MATCH(N24,按钮表!$N:$N,0)))&amp;IF(O24="","","|"&amp;INDEX(按钮表!$A:$A,MATCH(O24,按钮表!$N:$N,0)))</f>
        <v/>
      </c>
      <c r="AF24" s="34" t="str">
        <f>IF(P24="","",INDEX(按钮表!$A:$A,MATCH(P24,按钮表!$N:$N,0)))&amp;IF(Q24="","","|"&amp;INDEX(按钮表!$A:$A,MATCH(Q24,按钮表!$N:$N,0)))&amp;IF(R24="","","|"&amp;INDEX(按钮表!$A:$A,MATCH(R24,按钮表!$N:$N,0)))&amp;IF(S24="","","|"&amp;INDEX(按钮表!$A:$A,MATCH(S24,按钮表!$N:$N,0)))&amp;IF(T24="","","|"&amp;INDEX(按钮表!$A:$A,MATCH(T24,按钮表!$N:$N,0)))&amp;IF(U24="","","|"&amp;INDEX(按钮表!$A:$A,MATCH(U24,按钮表!$N:$N,0)))</f>
        <v/>
      </c>
      <c r="AG24" s="34" t="str">
        <f>IF(V24="","",INDEX(按钮表!$A:$A,MATCH(V24,按钮表!$N:$N,0)))&amp;IF(W24="","","|"&amp;INDEX(按钮表!$A:$A,MATCH(W24,按钮表!$N:$N,0)))&amp;IF(X24="","","|"&amp;INDEX(按钮表!$A:$A,MATCH(X24,按钮表!$N:$N,0)))&amp;IF(Y24="","","|"&amp;INDEX(按钮表!$A:$A,MATCH(Y24,按钮表!$N:$N,0)))&amp;IF(Z24="","","|"&amp;INDEX(按钮表!$A:$A,MATCH(Z24,按钮表!$N:$N,0)))&amp;IF(AA24="","","|"&amp;INDEX(按钮表!$A:$A,MATCH(AA24,按钮表!$N:$N,0)))</f>
        <v/>
      </c>
    </row>
    <row r="25" spans="1:33" ht="16.5" customHeight="1">
      <c r="A25" s="6">
        <v>20</v>
      </c>
      <c r="B25" s="6" t="s">
        <v>65</v>
      </c>
      <c r="C25" s="37">
        <v>226</v>
      </c>
      <c r="D25" s="37" t="s">
        <v>21</v>
      </c>
      <c r="E25" s="37" t="s">
        <v>66</v>
      </c>
      <c r="F25" s="37" t="s">
        <v>470</v>
      </c>
      <c r="G25" s="37"/>
      <c r="H25" s="37"/>
      <c r="I25" s="37"/>
      <c r="J25" s="32" t="s">
        <v>26</v>
      </c>
      <c r="K25" s="37" t="s">
        <v>66</v>
      </c>
      <c r="L25" s="37" t="s">
        <v>470</v>
      </c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/>
      <c r="AA25" s="37"/>
      <c r="AB25" s="6"/>
      <c r="AC25" s="6" t="str">
        <f>IF(D25="","",INDEX(按钮表!$A:$A,MATCH(D25,按钮表!$N:$N,0)))&amp;IF(E25="","","|"&amp;INDEX(按钮表!$A:$A,MATCH(E25,按钮表!$N:$N,0)))&amp;IF(F25="","","|"&amp;INDEX(按钮表!$A:$A,MATCH(F25,按钮表!$N:$N,0)))&amp;IF(G25="","","|"&amp;INDEX(按钮表!$A:$A,MATCH(G25,按钮表!$N:$N,0)))&amp;IF(H25="","","|"&amp;INDEX(按钮表!$A:$A,MATCH(H25,按钮表!$N:$N,0)))&amp;IF(I25="","","|"&amp;INDEX(按钮表!$A:$A,MATCH(I25,按钮表!$N:$N,0)))</f>
        <v>3|21|90</v>
      </c>
      <c r="AD25" s="6"/>
      <c r="AE25" s="6" t="str">
        <f>IF(J25="","",INDEX(按钮表!$A:$A,MATCH(J25,按钮表!$N:$N,0)))&amp;IF(K25="","","|"&amp;INDEX(按钮表!$A:$A,MATCH(K25,按钮表!$N:$N,0)))&amp;IF(L25="","","|"&amp;INDEX(按钮表!$A:$A,MATCH(L25,按钮表!$N:$N,0)))&amp;IF(M25="","","|"&amp;INDEX(按钮表!$A:$A,MATCH(M25,按钮表!$N:$N,0)))&amp;IF(N25="","","|"&amp;INDEX(按钮表!$A:$A,MATCH(N25,按钮表!$N:$N,0)))&amp;IF(O25="","","|"&amp;INDEX(按钮表!$A:$A,MATCH(O25,按钮表!$N:$N,0)))</f>
        <v>75|21|90</v>
      </c>
      <c r="AF25" s="6" t="str">
        <f>IF(P25="","",INDEX(按钮表!$A:$A,MATCH(P25,按钮表!$N:$N,0)))&amp;IF(Q25="","","|"&amp;INDEX(按钮表!$A:$A,MATCH(Q25,按钮表!$N:$N,0)))&amp;IF(R25="","","|"&amp;INDEX(按钮表!$A:$A,MATCH(R25,按钮表!$N:$N,0)))&amp;IF(S25="","","|"&amp;INDEX(按钮表!$A:$A,MATCH(S25,按钮表!$N:$N,0)))&amp;IF(T25="","","|"&amp;INDEX(按钮表!$A:$A,MATCH(T25,按钮表!$N:$N,0)))&amp;IF(U25="","","|"&amp;INDEX(按钮表!$A:$A,MATCH(U25,按钮表!$N:$N,0)))</f>
        <v/>
      </c>
      <c r="AG25" s="6" t="str">
        <f>IF(V25="","",INDEX(按钮表!$A:$A,MATCH(V25,按钮表!$N:$N,0)))&amp;IF(W25="","","|"&amp;INDEX(按钮表!$A:$A,MATCH(W25,按钮表!$N:$N,0)))&amp;IF(X25="","","|"&amp;INDEX(按钮表!$A:$A,MATCH(X25,按钮表!$N:$N,0)))&amp;IF(Y25="","","|"&amp;INDEX(按钮表!$A:$A,MATCH(Y25,按钮表!$N:$N,0)))&amp;IF(Z25="","","|"&amp;INDEX(按钮表!$A:$A,MATCH(Z25,按钮表!$N:$N,0)))&amp;IF(AA25="","","|"&amp;INDEX(按钮表!$A:$A,MATCH(AA25,按钮表!$N:$N,0)))</f>
        <v/>
      </c>
    </row>
    <row r="26" spans="1:33" ht="16.5" customHeight="1">
      <c r="A26" s="6">
        <v>21</v>
      </c>
      <c r="B26" s="6" t="s">
        <v>67</v>
      </c>
      <c r="C26" s="37">
        <v>227</v>
      </c>
      <c r="D26" s="37" t="s">
        <v>21</v>
      </c>
      <c r="E26" s="37"/>
      <c r="F26" s="37"/>
      <c r="G26" s="37"/>
      <c r="H26" s="37"/>
      <c r="I26" s="37"/>
      <c r="J26" s="32" t="s">
        <v>26</v>
      </c>
      <c r="K26" s="37"/>
      <c r="L26" s="37"/>
      <c r="M26" s="37"/>
      <c r="N26" s="37"/>
      <c r="O26" s="37"/>
      <c r="P26" s="37" t="s">
        <v>44</v>
      </c>
      <c r="Q26" s="37"/>
      <c r="R26" s="37"/>
      <c r="S26" s="37"/>
      <c r="T26" s="37"/>
      <c r="U26" s="37"/>
      <c r="V26" s="37"/>
      <c r="W26" s="37"/>
      <c r="X26" s="37"/>
      <c r="Y26" s="37"/>
      <c r="Z26"/>
      <c r="AA26" s="37"/>
      <c r="AB26" s="6"/>
      <c r="AC26" s="6" t="s">
        <v>543</v>
      </c>
      <c r="AD26" s="6"/>
      <c r="AE26" s="6" t="str">
        <f>IF(J26="","",INDEX(按钮表!$A:$A,MATCH(J26,按钮表!$N:$N,0)))&amp;IF(K26="","","|"&amp;INDEX(按钮表!$A:$A,MATCH(K26,按钮表!$N:$N,0)))&amp;IF(L26="","","|"&amp;INDEX(按钮表!$A:$A,MATCH(L26,按钮表!$N:$N,0)))&amp;IF(M26="","","|"&amp;INDEX(按钮表!$A:$A,MATCH(M26,按钮表!$N:$N,0)))&amp;IF(N26="","","|"&amp;INDEX(按钮表!$A:$A,MATCH(N26,按钮表!$N:$N,0)))&amp;IF(O26="","","|"&amp;INDEX(按钮表!$A:$A,MATCH(O26,按钮表!$N:$N,0)))</f>
        <v>75</v>
      </c>
      <c r="AF26" s="6" t="str">
        <f>IF(P26="","",INDEX(按钮表!$A:$A,MATCH(P26,按钮表!$N:$N,0)))&amp;IF(Q26="","","|"&amp;INDEX(按钮表!$A:$A,MATCH(Q26,按钮表!$N:$N,0)))&amp;IF(R26="","","|"&amp;INDEX(按钮表!$A:$A,MATCH(R26,按钮表!$N:$N,0)))&amp;IF(S26="","","|"&amp;INDEX(按钮表!$A:$A,MATCH(S26,按钮表!$N:$N,0)))&amp;IF(T26="","","|"&amp;INDEX(按钮表!$A:$A,MATCH(T26,按钮表!$N:$N,0)))&amp;IF(U26="","","|"&amp;INDEX(按钮表!$A:$A,MATCH(U26,按钮表!$N:$N,0)))</f>
        <v>4</v>
      </c>
      <c r="AG26" s="6" t="str">
        <f>IF(V26="","",INDEX(按钮表!$A:$A,MATCH(V26,按钮表!$N:$N,0)))&amp;IF(W26="","","|"&amp;INDEX(按钮表!$A:$A,MATCH(W26,按钮表!$N:$N,0)))&amp;IF(X26="","","|"&amp;INDEX(按钮表!$A:$A,MATCH(X26,按钮表!$N:$N,0)))&amp;IF(Y26="","","|"&amp;INDEX(按钮表!$A:$A,MATCH(Y26,按钮表!$N:$N,0)))&amp;IF(Z26="","","|"&amp;INDEX(按钮表!$A:$A,MATCH(Z26,按钮表!$N:$N,0)))&amp;IF(AA26="","","|"&amp;INDEX(按钮表!$A:$A,MATCH(AA26,按钮表!$N:$N,0)))</f>
        <v/>
      </c>
    </row>
    <row r="27" spans="1:33" s="29" customFormat="1" ht="16.5" customHeight="1">
      <c r="A27" s="43">
        <v>22</v>
      </c>
      <c r="B27" s="43" t="s">
        <v>68</v>
      </c>
      <c r="C27" s="46">
        <v>228</v>
      </c>
      <c r="D27" s="46" t="s">
        <v>478</v>
      </c>
      <c r="E27" s="46" t="s">
        <v>479</v>
      </c>
      <c r="F27" s="46" t="s">
        <v>489</v>
      </c>
      <c r="G27" s="46" t="s">
        <v>480</v>
      </c>
      <c r="H27" s="46"/>
      <c r="I27" s="46"/>
      <c r="J27" s="46" t="s">
        <v>481</v>
      </c>
      <c r="K27" s="46" t="s">
        <v>479</v>
      </c>
      <c r="L27" s="46" t="s">
        <v>489</v>
      </c>
      <c r="M27" s="46" t="s">
        <v>480</v>
      </c>
      <c r="N27" s="46"/>
      <c r="O27" s="46"/>
      <c r="P27" s="46" t="s">
        <v>478</v>
      </c>
      <c r="Q27" s="46" t="s">
        <v>482</v>
      </c>
      <c r="R27" s="46" t="s">
        <v>479</v>
      </c>
      <c r="S27" s="46" t="s">
        <v>489</v>
      </c>
      <c r="T27" s="46" t="s">
        <v>480</v>
      </c>
      <c r="U27" s="46"/>
      <c r="V27" s="46"/>
      <c r="W27" s="46"/>
      <c r="X27" s="46"/>
      <c r="Y27" s="46"/>
      <c r="Z27" s="43"/>
      <c r="AA27" s="46"/>
      <c r="AB27" s="43"/>
      <c r="AC27" s="2" t="s">
        <v>544</v>
      </c>
      <c r="AD27" s="43"/>
      <c r="AE27" s="43" t="str">
        <f>IF(J27="","",INDEX(按钮表!$A:$A,MATCH(J27,按钮表!$N:$N,0)))&amp;IF(K27="","","|"&amp;INDEX(按钮表!$A:$A,MATCH(K27,按钮表!$N:$N,0)))&amp;IF(L27="","","|"&amp;INDEX(按钮表!$A:$A,MATCH(L27,按钮表!$N:$N,0)))&amp;IF(M27="","","|"&amp;INDEX(按钮表!$A:$A,MATCH(M27,按钮表!$N:$N,0)))&amp;IF(N27="","","|"&amp;INDEX(按钮表!$A:$A,MATCH(N27,按钮表!$N:$N,0)))&amp;IF(O27="","","|"&amp;INDEX(按钮表!$A:$A,MATCH(O27,按钮表!$N:$N,0)))</f>
        <v>75|100|101|1</v>
      </c>
      <c r="AF27" s="43" t="str">
        <f>IF(P27="","",INDEX(按钮表!$A:$A,MATCH(P27,按钮表!$N:$N,0)))&amp;IF(Q27="","","|"&amp;INDEX(按钮表!$A:$A,MATCH(Q27,按钮表!$N:$N,0)))&amp;IF(R27="","","|"&amp;INDEX(按钮表!$A:$A,MATCH(R27,按钮表!$N:$N,0)))&amp;IF(S27="","","|"&amp;INDEX(按钮表!$A:$A,MATCH(S27,按钮表!$N:$N,0)))&amp;IF(T27="","","|"&amp;INDEX(按钮表!$A:$A,MATCH(T27,按钮表!$N:$N,0)))&amp;IF(U27="","","|"&amp;INDEX(按钮表!$A:$A,MATCH(U27,按钮表!$N:$N,0)))</f>
        <v>3|4|100|101|1</v>
      </c>
      <c r="AG27" s="43" t="str">
        <f>IF(V27="","",INDEX(按钮表!$A:$A,MATCH(V27,按钮表!$N:$N,0)))&amp;IF(W27="","","|"&amp;INDEX(按钮表!$A:$A,MATCH(W27,按钮表!$N:$N,0)))&amp;IF(X27="","","|"&amp;INDEX(按钮表!$A:$A,MATCH(X27,按钮表!$N:$N,0)))&amp;IF(Y27="","","|"&amp;INDEX(按钮表!$A:$A,MATCH(Y27,按钮表!$N:$N,0)))&amp;IF(Z27="","","|"&amp;INDEX(按钮表!$A:$A,MATCH(Z27,按钮表!$N:$N,0)))&amp;IF(AA27="","","|"&amp;INDEX(按钮表!$A:$A,MATCH(AA27,按钮表!$N:$N,0)))</f>
        <v/>
      </c>
    </row>
    <row r="28" spans="1:33" ht="16.5" customHeight="1">
      <c r="A28" s="6">
        <v>23</v>
      </c>
      <c r="B28" s="6" t="s">
        <v>69</v>
      </c>
      <c r="C28" s="37">
        <v>229</v>
      </c>
      <c r="D28" s="37" t="s">
        <v>21</v>
      </c>
      <c r="E28" s="37" t="s">
        <v>70</v>
      </c>
      <c r="F28" s="32" t="s">
        <v>497</v>
      </c>
      <c r="G28" s="37" t="s">
        <v>480</v>
      </c>
      <c r="H28" s="37"/>
      <c r="I28" s="37"/>
      <c r="J28" s="32" t="s">
        <v>26</v>
      </c>
      <c r="K28" s="37" t="s">
        <v>70</v>
      </c>
      <c r="L28" s="32" t="s">
        <v>497</v>
      </c>
      <c r="M28" s="37" t="s">
        <v>480</v>
      </c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6"/>
      <c r="AC28" s="37" t="s">
        <v>545</v>
      </c>
      <c r="AD28" s="6"/>
      <c r="AE28" s="6" t="str">
        <f>IF(J28="","",INDEX(按钮表!$A:$A,MATCH(J28,按钮表!$N:$N,0)))&amp;IF(K28="","","|"&amp;INDEX(按钮表!$A:$A,MATCH(K28,按钮表!$N:$N,0)))&amp;IF(L28="","","|"&amp;INDEX(按钮表!$A:$A,MATCH(L28,按钮表!$N:$N,0)))&amp;IF(M28="","","|"&amp;INDEX(按钮表!$A:$A,MATCH(M28,按钮表!$N:$N,0)))&amp;IF(N28="","","|"&amp;INDEX(按钮表!$A:$A,MATCH(N28,按钮表!$N:$N,0)))&amp;IF(O28="","","|"&amp;INDEX(按钮表!$A:$A,MATCH(O28,按钮表!$N:$N,0)))</f>
        <v>75|28|312|1</v>
      </c>
      <c r="AF28" s="6" t="str">
        <f>IF(P28="","",INDEX(按钮表!$A:$A,MATCH(P28,按钮表!$N:$N,0)))&amp;IF(Q28="","","|"&amp;INDEX(按钮表!$A:$A,MATCH(Q28,按钮表!$N:$N,0)))&amp;IF(R28="","","|"&amp;INDEX(按钮表!$A:$A,MATCH(R28,按钮表!$N:$N,0)))&amp;IF(S28="","","|"&amp;INDEX(按钮表!$A:$A,MATCH(S28,按钮表!$N:$N,0)))&amp;IF(T28="","","|"&amp;INDEX(按钮表!$A:$A,MATCH(T28,按钮表!$N:$N,0)))&amp;IF(U28="","","|"&amp;INDEX(按钮表!$A:$A,MATCH(U28,按钮表!$N:$N,0)))</f>
        <v/>
      </c>
      <c r="AG28" s="6" t="str">
        <f>IF(V28="","",INDEX(按钮表!$A:$A,MATCH(V28,按钮表!$N:$N,0)))&amp;IF(W28="","","|"&amp;INDEX(按钮表!$A:$A,MATCH(W28,按钮表!$N:$N,0)))&amp;IF(X28="","","|"&amp;INDEX(按钮表!$A:$A,MATCH(X28,按钮表!$N:$N,0)))&amp;IF(Y28="","","|"&amp;INDEX(按钮表!$A:$A,MATCH(Y28,按钮表!$N:$N,0)))&amp;IF(Z28="","","|"&amp;INDEX(按钮表!$A:$A,MATCH(Z28,按钮表!$N:$N,0)))&amp;IF(AA28="","","|"&amp;INDEX(按钮表!$A:$A,MATCH(AA28,按钮表!$N:$N,0)))</f>
        <v/>
      </c>
    </row>
    <row r="29" spans="1:33" ht="16.5" customHeight="1">
      <c r="A29" s="6">
        <v>24</v>
      </c>
      <c r="B29" s="6" t="s">
        <v>71</v>
      </c>
      <c r="C29" s="37">
        <v>230</v>
      </c>
      <c r="D29" s="37" t="s">
        <v>21</v>
      </c>
      <c r="E29" s="37" t="s">
        <v>72</v>
      </c>
      <c r="F29" s="32" t="s">
        <v>480</v>
      </c>
      <c r="G29" s="37"/>
      <c r="H29" s="37"/>
      <c r="I29" s="37"/>
      <c r="J29" s="32" t="s">
        <v>26</v>
      </c>
      <c r="K29" s="37" t="s">
        <v>72</v>
      </c>
      <c r="L29" s="32" t="s">
        <v>30</v>
      </c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6"/>
      <c r="AC29" s="6" t="str">
        <f>IF(D29="","",INDEX(按钮表!$A:$A,MATCH(D29,按钮表!$N:$N,0)))&amp;IF(E29="","","|"&amp;INDEX(按钮表!$A:$A,MATCH(E29,按钮表!$N:$N,0)))&amp;IF(F29="","","|"&amp;INDEX(按钮表!$A:$A,MATCH(F29,按钮表!$N:$N,0)))&amp;IF(G29="","","|"&amp;INDEX(按钮表!$A:$A,MATCH(G29,按钮表!$N:$N,0)))&amp;IF(H29="","","|"&amp;INDEX(按钮表!$A:$A,MATCH(H29,按钮表!$N:$N,0)))&amp;IF(I29="","","|"&amp;INDEX(按钮表!$A:$A,MATCH(I29,按钮表!$N:$N,0)))</f>
        <v>3|30|1</v>
      </c>
      <c r="AD29" s="6"/>
      <c r="AE29" s="6" t="str">
        <f>IF(J29="","",INDEX(按钮表!$A:$A,MATCH(J29,按钮表!$N:$N,0)))&amp;IF(K29="","","|"&amp;INDEX(按钮表!$A:$A,MATCH(K29,按钮表!$N:$N,0)))&amp;IF(L29="","","|"&amp;INDEX(按钮表!$A:$A,MATCH(L29,按钮表!$N:$N,0)))&amp;IF(M29="","","|"&amp;INDEX(按钮表!$A:$A,MATCH(M29,按钮表!$N:$N,0)))&amp;IF(N29="","","|"&amp;INDEX(按钮表!$A:$A,MATCH(N29,按钮表!$N:$N,0)))&amp;IF(O29="","","|"&amp;INDEX(按钮表!$A:$A,MATCH(O29,按钮表!$N:$N,0)))</f>
        <v>75|30|1</v>
      </c>
      <c r="AF29" s="6" t="str">
        <f>IF(P29="","",INDEX(按钮表!$A:$A,MATCH(P29,按钮表!$N:$N,0)))&amp;IF(Q29="","","|"&amp;INDEX(按钮表!$A:$A,MATCH(Q29,按钮表!$N:$N,0)))&amp;IF(R29="","","|"&amp;INDEX(按钮表!$A:$A,MATCH(R29,按钮表!$N:$N,0)))&amp;IF(S29="","","|"&amp;INDEX(按钮表!$A:$A,MATCH(S29,按钮表!$N:$N,0)))&amp;IF(T29="","","|"&amp;INDEX(按钮表!$A:$A,MATCH(T29,按钮表!$N:$N,0)))&amp;IF(U29="","","|"&amp;INDEX(按钮表!$A:$A,MATCH(U29,按钮表!$N:$N,0)))</f>
        <v/>
      </c>
      <c r="AG29" s="6" t="str">
        <f>IF(V29="","",INDEX(按钮表!$A:$A,MATCH(V29,按钮表!$N:$N,0)))&amp;IF(W29="","","|"&amp;INDEX(按钮表!$A:$A,MATCH(W29,按钮表!$N:$N,0)))&amp;IF(X29="","","|"&amp;INDEX(按钮表!$A:$A,MATCH(X29,按钮表!$N:$N,0)))&amp;IF(Y29="","","|"&amp;INDEX(按钮表!$A:$A,MATCH(Y29,按钮表!$N:$N,0)))&amp;IF(Z29="","","|"&amp;INDEX(按钮表!$A:$A,MATCH(Z29,按钮表!$N:$N,0)))&amp;IF(AA29="","","|"&amp;INDEX(按钮表!$A:$A,MATCH(AA29,按钮表!$N:$N,0)))</f>
        <v/>
      </c>
    </row>
    <row r="30" spans="1:33" s="27" customFormat="1" ht="16.5" customHeight="1">
      <c r="A30" s="12">
        <v>25</v>
      </c>
      <c r="B30" s="12" t="s">
        <v>73</v>
      </c>
      <c r="C30" s="39">
        <v>231</v>
      </c>
      <c r="D30" s="39" t="s">
        <v>21</v>
      </c>
      <c r="E30" s="39" t="s">
        <v>74</v>
      </c>
      <c r="F30" s="39" t="s">
        <v>75</v>
      </c>
      <c r="G30" s="48" t="s">
        <v>496</v>
      </c>
      <c r="H30" s="39" t="s">
        <v>480</v>
      </c>
      <c r="I30" s="39"/>
      <c r="J30" s="39" t="s">
        <v>26</v>
      </c>
      <c r="K30" s="39" t="s">
        <v>74</v>
      </c>
      <c r="L30" s="39" t="s">
        <v>75</v>
      </c>
      <c r="M30" s="48" t="s">
        <v>496</v>
      </c>
      <c r="N30" s="39" t="s">
        <v>480</v>
      </c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  <c r="AA30" s="39"/>
      <c r="AB30" s="12"/>
      <c r="AC30" s="44" t="str">
        <f>IF(D30="","",INDEX(按钮表!$A:$A,MATCH(D30,按钮表!$N:$N,0)))&amp;IF(E30="","","|"&amp;INDEX(按钮表!$A:$A,MATCH(E30,按钮表!$N:$N,0)))&amp;IF(F30="","","|"&amp;INDEX(按钮表!$A:$A,MATCH(F30,按钮表!$N:$N,0)))&amp;IF(G30="","","|"&amp;INDEX(按钮表!$A:$A,MATCH(G30,按钮表!$N:$N,0)))&amp;IF(H30="","","|"&amp;INDEX(按钮表!$A:$A,MATCH(H30,按钮表!$N:$N,0)))&amp;IF(I30="","","|"&amp;INDEX(按钮表!$A:$A,MATCH(I30,按钮表!$N:$N,0)))</f>
        <v>3|77|89|311|1</v>
      </c>
      <c r="AD30" s="12"/>
      <c r="AE30" s="12" t="str">
        <f>IF(J30="","",INDEX(按钮表!$A:$A,MATCH(J30,按钮表!$N:$N,0)))&amp;IF(K30="","","|"&amp;INDEX(按钮表!$A:$A,MATCH(K30,按钮表!$N:$N,0)))&amp;IF(L30="","","|"&amp;INDEX(按钮表!$A:$A,MATCH(L30,按钮表!$N:$N,0)))&amp;IF(M30="","","|"&amp;INDEX(按钮表!$A:$A,MATCH(M30,按钮表!$N:$N,0)))&amp;IF(N30="","","|"&amp;INDEX(按钮表!$A:$A,MATCH(N30,按钮表!$N:$N,0)))&amp;IF(O30="","","|"&amp;INDEX(按钮表!$A:$A,MATCH(O30,按钮表!$N:$N,0)))</f>
        <v>75|77|89|311|1</v>
      </c>
      <c r="AF30" s="12" t="str">
        <f>IF(P30="","",INDEX(按钮表!$A:$A,MATCH(P30,按钮表!$N:$N,0)))&amp;IF(Q30="","","|"&amp;INDEX(按钮表!$A:$A,MATCH(Q30,按钮表!$N:$N,0)))&amp;IF(R30="","","|"&amp;INDEX(按钮表!$A:$A,MATCH(R30,按钮表!$N:$N,0)))&amp;IF(S30="","","|"&amp;INDEX(按钮表!$A:$A,MATCH(S30,按钮表!$N:$N,0)))&amp;IF(T30="","","|"&amp;INDEX(按钮表!$A:$A,MATCH(T30,按钮表!$N:$N,0)))&amp;IF(U30="","","|"&amp;INDEX(按钮表!$A:$A,MATCH(U30,按钮表!$N:$N,0)))</f>
        <v/>
      </c>
      <c r="AG30" s="12" t="str">
        <f>IF(V30="","",INDEX(按钮表!$A:$A,MATCH(V30,按钮表!$N:$N,0)))&amp;IF(W30="","","|"&amp;INDEX(按钮表!$A:$A,MATCH(W30,按钮表!$N:$N,0)))&amp;IF(X30="","","|"&amp;INDEX(按钮表!$A:$A,MATCH(X30,按钮表!$N:$N,0)))&amp;IF(Y30="","","|"&amp;INDEX(按钮表!$A:$A,MATCH(Y30,按钮表!$N:$N,0)))&amp;IF(Z30="","","|"&amp;INDEX(按钮表!$A:$A,MATCH(Z30,按钮表!$N:$N,0)))&amp;IF(AA30="","","|"&amp;INDEX(按钮表!$A:$A,MATCH(AA30,按钮表!$N:$N,0)))</f>
        <v/>
      </c>
    </row>
    <row r="31" spans="1:33" s="26" customFormat="1" ht="16.5" customHeight="1">
      <c r="A31" s="34">
        <v>27</v>
      </c>
      <c r="B31" s="34" t="s">
        <v>76</v>
      </c>
      <c r="C31" s="38">
        <v>995</v>
      </c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  <c r="AA31" s="38"/>
      <c r="AB31" s="34"/>
      <c r="AC31" s="34" t="str">
        <f>IF(D31="","",INDEX(按钮表!$A:$A,MATCH(D31,按钮表!$N:$N,0)))&amp;IF(E31="","","|"&amp;INDEX(按钮表!$A:$A,MATCH(E31,按钮表!$N:$N,0)))&amp;IF(F31="","","|"&amp;INDEX(按钮表!$A:$A,MATCH(F31,按钮表!$N:$N,0)))&amp;IF(G31="","","|"&amp;INDEX(按钮表!$A:$A,MATCH(G31,按钮表!$N:$N,0)))&amp;IF(H31="","","|"&amp;INDEX(按钮表!$A:$A,MATCH(H31,按钮表!$N:$N,0)))&amp;IF(I31="","","|"&amp;INDEX(按钮表!$A:$A,MATCH(I31,按钮表!$N:$N,0)))</f>
        <v/>
      </c>
      <c r="AD31" s="34"/>
      <c r="AE31" s="34" t="str">
        <f>IF(J31="","",INDEX(按钮表!$A:$A,MATCH(J31,按钮表!$N:$N,0)))&amp;IF(K31="","","|"&amp;INDEX(按钮表!$A:$A,MATCH(K31,按钮表!$N:$N,0)))&amp;IF(L31="","","|"&amp;INDEX(按钮表!$A:$A,MATCH(L31,按钮表!$N:$N,0)))&amp;IF(M31="","","|"&amp;INDEX(按钮表!$A:$A,MATCH(M31,按钮表!$N:$N,0)))&amp;IF(N31="","","|"&amp;INDEX(按钮表!$A:$A,MATCH(N31,按钮表!$N:$N,0)))&amp;IF(O31="","","|"&amp;INDEX(按钮表!$A:$A,MATCH(O31,按钮表!$N:$N,0)))</f>
        <v/>
      </c>
      <c r="AF31" s="34" t="str">
        <f>IF(P31="","",INDEX(按钮表!$A:$A,MATCH(P31,按钮表!$N:$N,0)))&amp;IF(Q31="","","|"&amp;INDEX(按钮表!$A:$A,MATCH(Q31,按钮表!$N:$N,0)))&amp;IF(R31="","","|"&amp;INDEX(按钮表!$A:$A,MATCH(R31,按钮表!$N:$N,0)))&amp;IF(S31="","","|"&amp;INDEX(按钮表!$A:$A,MATCH(S31,按钮表!$N:$N,0)))&amp;IF(T31="","","|"&amp;INDEX(按钮表!$A:$A,MATCH(T31,按钮表!$N:$N,0)))&amp;IF(U31="","","|"&amp;INDEX(按钮表!$A:$A,MATCH(U31,按钮表!$N:$N,0)))</f>
        <v/>
      </c>
      <c r="AG31" s="34" t="str">
        <f>IF(V31="","",INDEX(按钮表!$A:$A,MATCH(V31,按钮表!$N:$N,0)))&amp;IF(W31="","","|"&amp;INDEX(按钮表!$A:$A,MATCH(W31,按钮表!$N:$N,0)))&amp;IF(X31="","","|"&amp;INDEX(按钮表!$A:$A,MATCH(X31,按钮表!$N:$N,0)))&amp;IF(Y31="","","|"&amp;INDEX(按钮表!$A:$A,MATCH(Y31,按钮表!$N:$N,0)))&amp;IF(Z31="","","|"&amp;INDEX(按钮表!$A:$A,MATCH(Z31,按钮表!$N:$N,0)))&amp;IF(AA31="","","|"&amp;INDEX(按钮表!$A:$A,MATCH(AA31,按钮表!$N:$N,0)))</f>
        <v/>
      </c>
    </row>
    <row r="32" spans="1:33" s="26" customFormat="1" ht="16.5" customHeight="1">
      <c r="A32" s="34">
        <v>33</v>
      </c>
      <c r="B32" s="34" t="s">
        <v>77</v>
      </c>
      <c r="C32" s="35">
        <v>233</v>
      </c>
      <c r="D32" s="35" t="s">
        <v>30</v>
      </c>
      <c r="E32" s="35" t="s">
        <v>78</v>
      </c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5"/>
      <c r="AB32" s="34"/>
      <c r="AC32" s="6" t="str">
        <f>IF(D32="","",INDEX(按钮表!$A:$A,MATCH(D32,按钮表!$N:$N,0)))&amp;IF(E32="","","|"&amp;INDEX(按钮表!$A:$A,MATCH(E32,按钮表!$N:$N,0)))&amp;IF(F32="","","|"&amp;INDEX(按钮表!$A:$A,MATCH(F32,按钮表!$N:$N,0)))&amp;IF(G32="","","|"&amp;INDEX(按钮表!$A:$A,MATCH(G32,按钮表!$N:$N,0)))&amp;IF(H32="","","|"&amp;INDEX(按钮表!$A:$A,MATCH(H32,按钮表!$N:$N,0)))&amp;IF(I32="","","|"&amp;INDEX(按钮表!$A:$A,MATCH(I32,按钮表!$N:$N,0)))</f>
        <v>1|80</v>
      </c>
      <c r="AD32" s="34"/>
      <c r="AE32" s="34" t="str">
        <f>IF(J32="","",INDEX(按钮表!$A:$A,MATCH(J32,按钮表!$N:$N,0)))&amp;IF(K32="","","|"&amp;INDEX(按钮表!$A:$A,MATCH(K32,按钮表!$N:$N,0)))&amp;IF(L32="","","|"&amp;INDEX(按钮表!$A:$A,MATCH(L32,按钮表!$N:$N,0)))&amp;IF(M32="","","|"&amp;INDEX(按钮表!$A:$A,MATCH(M32,按钮表!$N:$N,0)))&amp;IF(N32="","","|"&amp;INDEX(按钮表!$A:$A,MATCH(N32,按钮表!$N:$N,0)))&amp;IF(O32="","","|"&amp;INDEX(按钮表!$A:$A,MATCH(O32,按钮表!$N:$N,0)))</f>
        <v/>
      </c>
      <c r="AF32" s="34" t="str">
        <f>IF(P32="","",INDEX(按钮表!$A:$A,MATCH(P32,按钮表!$N:$N,0)))&amp;IF(Q32="","","|"&amp;INDEX(按钮表!$A:$A,MATCH(Q32,按钮表!$N:$N,0)))&amp;IF(R32="","","|"&amp;INDEX(按钮表!$A:$A,MATCH(R32,按钮表!$N:$N,0)))&amp;IF(S32="","","|"&amp;INDEX(按钮表!$A:$A,MATCH(S32,按钮表!$N:$N,0)))&amp;IF(T32="","","|"&amp;INDEX(按钮表!$A:$A,MATCH(T32,按钮表!$N:$N,0)))&amp;IF(U32="","","|"&amp;INDEX(按钮表!$A:$A,MATCH(U32,按钮表!$N:$N,0)))</f>
        <v/>
      </c>
      <c r="AG32" s="34" t="str">
        <f>IF(V32="","",INDEX(按钮表!$A:$A,MATCH(V32,按钮表!$N:$N,0)))&amp;IF(W32="","","|"&amp;INDEX(按钮表!$A:$A,MATCH(W32,按钮表!$N:$N,0)))&amp;IF(X32="","","|"&amp;INDEX(按钮表!$A:$A,MATCH(X32,按钮表!$N:$N,0)))&amp;IF(Y32="","","|"&amp;INDEX(按钮表!$A:$A,MATCH(Y32,按钮表!$N:$N,0)))&amp;IF(Z32="","","|"&amp;INDEX(按钮表!$A:$A,MATCH(Z32,按钮表!$N:$N,0)))&amp;IF(AA32="","","|"&amp;INDEX(按钮表!$A:$A,MATCH(AA32,按钮表!$N:$N,0)))</f>
        <v/>
      </c>
    </row>
    <row r="33" spans="1:33" s="28" customFormat="1" ht="16.5" customHeight="1">
      <c r="A33" s="40">
        <v>35</v>
      </c>
      <c r="B33" s="40" t="s">
        <v>79</v>
      </c>
      <c r="C33" s="41">
        <v>235</v>
      </c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/>
      <c r="Y33" s="41"/>
      <c r="Z33" s="41"/>
      <c r="AA33" s="41"/>
      <c r="AB33" s="40"/>
      <c r="AC33" s="6" t="str">
        <f>IF(D33="","",INDEX(按钮表!$A:$A,MATCH(D33,按钮表!$N:$N,0)))&amp;IF(E33="","","|"&amp;INDEX(按钮表!$A:$A,MATCH(E33,按钮表!$N:$N,0)))&amp;IF(F33="","","|"&amp;INDEX(按钮表!$A:$A,MATCH(F33,按钮表!$N:$N,0)))&amp;IF(G33="","","|"&amp;INDEX(按钮表!$A:$A,MATCH(G33,按钮表!$N:$N,0)))&amp;IF(H33="","","|"&amp;INDEX(按钮表!$A:$A,MATCH(H33,按钮表!$N:$N,0)))&amp;IF(I33="","","|"&amp;INDEX(按钮表!$A:$A,MATCH(I33,按钮表!$N:$N,0)))</f>
        <v/>
      </c>
      <c r="AD33" s="40"/>
      <c r="AE33" s="6" t="str">
        <f>IF(J33="","",INDEX(按钮表!$A:$A,MATCH(J33,按钮表!$N:$N,0)))&amp;IF(K33="","","|"&amp;INDEX(按钮表!$A:$A,MATCH(K33,按钮表!$N:$N,0)))&amp;IF(L33="","","|"&amp;INDEX(按钮表!$A:$A,MATCH(L33,按钮表!$N:$N,0)))&amp;IF(M33="","","|"&amp;INDEX(按钮表!$A:$A,MATCH(M33,按钮表!$N:$N,0)))&amp;IF(N33="","","|"&amp;INDEX(按钮表!$A:$A,MATCH(N33,按钮表!$N:$N,0)))&amp;IF(O33="","","|"&amp;INDEX(按钮表!$A:$A,MATCH(O33,按钮表!$N:$N,0)))</f>
        <v/>
      </c>
      <c r="AF33" s="40" t="str">
        <f>IF(P33="","",INDEX(按钮表!$A:$A,MATCH(P33,按钮表!$N:$N,0)))&amp;IF(Q33="","","|"&amp;INDEX(按钮表!$A:$A,MATCH(Q33,按钮表!$N:$N,0)))&amp;IF(R33="","","|"&amp;INDEX(按钮表!$A:$A,MATCH(R33,按钮表!$N:$N,0)))&amp;IF(S33="","","|"&amp;INDEX(按钮表!$A:$A,MATCH(S33,按钮表!$N:$N,0)))&amp;IF(T33="","","|"&amp;INDEX(按钮表!$A:$A,MATCH(T33,按钮表!$N:$N,0)))&amp;IF(U33="","","|"&amp;INDEX(按钮表!$A:$A,MATCH(U33,按钮表!$N:$N,0)))</f>
        <v/>
      </c>
      <c r="AG33" s="40" t="str">
        <f>IF(V33="","",INDEX(按钮表!$A:$A,MATCH(V33,按钮表!$N:$N,0)))&amp;IF(W33="","","|"&amp;INDEX(按钮表!$A:$A,MATCH(W33,按钮表!$N:$N,0)))&amp;IF(X33="","","|"&amp;INDEX(按钮表!$A:$A,MATCH(X33,按钮表!$N:$N,0)))&amp;IF(Y33="","","|"&amp;INDEX(按钮表!$A:$A,MATCH(Y33,按钮表!$N:$N,0)))&amp;IF(Z33="","","|"&amp;INDEX(按钮表!$A:$A,MATCH(Z33,按钮表!$N:$N,0)))&amp;IF(AA33="","","|"&amp;INDEX(按钮表!$A:$A,MATCH(AA33,按钮表!$N:$N,0)))</f>
        <v/>
      </c>
    </row>
    <row r="34" spans="1:33" s="29" customFormat="1" ht="16.5" customHeight="1">
      <c r="A34" s="42">
        <v>236</v>
      </c>
      <c r="B34" s="43" t="s">
        <v>80</v>
      </c>
      <c r="C34" s="42">
        <v>236</v>
      </c>
      <c r="D34" s="42" t="s">
        <v>81</v>
      </c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/>
      <c r="Y34" s="42"/>
      <c r="Z34" s="42"/>
      <c r="AA34" s="42"/>
      <c r="AB34" s="43"/>
      <c r="AC34" s="45">
        <v>68</v>
      </c>
      <c r="AD34" s="43"/>
      <c r="AE34" s="43" t="str">
        <f>IF(J34="","",INDEX(按钮表!$A:$A,MATCH(J34,按钮表!$N:$N,0)))&amp;IF(K34="","","|"&amp;INDEX(按钮表!$A:$A,MATCH(K34,按钮表!$N:$N,0)))&amp;IF(L34="","","|"&amp;INDEX(按钮表!$A:$A,MATCH(L34,按钮表!$N:$N,0)))&amp;IF(M34="","","|"&amp;INDEX(按钮表!$A:$A,MATCH(M34,按钮表!$N:$N,0)))&amp;IF(N34="","","|"&amp;INDEX(按钮表!$A:$A,MATCH(N34,按钮表!$N:$N,0)))&amp;IF(O34="","","|"&amp;INDEX(按钮表!$A:$A,MATCH(O34,按钮表!$N:$N,0)))</f>
        <v/>
      </c>
      <c r="AF34" s="43" t="str">
        <f>IF(P34="","",INDEX(按钮表!$A:$A,MATCH(P34,按钮表!$N:$N,0)))&amp;IF(Q34="","","|"&amp;INDEX(按钮表!$A:$A,MATCH(Q34,按钮表!$N:$N,0)))&amp;IF(R34="","","|"&amp;INDEX(按钮表!$A:$A,MATCH(R34,按钮表!$N:$N,0)))&amp;IF(S34="","","|"&amp;INDEX(按钮表!$A:$A,MATCH(S34,按钮表!$N:$N,0)))&amp;IF(T34="","","|"&amp;INDEX(按钮表!$A:$A,MATCH(T34,按钮表!$N:$N,0)))&amp;IF(U34="","","|"&amp;INDEX(按钮表!$A:$A,MATCH(U34,按钮表!$N:$N,0)))</f>
        <v/>
      </c>
      <c r="AG34" s="43" t="str">
        <f>IF(V34="","",INDEX(按钮表!$A:$A,MATCH(V34,按钮表!$N:$N,0)))&amp;IF(W34="","","|"&amp;INDEX(按钮表!$A:$A,MATCH(W34,按钮表!$N:$N,0)))&amp;IF(X34="","","|"&amp;INDEX(按钮表!$A:$A,MATCH(X34,按钮表!$N:$N,0)))&amp;IF(Y34="","","|"&amp;INDEX(按钮表!$A:$A,MATCH(Y34,按钮表!$N:$N,0)))&amp;IF(Z34="","","|"&amp;INDEX(按钮表!$A:$A,MATCH(Z34,按钮表!$N:$N,0)))&amp;IF(AA34="","","|"&amp;INDEX(按钮表!$A:$A,MATCH(AA34,按钮表!$N:$N,0)))</f>
        <v/>
      </c>
    </row>
    <row r="35" spans="1:33" s="28" customFormat="1" ht="16.5" customHeight="1">
      <c r="A35" s="40">
        <v>237</v>
      </c>
      <c r="B35" s="40" t="s">
        <v>82</v>
      </c>
      <c r="C35" s="41">
        <v>237</v>
      </c>
      <c r="D35" s="41" t="s">
        <v>21</v>
      </c>
      <c r="E35" s="41" t="s">
        <v>83</v>
      </c>
      <c r="F35" s="41" t="s">
        <v>30</v>
      </c>
      <c r="G35" s="41"/>
      <c r="H35" s="41"/>
      <c r="I35" s="41"/>
      <c r="J35" s="41" t="s">
        <v>26</v>
      </c>
      <c r="K35" s="41" t="s">
        <v>83</v>
      </c>
      <c r="L35" s="41" t="s">
        <v>30</v>
      </c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/>
      <c r="Y35" s="41"/>
      <c r="Z35" s="41"/>
      <c r="AA35" s="41"/>
      <c r="AB35" s="40"/>
      <c r="AC35" s="6" t="str">
        <f>IF(D35="","",INDEX([1]按钮表!$A:$A,MATCH(D35,[1]按钮表!$N:$N,0)))&amp;IF(E35="","","|"&amp;INDEX([1]按钮表!$A:$A,MATCH(E35,[1]按钮表!$N:$N,0)))&amp;IF(F35="","","|"&amp;INDEX([1]按钮表!$A:$A,MATCH(F35,[1]按钮表!$N:$N,0)))&amp;IF(G35="","","|"&amp;INDEX([1]按钮表!$A:$A,MATCH(G35,[1]按钮表!$N:$N,0)))&amp;IF(H35="","","|"&amp;INDEX([1]按钮表!$A:$A,MATCH(H35,[1]按钮表!$N:$N,0)))&amp;IF(I35="","","|"&amp;INDEX([1]按钮表!$A:$A,MATCH(I35,[1]按钮表!$N:$N,0)))</f>
        <v>3|54|1</v>
      </c>
      <c r="AD35" s="40"/>
      <c r="AE35" s="6" t="str">
        <f>IF(J35="","",INDEX([1]按钮表!$A:$A,MATCH(J35,[1]按钮表!$N:$N,0)))&amp;IF(K35="","","|"&amp;INDEX([1]按钮表!$A:$A,MATCH(K35,[1]按钮表!$N:$N,0)))&amp;IF(L35="","","|"&amp;INDEX([1]按钮表!$A:$A,MATCH(L35,[1]按钮表!$N:$N,0)))&amp;IF(M35="","","|"&amp;INDEX([1]按钮表!$A:$A,MATCH(M35,[1]按钮表!$N:$N,0)))&amp;IF(N35="","","|"&amp;INDEX([1]按钮表!$A:$A,MATCH(N35,[1]按钮表!$N:$N,0)))&amp;IF(O35="","","|"&amp;INDEX([1]按钮表!$A:$A,MATCH(O35,[1]按钮表!$N:$N,0)))</f>
        <v>75|54|1</v>
      </c>
      <c r="AF35" s="40" t="str">
        <f>IF(P35="","",INDEX([1]按钮表!$A:$A,MATCH(P35,[1]按钮表!$N:$N,0)))&amp;IF(Q35="","","|"&amp;INDEX([1]按钮表!$A:$A,MATCH(Q35,[1]按钮表!$N:$N,0)))&amp;IF(R35="","","|"&amp;INDEX([1]按钮表!$A:$A,MATCH(R35,[1]按钮表!$N:$N,0)))&amp;IF(S35="","","|"&amp;INDEX([1]按钮表!$A:$A,MATCH(S35,[1]按钮表!$N:$N,0)))&amp;IF(T35="","","|"&amp;INDEX([1]按钮表!$A:$A,MATCH(T35,[1]按钮表!$N:$N,0)))&amp;IF(U35="","","|"&amp;INDEX([1]按钮表!$A:$A,MATCH(U35,[1]按钮表!$N:$N,0)))</f>
        <v/>
      </c>
      <c r="AG35" s="40" t="str">
        <f>IF(V35="","",INDEX([1]按钮表!$A:$A,MATCH(V35,[1]按钮表!$N:$N,0)))&amp;IF(W35="","","|"&amp;INDEX([1]按钮表!$A:$A,MATCH(W35,[1]按钮表!$N:$N,0)))&amp;IF(X35="","","|"&amp;INDEX([1]按钮表!$A:$A,MATCH(X35,[1]按钮表!$N:$N,0)))&amp;IF(Y35="","","|"&amp;INDEX([1]按钮表!$A:$A,MATCH(Y35,[1]按钮表!$N:$N,0)))&amp;IF(Z35="","","|"&amp;INDEX([1]按钮表!$A:$A,MATCH(Z35,[1]按钮表!$N:$N,0)))&amp;IF(AA35="","","|"&amp;INDEX([1]按钮表!$A:$A,MATCH(AA35,[1]按钮表!$N:$N,0)))</f>
        <v/>
      </c>
    </row>
    <row r="36" spans="1:33" s="28" customFormat="1" ht="16.5" customHeight="1">
      <c r="A36" s="6">
        <v>300</v>
      </c>
      <c r="B36" s="6" t="s">
        <v>84</v>
      </c>
      <c r="C36" s="6">
        <v>300</v>
      </c>
      <c r="D36" s="32" t="s">
        <v>85</v>
      </c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/>
      <c r="Y36" s="41"/>
      <c r="Z36" s="41"/>
      <c r="AA36" s="41"/>
      <c r="AB36" s="40"/>
      <c r="AC36" s="6" t="str">
        <f>IF(D36="","",INDEX(按钮表!$A:$A,MATCH(D36,按钮表!$N:$N,0)))&amp;IF(E36="","","|"&amp;INDEX(按钮表!$A:$A,MATCH(E36,按钮表!$N:$N,0)))&amp;IF(F36="","","|"&amp;INDEX(按钮表!$A:$A,MATCH(F36,按钮表!$N:$N,0)))&amp;IF(G36="","","|"&amp;INDEX(按钮表!$A:$A,MATCH(G36,按钮表!$N:$N,0)))&amp;IF(H36="","","|"&amp;INDEX(按钮表!$A:$A,MATCH(H36,按钮表!$N:$N,0)))&amp;IF(I36="","","|"&amp;INDEX(按钮表!$A:$A,MATCH(I36,按钮表!$N:$N,0)))</f>
        <v>300</v>
      </c>
      <c r="AD36" s="40"/>
      <c r="AE36" s="6" t="str">
        <f>IF(J36="","",INDEX(按钮表!$A:$A,MATCH(J36,按钮表!$N:$N,0)))&amp;IF(K36="","","|"&amp;INDEX(按钮表!$A:$A,MATCH(K36,按钮表!$N:$N,0)))&amp;IF(L36="","","|"&amp;INDEX(按钮表!$A:$A,MATCH(L36,按钮表!$N:$N,0)))&amp;IF(M36="","","|"&amp;INDEX(按钮表!$A:$A,MATCH(M36,按钮表!$N:$N,0)))&amp;IF(N36="","","|"&amp;INDEX(按钮表!$A:$A,MATCH(N36,按钮表!$N:$N,0)))&amp;IF(O36="","","|"&amp;INDEX(按钮表!$A:$A,MATCH(O36,按钮表!$N:$N,0)))</f>
        <v/>
      </c>
      <c r="AF36" s="40" t="str">
        <f>IF(P36="","",INDEX(按钮表!$A:$A,MATCH(P36,按钮表!$N:$N,0)))&amp;IF(Q36="","","|"&amp;INDEX(按钮表!$A:$A,MATCH(Q36,按钮表!$N:$N,0)))&amp;IF(R36="","","|"&amp;INDEX(按钮表!$A:$A,MATCH(R36,按钮表!$N:$N,0)))&amp;IF(S36="","","|"&amp;INDEX(按钮表!$A:$A,MATCH(S36,按钮表!$N:$N,0)))&amp;IF(T36="","","|"&amp;INDEX(按钮表!$A:$A,MATCH(T36,按钮表!$N:$N,0)))&amp;IF(U36="","","|"&amp;INDEX(按钮表!$A:$A,MATCH(U36,按钮表!$N:$N,0)))</f>
        <v/>
      </c>
      <c r="AG36" s="40" t="str">
        <f>IF(V36="","",INDEX(按钮表!$A:$A,MATCH(V36,按钮表!$N:$N,0)))&amp;IF(W36="","","|"&amp;INDEX(按钮表!$A:$A,MATCH(W36,按钮表!$N:$N,0)))&amp;IF(X36="","","|"&amp;INDEX(按钮表!$A:$A,MATCH(X36,按钮表!$N:$N,0)))&amp;IF(Y36="","","|"&amp;INDEX(按钮表!$A:$A,MATCH(Y36,按钮表!$N:$N,0)))&amp;IF(Z36="","","|"&amp;INDEX(按钮表!$A:$A,MATCH(Z36,按钮表!$N:$N,0)))&amp;IF(AA36="","","|"&amp;INDEX(按钮表!$A:$A,MATCH(AA36,按钮表!$N:$N,0)))</f>
        <v/>
      </c>
    </row>
    <row r="37" spans="1:33" ht="16.5" customHeight="1">
      <c r="A37" s="6">
        <v>400</v>
      </c>
      <c r="B37" s="6" t="s">
        <v>86</v>
      </c>
      <c r="C37" s="6">
        <v>400</v>
      </c>
      <c r="D37" s="32" t="s">
        <v>21</v>
      </c>
      <c r="E37" s="32" t="s">
        <v>495</v>
      </c>
      <c r="F37" s="32" t="s">
        <v>480</v>
      </c>
      <c r="G37" s="32"/>
      <c r="H37" s="32"/>
      <c r="I37" s="32"/>
      <c r="J37" s="32" t="s">
        <v>26</v>
      </c>
      <c r="K37" s="32" t="s">
        <v>495</v>
      </c>
      <c r="L37" s="32" t="s">
        <v>480</v>
      </c>
      <c r="M37" s="32"/>
      <c r="N37" s="32"/>
      <c r="O37" s="32"/>
      <c r="P37" s="32"/>
      <c r="Q37" s="32"/>
      <c r="S37" s="32"/>
      <c r="T37" s="32"/>
      <c r="U37" s="32"/>
      <c r="V37" s="32"/>
      <c r="W37" s="32"/>
      <c r="X37"/>
      <c r="Y37" s="32"/>
      <c r="Z37" s="32"/>
      <c r="AA37" s="32"/>
      <c r="AC37" s="6" t="str">
        <f>IF(D37="","",INDEX(按钮表!$A:$A,MATCH(D37,按钮表!$N:$N,0)))&amp;IF(E37="","","|"&amp;INDEX(按钮表!$A:$A,MATCH(E37,按钮表!$N:$N,0)))&amp;IF(F37="","","|"&amp;INDEX(按钮表!$A:$A,MATCH(F37,按钮表!$N:$N,0)))&amp;IF(G37="","","|"&amp;INDEX(按钮表!$A:$A,MATCH(G37,按钮表!$N:$N,0)))&amp;IF(H37="","","|"&amp;INDEX(按钮表!$A:$A,MATCH(H37,按钮表!$N:$N,0)))&amp;IF(I37="","","|"&amp;INDEX(按钮表!$A:$A,MATCH(I37,按钮表!$N:$N,0)))</f>
        <v>3|310|1</v>
      </c>
      <c r="AE37" s="12" t="str">
        <f>IF(J37="","",INDEX(按钮表!$A:$A,MATCH(J37,按钮表!$N:$N,0)))&amp;IF(K37="","","|"&amp;INDEX(按钮表!$A:$A,MATCH(K37,按钮表!$N:$N,0)))&amp;IF(L37="","","|"&amp;INDEX(按钮表!$A:$A,MATCH(L37,按钮表!$N:$N,0)))&amp;IF(M37="","","|"&amp;INDEX(按钮表!$A:$A,MATCH(M37,按钮表!$N:$N,0)))&amp;IF(N37="","","|"&amp;INDEX(按钮表!$A:$A,MATCH(N37,按钮表!$N:$N,0)))&amp;IF(O37="","","|"&amp;INDEX(按钮表!$A:$A,MATCH(O37,按钮表!$N:$N,0)))</f>
        <v>75|310|1</v>
      </c>
    </row>
    <row r="38" spans="1:33" ht="16.5" customHeight="1">
      <c r="A38" s="6">
        <v>404</v>
      </c>
      <c r="B38" s="6" t="s">
        <v>513</v>
      </c>
      <c r="C38" s="6">
        <v>404</v>
      </c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S38" s="32"/>
      <c r="T38" s="32"/>
      <c r="U38" s="32"/>
      <c r="V38" s="32"/>
      <c r="W38" s="32"/>
      <c r="X38"/>
      <c r="Y38" s="32"/>
      <c r="Z38" s="32"/>
      <c r="AA38" s="32"/>
      <c r="AC38" s="6" t="str">
        <f>IF(D38="","",INDEX(按钮表!$A:$A,MATCH(D38,按钮表!$N:$N,0)))&amp;IF(E38="","","|"&amp;INDEX(按钮表!$A:$A,MATCH(E38,按钮表!$N:$N,0)))&amp;IF(F38="","","|"&amp;INDEX(按钮表!$A:$A,MATCH(F38,按钮表!$N:$N,0)))&amp;IF(G38="","","|"&amp;INDEX(按钮表!$A:$A,MATCH(G38,按钮表!$N:$N,0)))&amp;IF(H38="","","|"&amp;INDEX(按钮表!$A:$A,MATCH(H38,按钮表!$N:$N,0)))&amp;IF(I38="","","|"&amp;INDEX(按钮表!$A:$A,MATCH(I38,按钮表!$N:$N,0)))</f>
        <v/>
      </c>
    </row>
    <row r="39" spans="1:33" ht="16.5" customHeight="1">
      <c r="A39" s="6">
        <v>409</v>
      </c>
      <c r="B39" s="6" t="s">
        <v>498</v>
      </c>
      <c r="C39" s="6">
        <v>409</v>
      </c>
      <c r="D39" s="32" t="s">
        <v>87</v>
      </c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S39" s="32"/>
      <c r="T39" s="32"/>
      <c r="U39" s="32"/>
      <c r="V39" s="32"/>
      <c r="W39" s="32"/>
      <c r="X39" s="32"/>
      <c r="Y39" s="32"/>
      <c r="Z39" s="32"/>
      <c r="AA39" s="32"/>
      <c r="AC39" s="6" t="str">
        <f>IF(D39="","",INDEX(按钮表!$A:$A,MATCH(D39,按钮表!$N:$N,0)))&amp;IF(E39="","","|"&amp;INDEX(按钮表!$A:$A,MATCH(E39,按钮表!$N:$N,0)))&amp;IF(F39="","","|"&amp;INDEX(按钮表!$A:$A,MATCH(F39,按钮表!$N:$N,0)))&amp;IF(G39="","","|"&amp;INDEX(按钮表!$A:$A,MATCH(G39,按钮表!$N:$N,0)))&amp;IF(H39="","","|"&amp;INDEX(按钮表!$A:$A,MATCH(H39,按钮表!$N:$N,0)))&amp;IF(I39="","","|"&amp;INDEX(按钮表!$A:$A,MATCH(I39,按钮表!$N:$N,0)))</f>
        <v>87</v>
      </c>
    </row>
    <row r="40" spans="1:33" ht="16.5" customHeight="1">
      <c r="A40" s="6">
        <v>410</v>
      </c>
      <c r="B40" s="6" t="s">
        <v>520</v>
      </c>
      <c r="C40" s="6">
        <v>410</v>
      </c>
      <c r="D40" s="32" t="s">
        <v>518</v>
      </c>
      <c r="E40" s="32" t="s">
        <v>519</v>
      </c>
      <c r="F40" s="32" t="s">
        <v>480</v>
      </c>
      <c r="G40" s="32"/>
      <c r="H40" s="32"/>
      <c r="I40" s="32"/>
      <c r="J40" s="32" t="s">
        <v>518</v>
      </c>
      <c r="K40" s="32" t="s">
        <v>519</v>
      </c>
      <c r="L40" s="32" t="s">
        <v>480</v>
      </c>
      <c r="M40" s="32"/>
      <c r="N40" s="32"/>
      <c r="O40" s="32"/>
      <c r="P40" s="32" t="s">
        <v>518</v>
      </c>
      <c r="Q40" s="32" t="s">
        <v>482</v>
      </c>
      <c r="R40" s="32" t="s">
        <v>519</v>
      </c>
      <c r="S40" s="32" t="s">
        <v>480</v>
      </c>
      <c r="T40" s="32"/>
      <c r="U40" s="32"/>
      <c r="V40" s="32"/>
      <c r="W40" s="32"/>
      <c r="X40" s="32" t="s">
        <v>529</v>
      </c>
      <c r="Y40" s="32"/>
      <c r="Z40" s="32"/>
      <c r="AA40" s="32"/>
      <c r="AC40" s="6" t="str">
        <f>IF(D40="","",INDEX(按钮表!$A:$A,MATCH(D40,按钮表!$N:$N,0)))&amp;IF(E40="","","|"&amp;INDEX(按钮表!$A:$A,MATCH(E40,按钮表!$N:$N,0)))&amp;IF(F40="","","|"&amp;INDEX(按钮表!$A:$A,MATCH(F40,按钮表!$N:$N,0)))&amp;IF(G40="","","|"&amp;INDEX(按钮表!$A:$A,MATCH(G40,按钮表!$N:$N,0)))&amp;IF(H40="","","|"&amp;INDEX(按钮表!$A:$A,MATCH(H40,按钮表!$N:$N,0)))&amp;IF(I40="","","|"&amp;INDEX(按钮表!$A:$A,MATCH(I40,按钮表!$N:$N,0)))</f>
        <v>315|316|1</v>
      </c>
      <c r="AE40" s="6" t="str">
        <f>IF(J40="","",INDEX(按钮表!$A:$A,MATCH(J40,按钮表!$N:$N,0)))&amp;IF(K40="","","|"&amp;INDEX(按钮表!$A:$A,MATCH(K40,按钮表!$N:$N,0)))&amp;IF(L40="","","|"&amp;INDEX(按钮表!$A:$A,MATCH(L40,按钮表!$N:$N,0)))&amp;IF(M40="","","|"&amp;INDEX(按钮表!$A:$A,MATCH(M40,按钮表!$N:$N,0)))&amp;IF(N40="","","|"&amp;INDEX(按钮表!$A:$A,MATCH(N40,按钮表!$N:$N,0)))&amp;IF(O40="","","|"&amp;INDEX(按钮表!$A:$A,MATCH(O40,按钮表!$N:$N,0)))</f>
        <v>315|316|1</v>
      </c>
      <c r="AF40" s="49" t="s">
        <v>523</v>
      </c>
    </row>
    <row r="41" spans="1:33" ht="16.5" customHeight="1">
      <c r="A41" s="6"/>
      <c r="B41" s="6"/>
      <c r="C41" s="6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 t="s">
        <v>530</v>
      </c>
      <c r="Y41" s="32"/>
      <c r="Z41" s="32"/>
      <c r="AA41" s="32"/>
      <c r="AC41" s="6"/>
    </row>
    <row r="42" spans="1:33" ht="16.5" customHeight="1">
      <c r="A42" s="6"/>
      <c r="B42" s="6"/>
      <c r="C42" s="6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 t="s">
        <v>531</v>
      </c>
      <c r="Y42" s="32"/>
      <c r="Z42" s="32"/>
      <c r="AA42" s="32"/>
      <c r="AC42" s="6"/>
    </row>
    <row r="43" spans="1:33" ht="16.5" customHeight="1">
      <c r="A43" s="6"/>
      <c r="B43" s="6"/>
      <c r="C43" s="6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C43" s="6"/>
    </row>
    <row r="44" spans="1:33" ht="16.5" customHeight="1">
      <c r="A44" s="6"/>
      <c r="B44" s="6"/>
      <c r="C44" s="6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C44" s="6"/>
    </row>
    <row r="45" spans="1:33" ht="16.5" customHeight="1">
      <c r="A45" s="6"/>
      <c r="B45" s="6"/>
      <c r="C45" s="6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/>
      <c r="X45"/>
      <c r="Y45"/>
      <c r="Z45"/>
      <c r="AA45"/>
      <c r="AB45"/>
      <c r="AC45" s="6"/>
    </row>
    <row r="46" spans="1:33" ht="16.5" customHeight="1">
      <c r="A46" s="6"/>
      <c r="B46" s="6"/>
      <c r="C46" s="6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/>
      <c r="X46"/>
      <c r="Y46"/>
      <c r="Z46"/>
      <c r="AA46"/>
      <c r="AB46"/>
      <c r="AC46" s="6"/>
    </row>
    <row r="47" spans="1:33" ht="16.5" customHeight="1">
      <c r="A47" s="6"/>
      <c r="B47" s="6"/>
      <c r="C47" s="6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/>
      <c r="X47"/>
      <c r="Y47"/>
      <c r="Z47"/>
      <c r="AA47"/>
      <c r="AB47"/>
      <c r="AC47" s="6"/>
    </row>
    <row r="48" spans="1:33" ht="16.5" customHeight="1">
      <c r="A48" s="6"/>
      <c r="B48" s="6"/>
      <c r="C48" s="6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C48" s="6"/>
    </row>
    <row r="49" spans="1:29" ht="16.5" customHeight="1">
      <c r="A49" s="6"/>
      <c r="B49" s="6"/>
      <c r="C49" s="6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C49" s="6"/>
    </row>
    <row r="50" spans="1:29" ht="16.5" customHeight="1">
      <c r="A50" s="6"/>
      <c r="B50" s="6"/>
      <c r="C50" s="6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C50" s="6"/>
    </row>
    <row r="51" spans="1:29" ht="16.5" customHeight="1">
      <c r="A51" s="6"/>
      <c r="B51" s="6"/>
      <c r="C51" s="6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C51" s="6"/>
    </row>
    <row r="52" spans="1:29" ht="16.5" customHeight="1">
      <c r="A52" s="6"/>
      <c r="B52" s="6"/>
      <c r="C52" s="6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C52" s="6"/>
    </row>
    <row r="53" spans="1:29" ht="16.5" customHeight="1">
      <c r="A53" s="6"/>
      <c r="B53" s="6"/>
      <c r="C53" s="6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C53" s="6"/>
    </row>
    <row r="54" spans="1:29" ht="16.5" customHeight="1">
      <c r="A54" s="6"/>
      <c r="B54" s="6"/>
      <c r="C54" s="6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C54" s="6"/>
    </row>
    <row r="55" spans="1:29" ht="16.5" customHeight="1">
      <c r="A55" s="6"/>
      <c r="B55" s="6"/>
      <c r="C55" s="6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C55" s="6"/>
    </row>
    <row r="56" spans="1:29" ht="16.5" customHeight="1">
      <c r="A56" s="6"/>
      <c r="B56" s="6"/>
      <c r="C56" s="6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C56" s="6"/>
    </row>
    <row r="57" spans="1:29" ht="16.5" customHeight="1">
      <c r="A57" s="6"/>
      <c r="B57" s="6"/>
      <c r="C57" s="6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C57" s="6"/>
    </row>
    <row r="58" spans="1:29" ht="16.5" customHeight="1">
      <c r="A58" s="6"/>
      <c r="B58" s="6"/>
      <c r="C58" s="6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C58" s="6"/>
    </row>
    <row r="59" spans="1:29" ht="16.5" customHeight="1">
      <c r="A59" s="6"/>
      <c r="B59" s="6"/>
      <c r="C59" s="6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C59" s="6"/>
    </row>
    <row r="60" spans="1:29" ht="16.5" customHeight="1">
      <c r="A60" s="6"/>
      <c r="B60" s="6"/>
      <c r="C60" s="6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C60" s="6"/>
    </row>
    <row r="61" spans="1:29" ht="16.5" customHeight="1">
      <c r="B61" s="6"/>
      <c r="C61" s="6"/>
      <c r="D61" s="32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</row>
    <row r="62" spans="1:29" ht="16.5" customHeight="1">
      <c r="B62" s="6"/>
      <c r="C62" s="6"/>
      <c r="D62" s="32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</row>
    <row r="63" spans="1:29" ht="16.5" customHeight="1">
      <c r="B63" s="6"/>
      <c r="C63" s="6"/>
      <c r="D63" s="32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</row>
    <row r="64" spans="1:29" ht="16.5" customHeight="1">
      <c r="B64" s="6"/>
      <c r="C64" s="6"/>
      <c r="D64" s="32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</row>
    <row r="65" spans="2:2" ht="16.5" customHeight="1">
      <c r="B65" s="6"/>
    </row>
  </sheetData>
  <mergeCells count="4">
    <mergeCell ref="D2:I2"/>
    <mergeCell ref="J2:O2"/>
    <mergeCell ref="P2:U2"/>
    <mergeCell ref="V2:AA2"/>
  </mergeCells>
  <phoneticPr fontId="12" type="noConversion"/>
  <conditionalFormatting sqref="A34">
    <cfRule type="duplicateValues" dxfId="25" priority="38"/>
  </conditionalFormatting>
  <conditionalFormatting sqref="C9 C33:I33 I9">
    <cfRule type="duplicateValues" dxfId="24" priority="41"/>
  </conditionalFormatting>
  <conditionalFormatting sqref="C32 E32:I32">
    <cfRule type="duplicateValues" dxfId="23" priority="40"/>
  </conditionalFormatting>
  <conditionalFormatting sqref="C34:I34">
    <cfRule type="duplicateValues" dxfId="22" priority="37"/>
  </conditionalFormatting>
  <conditionalFormatting sqref="C35:I35">
    <cfRule type="duplicateValues" dxfId="21" priority="9"/>
  </conditionalFormatting>
  <conditionalFormatting sqref="E36:I36">
    <cfRule type="duplicateValues" dxfId="20" priority="13"/>
  </conditionalFormatting>
  <conditionalFormatting sqref="J35 L35:O35">
    <cfRule type="duplicateValues" dxfId="19" priority="10"/>
  </conditionalFormatting>
  <conditionalFormatting sqref="J32:O32">
    <cfRule type="duplicateValues" dxfId="18" priority="36"/>
  </conditionalFormatting>
  <conditionalFormatting sqref="J33:O33 N9:O9">
    <cfRule type="duplicateValues" dxfId="17" priority="43"/>
  </conditionalFormatting>
  <conditionalFormatting sqref="J34:O34">
    <cfRule type="duplicateValues" dxfId="16" priority="34"/>
  </conditionalFormatting>
  <conditionalFormatting sqref="J36:O36">
    <cfRule type="duplicateValues" dxfId="15" priority="14"/>
  </conditionalFormatting>
  <conditionalFormatting sqref="K35">
    <cfRule type="duplicateValues" dxfId="14" priority="8"/>
  </conditionalFormatting>
  <conditionalFormatting sqref="P9:U9 P33:U33">
    <cfRule type="duplicateValues" dxfId="13" priority="45"/>
  </conditionalFormatting>
  <conditionalFormatting sqref="P32:U32">
    <cfRule type="duplicateValues" dxfId="12" priority="33"/>
  </conditionalFormatting>
  <conditionalFormatting sqref="P34:U34">
    <cfRule type="duplicateValues" dxfId="11" priority="31"/>
  </conditionalFormatting>
  <conditionalFormatting sqref="P35:U35">
    <cfRule type="duplicateValues" dxfId="10" priority="11"/>
  </conditionalFormatting>
  <conditionalFormatting sqref="P36:U36">
    <cfRule type="duplicateValues" dxfId="9" priority="15"/>
  </conditionalFormatting>
  <conditionalFormatting sqref="V34:W34 Y34:AA34">
    <cfRule type="duplicateValues" dxfId="8" priority="28"/>
  </conditionalFormatting>
  <conditionalFormatting sqref="V35:W35 Y35:AA35">
    <cfRule type="duplicateValues" dxfId="7" priority="12"/>
  </conditionalFormatting>
  <conditionalFormatting sqref="V36:W36 Y36:AA36">
    <cfRule type="duplicateValues" dxfId="6" priority="16"/>
  </conditionalFormatting>
  <conditionalFormatting sqref="V9:AA9 V33:W33 Y33:AA33">
    <cfRule type="duplicateValues" dxfId="5" priority="47"/>
  </conditionalFormatting>
  <conditionalFormatting sqref="V32:AA32">
    <cfRule type="duplicateValues" dxfId="4" priority="30"/>
  </conditionalFormatting>
  <conditionalFormatting sqref="AC4">
    <cfRule type="duplicateValues" dxfId="3" priority="4"/>
  </conditionalFormatting>
  <conditionalFormatting sqref="AC5">
    <cfRule type="duplicateValues" dxfId="2" priority="3"/>
  </conditionalFormatting>
  <conditionalFormatting sqref="AC6">
    <cfRule type="duplicateValues" dxfId="1" priority="1"/>
  </conditionalFormatting>
  <conditionalFormatting sqref="AC7">
    <cfRule type="duplicateValues" dxfId="0" priority="2"/>
  </conditionalFormatting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11"/>
  <sheetViews>
    <sheetView tabSelected="1" zoomScale="85" zoomScaleNormal="85" workbookViewId="0">
      <pane xSplit="1" ySplit="3" topLeftCell="B77" activePane="bottomRight" state="frozen"/>
      <selection pane="topRight"/>
      <selection pane="bottomLeft"/>
      <selection pane="bottomRight" activeCell="C112" sqref="C112"/>
    </sheetView>
  </sheetViews>
  <sheetFormatPr defaultColWidth="9" defaultRowHeight="16.5"/>
  <cols>
    <col min="1" max="1" width="11" style="6" customWidth="1"/>
    <col min="2" max="2" width="56.58203125" style="6" customWidth="1"/>
    <col min="3" max="3" width="61.83203125" style="6" customWidth="1"/>
    <col min="4" max="4" width="25" style="6" customWidth="1"/>
    <col min="5" max="5" width="16.58203125" style="6" customWidth="1"/>
    <col min="6" max="6" width="10.33203125" style="6" customWidth="1"/>
    <col min="7" max="7" width="23.25" style="6" customWidth="1"/>
    <col min="8" max="8" width="33" style="6" customWidth="1"/>
    <col min="9" max="9" width="15.5" style="6" customWidth="1"/>
    <col min="10" max="10" width="14.33203125" style="6" customWidth="1"/>
    <col min="11" max="11" width="27.58203125" style="6" customWidth="1"/>
    <col min="12" max="12" width="16.08203125" style="6" customWidth="1"/>
    <col min="13" max="13" width="24.58203125" style="6" customWidth="1"/>
    <col min="14" max="14" width="35.08203125" style="6" customWidth="1"/>
    <col min="15" max="15" width="15" style="6" customWidth="1"/>
    <col min="16" max="16384" width="9" style="6"/>
  </cols>
  <sheetData>
    <row r="1" spans="1:15" s="3" customFormat="1" ht="15" customHeight="1">
      <c r="A1" s="3" t="s">
        <v>514</v>
      </c>
    </row>
    <row r="2" spans="1:15" s="4" customFormat="1" ht="15" customHeight="1">
      <c r="A2" s="4" t="s">
        <v>88</v>
      </c>
      <c r="B2" s="4" t="s">
        <v>89</v>
      </c>
      <c r="C2" s="4" t="s">
        <v>90</v>
      </c>
      <c r="D2" s="4" t="s">
        <v>91</v>
      </c>
      <c r="E2" s="4" t="s">
        <v>92</v>
      </c>
      <c r="F2" s="4" t="s">
        <v>93</v>
      </c>
      <c r="G2" s="4" t="s">
        <v>94</v>
      </c>
      <c r="H2" s="4" t="s">
        <v>95</v>
      </c>
      <c r="I2" s="4" t="s">
        <v>96</v>
      </c>
      <c r="J2" s="4" t="s">
        <v>97</v>
      </c>
      <c r="K2" s="4" t="s">
        <v>98</v>
      </c>
      <c r="M2" s="4" t="s">
        <v>99</v>
      </c>
      <c r="N2" s="4" t="s">
        <v>100</v>
      </c>
      <c r="O2" s="4" t="s">
        <v>101</v>
      </c>
    </row>
    <row r="3" spans="1:15" s="5" customFormat="1">
      <c r="A3" s="5" t="s">
        <v>1</v>
      </c>
      <c r="B3" s="5" t="s">
        <v>102</v>
      </c>
      <c r="C3" s="5" t="s">
        <v>103</v>
      </c>
      <c r="D3" s="5" t="s">
        <v>104</v>
      </c>
      <c r="E3" s="5" t="s">
        <v>105</v>
      </c>
      <c r="F3" s="5" t="s">
        <v>106</v>
      </c>
      <c r="G3" s="5" t="s">
        <v>107</v>
      </c>
      <c r="H3" s="5" t="s">
        <v>108</v>
      </c>
      <c r="O3" s="5" t="s">
        <v>109</v>
      </c>
    </row>
    <row r="4" spans="1:15">
      <c r="A4" s="6">
        <v>1</v>
      </c>
      <c r="B4" s="6" t="s">
        <v>110</v>
      </c>
      <c r="C4" s="6" t="s">
        <v>110</v>
      </c>
      <c r="D4" s="6" t="s">
        <v>111</v>
      </c>
      <c r="E4" s="13" t="s">
        <v>112</v>
      </c>
      <c r="F4" s="13">
        <v>1</v>
      </c>
      <c r="G4" s="13">
        <v>0</v>
      </c>
      <c r="H4" s="13" t="s">
        <v>113</v>
      </c>
      <c r="I4" s="6" t="s">
        <v>114</v>
      </c>
      <c r="J4" s="6" t="s">
        <v>115</v>
      </c>
      <c r="M4" s="6" t="str">
        <f>VLOOKUP(B4,'#TID_base_up'!B:C,2,0)</f>
        <v>移动</v>
      </c>
      <c r="N4" s="6" t="str">
        <f>VLOOKUP(C4,'#TID_base_up'!B:C,2,0)</f>
        <v>移动</v>
      </c>
      <c r="O4" s="6">
        <v>0</v>
      </c>
    </row>
    <row r="5" spans="1:15">
      <c r="A5" s="6">
        <v>2</v>
      </c>
      <c r="B5" s="6" t="s">
        <v>116</v>
      </c>
      <c r="C5" s="6" t="s">
        <v>116</v>
      </c>
      <c r="D5" s="6" t="s">
        <v>117</v>
      </c>
      <c r="E5" s="13" t="s">
        <v>112</v>
      </c>
      <c r="F5" s="13">
        <v>0</v>
      </c>
      <c r="G5" s="13">
        <v>0</v>
      </c>
      <c r="H5" s="13"/>
      <c r="I5" s="6" t="s">
        <v>114</v>
      </c>
      <c r="J5" s="6" t="s">
        <v>118</v>
      </c>
      <c r="M5" s="6" t="str">
        <f>VLOOKUP(B5,'#TID_base_up'!B:C,2,0)</f>
        <v>详情</v>
      </c>
      <c r="N5" s="6" t="str">
        <f>VLOOKUP(C5,'#TID_base_up'!B:C,2,0)</f>
        <v>详情</v>
      </c>
      <c r="O5" s="6">
        <v>0</v>
      </c>
    </row>
    <row r="6" spans="1:15">
      <c r="A6" s="6">
        <v>3</v>
      </c>
      <c r="B6" s="6" t="s">
        <v>119</v>
      </c>
      <c r="C6" s="6" t="s">
        <v>119</v>
      </c>
      <c r="D6" s="6" t="s">
        <v>120</v>
      </c>
      <c r="E6" s="13" t="s">
        <v>112</v>
      </c>
      <c r="F6" s="13">
        <v>1</v>
      </c>
      <c r="G6" s="14">
        <v>2</v>
      </c>
      <c r="H6" s="13" t="s">
        <v>121</v>
      </c>
      <c r="I6" s="6" t="s">
        <v>114</v>
      </c>
      <c r="J6" s="6" t="s">
        <v>122</v>
      </c>
      <c r="K6" s="6" t="s">
        <v>123</v>
      </c>
      <c r="M6" s="6" t="str">
        <f>VLOOKUP(B6,'#TID_base_up'!B:C,2,0)</f>
        <v>升级</v>
      </c>
      <c r="N6" s="6" t="str">
        <f>VLOOKUP(C6,'#TID_base_up'!B:C,2,0)</f>
        <v>升级</v>
      </c>
      <c r="O6" s="6">
        <v>2</v>
      </c>
    </row>
    <row r="7" spans="1:15">
      <c r="A7" s="6">
        <v>4</v>
      </c>
      <c r="B7" s="6" t="s">
        <v>124</v>
      </c>
      <c r="C7" s="6" t="s">
        <v>124</v>
      </c>
      <c r="D7" s="6" t="s">
        <v>125</v>
      </c>
      <c r="E7" s="13" t="s">
        <v>112</v>
      </c>
      <c r="F7" s="13">
        <v>3</v>
      </c>
      <c r="G7" s="13">
        <v>0</v>
      </c>
      <c r="H7" s="13"/>
      <c r="I7" s="6" t="s">
        <v>114</v>
      </c>
      <c r="J7" s="6" t="s">
        <v>126</v>
      </c>
      <c r="M7" s="6" t="str">
        <f>VLOOKUP(B7,'#TID_base_up'!B:C,2,0)</f>
        <v>加速</v>
      </c>
      <c r="N7" s="6" t="str">
        <f>VLOOKUP(C7,'#TID_base_up'!B:C,2,0)</f>
        <v>加速</v>
      </c>
      <c r="O7" s="6">
        <v>2</v>
      </c>
    </row>
    <row r="8" spans="1:15">
      <c r="A8" s="6">
        <v>5</v>
      </c>
      <c r="B8" s="6" t="s">
        <v>127</v>
      </c>
      <c r="C8" s="6" t="s">
        <v>127</v>
      </c>
      <c r="D8" s="6" t="s">
        <v>128</v>
      </c>
      <c r="E8" s="13" t="s">
        <v>112</v>
      </c>
      <c r="F8" s="13">
        <v>5</v>
      </c>
      <c r="G8" s="13">
        <v>0</v>
      </c>
      <c r="H8" s="13"/>
      <c r="I8" s="6" t="s">
        <v>114</v>
      </c>
      <c r="J8" s="6" t="s">
        <v>129</v>
      </c>
      <c r="K8" s="6" t="s">
        <v>130</v>
      </c>
      <c r="M8" s="6" t="str">
        <f>VLOOKUP(B8,'#TID_base_up'!B:C,2,0)</f>
        <v>建筑研究</v>
      </c>
      <c r="N8" s="6" t="str">
        <f>VLOOKUP(C8,'#TID_base_up'!B:C,2,0)</f>
        <v>建筑研究</v>
      </c>
    </row>
    <row r="9" spans="1:15">
      <c r="A9" s="6">
        <v>6</v>
      </c>
      <c r="B9" s="6" t="s">
        <v>131</v>
      </c>
      <c r="C9" s="6" t="s">
        <v>131</v>
      </c>
      <c r="D9" s="6" t="s">
        <v>132</v>
      </c>
      <c r="E9" s="13" t="s">
        <v>112</v>
      </c>
      <c r="F9" s="13">
        <v>0</v>
      </c>
      <c r="G9" s="13">
        <v>0</v>
      </c>
      <c r="H9" s="13"/>
      <c r="I9" s="6" t="s">
        <v>114</v>
      </c>
      <c r="J9" s="6" t="s">
        <v>133</v>
      </c>
      <c r="M9" s="6" t="str">
        <f>VLOOKUP(B9,'#TID_base_up'!B:C,2,0)</f>
        <v>召集建造</v>
      </c>
      <c r="N9" s="6" t="str">
        <f>VLOOKUP(C9,'#TID_base_up'!B:C,2,0)</f>
        <v>召集建造</v>
      </c>
    </row>
    <row r="10" spans="1:15" s="7" customFormat="1">
      <c r="A10" s="7">
        <v>7</v>
      </c>
      <c r="B10" s="7" t="s">
        <v>134</v>
      </c>
      <c r="C10" s="7" t="s">
        <v>134</v>
      </c>
      <c r="D10" s="6" t="s">
        <v>469</v>
      </c>
      <c r="E10" s="13" t="s">
        <v>112</v>
      </c>
      <c r="F10" s="15">
        <v>5</v>
      </c>
      <c r="G10" s="13">
        <v>2</v>
      </c>
      <c r="H10" s="15" t="s">
        <v>135</v>
      </c>
      <c r="I10" s="7" t="s">
        <v>20</v>
      </c>
      <c r="J10" s="7" t="s">
        <v>136</v>
      </c>
      <c r="K10" s="7" t="s">
        <v>137</v>
      </c>
      <c r="M10" s="6" t="str">
        <f>VLOOKUP(B10,'#TID_base_up'!B:C,2,0)</f>
        <v>升级时代</v>
      </c>
      <c r="N10" s="6" t="str">
        <f>VLOOKUP(C10,'#TID_base_up'!B:C,2,0)</f>
        <v>升级时代</v>
      </c>
      <c r="O10" s="7">
        <v>2</v>
      </c>
    </row>
    <row r="11" spans="1:15">
      <c r="A11" s="6">
        <v>8</v>
      </c>
      <c r="B11" s="6" t="s">
        <v>138</v>
      </c>
      <c r="C11" s="6" t="s">
        <v>138</v>
      </c>
      <c r="D11" s="6" t="s">
        <v>139</v>
      </c>
      <c r="E11" s="13" t="s">
        <v>112</v>
      </c>
      <c r="F11" s="13">
        <v>1</v>
      </c>
      <c r="G11" s="13">
        <v>0</v>
      </c>
      <c r="H11" s="13" t="s">
        <v>140</v>
      </c>
      <c r="I11" s="6" t="s">
        <v>20</v>
      </c>
      <c r="J11" s="6" t="s">
        <v>141</v>
      </c>
      <c r="M11" s="6" t="str">
        <f>VLOOKUP(B11,'#TID_base_up'!B:C,2,0)</f>
        <v>训练村民</v>
      </c>
      <c r="N11" s="6" t="str">
        <f>VLOOKUP(C11,'#TID_base_up'!B:C,2,0)</f>
        <v>训练村民</v>
      </c>
    </row>
    <row r="12" spans="1:15">
      <c r="A12" s="6">
        <v>9</v>
      </c>
      <c r="B12" s="6" t="s">
        <v>142</v>
      </c>
      <c r="C12" s="6" t="s">
        <v>142</v>
      </c>
      <c r="D12" s="6" t="s">
        <v>143</v>
      </c>
      <c r="E12" s="13" t="s">
        <v>112</v>
      </c>
      <c r="F12" s="13">
        <v>0</v>
      </c>
      <c r="G12" s="13">
        <v>0</v>
      </c>
      <c r="H12" s="13"/>
      <c r="I12" s="6" t="s">
        <v>20</v>
      </c>
      <c r="J12" s="6" t="s">
        <v>144</v>
      </c>
      <c r="M12" s="6" t="str">
        <f>VLOOKUP(B12,'#TID_base_up'!B:C,2,0)</f>
        <v>钻石加速</v>
      </c>
      <c r="N12" s="6" t="str">
        <f>VLOOKUP(C12,'#TID_base_up'!B:C,2,0)</f>
        <v>钻石加速</v>
      </c>
    </row>
    <row r="13" spans="1:15">
      <c r="A13" s="6">
        <v>10</v>
      </c>
      <c r="B13" s="6" t="s">
        <v>145</v>
      </c>
      <c r="C13" s="6" t="s">
        <v>145</v>
      </c>
      <c r="D13" s="6" t="s">
        <v>146</v>
      </c>
      <c r="E13" s="13" t="s">
        <v>112</v>
      </c>
      <c r="F13" s="13">
        <v>1</v>
      </c>
      <c r="G13" s="13">
        <v>0</v>
      </c>
      <c r="H13" s="13" t="s">
        <v>147</v>
      </c>
      <c r="I13" s="6" t="s">
        <v>148</v>
      </c>
      <c r="J13" s="6" t="s">
        <v>149</v>
      </c>
      <c r="M13" s="6" t="str">
        <f>VLOOKUP(B13,'#TID_base_up'!B:C,2,0)</f>
        <v>建造</v>
      </c>
      <c r="N13" s="6" t="str">
        <f>VLOOKUP(C13,'#TID_base_up'!B:C,2,0)</f>
        <v>建造</v>
      </c>
    </row>
    <row r="14" spans="1:15">
      <c r="A14" s="6">
        <v>11</v>
      </c>
      <c r="B14" s="6" t="s">
        <v>150</v>
      </c>
      <c r="C14" s="6" t="s">
        <v>150</v>
      </c>
      <c r="D14" s="6" t="s">
        <v>151</v>
      </c>
      <c r="E14" s="13" t="s">
        <v>112</v>
      </c>
      <c r="F14" s="13">
        <v>1</v>
      </c>
      <c r="G14" s="13">
        <v>0</v>
      </c>
      <c r="H14" s="13"/>
      <c r="I14" s="6" t="s">
        <v>152</v>
      </c>
      <c r="J14" s="6" t="s">
        <v>153</v>
      </c>
      <c r="M14" s="6" t="str">
        <f>VLOOKUP(B14,'#TID_base_up'!B:C,2,0)</f>
        <v>取消选中</v>
      </c>
      <c r="N14" s="6" t="str">
        <f>VLOOKUP(C14,'#TID_base_up'!B:C,2,0)</f>
        <v>取消选中</v>
      </c>
    </row>
    <row r="15" spans="1:15">
      <c r="A15" s="6">
        <v>12</v>
      </c>
      <c r="B15" s="6" t="s">
        <v>154</v>
      </c>
      <c r="C15" s="6" t="s">
        <v>154</v>
      </c>
      <c r="D15" s="6" t="s">
        <v>155</v>
      </c>
      <c r="E15" s="13" t="s">
        <v>112</v>
      </c>
      <c r="F15" s="13">
        <v>1</v>
      </c>
      <c r="G15" s="13">
        <v>0</v>
      </c>
      <c r="H15" s="13"/>
      <c r="I15" s="6" t="s">
        <v>156</v>
      </c>
      <c r="J15" s="6" t="s">
        <v>157</v>
      </c>
      <c r="M15" s="6" t="str">
        <f>VLOOKUP(B15,'#TID_base_up'!B:C,2,0)</f>
        <v>采集</v>
      </c>
      <c r="N15" s="6" t="str">
        <f>VLOOKUP(C15,'#TID_base_up'!B:C,2,0)</f>
        <v>采集</v>
      </c>
    </row>
    <row r="16" spans="1:15">
      <c r="A16" s="6">
        <v>13</v>
      </c>
      <c r="B16" s="6" t="s">
        <v>158</v>
      </c>
      <c r="C16" s="6" t="s">
        <v>158</v>
      </c>
      <c r="D16" s="6" t="s">
        <v>159</v>
      </c>
      <c r="E16" s="13" t="s">
        <v>112</v>
      </c>
      <c r="F16" s="13">
        <v>0</v>
      </c>
      <c r="G16" s="13">
        <v>0</v>
      </c>
      <c r="H16" s="13"/>
      <c r="I16" s="6" t="s">
        <v>160</v>
      </c>
      <c r="J16" s="6" t="s">
        <v>161</v>
      </c>
      <c r="M16" s="6" t="str">
        <f>VLOOKUP(B16,'#TID_base_up'!B:C,2,0)</f>
        <v>采集加速</v>
      </c>
      <c r="N16" s="6" t="str">
        <f>VLOOKUP(C16,'#TID_base_up'!B:C,2,0)</f>
        <v>采集加速</v>
      </c>
    </row>
    <row r="17" spans="1:15">
      <c r="A17" s="6">
        <v>14</v>
      </c>
      <c r="B17" s="6" t="s">
        <v>162</v>
      </c>
      <c r="C17" s="6" t="s">
        <v>162</v>
      </c>
      <c r="D17" s="6" t="s">
        <v>510</v>
      </c>
      <c r="E17" s="13" t="s">
        <v>112</v>
      </c>
      <c r="F17" s="13">
        <v>1</v>
      </c>
      <c r="G17" s="13">
        <v>0</v>
      </c>
      <c r="H17" s="13"/>
      <c r="I17" s="6" t="s">
        <v>163</v>
      </c>
      <c r="J17" s="6" t="s">
        <v>164</v>
      </c>
      <c r="M17" s="6" t="str">
        <f>VLOOKUP(B17,'#TID_base_up'!B:C,2,0)</f>
        <v>训练</v>
      </c>
      <c r="N17" s="6" t="str">
        <f>VLOOKUP(C17,'#TID_base_up'!B:C,2,0)</f>
        <v>训练</v>
      </c>
    </row>
    <row r="18" spans="1:15" s="8" customFormat="1">
      <c r="A18" s="8">
        <v>15</v>
      </c>
      <c r="B18" s="8" t="s">
        <v>124</v>
      </c>
      <c r="C18" s="8" t="s">
        <v>124</v>
      </c>
      <c r="D18" s="8" t="s">
        <v>125</v>
      </c>
      <c r="E18" s="16" t="s">
        <v>112</v>
      </c>
      <c r="F18" s="16">
        <v>4</v>
      </c>
      <c r="G18" s="16">
        <v>2</v>
      </c>
      <c r="H18" s="16"/>
      <c r="I18" s="8" t="s">
        <v>163</v>
      </c>
      <c r="J18" s="8" t="s">
        <v>165</v>
      </c>
      <c r="M18" s="6" t="str">
        <f>VLOOKUP(B18,'#TID_base_up'!B:C,2,0)</f>
        <v>加速</v>
      </c>
      <c r="N18" s="6" t="str">
        <f>VLOOKUP(C18,'#TID_base_up'!B:C,2,0)</f>
        <v>加速</v>
      </c>
      <c r="O18" s="8">
        <v>2</v>
      </c>
    </row>
    <row r="19" spans="1:15">
      <c r="A19" s="6">
        <v>16</v>
      </c>
      <c r="B19" s="6" t="s">
        <v>166</v>
      </c>
      <c r="C19" s="6" t="s">
        <v>166</v>
      </c>
      <c r="D19" s="6" t="s">
        <v>167</v>
      </c>
      <c r="E19" s="13" t="s">
        <v>112</v>
      </c>
      <c r="F19" s="13">
        <v>1</v>
      </c>
      <c r="G19" s="13">
        <v>0</v>
      </c>
      <c r="H19" s="13" t="s">
        <v>168</v>
      </c>
      <c r="I19" s="6" t="s">
        <v>53</v>
      </c>
      <c r="J19" s="6" t="s">
        <v>55</v>
      </c>
      <c r="M19" s="6" t="str">
        <f>VLOOKUP(B19,'#TID_base_up'!B:C,2,0)</f>
        <v>部队详情</v>
      </c>
      <c r="N19" s="6" t="str">
        <f>VLOOKUP(C19,'#TID_base_up'!B:C,2,0)</f>
        <v>部队详情</v>
      </c>
    </row>
    <row r="20" spans="1:15">
      <c r="A20" s="6">
        <v>17</v>
      </c>
      <c r="B20" s="6" t="s">
        <v>169</v>
      </c>
      <c r="C20" s="6" t="s">
        <v>169</v>
      </c>
      <c r="D20" s="6" t="s">
        <v>170</v>
      </c>
      <c r="E20" s="13" t="s">
        <v>112</v>
      </c>
      <c r="F20" s="13">
        <v>0</v>
      </c>
      <c r="G20" s="13">
        <v>0</v>
      </c>
      <c r="H20" s="13"/>
      <c r="I20" s="6" t="s">
        <v>53</v>
      </c>
      <c r="J20" s="6" t="s">
        <v>171</v>
      </c>
      <c r="M20" s="6" t="str">
        <f>VLOOKUP(B20,'#TID_base_up'!B:C,2,0)</f>
        <v>更改旗号</v>
      </c>
      <c r="N20" s="6" t="str">
        <f>VLOOKUP(C20,'#TID_base_up'!B:C,2,0)</f>
        <v>更改旗号</v>
      </c>
    </row>
    <row r="21" spans="1:15">
      <c r="A21" s="6">
        <v>18</v>
      </c>
      <c r="B21" s="6" t="s">
        <v>172</v>
      </c>
      <c r="C21" s="6" t="s">
        <v>172</v>
      </c>
      <c r="D21" s="6" t="s">
        <v>526</v>
      </c>
      <c r="E21" s="13" t="s">
        <v>112</v>
      </c>
      <c r="F21" s="13">
        <v>5</v>
      </c>
      <c r="G21" s="13">
        <v>0</v>
      </c>
      <c r="H21" s="13" t="s">
        <v>173</v>
      </c>
      <c r="I21" s="6" t="s">
        <v>174</v>
      </c>
      <c r="J21" s="6" t="s">
        <v>175</v>
      </c>
      <c r="M21" s="6" t="str">
        <f>VLOOKUP(B21,'#TID_base_up'!B:C,2,0)</f>
        <v>研究科技（废弃）</v>
      </c>
      <c r="N21" s="6" t="str">
        <f>VLOOKUP(C21,'#TID_base_up'!B:C,2,0)</f>
        <v>研究科技（废弃）</v>
      </c>
    </row>
    <row r="22" spans="1:15">
      <c r="A22" s="6">
        <v>19</v>
      </c>
      <c r="B22" s="6" t="s">
        <v>176</v>
      </c>
      <c r="C22" s="6" t="s">
        <v>176</v>
      </c>
      <c r="D22" s="6" t="s">
        <v>509</v>
      </c>
      <c r="E22" s="13" t="s">
        <v>112</v>
      </c>
      <c r="F22" s="13">
        <v>1</v>
      </c>
      <c r="G22" s="13">
        <v>0</v>
      </c>
      <c r="H22" s="13"/>
      <c r="I22" s="6" t="s">
        <v>48</v>
      </c>
      <c r="J22" s="6" t="s">
        <v>177</v>
      </c>
      <c r="M22" s="6" t="str">
        <f>VLOOKUP(B22,'#TID_base_up'!B:C,2,0)</f>
        <v>晋升</v>
      </c>
      <c r="N22" s="6" t="str">
        <f>VLOOKUP(C22,'#TID_base_up'!B:C,2,0)</f>
        <v>晋升</v>
      </c>
      <c r="O22" s="6">
        <v>2</v>
      </c>
    </row>
    <row r="23" spans="1:15">
      <c r="A23" s="6">
        <v>20</v>
      </c>
      <c r="B23" s="6" t="s">
        <v>178</v>
      </c>
      <c r="C23" s="6" t="s">
        <v>178</v>
      </c>
      <c r="D23" s="6" t="s">
        <v>179</v>
      </c>
      <c r="E23" s="13" t="s">
        <v>112</v>
      </c>
      <c r="F23" s="13">
        <v>1</v>
      </c>
      <c r="G23" s="13">
        <v>0</v>
      </c>
      <c r="H23" s="13" t="s">
        <v>180</v>
      </c>
      <c r="I23" s="6" t="s">
        <v>61</v>
      </c>
      <c r="J23" s="6" t="s">
        <v>62</v>
      </c>
      <c r="M23" s="6" t="str">
        <f>VLOOKUP(B23,'#TID_base_up'!B:C,2,0)</f>
        <v>治疗</v>
      </c>
      <c r="N23" s="6" t="str">
        <f>VLOOKUP(C23,'#TID_base_up'!B:C,2,0)</f>
        <v>治疗</v>
      </c>
    </row>
    <row r="24" spans="1:15">
      <c r="A24" s="6">
        <v>21</v>
      </c>
      <c r="B24" s="6" t="s">
        <v>181</v>
      </c>
      <c r="C24" s="6" t="s">
        <v>181</v>
      </c>
      <c r="D24" s="6" t="s">
        <v>182</v>
      </c>
      <c r="E24" s="13" t="s">
        <v>112</v>
      </c>
      <c r="F24" s="13">
        <v>1</v>
      </c>
      <c r="G24" s="13">
        <v>0</v>
      </c>
      <c r="H24" s="13" t="s">
        <v>183</v>
      </c>
      <c r="I24" s="6" t="s">
        <v>184</v>
      </c>
      <c r="J24" s="6" t="s">
        <v>185</v>
      </c>
      <c r="M24" s="6" t="str">
        <f>VLOOKUP(B24,'#TID_base_up'!B:C,2,0)</f>
        <v>瞭望塔详情</v>
      </c>
      <c r="N24" s="6" t="str">
        <f>VLOOKUP(C24,'#TID_base_up'!B:C,2,0)</f>
        <v>瞭望塔详情</v>
      </c>
    </row>
    <row r="25" spans="1:15">
      <c r="A25" s="6">
        <v>22</v>
      </c>
      <c r="B25" s="6" t="s">
        <v>186</v>
      </c>
      <c r="C25" s="6" t="s">
        <v>186</v>
      </c>
      <c r="D25" s="6" t="s">
        <v>187</v>
      </c>
      <c r="E25" s="13" t="s">
        <v>112</v>
      </c>
      <c r="F25" s="13">
        <v>1</v>
      </c>
      <c r="G25" s="13">
        <v>0</v>
      </c>
      <c r="H25" s="13"/>
      <c r="I25" s="6" t="s">
        <v>188</v>
      </c>
      <c r="J25" s="6" t="s">
        <v>189</v>
      </c>
      <c r="M25" s="6" t="str">
        <f>VLOOKUP(B25,'#TID_base_up'!B:C,2,0)</f>
        <v>防御</v>
      </c>
      <c r="N25" s="6" t="str">
        <f>VLOOKUP(C25,'#TID_base_up'!B:C,2,0)</f>
        <v>防御</v>
      </c>
    </row>
    <row r="26" spans="1:15">
      <c r="A26" s="6">
        <v>23</v>
      </c>
      <c r="B26" s="6" t="s">
        <v>190</v>
      </c>
      <c r="C26" s="6" t="s">
        <v>190</v>
      </c>
      <c r="D26" s="6" t="s">
        <v>507</v>
      </c>
      <c r="E26" s="13" t="s">
        <v>475</v>
      </c>
      <c r="F26" s="13">
        <v>1</v>
      </c>
      <c r="G26" s="13">
        <v>0</v>
      </c>
      <c r="H26" s="13" t="s">
        <v>191</v>
      </c>
      <c r="I26" s="6" t="s">
        <v>188</v>
      </c>
      <c r="J26" s="6" t="s">
        <v>192</v>
      </c>
      <c r="M26" s="6" t="str">
        <f>VLOOKUP(B26,'#TID_base_up'!B:C,2,0)</f>
        <v>城墙驻防</v>
      </c>
      <c r="N26" s="6" t="str">
        <f>VLOOKUP(C26,'#TID_base_up'!B:C,2,0)</f>
        <v>城墙驻防</v>
      </c>
    </row>
    <row r="27" spans="1:15">
      <c r="A27" s="6">
        <v>24</v>
      </c>
      <c r="B27" s="6" t="s">
        <v>193</v>
      </c>
      <c r="C27" s="6" t="s">
        <v>193</v>
      </c>
      <c r="D27" s="6" t="s">
        <v>194</v>
      </c>
      <c r="E27" s="13" t="s">
        <v>112</v>
      </c>
      <c r="F27" s="13">
        <v>0</v>
      </c>
      <c r="G27" s="13">
        <v>0</v>
      </c>
      <c r="H27" s="13"/>
      <c r="I27" s="6" t="s">
        <v>20</v>
      </c>
      <c r="J27" s="6" t="s">
        <v>195</v>
      </c>
      <c r="M27" s="6" t="str">
        <f>VLOOKUP(B27,'#TID_base_up'!B:C,2,0)</f>
        <v>装扮</v>
      </c>
      <c r="N27" s="6" t="str">
        <f>VLOOKUP(C27,'#TID_base_up'!B:C,2,0)</f>
        <v>装扮</v>
      </c>
    </row>
    <row r="28" spans="1:15">
      <c r="A28" s="6">
        <v>25</v>
      </c>
      <c r="B28" s="6" t="s">
        <v>196</v>
      </c>
      <c r="C28" s="6" t="s">
        <v>196</v>
      </c>
      <c r="D28" s="6" t="s">
        <v>197</v>
      </c>
      <c r="E28" s="13" t="s">
        <v>112</v>
      </c>
      <c r="F28" s="13">
        <v>5</v>
      </c>
      <c r="G28" s="13">
        <v>0</v>
      </c>
      <c r="H28" s="13" t="s">
        <v>198</v>
      </c>
      <c r="I28" s="6" t="s">
        <v>20</v>
      </c>
      <c r="J28" s="6" t="s">
        <v>24</v>
      </c>
      <c r="M28" s="6" t="str">
        <f>VLOOKUP(B28,'#TID_base_up'!B:C,2,0)</f>
        <v>城池增益</v>
      </c>
      <c r="N28" s="6" t="str">
        <f>VLOOKUP(C28,'#TID_base_up'!B:C,2,0)</f>
        <v>城池增益</v>
      </c>
    </row>
    <row r="29" spans="1:15" s="8" customFormat="1">
      <c r="A29" s="8">
        <v>26</v>
      </c>
      <c r="B29" s="8" t="s">
        <v>199</v>
      </c>
      <c r="C29" s="8" t="s">
        <v>199</v>
      </c>
      <c r="D29" s="8" t="s">
        <v>200</v>
      </c>
      <c r="E29" s="16" t="s">
        <v>112</v>
      </c>
      <c r="F29" s="16">
        <v>1</v>
      </c>
      <c r="G29" s="16">
        <v>0</v>
      </c>
      <c r="H29" s="16"/>
      <c r="I29" s="8" t="s">
        <v>73</v>
      </c>
      <c r="J29" s="8" t="s">
        <v>201</v>
      </c>
      <c r="M29" s="6" t="str">
        <f>VLOOKUP(B29,'#TID_base_up'!B:C,2,0)</f>
        <v>神秘商店</v>
      </c>
      <c r="N29" s="6" t="str">
        <f>VLOOKUP(C29,'#TID_base_up'!B:C,2,0)</f>
        <v>神秘商店</v>
      </c>
    </row>
    <row r="30" spans="1:15">
      <c r="A30" s="6">
        <v>27</v>
      </c>
      <c r="B30" s="6" t="s">
        <v>202</v>
      </c>
      <c r="C30" s="6" t="s">
        <v>202</v>
      </c>
      <c r="D30" s="6" t="s">
        <v>203</v>
      </c>
      <c r="E30" s="13" t="s">
        <v>112</v>
      </c>
      <c r="F30" s="13">
        <v>1</v>
      </c>
      <c r="G30" s="13">
        <v>0</v>
      </c>
      <c r="H30" s="13"/>
      <c r="I30" s="6" t="s">
        <v>73</v>
      </c>
      <c r="J30" s="6" t="s">
        <v>204</v>
      </c>
      <c r="M30" s="6" t="str">
        <f>VLOOKUP(B30,'#TID_base_up'!B:C,2,0)</f>
        <v>资源援助</v>
      </c>
      <c r="N30" s="6" t="str">
        <f>VLOOKUP(C30,'#TID_base_up'!B:C,2,0)</f>
        <v>资源援助</v>
      </c>
    </row>
    <row r="31" spans="1:15">
      <c r="A31" s="6">
        <v>28</v>
      </c>
      <c r="B31" s="6" t="s">
        <v>205</v>
      </c>
      <c r="C31" s="6" t="s">
        <v>205</v>
      </c>
      <c r="D31" s="6" t="s">
        <v>206</v>
      </c>
      <c r="E31" s="13" t="s">
        <v>112</v>
      </c>
      <c r="F31" s="13">
        <v>1</v>
      </c>
      <c r="G31" s="13">
        <v>0</v>
      </c>
      <c r="H31" s="13" t="s">
        <v>207</v>
      </c>
      <c r="I31" s="6" t="s">
        <v>69</v>
      </c>
      <c r="J31" s="6" t="s">
        <v>70</v>
      </c>
      <c r="M31" s="6" t="str">
        <f>VLOOKUP(B31,'#TID_base_up'!B:C,2,0)</f>
        <v>联盟战争</v>
      </c>
      <c r="N31" s="6" t="str">
        <f>VLOOKUP(C31,'#TID_base_up'!B:C,2,0)</f>
        <v>联盟战争</v>
      </c>
    </row>
    <row r="32" spans="1:15">
      <c r="A32" s="6">
        <v>29</v>
      </c>
      <c r="B32" s="6" t="s">
        <v>208</v>
      </c>
      <c r="C32" s="6" t="s">
        <v>208</v>
      </c>
      <c r="D32" s="6" t="s">
        <v>209</v>
      </c>
      <c r="E32" s="13" t="s">
        <v>112</v>
      </c>
      <c r="F32" s="13">
        <v>1</v>
      </c>
      <c r="G32" s="13">
        <v>0</v>
      </c>
      <c r="H32" s="13"/>
      <c r="I32" s="6" t="s">
        <v>71</v>
      </c>
      <c r="J32" s="6" t="s">
        <v>210</v>
      </c>
      <c r="M32" s="6" t="str">
        <f>VLOOKUP(B32,'#TID_base_up'!B:C,2,0)</f>
        <v>帮助</v>
      </c>
      <c r="N32" s="6" t="str">
        <f>VLOOKUP(C32,'#TID_base_up'!B:C,2,0)</f>
        <v>帮助</v>
      </c>
    </row>
    <row r="33" spans="1:14">
      <c r="A33" s="6">
        <v>30</v>
      </c>
      <c r="B33" s="6" t="s">
        <v>211</v>
      </c>
      <c r="C33" s="6" t="s">
        <v>211</v>
      </c>
      <c r="D33" s="6" t="s">
        <v>212</v>
      </c>
      <c r="E33" s="13" t="s">
        <v>112</v>
      </c>
      <c r="F33" s="13">
        <v>1</v>
      </c>
      <c r="G33" s="13">
        <v>0</v>
      </c>
      <c r="H33" s="13" t="s">
        <v>213</v>
      </c>
      <c r="I33" s="6" t="s">
        <v>71</v>
      </c>
      <c r="J33" s="6" t="s">
        <v>214</v>
      </c>
      <c r="M33" s="6" t="str">
        <f>VLOOKUP(B33,'#TID_base_up'!B:C,2,0)</f>
        <v>援助详情</v>
      </c>
      <c r="N33" s="6" t="str">
        <f>VLOOKUP(C33,'#TID_base_up'!B:C,2,0)</f>
        <v>援助详情</v>
      </c>
    </row>
    <row r="34" spans="1:14">
      <c r="A34" s="6">
        <v>31</v>
      </c>
      <c r="B34" s="6" t="s">
        <v>215</v>
      </c>
      <c r="C34" s="6" t="s">
        <v>215</v>
      </c>
      <c r="D34" s="6" t="s">
        <v>216</v>
      </c>
      <c r="E34" s="13" t="s">
        <v>112</v>
      </c>
      <c r="F34" s="13">
        <v>0</v>
      </c>
      <c r="G34" s="13">
        <v>0</v>
      </c>
      <c r="H34" s="13"/>
      <c r="I34" s="6" t="s">
        <v>217</v>
      </c>
      <c r="J34" s="6" t="s">
        <v>218</v>
      </c>
      <c r="M34" s="6" t="str">
        <f>VLOOKUP(B34,'#TID_base_up'!B:C,2,0)</f>
        <v>许愿</v>
      </c>
      <c r="N34" s="6" t="str">
        <f>VLOOKUP(C34,'#TID_base_up'!B:C,2,0)</f>
        <v>许愿</v>
      </c>
    </row>
    <row r="35" spans="1:14">
      <c r="A35" s="6">
        <v>32</v>
      </c>
      <c r="B35" s="6" t="s">
        <v>219</v>
      </c>
      <c r="C35" s="6" t="s">
        <v>219</v>
      </c>
      <c r="D35" s="6" t="s">
        <v>220</v>
      </c>
      <c r="E35" s="13" t="s">
        <v>112</v>
      </c>
      <c r="F35" s="13">
        <v>1</v>
      </c>
      <c r="G35" s="13">
        <v>0</v>
      </c>
      <c r="H35" s="13" t="s">
        <v>221</v>
      </c>
      <c r="I35" s="6" t="s">
        <v>222</v>
      </c>
      <c r="J35" s="6" t="s">
        <v>223</v>
      </c>
      <c r="M35" s="6" t="str">
        <f>VLOOKUP(B35,'#TID_base_up'!B:C,2,0)</f>
        <v>村民调配</v>
      </c>
      <c r="N35" s="6" t="str">
        <f>VLOOKUP(C35,'#TID_base_up'!B:C,2,0)</f>
        <v>村民调配</v>
      </c>
    </row>
    <row r="36" spans="1:14">
      <c r="A36" s="6">
        <v>33</v>
      </c>
      <c r="B36" s="6" t="s">
        <v>224</v>
      </c>
      <c r="C36" s="6" t="s">
        <v>224</v>
      </c>
      <c r="D36" s="6" t="s">
        <v>225</v>
      </c>
      <c r="E36" s="13" t="s">
        <v>112</v>
      </c>
      <c r="F36" s="13">
        <v>0</v>
      </c>
      <c r="G36" s="13">
        <v>0</v>
      </c>
      <c r="H36" s="13"/>
      <c r="I36" s="6" t="s">
        <v>188</v>
      </c>
      <c r="J36" s="6" t="s">
        <v>226</v>
      </c>
      <c r="K36" s="6" t="s">
        <v>227</v>
      </c>
      <c r="M36" s="6" t="str">
        <f>VLOOKUP(B36,'#TID_base_up'!B:C,2,0)</f>
        <v>城墙扩建</v>
      </c>
      <c r="N36" s="6" t="str">
        <f>VLOOKUP(C36,'#TID_base_up'!B:C,2,0)</f>
        <v>城墙扩建</v>
      </c>
    </row>
    <row r="37" spans="1:14" s="8" customFormat="1">
      <c r="A37" s="8">
        <v>34</v>
      </c>
      <c r="B37" s="8" t="s">
        <v>228</v>
      </c>
      <c r="C37" s="8" t="s">
        <v>228</v>
      </c>
      <c r="D37" s="8" t="s">
        <v>229</v>
      </c>
      <c r="E37" s="16" t="s">
        <v>112</v>
      </c>
      <c r="F37" s="16">
        <v>1</v>
      </c>
      <c r="G37" s="16">
        <v>0</v>
      </c>
      <c r="H37" s="16"/>
      <c r="I37" s="8" t="s">
        <v>48</v>
      </c>
      <c r="J37" s="8" t="s">
        <v>230</v>
      </c>
      <c r="M37" s="6" t="str">
        <f>VLOOKUP(B37,'#TID_base_up'!B:C,2,0)</f>
        <v>高级晋升</v>
      </c>
      <c r="N37" s="6" t="str">
        <f>VLOOKUP(C37,'#TID_base_up'!B:C,2,0)</f>
        <v>高级晋升</v>
      </c>
    </row>
    <row r="38" spans="1:14">
      <c r="A38" s="6">
        <v>35</v>
      </c>
      <c r="B38" s="6" t="s">
        <v>231</v>
      </c>
      <c r="C38" s="6" t="s">
        <v>231</v>
      </c>
      <c r="D38" s="6" t="s">
        <v>232</v>
      </c>
      <c r="E38" s="13" t="s">
        <v>112</v>
      </c>
      <c r="F38" s="13">
        <v>1</v>
      </c>
      <c r="G38" s="13">
        <v>0</v>
      </c>
      <c r="H38" s="13"/>
      <c r="I38" s="6" t="s">
        <v>31</v>
      </c>
      <c r="J38" s="6" t="s">
        <v>233</v>
      </c>
      <c r="M38" s="6" t="str">
        <f>VLOOKUP(B38,'#TID_base_up'!B:C,2,0)</f>
        <v>农田</v>
      </c>
      <c r="N38" s="6" t="str">
        <f>VLOOKUP(C38,'#TID_base_up'!B:C,2,0)</f>
        <v>农田</v>
      </c>
    </row>
    <row r="39" spans="1:14">
      <c r="A39" s="6">
        <v>36</v>
      </c>
      <c r="B39" s="6" t="s">
        <v>234</v>
      </c>
      <c r="C39" s="6" t="s">
        <v>234</v>
      </c>
      <c r="D39" s="6" t="s">
        <v>235</v>
      </c>
      <c r="E39" s="13" t="s">
        <v>112</v>
      </c>
      <c r="F39" s="13">
        <v>1</v>
      </c>
      <c r="G39" s="13">
        <v>0</v>
      </c>
      <c r="H39" s="13"/>
      <c r="I39" s="6" t="s">
        <v>56</v>
      </c>
      <c r="J39" s="6" t="s">
        <v>236</v>
      </c>
      <c r="M39" s="6" t="str">
        <f>VLOOKUP(B39,'#TID_base_up'!B:C,2,0)</f>
        <v>渔网</v>
      </c>
      <c r="N39" s="6" t="str">
        <f>VLOOKUP(C39,'#TID_base_up'!B:C,2,0)</f>
        <v>渔网</v>
      </c>
    </row>
    <row r="40" spans="1:14" s="9" customFormat="1">
      <c r="A40" s="9">
        <v>37</v>
      </c>
      <c r="B40" s="9" t="s">
        <v>237</v>
      </c>
      <c r="C40" s="9" t="s">
        <v>237</v>
      </c>
      <c r="D40" s="9" t="s">
        <v>155</v>
      </c>
      <c r="E40" s="17" t="s">
        <v>112</v>
      </c>
      <c r="F40" s="17">
        <v>0</v>
      </c>
      <c r="G40" s="17">
        <v>0</v>
      </c>
      <c r="H40" s="17" t="s">
        <v>238</v>
      </c>
      <c r="I40" s="9" t="s">
        <v>239</v>
      </c>
      <c r="M40" s="9" t="str">
        <f>VLOOKUP(B40,'#TID_base_up'!B:C,2,0)</f>
        <v>收集</v>
      </c>
      <c r="N40" s="9" t="str">
        <f>VLOOKUP(C40,'#TID_base_up'!B:C,2,0)</f>
        <v>收集</v>
      </c>
    </row>
    <row r="41" spans="1:14" s="8" customFormat="1">
      <c r="A41" s="8">
        <v>38</v>
      </c>
      <c r="B41" s="8" t="s">
        <v>240</v>
      </c>
      <c r="C41" s="8" t="s">
        <v>240</v>
      </c>
      <c r="D41" s="8" t="s">
        <v>241</v>
      </c>
      <c r="E41" s="16" t="s">
        <v>112</v>
      </c>
      <c r="F41" s="16">
        <v>1</v>
      </c>
      <c r="G41" s="16">
        <v>0</v>
      </c>
      <c r="H41" s="16"/>
      <c r="M41" s="6" t="str">
        <f>VLOOKUP(B41,'#TID_base_up'!B:C,2,0)</f>
        <v>狩猎</v>
      </c>
      <c r="N41" s="6" t="str">
        <f>VLOOKUP(C41,'#TID_base_up'!B:C,2,0)</f>
        <v>狩猎</v>
      </c>
    </row>
    <row r="42" spans="1:14">
      <c r="A42" s="6">
        <v>39</v>
      </c>
      <c r="B42" s="6" t="s">
        <v>242</v>
      </c>
      <c r="C42" s="6" t="s">
        <v>242</v>
      </c>
      <c r="D42" s="6" t="s">
        <v>243</v>
      </c>
      <c r="E42" s="13" t="s">
        <v>112</v>
      </c>
      <c r="F42" s="13">
        <v>1</v>
      </c>
      <c r="G42" s="13">
        <v>0</v>
      </c>
      <c r="H42" s="13"/>
      <c r="J42" s="6" t="s">
        <v>164</v>
      </c>
      <c r="M42" s="6" t="str">
        <f>VLOOKUP(B42,'#TID_base_up'!B:C,2,0)</f>
        <v>弹药制造</v>
      </c>
      <c r="N42" s="6" t="str">
        <f>VLOOKUP(C42,'#TID_base_up'!B:C,2,0)</f>
        <v>弹药制造</v>
      </c>
    </row>
    <row r="43" spans="1:14" s="8" customFormat="1">
      <c r="A43" s="8">
        <v>40</v>
      </c>
      <c r="B43" s="8" t="s">
        <v>244</v>
      </c>
      <c r="C43" s="8" t="s">
        <v>244</v>
      </c>
      <c r="D43" s="8" t="s">
        <v>245</v>
      </c>
      <c r="E43" s="16" t="s">
        <v>112</v>
      </c>
      <c r="F43" s="16">
        <v>1</v>
      </c>
      <c r="G43" s="16">
        <v>0</v>
      </c>
      <c r="H43" s="16"/>
      <c r="M43" s="6" t="str">
        <f>VLOOKUP(B43,'#TID_base_up'!B:C,2,0)</f>
        <v>装备锻造</v>
      </c>
      <c r="N43" s="6" t="str">
        <f>VLOOKUP(C43,'#TID_base_up'!B:C,2,0)</f>
        <v>装备锻造</v>
      </c>
    </row>
    <row r="44" spans="1:14" s="8" customFormat="1">
      <c r="A44" s="8">
        <v>41</v>
      </c>
      <c r="B44" s="8" t="s">
        <v>246</v>
      </c>
      <c r="C44" s="8" t="s">
        <v>246</v>
      </c>
      <c r="D44" s="8" t="s">
        <v>247</v>
      </c>
      <c r="E44" s="16" t="s">
        <v>112</v>
      </c>
      <c r="F44" s="16">
        <v>1</v>
      </c>
      <c r="G44" s="16">
        <v>0</v>
      </c>
      <c r="H44" s="16"/>
      <c r="M44" s="6" t="str">
        <f>VLOOKUP(B44,'#TID_base_up'!B:C,2,0)</f>
        <v>装备背包</v>
      </c>
      <c r="N44" s="6" t="str">
        <f>VLOOKUP(C44,'#TID_base_up'!B:C,2,0)</f>
        <v>装备背包</v>
      </c>
    </row>
    <row r="45" spans="1:14" s="8" customFormat="1">
      <c r="A45" s="8">
        <v>42</v>
      </c>
      <c r="B45" s="8" t="s">
        <v>248</v>
      </c>
      <c r="C45" s="8" t="s">
        <v>248</v>
      </c>
      <c r="D45" s="8" t="s">
        <v>249</v>
      </c>
      <c r="E45" s="16" t="s">
        <v>112</v>
      </c>
      <c r="F45" s="16">
        <v>1</v>
      </c>
      <c r="G45" s="16">
        <v>0</v>
      </c>
      <c r="H45" s="16"/>
      <c r="M45" s="6" t="str">
        <f>VLOOKUP(B45,'#TID_base_up'!B:C,2,0)</f>
        <v>宝石背包</v>
      </c>
      <c r="N45" s="6" t="str">
        <f>VLOOKUP(C45,'#TID_base_up'!B:C,2,0)</f>
        <v>宝石背包</v>
      </c>
    </row>
    <row r="46" spans="1:14" s="8" customFormat="1">
      <c r="A46" s="8">
        <v>43</v>
      </c>
      <c r="B46" s="8" t="s">
        <v>250</v>
      </c>
      <c r="C46" s="8" t="s">
        <v>250</v>
      </c>
      <c r="D46" s="8" t="s">
        <v>251</v>
      </c>
      <c r="E46" s="16" t="s">
        <v>112</v>
      </c>
      <c r="F46" s="16">
        <v>1</v>
      </c>
      <c r="G46" s="16">
        <v>0</v>
      </c>
      <c r="H46" s="16"/>
      <c r="M46" s="6" t="str">
        <f>VLOOKUP(B46,'#TID_base_up'!B:C,2,0)</f>
        <v>僧侣招募</v>
      </c>
      <c r="N46" s="6" t="str">
        <f>VLOOKUP(C46,'#TID_base_up'!B:C,2,0)</f>
        <v>僧侣招募</v>
      </c>
    </row>
    <row r="47" spans="1:14">
      <c r="A47" s="6">
        <v>44</v>
      </c>
      <c r="B47" s="6" t="s">
        <v>252</v>
      </c>
      <c r="C47" s="6" t="s">
        <v>252</v>
      </c>
      <c r="D47" s="6" t="s">
        <v>253</v>
      </c>
      <c r="E47" s="13" t="s">
        <v>112</v>
      </c>
      <c r="F47" s="13">
        <v>1</v>
      </c>
      <c r="G47" s="13">
        <v>0</v>
      </c>
      <c r="H47" s="13"/>
      <c r="J47" s="6" t="s">
        <v>254</v>
      </c>
      <c r="M47" s="6" t="str">
        <f>VLOOKUP(B47,'#TID_base_up'!B:C,2,0)</f>
        <v>回收</v>
      </c>
      <c r="N47" s="6" t="str">
        <f>VLOOKUP(C47,'#TID_base_up'!B:C,2,0)</f>
        <v>回收</v>
      </c>
    </row>
    <row r="48" spans="1:14">
      <c r="A48" s="6">
        <v>45</v>
      </c>
      <c r="B48" s="6" t="s">
        <v>255</v>
      </c>
      <c r="C48" s="6" t="s">
        <v>255</v>
      </c>
      <c r="D48" s="6" t="s">
        <v>146</v>
      </c>
      <c r="E48" s="13" t="s">
        <v>112</v>
      </c>
      <c r="F48" s="13">
        <v>1</v>
      </c>
      <c r="G48" s="13">
        <v>0</v>
      </c>
      <c r="H48" s="13"/>
      <c r="M48" s="6" t="str">
        <f>VLOOKUP(B48,'#TID_base_up'!B:C,2,0)</f>
        <v>修复</v>
      </c>
      <c r="N48" s="6" t="str">
        <f>VLOOKUP(C48,'#TID_base_up'!B:C,2,0)</f>
        <v>修复</v>
      </c>
    </row>
    <row r="49" spans="1:15" s="8" customFormat="1">
      <c r="A49" s="8">
        <v>46</v>
      </c>
      <c r="E49" s="16"/>
      <c r="F49" s="16"/>
      <c r="G49" s="16">
        <v>0</v>
      </c>
      <c r="H49" s="16"/>
      <c r="M49" s="6" t="e">
        <f>VLOOKUP(B49,'#TID_base_up'!B:C,2,0)</f>
        <v>#N/A</v>
      </c>
      <c r="N49" s="6" t="e">
        <f>VLOOKUP(C49,'#TID_base_up'!B:C,2,0)</f>
        <v>#N/A</v>
      </c>
    </row>
    <row r="50" spans="1:15">
      <c r="A50" s="6">
        <v>47</v>
      </c>
      <c r="B50" s="6" t="s">
        <v>110</v>
      </c>
      <c r="C50" s="6" t="s">
        <v>110</v>
      </c>
      <c r="D50" s="6" t="s">
        <v>256</v>
      </c>
      <c r="E50" s="13" t="s">
        <v>112</v>
      </c>
      <c r="F50" s="13">
        <v>2</v>
      </c>
      <c r="G50" s="13">
        <v>0</v>
      </c>
      <c r="H50" s="13"/>
      <c r="M50" s="6" t="str">
        <f>VLOOKUP(B50,'#TID_base_up'!B:C,2,0)</f>
        <v>移动</v>
      </c>
      <c r="N50" s="6" t="str">
        <f>VLOOKUP(C50,'#TID_base_up'!B:C,2,0)</f>
        <v>移动</v>
      </c>
    </row>
    <row r="51" spans="1:15">
      <c r="A51" s="6">
        <v>48</v>
      </c>
      <c r="B51" s="6" t="s">
        <v>119</v>
      </c>
      <c r="C51" s="6" t="s">
        <v>119</v>
      </c>
      <c r="D51" s="6" t="s">
        <v>257</v>
      </c>
      <c r="E51" s="13" t="s">
        <v>112</v>
      </c>
      <c r="F51" s="13">
        <v>2</v>
      </c>
      <c r="G51" s="13">
        <v>0</v>
      </c>
      <c r="H51" s="13"/>
      <c r="M51" s="6" t="str">
        <f>VLOOKUP(B51,'#TID_base_up'!B:C,2,0)</f>
        <v>升级</v>
      </c>
      <c r="N51" s="6" t="str">
        <f>VLOOKUP(C51,'#TID_base_up'!B:C,2,0)</f>
        <v>升级</v>
      </c>
    </row>
    <row r="52" spans="1:15">
      <c r="A52" s="6">
        <v>49</v>
      </c>
      <c r="B52" s="6" t="s">
        <v>138</v>
      </c>
      <c r="C52" s="6" t="s">
        <v>138</v>
      </c>
      <c r="D52" s="6" t="s">
        <v>508</v>
      </c>
      <c r="E52" s="13" t="s">
        <v>112</v>
      </c>
      <c r="F52" s="13">
        <v>2</v>
      </c>
      <c r="G52" s="13">
        <v>0</v>
      </c>
      <c r="H52" s="13"/>
      <c r="M52" s="6" t="str">
        <f>VLOOKUP(B52,'#TID_base_up'!B:C,2,0)</f>
        <v>训练村民</v>
      </c>
      <c r="N52" s="6" t="str">
        <f>VLOOKUP(C52,'#TID_base_up'!B:C,2,0)</f>
        <v>训练村民</v>
      </c>
    </row>
    <row r="53" spans="1:15">
      <c r="A53" s="6">
        <v>50</v>
      </c>
      <c r="B53" s="6" t="s">
        <v>258</v>
      </c>
      <c r="C53" s="6" t="s">
        <v>258</v>
      </c>
      <c r="D53" s="6" t="s">
        <v>259</v>
      </c>
      <c r="E53" s="13" t="s">
        <v>112</v>
      </c>
      <c r="F53" s="13">
        <v>1</v>
      </c>
      <c r="G53" s="13">
        <v>0</v>
      </c>
      <c r="H53" s="13"/>
      <c r="M53" s="6" t="str">
        <f>VLOOKUP(B53,'#TID_base_up'!B:C,2,0)</f>
        <v>圣庙</v>
      </c>
      <c r="N53" s="6" t="str">
        <f>VLOOKUP(C53,'#TID_base_up'!B:C,2,0)</f>
        <v>圣庙</v>
      </c>
    </row>
    <row r="54" spans="1:15">
      <c r="A54" s="6">
        <v>51</v>
      </c>
      <c r="B54" s="6" t="s">
        <v>260</v>
      </c>
      <c r="C54" s="6" t="s">
        <v>260</v>
      </c>
      <c r="D54" s="6" t="s">
        <v>261</v>
      </c>
      <c r="E54" s="13" t="s">
        <v>112</v>
      </c>
      <c r="F54" s="13">
        <v>1</v>
      </c>
      <c r="G54" s="13">
        <v>0</v>
      </c>
      <c r="M54" s="6" t="str">
        <f>VLOOKUP(B54,'#TID_base_up'!B:C,2,0)</f>
        <v>藏品收集</v>
      </c>
      <c r="N54" s="6" t="str">
        <f>VLOOKUP(C54,'#TID_base_up'!B:C,2,0)</f>
        <v>藏品收集</v>
      </c>
    </row>
    <row r="55" spans="1:15">
      <c r="A55" s="6">
        <v>52</v>
      </c>
      <c r="B55" s="6" t="s">
        <v>262</v>
      </c>
      <c r="C55" s="6" t="s">
        <v>262</v>
      </c>
      <c r="D55" s="6" t="s">
        <v>263</v>
      </c>
      <c r="E55" s="13" t="s">
        <v>112</v>
      </c>
      <c r="F55" s="13">
        <v>1</v>
      </c>
      <c r="G55" s="13">
        <v>0</v>
      </c>
      <c r="M55" s="6" t="str">
        <f>VLOOKUP(B55,'#TID_base_up'!B:C,2,0)</f>
        <v>仓库</v>
      </c>
      <c r="N55" s="6" t="str">
        <f>VLOOKUP(C55,'#TID_base_up'!B:C,2,0)</f>
        <v>仓库</v>
      </c>
    </row>
    <row r="56" spans="1:15">
      <c r="A56" s="6">
        <v>53</v>
      </c>
      <c r="B56" s="6" t="s">
        <v>264</v>
      </c>
      <c r="C56" s="6" t="s">
        <v>264</v>
      </c>
      <c r="D56" s="6" t="s">
        <v>265</v>
      </c>
      <c r="E56" s="13" t="s">
        <v>112</v>
      </c>
      <c r="F56" s="13">
        <v>1</v>
      </c>
      <c r="G56" s="13">
        <v>0</v>
      </c>
      <c r="M56" s="6" t="str">
        <f>VLOOKUP(B56,'#TID_base_up'!B:C,2,0)</f>
        <v>图鉴</v>
      </c>
      <c r="N56" s="6" t="str">
        <f>VLOOKUP(C56,'#TID_base_up'!B:C,2,0)</f>
        <v>图鉴</v>
      </c>
    </row>
    <row r="57" spans="1:15">
      <c r="A57" s="6">
        <v>54</v>
      </c>
      <c r="B57" s="6" t="s">
        <v>266</v>
      </c>
      <c r="C57" s="6" t="s">
        <v>266</v>
      </c>
      <c r="D57" s="6" t="s">
        <v>267</v>
      </c>
      <c r="E57" s="13" t="s">
        <v>112</v>
      </c>
      <c r="F57" s="13">
        <v>1</v>
      </c>
      <c r="G57" s="13">
        <v>0</v>
      </c>
      <c r="H57" s="6" t="s">
        <v>268</v>
      </c>
      <c r="L57" s="13" t="s">
        <v>269</v>
      </c>
      <c r="M57" s="6" t="str">
        <f>VLOOKUP(B57,'#TID_base_up'!B:C,2,0)</f>
        <v>招募</v>
      </c>
      <c r="N57" s="6" t="str">
        <f>VLOOKUP(C57,'#TID_base_up'!B:C,2,0)</f>
        <v>招募</v>
      </c>
    </row>
    <row r="58" spans="1:15">
      <c r="A58" s="6">
        <v>55</v>
      </c>
      <c r="B58" s="6" t="s">
        <v>270</v>
      </c>
      <c r="C58" s="6" t="s">
        <v>270</v>
      </c>
      <c r="D58" s="6" t="s">
        <v>271</v>
      </c>
      <c r="E58" s="13" t="s">
        <v>112</v>
      </c>
      <c r="F58" s="13">
        <v>1</v>
      </c>
      <c r="G58" s="13">
        <v>0</v>
      </c>
      <c r="M58" s="6" t="str">
        <f>VLOOKUP(B58,'#TID_base_up'!B:C,2,0)</f>
        <v>好友</v>
      </c>
      <c r="N58" s="6" t="str">
        <f>VLOOKUP(C58,'#TID_base_up'!B:C,2,0)</f>
        <v>好友</v>
      </c>
      <c r="O58" s="6">
        <v>2</v>
      </c>
    </row>
    <row r="59" spans="1:15">
      <c r="A59" s="6">
        <v>56</v>
      </c>
      <c r="B59" s="6" t="s">
        <v>272</v>
      </c>
      <c r="C59" s="6" t="s">
        <v>272</v>
      </c>
      <c r="D59" s="6" t="s">
        <v>155</v>
      </c>
      <c r="E59" s="13" t="s">
        <v>112</v>
      </c>
      <c r="F59" s="13">
        <v>1</v>
      </c>
      <c r="G59" s="13">
        <v>0</v>
      </c>
      <c r="M59" s="6" t="str">
        <f>VLOOKUP(B59,'#TID_base_up'!B:C,2,0)</f>
        <v>清理</v>
      </c>
      <c r="N59" s="6" t="str">
        <f>VLOOKUP(C59,'#TID_base_up'!B:C,2,0)</f>
        <v>清理</v>
      </c>
    </row>
    <row r="60" spans="1:15">
      <c r="A60" s="6">
        <v>57</v>
      </c>
      <c r="B60" s="6" t="s">
        <v>273</v>
      </c>
      <c r="C60" s="6" t="s">
        <v>273</v>
      </c>
      <c r="D60" s="6" t="s">
        <v>274</v>
      </c>
      <c r="E60" s="13" t="s">
        <v>112</v>
      </c>
      <c r="F60" s="13">
        <v>1</v>
      </c>
      <c r="G60" s="13">
        <v>0</v>
      </c>
      <c r="M60" s="6" t="str">
        <f>VLOOKUP(B60,'#TID_base_up'!B:C,2,0)</f>
        <v>预备营</v>
      </c>
      <c r="N60" s="6" t="str">
        <f>VLOOKUP(C60,'#TID_base_up'!B:C,2,0)</f>
        <v>预备营</v>
      </c>
    </row>
    <row r="61" spans="1:15">
      <c r="A61" s="6">
        <v>58</v>
      </c>
      <c r="B61" s="6" t="s">
        <v>275</v>
      </c>
      <c r="C61" s="6" t="s">
        <v>275</v>
      </c>
      <c r="D61" s="6" t="s">
        <v>276</v>
      </c>
      <c r="E61" s="13" t="s">
        <v>112</v>
      </c>
      <c r="F61" s="13">
        <v>1</v>
      </c>
      <c r="G61" s="13">
        <v>0</v>
      </c>
      <c r="M61" s="6" t="str">
        <f>VLOOKUP(B61,'#TID_base_up'!B:C,2,0)</f>
        <v>兑换商店</v>
      </c>
      <c r="N61" s="6" t="str">
        <f>VLOOKUP(C61,'#TID_base_up'!B:C,2,0)</f>
        <v>兑换商店</v>
      </c>
    </row>
    <row r="62" spans="1:15">
      <c r="A62" s="6">
        <v>59</v>
      </c>
      <c r="B62" s="6" t="s">
        <v>277</v>
      </c>
      <c r="C62" s="6" t="s">
        <v>277</v>
      </c>
      <c r="D62" s="6" t="s">
        <v>278</v>
      </c>
      <c r="E62" s="13" t="s">
        <v>112</v>
      </c>
      <c r="F62" s="13">
        <v>1</v>
      </c>
      <c r="G62" s="13">
        <v>0</v>
      </c>
      <c r="M62" s="6" t="str">
        <f>VLOOKUP(B62,'#TID_base_up'!B:C,2,0)</f>
        <v>交易所</v>
      </c>
      <c r="N62" s="6" t="str">
        <f>VLOOKUP(C62,'#TID_base_up'!B:C,2,0)</f>
        <v>交易所</v>
      </c>
    </row>
    <row r="63" spans="1:15">
      <c r="A63" s="6">
        <v>60</v>
      </c>
      <c r="B63" s="6" t="s">
        <v>279</v>
      </c>
      <c r="C63" s="6" t="s">
        <v>279</v>
      </c>
      <c r="D63" s="6" t="s">
        <v>280</v>
      </c>
      <c r="E63" s="13" t="s">
        <v>112</v>
      </c>
      <c r="F63" s="13">
        <v>2</v>
      </c>
      <c r="G63" s="13">
        <v>0</v>
      </c>
      <c r="H63" s="6" t="s">
        <v>281</v>
      </c>
      <c r="M63" s="6" t="str">
        <f>VLOOKUP(B63,'#TID_base_up'!B:C,2,0)</f>
        <v>寻访</v>
      </c>
      <c r="N63" s="6" t="str">
        <f>VLOOKUP(C63,'#TID_base_up'!B:C,2,0)</f>
        <v>寻访</v>
      </c>
    </row>
    <row r="64" spans="1:15">
      <c r="A64" s="6">
        <v>61</v>
      </c>
      <c r="B64" s="6" t="s">
        <v>282</v>
      </c>
      <c r="C64" s="6" t="s">
        <v>282</v>
      </c>
      <c r="D64" s="6" t="s">
        <v>283</v>
      </c>
      <c r="E64" s="13" t="s">
        <v>112</v>
      </c>
      <c r="F64" s="13">
        <v>1</v>
      </c>
      <c r="G64" s="13">
        <v>0</v>
      </c>
      <c r="H64" s="6" t="s">
        <v>284</v>
      </c>
      <c r="M64" s="6" t="str">
        <f>VLOOKUP(B64,'#TID_base_up'!B:C,2,0)</f>
        <v>内政官列表</v>
      </c>
      <c r="N64" s="6" t="str">
        <f>VLOOKUP(C64,'#TID_base_up'!B:C,2,0)</f>
        <v>内政官列表</v>
      </c>
    </row>
    <row r="65" spans="1:15">
      <c r="A65" s="6">
        <v>62</v>
      </c>
      <c r="B65" s="6" t="s">
        <v>285</v>
      </c>
      <c r="C65" s="6" t="s">
        <v>285</v>
      </c>
      <c r="D65" s="6" t="s">
        <v>261</v>
      </c>
      <c r="E65" s="13" t="s">
        <v>112</v>
      </c>
      <c r="F65" s="13">
        <v>1</v>
      </c>
      <c r="G65" s="13">
        <v>0</v>
      </c>
      <c r="M65" s="6" t="str">
        <f>VLOOKUP(B65,'#TID_base_up'!B:C,2,0)</f>
        <v>官职委任</v>
      </c>
      <c r="N65" s="6" t="str">
        <f>VLOOKUP(C65,'#TID_base_up'!B:C,2,0)</f>
        <v>官职委任</v>
      </c>
    </row>
    <row r="66" spans="1:15">
      <c r="A66" s="6">
        <v>63</v>
      </c>
      <c r="B66" s="6" t="s">
        <v>286</v>
      </c>
      <c r="C66" s="6" t="s">
        <v>286</v>
      </c>
      <c r="D66" s="6" t="s">
        <v>263</v>
      </c>
      <c r="E66" s="13" t="s">
        <v>112</v>
      </c>
      <c r="F66" s="13">
        <v>1</v>
      </c>
      <c r="G66" s="13">
        <v>0</v>
      </c>
      <c r="M66" s="6" t="str">
        <f>VLOOKUP(B66,'#TID_base_up'!B:C,2,0)</f>
        <v>官职图谱</v>
      </c>
      <c r="N66" s="6" t="str">
        <f>VLOOKUP(C66,'#TID_base_up'!B:C,2,0)</f>
        <v>官职图谱</v>
      </c>
    </row>
    <row r="67" spans="1:15">
      <c r="A67" s="6">
        <v>64</v>
      </c>
      <c r="B67" s="6" t="s">
        <v>287</v>
      </c>
      <c r="C67" s="6" t="s">
        <v>287</v>
      </c>
      <c r="D67" s="6" t="s">
        <v>263</v>
      </c>
      <c r="E67" s="13" t="s">
        <v>112</v>
      </c>
      <c r="F67" s="13">
        <v>1</v>
      </c>
      <c r="G67" s="13">
        <v>0</v>
      </c>
      <c r="M67" s="6" t="str">
        <f>VLOOKUP(B67,'#TID_base_up'!B:C,2,0)</f>
        <v>珍品仓库</v>
      </c>
      <c r="N67" s="6" t="str">
        <f>VLOOKUP(C67,'#TID_base_up'!B:C,2,0)</f>
        <v>珍品仓库</v>
      </c>
    </row>
    <row r="68" spans="1:15">
      <c r="A68" s="6">
        <v>65</v>
      </c>
      <c r="B68" s="6" t="s">
        <v>288</v>
      </c>
      <c r="C68" s="6" t="s">
        <v>288</v>
      </c>
      <c r="D68" s="6" t="s">
        <v>206</v>
      </c>
      <c r="E68" s="13" t="s">
        <v>112</v>
      </c>
      <c r="F68" s="13">
        <v>1</v>
      </c>
      <c r="G68" s="13">
        <v>0</v>
      </c>
      <c r="M68" s="6" t="str">
        <f>VLOOKUP(B68,'#TID_base_up'!B:C,2,0)</f>
        <v>野外冒险</v>
      </c>
      <c r="N68" s="6" t="str">
        <f>VLOOKUP(C68,'#TID_base_up'!B:C,2,0)</f>
        <v>野外冒险</v>
      </c>
    </row>
    <row r="69" spans="1:15" s="10" customFormat="1">
      <c r="A69" s="10">
        <v>66</v>
      </c>
      <c r="B69" s="10" t="s">
        <v>289</v>
      </c>
      <c r="C69" s="10" t="s">
        <v>289</v>
      </c>
      <c r="D69" s="10" t="s">
        <v>267</v>
      </c>
      <c r="E69" s="18" t="s">
        <v>112</v>
      </c>
      <c r="F69" s="18">
        <v>1</v>
      </c>
      <c r="G69" s="13">
        <v>0</v>
      </c>
      <c r="M69" s="6" t="str">
        <f>VLOOKUP(B69,'#TID_base_up'!B:C,2,0)</f>
        <v>珍宝招募</v>
      </c>
      <c r="N69" s="6" t="str">
        <f>VLOOKUP(C69,'#TID_base_up'!B:C,2,0)</f>
        <v>珍宝招募</v>
      </c>
    </row>
    <row r="70" spans="1:15">
      <c r="A70" s="6">
        <v>67</v>
      </c>
      <c r="B70" s="6" t="s">
        <v>290</v>
      </c>
      <c r="C70" s="6" t="s">
        <v>290</v>
      </c>
      <c r="D70" s="6" t="s">
        <v>291</v>
      </c>
      <c r="E70" s="13" t="s">
        <v>112</v>
      </c>
      <c r="F70" s="13">
        <v>1</v>
      </c>
      <c r="G70" s="13">
        <v>0</v>
      </c>
      <c r="H70" s="6" t="s">
        <v>503</v>
      </c>
      <c r="M70" s="6" t="str">
        <f>VLOOKUP(B70,'#TID_base_up'!B:C,2,0)</f>
        <v>荣耀之路</v>
      </c>
      <c r="N70" s="6" t="str">
        <f>VLOOKUP(C70,'#TID_base_up'!B:C,2,0)</f>
        <v>荣耀之路</v>
      </c>
    </row>
    <row r="71" spans="1:15">
      <c r="A71" s="6">
        <v>68</v>
      </c>
      <c r="B71" s="6" t="s">
        <v>290</v>
      </c>
      <c r="C71" s="6" t="s">
        <v>290</v>
      </c>
      <c r="D71" s="6" t="s">
        <v>292</v>
      </c>
      <c r="E71" s="13" t="s">
        <v>112</v>
      </c>
      <c r="F71" s="13">
        <v>1</v>
      </c>
      <c r="G71" s="13">
        <v>0</v>
      </c>
      <c r="H71" s="6" t="s">
        <v>502</v>
      </c>
      <c r="M71" s="6" t="str">
        <f>VLOOKUP(B71,'#TID_base_up'!B:C,2,0)</f>
        <v>荣耀之路</v>
      </c>
      <c r="N71" s="6" t="str">
        <f>VLOOKUP(C71,'#TID_base_up'!B:C,2,0)</f>
        <v>荣耀之路</v>
      </c>
    </row>
    <row r="72" spans="1:15">
      <c r="A72" s="6">
        <v>69</v>
      </c>
      <c r="B72" s="6" t="s">
        <v>293</v>
      </c>
      <c r="C72" s="6" t="s">
        <v>293</v>
      </c>
      <c r="D72" s="6" t="s">
        <v>294</v>
      </c>
      <c r="E72" s="13" t="s">
        <v>112</v>
      </c>
      <c r="F72" s="13">
        <v>1</v>
      </c>
      <c r="G72" s="13">
        <v>0</v>
      </c>
      <c r="M72" s="6" t="str">
        <f>VLOOKUP(B72,'#TID_base_up'!B:C,2,0)</f>
        <v>推荐升级</v>
      </c>
      <c r="N72" s="6" t="str">
        <f>VLOOKUP(C72,'#TID_base_up'!B:C,2,0)</f>
        <v>推荐升级</v>
      </c>
      <c r="O72" s="6">
        <v>2</v>
      </c>
    </row>
    <row r="73" spans="1:15">
      <c r="A73" s="6">
        <v>70</v>
      </c>
      <c r="B73" s="6" t="s">
        <v>295</v>
      </c>
      <c r="C73" s="6" t="s">
        <v>295</v>
      </c>
      <c r="D73" s="6" t="s">
        <v>294</v>
      </c>
      <c r="E73" s="13" t="s">
        <v>112</v>
      </c>
      <c r="F73" s="13">
        <v>1</v>
      </c>
      <c r="G73" s="13">
        <v>0</v>
      </c>
      <c r="H73" s="6" t="s">
        <v>296</v>
      </c>
      <c r="M73" s="6" t="str">
        <f>VLOOKUP(B73,'#TID_base_up'!B:C,2,0)</f>
        <v>联协图谱</v>
      </c>
      <c r="N73" s="6" t="str">
        <f>VLOOKUP(C73,'#TID_base_up'!B:C,2,0)</f>
        <v>联协图谱</v>
      </c>
      <c r="O73" s="6">
        <v>2</v>
      </c>
    </row>
    <row r="74" spans="1:15">
      <c r="A74" s="6">
        <v>71</v>
      </c>
      <c r="B74" s="6" t="s">
        <v>297</v>
      </c>
      <c r="C74" s="6" t="s">
        <v>297</v>
      </c>
      <c r="D74" s="6" t="s">
        <v>128</v>
      </c>
      <c r="E74" s="13" t="s">
        <v>112</v>
      </c>
      <c r="F74" s="6">
        <v>1</v>
      </c>
      <c r="G74" s="13">
        <v>0</v>
      </c>
      <c r="H74" s="6" t="s">
        <v>298</v>
      </c>
      <c r="M74" s="6" t="str">
        <f>VLOOKUP(B74,'#TID_base_up'!B:C,2,0)</f>
        <v>研究科技</v>
      </c>
      <c r="N74" s="6" t="str">
        <f>VLOOKUP(C74,'#TID_base_up'!B:C,2,0)</f>
        <v>研究科技</v>
      </c>
    </row>
    <row r="75" spans="1:15">
      <c r="A75" s="6">
        <v>72</v>
      </c>
      <c r="B75" s="6" t="s">
        <v>193</v>
      </c>
      <c r="C75" s="6" t="s">
        <v>193</v>
      </c>
      <c r="D75" s="6" t="s">
        <v>294</v>
      </c>
      <c r="E75" s="13" t="s">
        <v>112</v>
      </c>
      <c r="F75" s="6">
        <v>1</v>
      </c>
      <c r="G75" s="13">
        <v>0</v>
      </c>
      <c r="M75" s="6" t="str">
        <f>VLOOKUP(B75,'#TID_base_up'!B:C,2,0)</f>
        <v>装扮</v>
      </c>
      <c r="N75" s="6" t="str">
        <f>VLOOKUP(C75,'#TID_base_up'!B:C,2,0)</f>
        <v>装扮</v>
      </c>
      <c r="O75" s="6">
        <v>2</v>
      </c>
    </row>
    <row r="76" spans="1:15">
      <c r="A76" s="6">
        <v>73</v>
      </c>
      <c r="B76" s="6" t="s">
        <v>299</v>
      </c>
      <c r="C76" s="6" t="s">
        <v>299</v>
      </c>
      <c r="D76" s="6" t="s">
        <v>300</v>
      </c>
      <c r="E76" s="13" t="s">
        <v>112</v>
      </c>
      <c r="F76" s="6">
        <v>1</v>
      </c>
      <c r="G76" s="13">
        <v>0</v>
      </c>
      <c r="H76" s="6" t="s">
        <v>301</v>
      </c>
      <c r="M76" s="6" t="str">
        <f>VLOOKUP(B76,'#TID_base_up'!B:C,2,0)</f>
        <v>旗帜编辑</v>
      </c>
      <c r="N76" s="6" t="str">
        <f>VLOOKUP(C76,'#TID_base_up'!B:C,2,0)</f>
        <v>旗帜编辑</v>
      </c>
    </row>
    <row r="77" spans="1:15">
      <c r="A77" s="6">
        <v>74</v>
      </c>
      <c r="B77" s="6" t="s">
        <v>302</v>
      </c>
      <c r="C77" s="6" t="s">
        <v>302</v>
      </c>
      <c r="D77" s="6" t="s">
        <v>303</v>
      </c>
      <c r="E77" s="13" t="s">
        <v>112</v>
      </c>
      <c r="F77" s="6">
        <v>1</v>
      </c>
      <c r="G77" s="13">
        <v>0</v>
      </c>
      <c r="H77" s="6" t="s">
        <v>304</v>
      </c>
      <c r="M77" s="6" t="str">
        <f>VLOOKUP(B77,'#TID_base_up'!B:C,2,0)</f>
        <v>部队编组</v>
      </c>
      <c r="N77" s="6" t="str">
        <f>VLOOKUP(C77,'#TID_base_up'!B:C,2,0)</f>
        <v>部队编组</v>
      </c>
    </row>
    <row r="78" spans="1:15">
      <c r="A78" s="6">
        <v>75</v>
      </c>
      <c r="B78" s="6" t="s">
        <v>305</v>
      </c>
      <c r="C78" s="19" t="s">
        <v>305</v>
      </c>
      <c r="D78" s="19" t="s">
        <v>294</v>
      </c>
      <c r="E78" s="14" t="s">
        <v>112</v>
      </c>
      <c r="F78" s="6">
        <v>1</v>
      </c>
      <c r="G78" s="13">
        <v>2</v>
      </c>
      <c r="M78" s="6" t="str">
        <f>VLOOKUP(B78,'#TID_base_up'!B:C,2,0)</f>
        <v>立即完成</v>
      </c>
      <c r="N78" s="6" t="str">
        <f>VLOOKUP(C78,'#TID_base_up'!B:C,2,0)</f>
        <v>立即完成</v>
      </c>
      <c r="O78" s="6">
        <v>2</v>
      </c>
    </row>
    <row r="79" spans="1:15">
      <c r="A79" s="6">
        <v>76</v>
      </c>
      <c r="B79" s="6" t="s">
        <v>306</v>
      </c>
      <c r="C79" s="6" t="s">
        <v>306</v>
      </c>
      <c r="D79" s="6" t="s">
        <v>307</v>
      </c>
      <c r="E79" s="13" t="s">
        <v>112</v>
      </c>
      <c r="F79" s="6">
        <v>1</v>
      </c>
      <c r="G79" s="13">
        <v>0</v>
      </c>
      <c r="H79" s="6" t="s">
        <v>308</v>
      </c>
      <c r="M79" s="6" t="str">
        <f>VLOOKUP(B79,'#TID_base_up'!B:C,2,0)</f>
        <v>征税</v>
      </c>
      <c r="N79" s="6" t="str">
        <f>VLOOKUP(C79,'#TID_base_up'!B:C,2,0)</f>
        <v>征税</v>
      </c>
    </row>
    <row r="80" spans="1:15" s="11" customFormat="1">
      <c r="A80" s="11">
        <v>77</v>
      </c>
      <c r="B80" s="11" t="s">
        <v>309</v>
      </c>
      <c r="C80" s="11" t="s">
        <v>309</v>
      </c>
      <c r="D80" s="11" t="s">
        <v>310</v>
      </c>
      <c r="E80" s="20" t="s">
        <v>112</v>
      </c>
      <c r="F80" s="11">
        <v>2</v>
      </c>
      <c r="G80" s="20">
        <v>0</v>
      </c>
      <c r="H80" s="11" t="s">
        <v>311</v>
      </c>
      <c r="M80" s="11" t="str">
        <f>VLOOKUP(B80,'#TID_base_up'!B:C,2,0)</f>
        <v>资源兑换</v>
      </c>
      <c r="N80" s="11" t="str">
        <f>VLOOKUP(C80,'#TID_base_up'!B:C,2,0)</f>
        <v>资源兑换</v>
      </c>
    </row>
    <row r="81" spans="1:14">
      <c r="A81" s="6">
        <v>78</v>
      </c>
      <c r="B81" s="6" t="s">
        <v>312</v>
      </c>
      <c r="C81" s="6" t="s">
        <v>312</v>
      </c>
      <c r="D81" s="6" t="s">
        <v>313</v>
      </c>
      <c r="E81" s="13" t="s">
        <v>112</v>
      </c>
      <c r="F81" s="6">
        <v>1</v>
      </c>
      <c r="G81" s="13">
        <v>0</v>
      </c>
      <c r="H81" s="6" t="s">
        <v>314</v>
      </c>
      <c r="M81" s="6" t="str">
        <f>VLOOKUP(B81,'#TID_base_up'!B:C,2,0)</f>
        <v>捕鱼</v>
      </c>
      <c r="N81" s="6" t="str">
        <f>VLOOKUP(C81,'#TID_base_up'!B:C,2,0)</f>
        <v>捕鱼</v>
      </c>
    </row>
    <row r="82" spans="1:14">
      <c r="A82" s="6">
        <v>79</v>
      </c>
      <c r="B82" s="6" t="s">
        <v>315</v>
      </c>
      <c r="C82" s="6" t="s">
        <v>315</v>
      </c>
      <c r="D82" s="6" t="s">
        <v>316</v>
      </c>
      <c r="E82" s="13" t="s">
        <v>112</v>
      </c>
      <c r="F82" s="6">
        <v>1</v>
      </c>
      <c r="G82" s="13">
        <v>0</v>
      </c>
      <c r="H82" s="6" t="s">
        <v>317</v>
      </c>
      <c r="I82" s="6" t="s">
        <v>48</v>
      </c>
      <c r="J82" s="6" t="s">
        <v>318</v>
      </c>
      <c r="M82" s="6" t="str">
        <f>VLOOKUP(B82,'#TID_base_up'!B:C,2,0)</f>
        <v>挂饰打造</v>
      </c>
      <c r="N82" s="6" t="str">
        <f>VLOOKUP(C82,'#TID_base_up'!B:C,2,0)</f>
        <v>挂饰打造</v>
      </c>
    </row>
    <row r="83" spans="1:14">
      <c r="A83" s="6">
        <v>80</v>
      </c>
      <c r="B83" s="6" t="s">
        <v>319</v>
      </c>
      <c r="C83" s="6" t="s">
        <v>319</v>
      </c>
      <c r="D83" s="6" t="s">
        <v>316</v>
      </c>
      <c r="E83" s="13" t="s">
        <v>112</v>
      </c>
      <c r="F83" s="6">
        <v>1</v>
      </c>
      <c r="G83" s="13">
        <v>0</v>
      </c>
      <c r="M83" s="6" t="str">
        <f>VLOOKUP(B83,'#TID_base_up'!B:C,2,0)</f>
        <v>进入展馆</v>
      </c>
      <c r="N83" s="6" t="str">
        <f>VLOOKUP(C83,'#TID_base_up'!B:C,2,0)</f>
        <v>进入展馆</v>
      </c>
    </row>
    <row r="84" spans="1:14">
      <c r="A84" s="6">
        <v>81</v>
      </c>
      <c r="B84" s="6" t="s">
        <v>320</v>
      </c>
      <c r="C84" s="6" t="s">
        <v>320</v>
      </c>
      <c r="D84" s="6" t="s">
        <v>321</v>
      </c>
      <c r="E84" s="6" t="s">
        <v>112</v>
      </c>
      <c r="F84" s="6">
        <v>1</v>
      </c>
      <c r="G84" s="6">
        <v>0</v>
      </c>
      <c r="H84" s="6" t="s">
        <v>322</v>
      </c>
      <c r="M84" s="6" t="str">
        <f>VLOOKUP(B84,'#TID_base_up'!B:C,2,0)</f>
        <v>奇迹博览</v>
      </c>
      <c r="N84" s="6" t="str">
        <f>VLOOKUP(C84,'#TID_base_up'!B:C,2,0)</f>
        <v>奇迹博览</v>
      </c>
    </row>
    <row r="85" spans="1:14">
      <c r="A85" s="6">
        <v>300</v>
      </c>
      <c r="B85" s="6" t="s">
        <v>323</v>
      </c>
      <c r="C85" s="6" t="s">
        <v>323</v>
      </c>
      <c r="D85" s="2" t="s">
        <v>324</v>
      </c>
      <c r="E85" s="13" t="s">
        <v>112</v>
      </c>
      <c r="F85" s="6">
        <v>1</v>
      </c>
      <c r="G85" s="6">
        <v>0</v>
      </c>
      <c r="M85" s="6" t="str">
        <f>VLOOKUP(B85,'#TID_base_up'!B:C,2,0)</f>
        <v>公告</v>
      </c>
      <c r="N85" s="6" t="str">
        <f>VLOOKUP(C85,'#TID_base_up'!B:C,2,0)</f>
        <v>公告</v>
      </c>
    </row>
    <row r="86" spans="1:14">
      <c r="A86" s="6">
        <v>83</v>
      </c>
      <c r="B86" s="6" t="s">
        <v>472</v>
      </c>
      <c r="C86" s="6" t="s">
        <v>138</v>
      </c>
      <c r="D86" s="6" t="s">
        <v>139</v>
      </c>
      <c r="E86" s="13" t="s">
        <v>112</v>
      </c>
      <c r="F86" s="13">
        <v>1</v>
      </c>
      <c r="G86" s="13">
        <v>0</v>
      </c>
      <c r="H86" s="13" t="s">
        <v>325</v>
      </c>
      <c r="I86" s="6" t="s">
        <v>28</v>
      </c>
      <c r="J86" s="6" t="s">
        <v>29</v>
      </c>
      <c r="M86" s="6" t="s">
        <v>29</v>
      </c>
      <c r="N86" s="6" t="s">
        <v>29</v>
      </c>
    </row>
    <row r="87" spans="1:14">
      <c r="A87" s="6">
        <v>84</v>
      </c>
      <c r="B87" s="6" t="s">
        <v>326</v>
      </c>
      <c r="C87" s="6" t="s">
        <v>326</v>
      </c>
      <c r="D87" s="6" t="s">
        <v>280</v>
      </c>
      <c r="E87" s="13" t="s">
        <v>112</v>
      </c>
      <c r="F87" s="13">
        <v>1</v>
      </c>
      <c r="G87" s="13">
        <v>0</v>
      </c>
      <c r="M87" s="6" t="s">
        <v>327</v>
      </c>
      <c r="N87" s="6" t="s">
        <v>327</v>
      </c>
    </row>
    <row r="88" spans="1:14">
      <c r="A88" s="6">
        <v>86</v>
      </c>
      <c r="B88" s="6" t="s">
        <v>219</v>
      </c>
      <c r="C88" s="6" t="s">
        <v>219</v>
      </c>
      <c r="D88" s="6" t="s">
        <v>220</v>
      </c>
      <c r="E88" s="13" t="s">
        <v>112</v>
      </c>
      <c r="F88" s="13">
        <v>1</v>
      </c>
      <c r="G88" s="13">
        <v>0</v>
      </c>
      <c r="H88" s="6" t="s">
        <v>41</v>
      </c>
      <c r="M88" s="6" t="s">
        <v>41</v>
      </c>
      <c r="N88" s="6" t="s">
        <v>41</v>
      </c>
    </row>
    <row r="89" spans="1:14">
      <c r="A89" s="6">
        <v>87</v>
      </c>
      <c r="B89" s="6" t="s">
        <v>499</v>
      </c>
      <c r="C89" s="6" t="s">
        <v>499</v>
      </c>
      <c r="D89" s="6" t="s">
        <v>206</v>
      </c>
      <c r="E89" s="13" t="s">
        <v>112</v>
      </c>
      <c r="F89" s="13">
        <v>1</v>
      </c>
      <c r="G89" s="13">
        <v>0</v>
      </c>
      <c r="H89" s="6" t="s">
        <v>328</v>
      </c>
      <c r="M89" s="6" t="s">
        <v>87</v>
      </c>
      <c r="N89" s="6" t="s">
        <v>87</v>
      </c>
    </row>
    <row r="90" spans="1:14">
      <c r="A90" s="6">
        <v>88</v>
      </c>
      <c r="B90" s="6" t="s">
        <v>329</v>
      </c>
      <c r="C90" s="6" t="s">
        <v>329</v>
      </c>
      <c r="D90" s="6" t="s">
        <v>206</v>
      </c>
      <c r="E90" s="13" t="s">
        <v>112</v>
      </c>
      <c r="F90" s="13">
        <v>1</v>
      </c>
      <c r="G90" s="13">
        <v>0</v>
      </c>
      <c r="H90" s="6" t="s">
        <v>328</v>
      </c>
      <c r="M90" s="6" t="s">
        <v>330</v>
      </c>
      <c r="N90" s="6" t="s">
        <v>330</v>
      </c>
    </row>
    <row r="91" spans="1:14" s="12" customFormat="1">
      <c r="A91" s="12">
        <v>89</v>
      </c>
      <c r="B91" s="12" t="s">
        <v>331</v>
      </c>
      <c r="C91" s="6" t="s">
        <v>506</v>
      </c>
      <c r="D91" s="12" t="s">
        <v>505</v>
      </c>
      <c r="E91" s="21" t="s">
        <v>112</v>
      </c>
      <c r="F91" s="21">
        <v>1</v>
      </c>
      <c r="G91" s="21">
        <v>0</v>
      </c>
      <c r="H91" s="12" t="s">
        <v>332</v>
      </c>
      <c r="M91" s="12" t="s">
        <v>75</v>
      </c>
      <c r="N91" s="12" t="s">
        <v>75</v>
      </c>
    </row>
    <row r="92" spans="1:14" s="12" customFormat="1">
      <c r="A92" s="12">
        <v>90</v>
      </c>
      <c r="B92" s="12" t="s">
        <v>474</v>
      </c>
      <c r="C92" s="12" t="s">
        <v>474</v>
      </c>
      <c r="D92" s="12" t="s">
        <v>476</v>
      </c>
      <c r="E92" s="21" t="s">
        <v>475</v>
      </c>
      <c r="F92" s="21">
        <v>1</v>
      </c>
      <c r="G92" s="21">
        <v>0</v>
      </c>
      <c r="H92" s="12" t="s">
        <v>471</v>
      </c>
      <c r="M92" s="12" t="s">
        <v>470</v>
      </c>
      <c r="N92" s="12" t="s">
        <v>470</v>
      </c>
    </row>
    <row r="93" spans="1:14">
      <c r="A93" s="6">
        <v>301</v>
      </c>
      <c r="B93" s="6" t="s">
        <v>473</v>
      </c>
      <c r="C93" s="6" t="s">
        <v>219</v>
      </c>
      <c r="D93" s="6" t="s">
        <v>220</v>
      </c>
      <c r="E93" s="13" t="s">
        <v>112</v>
      </c>
      <c r="F93" s="13">
        <v>1</v>
      </c>
      <c r="G93" s="6">
        <v>0</v>
      </c>
      <c r="H93" t="s">
        <v>333</v>
      </c>
      <c r="I93" s="6" t="s">
        <v>31</v>
      </c>
      <c r="M93" s="6" t="s">
        <v>33</v>
      </c>
      <c r="N93" s="6" t="s">
        <v>33</v>
      </c>
    </row>
    <row r="94" spans="1:14">
      <c r="A94" s="6">
        <v>302</v>
      </c>
      <c r="B94" s="6" t="s">
        <v>219</v>
      </c>
      <c r="C94" s="6" t="s">
        <v>219</v>
      </c>
      <c r="D94" s="6" t="s">
        <v>220</v>
      </c>
      <c r="E94" s="13" t="s">
        <v>112</v>
      </c>
      <c r="F94" s="13">
        <v>1</v>
      </c>
      <c r="G94" s="6">
        <v>0</v>
      </c>
      <c r="H94" t="s">
        <v>334</v>
      </c>
      <c r="I94" s="6" t="s">
        <v>34</v>
      </c>
      <c r="M94" s="6" t="s">
        <v>35</v>
      </c>
      <c r="N94" s="6" t="s">
        <v>35</v>
      </c>
    </row>
    <row r="95" spans="1:14">
      <c r="A95" s="6">
        <v>303</v>
      </c>
      <c r="B95" s="6" t="s">
        <v>219</v>
      </c>
      <c r="C95" s="6" t="s">
        <v>219</v>
      </c>
      <c r="D95" s="6" t="s">
        <v>220</v>
      </c>
      <c r="E95" s="13" t="s">
        <v>112</v>
      </c>
      <c r="F95" s="13">
        <v>1</v>
      </c>
      <c r="G95" s="6">
        <v>0</v>
      </c>
      <c r="H95" t="s">
        <v>335</v>
      </c>
      <c r="I95" s="6" t="s">
        <v>336</v>
      </c>
      <c r="M95" s="6" t="s">
        <v>37</v>
      </c>
      <c r="N95" s="6" t="s">
        <v>37</v>
      </c>
    </row>
    <row r="96" spans="1:14">
      <c r="A96" s="6">
        <v>304</v>
      </c>
      <c r="B96" s="6" t="s">
        <v>473</v>
      </c>
      <c r="C96" s="6" t="s">
        <v>219</v>
      </c>
      <c r="D96" s="6" t="s">
        <v>220</v>
      </c>
      <c r="E96" s="13" t="s">
        <v>112</v>
      </c>
      <c r="F96" s="13">
        <v>1</v>
      </c>
      <c r="G96" s="6">
        <v>0</v>
      </c>
      <c r="H96" t="s">
        <v>337</v>
      </c>
      <c r="I96" s="6" t="s">
        <v>38</v>
      </c>
      <c r="M96" s="6" t="s">
        <v>39</v>
      </c>
      <c r="N96" s="6" t="s">
        <v>39</v>
      </c>
    </row>
    <row r="97" spans="1:14">
      <c r="A97" s="6">
        <v>100</v>
      </c>
      <c r="B97" s="6" t="s">
        <v>485</v>
      </c>
      <c r="C97" s="6" t="s">
        <v>485</v>
      </c>
      <c r="D97" s="2" t="s">
        <v>500</v>
      </c>
      <c r="E97" s="13" t="s">
        <v>112</v>
      </c>
      <c r="F97" s="13">
        <v>1</v>
      </c>
      <c r="G97" s="13">
        <v>0</v>
      </c>
      <c r="H97" s="2" t="s">
        <v>483</v>
      </c>
      <c r="I97" s="6" t="s">
        <v>477</v>
      </c>
      <c r="J97" s="6" t="s">
        <v>484</v>
      </c>
      <c r="M97" s="6" t="s">
        <v>479</v>
      </c>
      <c r="N97" s="6" t="s">
        <v>479</v>
      </c>
    </row>
    <row r="98" spans="1:14">
      <c r="A98" s="6">
        <v>101</v>
      </c>
      <c r="B98" s="6" t="s">
        <v>486</v>
      </c>
      <c r="C98" s="6" t="s">
        <v>504</v>
      </c>
      <c r="D98" s="2" t="s">
        <v>501</v>
      </c>
      <c r="E98" s="13" t="s">
        <v>112</v>
      </c>
      <c r="F98" s="13">
        <v>1</v>
      </c>
      <c r="G98" s="13">
        <v>0</v>
      </c>
      <c r="H98" s="2" t="s">
        <v>487</v>
      </c>
      <c r="I98" s="6" t="s">
        <v>477</v>
      </c>
      <c r="J98" s="6" t="s">
        <v>488</v>
      </c>
      <c r="M98" s="6" t="s">
        <v>489</v>
      </c>
      <c r="N98" s="6" t="s">
        <v>489</v>
      </c>
    </row>
    <row r="99" spans="1:14">
      <c r="A99" s="6">
        <v>305</v>
      </c>
      <c r="B99" s="6" t="s">
        <v>473</v>
      </c>
      <c r="C99" s="6" t="s">
        <v>219</v>
      </c>
      <c r="D99" s="6" t="s">
        <v>220</v>
      </c>
      <c r="E99" s="13" t="s">
        <v>112</v>
      </c>
      <c r="F99" s="13">
        <v>1</v>
      </c>
      <c r="G99" s="6">
        <v>0</v>
      </c>
      <c r="H99" s="47" t="s">
        <v>490</v>
      </c>
      <c r="M99" s="47" t="s">
        <v>490</v>
      </c>
      <c r="N99" s="47" t="s">
        <v>490</v>
      </c>
    </row>
    <row r="100" spans="1:14">
      <c r="A100" s="6">
        <v>306</v>
      </c>
      <c r="B100" s="6" t="s">
        <v>219</v>
      </c>
      <c r="C100" s="6" t="s">
        <v>219</v>
      </c>
      <c r="D100" s="6" t="s">
        <v>220</v>
      </c>
      <c r="E100" s="13" t="s">
        <v>112</v>
      </c>
      <c r="F100" s="13">
        <v>1</v>
      </c>
      <c r="G100" s="6">
        <v>0</v>
      </c>
      <c r="H100" s="47" t="s">
        <v>491</v>
      </c>
      <c r="M100" s="47" t="s">
        <v>491</v>
      </c>
      <c r="N100" s="47" t="s">
        <v>491</v>
      </c>
    </row>
    <row r="101" spans="1:14">
      <c r="A101" s="6">
        <v>307</v>
      </c>
      <c r="B101" s="6" t="s">
        <v>219</v>
      </c>
      <c r="C101" s="6" t="s">
        <v>219</v>
      </c>
      <c r="D101" s="6" t="s">
        <v>220</v>
      </c>
      <c r="E101" s="13" t="s">
        <v>112</v>
      </c>
      <c r="F101" s="13">
        <v>1</v>
      </c>
      <c r="G101" s="6">
        <v>0</v>
      </c>
      <c r="H101" s="47" t="s">
        <v>492</v>
      </c>
      <c r="M101" s="47" t="s">
        <v>492</v>
      </c>
      <c r="N101" s="47" t="s">
        <v>492</v>
      </c>
    </row>
    <row r="102" spans="1:14">
      <c r="A102" s="6">
        <v>308</v>
      </c>
      <c r="B102" s="6" t="s">
        <v>473</v>
      </c>
      <c r="C102" s="6" t="s">
        <v>219</v>
      </c>
      <c r="D102" s="6" t="s">
        <v>220</v>
      </c>
      <c r="E102" s="13" t="s">
        <v>112</v>
      </c>
      <c r="F102" s="13">
        <v>1</v>
      </c>
      <c r="G102" s="6">
        <v>0</v>
      </c>
      <c r="H102" s="47" t="s">
        <v>493</v>
      </c>
      <c r="M102" s="47" t="s">
        <v>493</v>
      </c>
      <c r="N102" s="47" t="s">
        <v>493</v>
      </c>
    </row>
    <row r="103" spans="1:14">
      <c r="A103" s="6">
        <v>309</v>
      </c>
      <c r="B103" s="6" t="s">
        <v>219</v>
      </c>
      <c r="C103" s="6" t="s">
        <v>219</v>
      </c>
      <c r="D103" s="6" t="s">
        <v>220</v>
      </c>
      <c r="E103" s="13" t="s">
        <v>112</v>
      </c>
      <c r="F103" s="13">
        <v>1</v>
      </c>
      <c r="G103" s="6">
        <v>0</v>
      </c>
      <c r="H103" s="6" t="s">
        <v>494</v>
      </c>
      <c r="M103" s="6" t="s">
        <v>494</v>
      </c>
      <c r="N103" s="6" t="s">
        <v>494</v>
      </c>
    </row>
    <row r="104" spans="1:14">
      <c r="A104" s="6">
        <v>310</v>
      </c>
      <c r="B104" s="6" t="s">
        <v>219</v>
      </c>
      <c r="C104" s="6" t="s">
        <v>219</v>
      </c>
      <c r="D104" s="6" t="s">
        <v>220</v>
      </c>
      <c r="E104" s="13" t="s">
        <v>112</v>
      </c>
      <c r="F104" s="13">
        <v>1</v>
      </c>
      <c r="G104" s="6">
        <v>0</v>
      </c>
      <c r="H104" s="6" t="s">
        <v>495</v>
      </c>
      <c r="M104" s="6" t="s">
        <v>495</v>
      </c>
      <c r="N104" s="6" t="s">
        <v>495</v>
      </c>
    </row>
    <row r="105" spans="1:14">
      <c r="A105" s="6">
        <v>311</v>
      </c>
      <c r="B105" s="6" t="s">
        <v>219</v>
      </c>
      <c r="C105" s="6" t="s">
        <v>219</v>
      </c>
      <c r="D105" s="6" t="s">
        <v>220</v>
      </c>
      <c r="E105" s="13" t="s">
        <v>112</v>
      </c>
      <c r="F105" s="13">
        <v>1</v>
      </c>
      <c r="G105" s="6">
        <v>0</v>
      </c>
      <c r="H105" s="6" t="s">
        <v>496</v>
      </c>
      <c r="M105" s="6" t="s">
        <v>496</v>
      </c>
      <c r="N105" s="6" t="s">
        <v>496</v>
      </c>
    </row>
    <row r="106" spans="1:14">
      <c r="A106" s="6">
        <v>312</v>
      </c>
      <c r="B106" s="6" t="s">
        <v>219</v>
      </c>
      <c r="C106" s="6" t="s">
        <v>219</v>
      </c>
      <c r="D106" s="6" t="s">
        <v>220</v>
      </c>
      <c r="E106" s="13" t="s">
        <v>112</v>
      </c>
      <c r="F106" s="13">
        <v>1</v>
      </c>
      <c r="G106" s="6">
        <v>0</v>
      </c>
      <c r="H106" s="6" t="s">
        <v>497</v>
      </c>
      <c r="M106" s="6" t="s">
        <v>497</v>
      </c>
      <c r="N106" s="6" t="s">
        <v>497</v>
      </c>
    </row>
    <row r="107" spans="1:14">
      <c r="A107" s="6">
        <v>313</v>
      </c>
      <c r="B107" s="6" t="s">
        <v>521</v>
      </c>
      <c r="C107" s="6" t="s">
        <v>521</v>
      </c>
      <c r="D107" s="6" t="s">
        <v>527</v>
      </c>
      <c r="E107" s="13" t="s">
        <v>112</v>
      </c>
      <c r="F107" s="13">
        <v>30</v>
      </c>
      <c r="G107" s="6">
        <v>0</v>
      </c>
      <c r="H107" s="6" t="s">
        <v>546</v>
      </c>
      <c r="I107" s="6" t="s">
        <v>511</v>
      </c>
      <c r="J107" s="6" t="s">
        <v>512</v>
      </c>
      <c r="M107" s="6" t="s">
        <v>512</v>
      </c>
      <c r="N107" s="6" t="s">
        <v>512</v>
      </c>
    </row>
    <row r="108" spans="1:14">
      <c r="A108" s="6">
        <v>314</v>
      </c>
      <c r="B108" s="6" t="s">
        <v>522</v>
      </c>
      <c r="C108" s="6" t="s">
        <v>522</v>
      </c>
      <c r="D108" s="6" t="s">
        <v>528</v>
      </c>
      <c r="E108" s="13" t="s">
        <v>112</v>
      </c>
      <c r="F108" s="13">
        <v>30</v>
      </c>
      <c r="G108" s="6">
        <v>0</v>
      </c>
      <c r="H108" s="2" t="s">
        <v>547</v>
      </c>
      <c r="I108" s="6" t="s">
        <v>515</v>
      </c>
      <c r="J108" s="6" t="s">
        <v>515</v>
      </c>
      <c r="M108" s="6" t="s">
        <v>515</v>
      </c>
      <c r="N108" s="6" t="s">
        <v>515</v>
      </c>
    </row>
    <row r="109" spans="1:14">
      <c r="A109" s="6">
        <v>315</v>
      </c>
      <c r="B109" s="6" t="s">
        <v>516</v>
      </c>
      <c r="C109" s="6" t="s">
        <v>516</v>
      </c>
      <c r="D109" s="6" t="s">
        <v>526</v>
      </c>
      <c r="E109" s="13" t="s">
        <v>112</v>
      </c>
      <c r="F109" s="6">
        <v>1</v>
      </c>
      <c r="G109" s="6">
        <v>0</v>
      </c>
      <c r="M109" s="6" t="s">
        <v>518</v>
      </c>
      <c r="N109" s="6" t="s">
        <v>518</v>
      </c>
    </row>
    <row r="110" spans="1:14">
      <c r="A110" s="6">
        <v>316</v>
      </c>
      <c r="B110" s="6" t="s">
        <v>517</v>
      </c>
      <c r="C110" s="6" t="s">
        <v>551</v>
      </c>
      <c r="D110" s="6" t="s">
        <v>525</v>
      </c>
      <c r="E110" s="13" t="s">
        <v>112</v>
      </c>
      <c r="F110" s="6">
        <v>1</v>
      </c>
      <c r="G110" s="6">
        <v>0</v>
      </c>
      <c r="M110" s="6" t="s">
        <v>519</v>
      </c>
      <c r="N110" s="6" t="s">
        <v>519</v>
      </c>
    </row>
    <row r="111" spans="1:14">
      <c r="A111" s="6">
        <v>317</v>
      </c>
      <c r="B111" s="6" t="s">
        <v>552</v>
      </c>
      <c r="C111" s="6" t="s">
        <v>552</v>
      </c>
      <c r="D111" s="6" t="s">
        <v>553</v>
      </c>
      <c r="E111" s="13" t="s">
        <v>554</v>
      </c>
      <c r="F111" s="13">
        <v>0</v>
      </c>
      <c r="G111" s="13">
        <v>0</v>
      </c>
      <c r="H111" s="13" t="s">
        <v>548</v>
      </c>
      <c r="I111" s="6" t="s">
        <v>511</v>
      </c>
      <c r="J111" s="6" t="s">
        <v>549</v>
      </c>
      <c r="M111" s="6" t="s">
        <v>549</v>
      </c>
      <c r="N111" s="6" t="s">
        <v>549</v>
      </c>
    </row>
  </sheetData>
  <phoneticPr fontId="12" type="noConversion"/>
  <conditionalFormatting sqref="G8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4:G85 G1:G81 H99:H102 G93:G110 G112:G104857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6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8:G90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1:G9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9:M10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9:N10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69930555555555596" right="0.69930555555555596" top="0.75" bottom="0.75" header="0.3" footer="0.3"/>
  <pageSetup paperSize="9" orientation="portrait" verticalDpi="30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4"/>
  <sheetViews>
    <sheetView workbookViewId="0">
      <selection activeCell="D46" sqref="D46"/>
    </sheetView>
  </sheetViews>
  <sheetFormatPr defaultColWidth="9" defaultRowHeight="16.5"/>
  <cols>
    <col min="1" max="1" width="7" style="6" customWidth="1"/>
    <col min="2" max="2" width="20.08203125" style="6" customWidth="1"/>
    <col min="3" max="3" width="17.25" style="6" customWidth="1"/>
    <col min="4" max="4" width="13.75" style="6" customWidth="1"/>
    <col min="5" max="5" width="9" style="6" customWidth="1"/>
    <col min="6" max="16384" width="9" style="6"/>
  </cols>
  <sheetData>
    <row r="1" spans="1:4" s="3" customFormat="1" ht="15" customHeight="1"/>
    <row r="2" spans="1:4" s="4" customFormat="1" ht="15" customHeight="1">
      <c r="A2" s="4" t="s">
        <v>88</v>
      </c>
      <c r="B2" s="4" t="s">
        <v>89</v>
      </c>
      <c r="C2" s="4" t="s">
        <v>90</v>
      </c>
      <c r="D2" s="4" t="s">
        <v>338</v>
      </c>
    </row>
    <row r="3" spans="1:4" s="5" customFormat="1">
      <c r="A3" s="5" t="s">
        <v>1</v>
      </c>
      <c r="B3" s="5" t="s">
        <v>339</v>
      </c>
      <c r="D3" s="5" t="s">
        <v>340</v>
      </c>
    </row>
    <row r="4" spans="1:4">
      <c r="A4" s="6">
        <v>1</v>
      </c>
      <c r="B4" s="6" t="s">
        <v>341</v>
      </c>
      <c r="C4" s="6" t="s">
        <v>342</v>
      </c>
      <c r="D4" s="6">
        <v>11</v>
      </c>
    </row>
    <row r="5" spans="1:4">
      <c r="A5" s="6">
        <v>2</v>
      </c>
      <c r="C5" s="6" t="s">
        <v>343</v>
      </c>
      <c r="D5" s="6">
        <v>12</v>
      </c>
    </row>
    <row r="6" spans="1:4">
      <c r="A6" s="6">
        <v>3</v>
      </c>
      <c r="B6" s="6" t="s">
        <v>344</v>
      </c>
      <c r="C6" s="6" t="s">
        <v>345</v>
      </c>
      <c r="D6" s="6">
        <v>13</v>
      </c>
    </row>
    <row r="7" spans="1:4">
      <c r="A7" s="6">
        <v>4</v>
      </c>
      <c r="B7" s="6" t="s">
        <v>346</v>
      </c>
      <c r="C7" s="6" t="s">
        <v>347</v>
      </c>
      <c r="D7" s="6">
        <v>14</v>
      </c>
    </row>
    <row r="8" spans="1:4">
      <c r="A8" s="6">
        <v>5</v>
      </c>
      <c r="C8" s="6" t="s">
        <v>348</v>
      </c>
      <c r="D8" s="6">
        <v>15</v>
      </c>
    </row>
    <row r="9" spans="1:4">
      <c r="A9" s="6">
        <v>6</v>
      </c>
      <c r="B9" s="6" t="s">
        <v>349</v>
      </c>
      <c r="C9" s="6" t="s">
        <v>350</v>
      </c>
      <c r="D9" s="6">
        <v>16</v>
      </c>
    </row>
    <row r="10" spans="1:4">
      <c r="A10" s="6">
        <v>7</v>
      </c>
      <c r="C10" s="6" t="s">
        <v>351</v>
      </c>
      <c r="D10" s="6">
        <v>17</v>
      </c>
    </row>
    <row r="11" spans="1:4">
      <c r="A11" s="6">
        <v>8</v>
      </c>
      <c r="C11" s="6" t="s">
        <v>352</v>
      </c>
      <c r="D11" s="6">
        <v>18</v>
      </c>
    </row>
    <row r="12" spans="1:4">
      <c r="A12" s="6">
        <v>9</v>
      </c>
      <c r="C12" s="6" t="s">
        <v>353</v>
      </c>
      <c r="D12" s="6">
        <v>19</v>
      </c>
    </row>
    <row r="13" spans="1:4">
      <c r="A13" s="6">
        <v>10</v>
      </c>
      <c r="B13" s="6" t="s">
        <v>354</v>
      </c>
      <c r="C13" s="6" t="s">
        <v>355</v>
      </c>
      <c r="D13" s="6">
        <v>20</v>
      </c>
    </row>
    <row r="14" spans="1:4">
      <c r="A14" s="6">
        <v>11</v>
      </c>
      <c r="C14" s="6" t="s">
        <v>356</v>
      </c>
      <c r="D14" s="6">
        <v>68</v>
      </c>
    </row>
  </sheetData>
  <phoneticPr fontId="12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76"/>
  <sheetViews>
    <sheetView topLeftCell="A19" workbookViewId="0">
      <selection activeCell="B4" sqref="B4"/>
    </sheetView>
  </sheetViews>
  <sheetFormatPr defaultColWidth="9" defaultRowHeight="14"/>
  <cols>
    <col min="1" max="3" width="80" style="1" customWidth="1"/>
  </cols>
  <sheetData>
    <row r="1" spans="1:3">
      <c r="A1" t="s">
        <v>357</v>
      </c>
      <c r="B1" t="s">
        <v>358</v>
      </c>
      <c r="C1" t="s">
        <v>359</v>
      </c>
    </row>
    <row r="2" spans="1:3">
      <c r="A2" t="s">
        <v>360</v>
      </c>
      <c r="B2" t="s">
        <v>110</v>
      </c>
      <c r="C2" t="s">
        <v>30</v>
      </c>
    </row>
    <row r="3" spans="1:3">
      <c r="A3" t="s">
        <v>361</v>
      </c>
      <c r="B3" t="s">
        <v>116</v>
      </c>
      <c r="C3" t="s">
        <v>362</v>
      </c>
    </row>
    <row r="4" spans="1:3">
      <c r="A4" t="s">
        <v>363</v>
      </c>
      <c r="B4" s="2" t="s">
        <v>119</v>
      </c>
      <c r="C4" t="s">
        <v>21</v>
      </c>
    </row>
    <row r="5" spans="1:3">
      <c r="A5" t="s">
        <v>364</v>
      </c>
      <c r="B5" t="s">
        <v>124</v>
      </c>
      <c r="C5" t="s">
        <v>44</v>
      </c>
    </row>
    <row r="6" spans="1:3">
      <c r="A6" t="s">
        <v>365</v>
      </c>
      <c r="B6" t="s">
        <v>127</v>
      </c>
      <c r="C6" t="s">
        <v>129</v>
      </c>
    </row>
    <row r="7" spans="1:3">
      <c r="A7" t="s">
        <v>366</v>
      </c>
      <c r="B7" t="s">
        <v>131</v>
      </c>
      <c r="C7" t="s">
        <v>367</v>
      </c>
    </row>
    <row r="8" spans="1:3">
      <c r="A8" t="s">
        <v>368</v>
      </c>
      <c r="B8" t="s">
        <v>134</v>
      </c>
      <c r="C8" t="s">
        <v>23</v>
      </c>
    </row>
    <row r="9" spans="1:3">
      <c r="A9" t="s">
        <v>369</v>
      </c>
      <c r="B9" t="s">
        <v>138</v>
      </c>
      <c r="C9" t="s">
        <v>22</v>
      </c>
    </row>
    <row r="10" spans="1:3">
      <c r="A10" t="s">
        <v>370</v>
      </c>
      <c r="B10" t="s">
        <v>142</v>
      </c>
      <c r="C10" t="s">
        <v>371</v>
      </c>
    </row>
    <row r="11" spans="1:3">
      <c r="A11" t="s">
        <v>372</v>
      </c>
      <c r="B11" t="s">
        <v>145</v>
      </c>
      <c r="C11" t="s">
        <v>149</v>
      </c>
    </row>
    <row r="12" spans="1:3">
      <c r="A12" t="s">
        <v>373</v>
      </c>
      <c r="B12" t="s">
        <v>150</v>
      </c>
      <c r="C12" t="s">
        <v>153</v>
      </c>
    </row>
    <row r="13" spans="1:3">
      <c r="A13" t="s">
        <v>374</v>
      </c>
      <c r="B13" t="s">
        <v>154</v>
      </c>
      <c r="C13" t="s">
        <v>157</v>
      </c>
    </row>
    <row r="14" spans="1:3">
      <c r="A14" t="s">
        <v>375</v>
      </c>
      <c r="B14" t="s">
        <v>158</v>
      </c>
      <c r="C14" t="s">
        <v>161</v>
      </c>
    </row>
    <row r="15" spans="1:3">
      <c r="A15" t="s">
        <v>376</v>
      </c>
      <c r="B15" t="s">
        <v>162</v>
      </c>
      <c r="C15" t="s">
        <v>43</v>
      </c>
    </row>
    <row r="16" spans="1:3">
      <c r="A16" t="s">
        <v>377</v>
      </c>
      <c r="B16" t="s">
        <v>166</v>
      </c>
      <c r="C16" t="s">
        <v>55</v>
      </c>
    </row>
    <row r="17" spans="1:3">
      <c r="A17" t="s">
        <v>378</v>
      </c>
      <c r="B17" t="s">
        <v>169</v>
      </c>
      <c r="C17" t="s">
        <v>171</v>
      </c>
    </row>
    <row r="18" spans="1:3">
      <c r="A18" t="s">
        <v>379</v>
      </c>
      <c r="B18" t="s">
        <v>172</v>
      </c>
      <c r="C18" t="s">
        <v>380</v>
      </c>
    </row>
    <row r="19" spans="1:3">
      <c r="A19" t="s">
        <v>381</v>
      </c>
      <c r="B19" t="s">
        <v>176</v>
      </c>
      <c r="C19" t="s">
        <v>177</v>
      </c>
    </row>
    <row r="20" spans="1:3">
      <c r="A20" t="s">
        <v>382</v>
      </c>
      <c r="B20" t="s">
        <v>178</v>
      </c>
      <c r="C20" t="s">
        <v>62</v>
      </c>
    </row>
    <row r="21" spans="1:3">
      <c r="A21" t="s">
        <v>383</v>
      </c>
      <c r="B21" t="s">
        <v>181</v>
      </c>
      <c r="C21" t="s">
        <v>66</v>
      </c>
    </row>
    <row r="22" spans="1:3">
      <c r="A22" t="s">
        <v>384</v>
      </c>
      <c r="B22" t="s">
        <v>186</v>
      </c>
      <c r="C22" t="s">
        <v>189</v>
      </c>
    </row>
    <row r="23" spans="1:3">
      <c r="A23" t="s">
        <v>385</v>
      </c>
      <c r="B23" t="s">
        <v>190</v>
      </c>
      <c r="C23" t="s">
        <v>60</v>
      </c>
    </row>
    <row r="24" spans="1:3">
      <c r="A24" t="s">
        <v>386</v>
      </c>
      <c r="B24" t="s">
        <v>193</v>
      </c>
      <c r="C24" t="s">
        <v>195</v>
      </c>
    </row>
    <row r="25" spans="1:3">
      <c r="A25" t="s">
        <v>387</v>
      </c>
      <c r="B25" t="s">
        <v>196</v>
      </c>
      <c r="C25" t="s">
        <v>24</v>
      </c>
    </row>
    <row r="26" spans="1:3">
      <c r="A26" t="s">
        <v>388</v>
      </c>
      <c r="B26" t="s">
        <v>199</v>
      </c>
      <c r="C26" t="s">
        <v>389</v>
      </c>
    </row>
    <row r="27" spans="1:3">
      <c r="A27" t="s">
        <v>390</v>
      </c>
      <c r="B27" t="s">
        <v>202</v>
      </c>
      <c r="C27" t="s">
        <v>204</v>
      </c>
    </row>
    <row r="28" spans="1:3">
      <c r="A28" t="s">
        <v>391</v>
      </c>
      <c r="B28" t="s">
        <v>205</v>
      </c>
      <c r="C28" t="s">
        <v>70</v>
      </c>
    </row>
    <row r="29" spans="1:3">
      <c r="A29" t="s">
        <v>392</v>
      </c>
      <c r="B29" t="s">
        <v>208</v>
      </c>
      <c r="C29" t="s">
        <v>210</v>
      </c>
    </row>
    <row r="30" spans="1:3">
      <c r="A30" t="s">
        <v>393</v>
      </c>
      <c r="B30" t="s">
        <v>211</v>
      </c>
      <c r="C30" t="s">
        <v>72</v>
      </c>
    </row>
    <row r="31" spans="1:3">
      <c r="A31" t="s">
        <v>394</v>
      </c>
      <c r="B31" t="s">
        <v>215</v>
      </c>
      <c r="C31" t="s">
        <v>395</v>
      </c>
    </row>
    <row r="32" spans="1:3">
      <c r="A32" t="s">
        <v>396</v>
      </c>
      <c r="B32" t="s">
        <v>219</v>
      </c>
      <c r="C32" t="s">
        <v>397</v>
      </c>
    </row>
    <row r="33" spans="1:3">
      <c r="A33" t="s">
        <v>398</v>
      </c>
      <c r="B33" t="s">
        <v>224</v>
      </c>
      <c r="C33" t="s">
        <v>226</v>
      </c>
    </row>
    <row r="34" spans="1:3">
      <c r="A34" t="s">
        <v>399</v>
      </c>
      <c r="B34" t="s">
        <v>228</v>
      </c>
      <c r="C34" t="s">
        <v>400</v>
      </c>
    </row>
    <row r="35" spans="1:3">
      <c r="A35" t="s">
        <v>401</v>
      </c>
      <c r="B35" t="s">
        <v>231</v>
      </c>
      <c r="C35" t="s">
        <v>40</v>
      </c>
    </row>
    <row r="36" spans="1:3">
      <c r="A36" t="s">
        <v>402</v>
      </c>
      <c r="B36" t="s">
        <v>234</v>
      </c>
      <c r="C36" t="s">
        <v>58</v>
      </c>
    </row>
    <row r="37" spans="1:3">
      <c r="A37" t="s">
        <v>403</v>
      </c>
      <c r="B37" t="s">
        <v>237</v>
      </c>
      <c r="C37" t="s">
        <v>32</v>
      </c>
    </row>
    <row r="38" spans="1:3">
      <c r="A38" t="s">
        <v>404</v>
      </c>
      <c r="B38" t="s">
        <v>240</v>
      </c>
      <c r="C38" t="s">
        <v>405</v>
      </c>
    </row>
    <row r="39" spans="1:3">
      <c r="A39" t="s">
        <v>406</v>
      </c>
      <c r="B39" t="s">
        <v>242</v>
      </c>
      <c r="C39" t="s">
        <v>407</v>
      </c>
    </row>
    <row r="40" spans="1:3">
      <c r="A40" t="s">
        <v>408</v>
      </c>
      <c r="B40" t="s">
        <v>244</v>
      </c>
      <c r="C40" t="s">
        <v>409</v>
      </c>
    </row>
    <row r="41" spans="1:3">
      <c r="A41" t="s">
        <v>410</v>
      </c>
      <c r="B41" t="s">
        <v>246</v>
      </c>
      <c r="C41" t="s">
        <v>411</v>
      </c>
    </row>
    <row r="42" spans="1:3">
      <c r="A42" t="s">
        <v>412</v>
      </c>
      <c r="B42" t="s">
        <v>248</v>
      </c>
      <c r="C42" t="s">
        <v>413</v>
      </c>
    </row>
    <row r="43" spans="1:3">
      <c r="A43" t="s">
        <v>414</v>
      </c>
      <c r="B43" t="s">
        <v>250</v>
      </c>
      <c r="C43" t="s">
        <v>415</v>
      </c>
    </row>
    <row r="44" spans="1:3">
      <c r="A44" t="s">
        <v>416</v>
      </c>
      <c r="B44" t="s">
        <v>252</v>
      </c>
      <c r="C44" t="s">
        <v>417</v>
      </c>
    </row>
    <row r="45" spans="1:3">
      <c r="A45" t="s">
        <v>418</v>
      </c>
      <c r="B45" t="s">
        <v>255</v>
      </c>
      <c r="C45" t="s">
        <v>419</v>
      </c>
    </row>
    <row r="46" spans="1:3">
      <c r="A46" t="s">
        <v>420</v>
      </c>
      <c r="B46" t="s">
        <v>258</v>
      </c>
      <c r="C46" t="s">
        <v>421</v>
      </c>
    </row>
    <row r="47" spans="1:3">
      <c r="A47" t="s">
        <v>422</v>
      </c>
      <c r="B47" t="s">
        <v>260</v>
      </c>
      <c r="C47" t="s">
        <v>423</v>
      </c>
    </row>
    <row r="48" spans="1:3">
      <c r="A48" t="s">
        <v>424</v>
      </c>
      <c r="B48" t="s">
        <v>262</v>
      </c>
      <c r="C48" t="s">
        <v>86</v>
      </c>
    </row>
    <row r="49" spans="1:3">
      <c r="A49" t="s">
        <v>425</v>
      </c>
      <c r="B49" t="s">
        <v>264</v>
      </c>
      <c r="C49" t="s">
        <v>426</v>
      </c>
    </row>
    <row r="50" spans="1:3">
      <c r="A50" t="s">
        <v>427</v>
      </c>
      <c r="B50" t="s">
        <v>266</v>
      </c>
      <c r="C50" t="s">
        <v>83</v>
      </c>
    </row>
    <row r="51" spans="1:3">
      <c r="A51" t="s">
        <v>428</v>
      </c>
      <c r="B51" t="s">
        <v>270</v>
      </c>
      <c r="C51" t="s">
        <v>429</v>
      </c>
    </row>
    <row r="52" spans="1:3">
      <c r="A52" t="s">
        <v>430</v>
      </c>
      <c r="B52" t="s">
        <v>272</v>
      </c>
      <c r="C52" t="s">
        <v>431</v>
      </c>
    </row>
    <row r="53" spans="1:3">
      <c r="A53" t="s">
        <v>432</v>
      </c>
      <c r="B53" t="s">
        <v>273</v>
      </c>
      <c r="C53" t="s">
        <v>433</v>
      </c>
    </row>
    <row r="54" spans="1:3">
      <c r="A54" t="s">
        <v>434</v>
      </c>
      <c r="B54" t="s">
        <v>275</v>
      </c>
      <c r="C54" t="s">
        <v>435</v>
      </c>
    </row>
    <row r="55" spans="1:3">
      <c r="A55" t="s">
        <v>436</v>
      </c>
      <c r="B55" t="s">
        <v>277</v>
      </c>
      <c r="C55" t="s">
        <v>437</v>
      </c>
    </row>
    <row r="56" spans="1:3">
      <c r="A56" t="s">
        <v>438</v>
      </c>
      <c r="B56" t="s">
        <v>279</v>
      </c>
      <c r="C56" t="s">
        <v>439</v>
      </c>
    </row>
    <row r="57" spans="1:3">
      <c r="A57" t="s">
        <v>440</v>
      </c>
      <c r="B57" t="s">
        <v>282</v>
      </c>
      <c r="C57" t="s">
        <v>441</v>
      </c>
    </row>
    <row r="58" spans="1:3">
      <c r="A58" t="s">
        <v>442</v>
      </c>
      <c r="B58" t="s">
        <v>285</v>
      </c>
      <c r="C58" t="s">
        <v>443</v>
      </c>
    </row>
    <row r="59" spans="1:3">
      <c r="A59" t="s">
        <v>444</v>
      </c>
      <c r="B59" t="s">
        <v>286</v>
      </c>
      <c r="C59" t="s">
        <v>27</v>
      </c>
    </row>
    <row r="60" spans="1:3">
      <c r="A60" t="s">
        <v>445</v>
      </c>
      <c r="B60" t="s">
        <v>287</v>
      </c>
      <c r="C60" t="s">
        <v>446</v>
      </c>
    </row>
    <row r="61" spans="1:3">
      <c r="A61" t="s">
        <v>447</v>
      </c>
      <c r="B61" t="s">
        <v>288</v>
      </c>
      <c r="C61" t="s">
        <v>448</v>
      </c>
    </row>
    <row r="62" spans="1:3">
      <c r="A62" t="s">
        <v>449</v>
      </c>
      <c r="B62" t="s">
        <v>289</v>
      </c>
      <c r="C62" t="s">
        <v>450</v>
      </c>
    </row>
    <row r="63" spans="1:3">
      <c r="A63" t="s">
        <v>451</v>
      </c>
      <c r="B63" t="s">
        <v>290</v>
      </c>
      <c r="C63" t="s">
        <v>81</v>
      </c>
    </row>
    <row r="64" spans="1:3">
      <c r="A64" t="s">
        <v>452</v>
      </c>
      <c r="B64" t="s">
        <v>293</v>
      </c>
      <c r="C64" t="s">
        <v>453</v>
      </c>
    </row>
    <row r="65" spans="1:3">
      <c r="A65" t="s">
        <v>454</v>
      </c>
      <c r="B65" t="s">
        <v>295</v>
      </c>
      <c r="C65" t="s">
        <v>455</v>
      </c>
    </row>
    <row r="66" spans="1:3">
      <c r="A66" t="s">
        <v>456</v>
      </c>
      <c r="B66" t="s">
        <v>297</v>
      </c>
      <c r="C66" t="s">
        <v>51</v>
      </c>
    </row>
    <row r="67" spans="1:3">
      <c r="A67" t="s">
        <v>457</v>
      </c>
      <c r="B67" t="s">
        <v>299</v>
      </c>
      <c r="C67" t="s">
        <v>458</v>
      </c>
    </row>
    <row r="68" spans="1:3">
      <c r="A68" t="s">
        <v>459</v>
      </c>
      <c r="B68" t="s">
        <v>302</v>
      </c>
      <c r="C68" t="s">
        <v>54</v>
      </c>
    </row>
    <row r="69" spans="1:3">
      <c r="A69" t="s">
        <v>460</v>
      </c>
      <c r="B69" t="s">
        <v>305</v>
      </c>
      <c r="C69" t="s">
        <v>26</v>
      </c>
    </row>
    <row r="70" spans="1:3">
      <c r="A70" t="s">
        <v>461</v>
      </c>
      <c r="B70" t="s">
        <v>306</v>
      </c>
      <c r="C70" t="s">
        <v>25</v>
      </c>
    </row>
    <row r="71" spans="1:3">
      <c r="A71" t="s">
        <v>462</v>
      </c>
      <c r="B71" t="s">
        <v>309</v>
      </c>
      <c r="C71" t="s">
        <v>74</v>
      </c>
    </row>
    <row r="72" spans="1:3">
      <c r="A72" t="s">
        <v>463</v>
      </c>
      <c r="B72" t="s">
        <v>312</v>
      </c>
      <c r="C72" t="s">
        <v>57</v>
      </c>
    </row>
    <row r="73" spans="1:3">
      <c r="A73" t="s">
        <v>464</v>
      </c>
      <c r="B73" t="s">
        <v>315</v>
      </c>
      <c r="C73" t="s">
        <v>318</v>
      </c>
    </row>
    <row r="74" spans="1:3">
      <c r="A74" t="s">
        <v>465</v>
      </c>
      <c r="B74" t="s">
        <v>319</v>
      </c>
      <c r="C74" t="s">
        <v>78</v>
      </c>
    </row>
    <row r="75" spans="1:3">
      <c r="A75" t="s">
        <v>466</v>
      </c>
      <c r="B75" t="s">
        <v>320</v>
      </c>
      <c r="C75" t="s">
        <v>467</v>
      </c>
    </row>
    <row r="76" spans="1:3">
      <c r="A76" t="s">
        <v>468</v>
      </c>
      <c r="B76" t="s">
        <v>323</v>
      </c>
      <c r="C76" t="s">
        <v>85</v>
      </c>
    </row>
  </sheetData>
  <phoneticPr fontId="1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#Chart1</vt:lpstr>
      <vt:lpstr>建筑按钮配置表</vt:lpstr>
      <vt:lpstr>按钮表</vt:lpstr>
      <vt:lpstr>#气泡表</vt:lpstr>
      <vt:lpstr>#TID_base_up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waaaghwang(王旭)</dc:creator>
  <cp:lastModifiedBy>T144256</cp:lastModifiedBy>
  <dcterms:created xsi:type="dcterms:W3CDTF">2017-12-25T11:30:00Z</dcterms:created>
  <dcterms:modified xsi:type="dcterms:W3CDTF">2025-03-14T06:41:58Z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2052-12.1.0.15712</vt:lpwstr>
  </property>
  <property fmtid="{D5CDD505-2E9C-101B-9397-08002B2CF9AE}" pid="3" name="ICV">
    <vt:lpwstr>55B96173BE854053B235BF5508EB3850</vt:lpwstr>
  </property>
</Properties>
</file>