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AOEM\common\excel\xls\Main\"/>
    </mc:Choice>
  </mc:AlternateContent>
  <xr:revisionPtr revIDLastSave="0" documentId="13_ncr:1_{ACE25950-43CA-4DC1-A328-81E97CB795BB}" xr6:coauthVersionLast="47" xr6:coauthVersionMax="47" xr10:uidLastSave="{00000000-0000-0000-0000-000000000000}"/>
  <bookViews>
    <workbookView xWindow="-38520" yWindow="-120" windowWidth="38640" windowHeight="21240" activeTab="3" xr2:uid="{00000000-000D-0000-FFFF-FFFF00000000}"/>
  </bookViews>
  <sheets>
    <sheet name="模板" sheetId="1" r:id="rId1"/>
    <sheet name="成长信息" sheetId="2" r:id="rId2"/>
    <sheet name="刷新" sheetId="3" r:id="rId3"/>
    <sheet name="战斗编队" sheetId="4" r:id="rId4"/>
    <sheet name="AI聊天内容" sheetId="5" r:id="rId5"/>
    <sheet name="#AI聊天文本" sheetId="10" r:id="rId6"/>
    <sheet name="杂项配置" sheetId="6" r:id="rId7"/>
    <sheet name="#TID_base_up" sheetId="7" r:id="rId8"/>
    <sheet name="#AI配置1" sheetId="8" r:id="rId9"/>
    <sheet name="#AI配置2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1" i="2" l="1"/>
  <c r="P121" i="2"/>
  <c r="O121" i="2"/>
  <c r="N121" i="2"/>
  <c r="K121" i="2"/>
  <c r="J121" i="2"/>
  <c r="I121" i="2"/>
  <c r="H121" i="2"/>
  <c r="G121" i="2"/>
  <c r="E121" i="2"/>
  <c r="D121" i="2"/>
  <c r="Q88" i="2"/>
  <c r="P88" i="2"/>
  <c r="O88" i="2"/>
  <c r="N88" i="2"/>
  <c r="K88" i="2"/>
  <c r="J88" i="2"/>
  <c r="I88" i="2"/>
  <c r="H88" i="2"/>
  <c r="G88" i="2"/>
  <c r="E88" i="2"/>
  <c r="D88" i="2"/>
  <c r="Q55" i="2"/>
  <c r="P55" i="2"/>
  <c r="O55" i="2"/>
  <c r="N55" i="2"/>
  <c r="M55" i="2"/>
  <c r="K55" i="2"/>
  <c r="J55" i="2"/>
  <c r="I55" i="2"/>
  <c r="H55" i="2"/>
  <c r="G55" i="2"/>
  <c r="E55" i="2"/>
  <c r="D55" i="2"/>
  <c r="Q134" i="2"/>
  <c r="P134" i="2"/>
  <c r="O134" i="2"/>
  <c r="N134" i="2"/>
  <c r="K134" i="2"/>
  <c r="J134" i="2"/>
  <c r="I134" i="2"/>
  <c r="H134" i="2"/>
  <c r="G134" i="2"/>
  <c r="E134" i="2"/>
  <c r="D134" i="2"/>
  <c r="Q133" i="2"/>
  <c r="P133" i="2"/>
  <c r="O133" i="2"/>
  <c r="N133" i="2"/>
  <c r="K133" i="2"/>
  <c r="J133" i="2"/>
  <c r="I133" i="2"/>
  <c r="H133" i="2"/>
  <c r="G133" i="2"/>
  <c r="E133" i="2"/>
  <c r="D133" i="2"/>
  <c r="Q132" i="2"/>
  <c r="P132" i="2"/>
  <c r="O132" i="2"/>
  <c r="N132" i="2"/>
  <c r="K132" i="2"/>
  <c r="J132" i="2"/>
  <c r="I132" i="2"/>
  <c r="H132" i="2"/>
  <c r="G132" i="2"/>
  <c r="E132" i="2"/>
  <c r="D132" i="2"/>
  <c r="Q131" i="2"/>
  <c r="P131" i="2"/>
  <c r="O131" i="2"/>
  <c r="N131" i="2"/>
  <c r="K131" i="2"/>
  <c r="J131" i="2"/>
  <c r="I131" i="2"/>
  <c r="H131" i="2"/>
  <c r="G131" i="2"/>
  <c r="E131" i="2"/>
  <c r="D131" i="2"/>
  <c r="Q130" i="2"/>
  <c r="P130" i="2"/>
  <c r="O130" i="2"/>
  <c r="N130" i="2"/>
  <c r="K130" i="2"/>
  <c r="J130" i="2"/>
  <c r="I130" i="2"/>
  <c r="H130" i="2"/>
  <c r="G130" i="2"/>
  <c r="E130" i="2"/>
  <c r="D130" i="2"/>
  <c r="Q129" i="2"/>
  <c r="P129" i="2"/>
  <c r="O129" i="2"/>
  <c r="N129" i="2"/>
  <c r="K129" i="2"/>
  <c r="J129" i="2"/>
  <c r="I129" i="2"/>
  <c r="H129" i="2"/>
  <c r="G129" i="2"/>
  <c r="E129" i="2"/>
  <c r="D129" i="2"/>
  <c r="Q128" i="2"/>
  <c r="P128" i="2"/>
  <c r="O128" i="2"/>
  <c r="N128" i="2"/>
  <c r="K128" i="2"/>
  <c r="J128" i="2"/>
  <c r="I128" i="2"/>
  <c r="H128" i="2"/>
  <c r="G128" i="2"/>
  <c r="E128" i="2"/>
  <c r="D128" i="2"/>
  <c r="Q127" i="2"/>
  <c r="P127" i="2"/>
  <c r="O127" i="2"/>
  <c r="N127" i="2"/>
  <c r="K127" i="2"/>
  <c r="J127" i="2"/>
  <c r="I127" i="2"/>
  <c r="H127" i="2"/>
  <c r="G127" i="2"/>
  <c r="E127" i="2"/>
  <c r="D127" i="2"/>
  <c r="Q126" i="2"/>
  <c r="P126" i="2"/>
  <c r="O126" i="2"/>
  <c r="N126" i="2"/>
  <c r="K126" i="2"/>
  <c r="J126" i="2"/>
  <c r="I126" i="2"/>
  <c r="H126" i="2"/>
  <c r="G126" i="2"/>
  <c r="E126" i="2"/>
  <c r="D126" i="2"/>
  <c r="Q125" i="2"/>
  <c r="P125" i="2"/>
  <c r="O125" i="2"/>
  <c r="N125" i="2"/>
  <c r="K125" i="2"/>
  <c r="J125" i="2"/>
  <c r="I125" i="2"/>
  <c r="H125" i="2"/>
  <c r="G125" i="2"/>
  <c r="E125" i="2"/>
  <c r="D125" i="2"/>
  <c r="Q124" i="2"/>
  <c r="P124" i="2"/>
  <c r="O124" i="2"/>
  <c r="N124" i="2"/>
  <c r="K124" i="2"/>
  <c r="J124" i="2"/>
  <c r="I124" i="2"/>
  <c r="H124" i="2"/>
  <c r="G124" i="2"/>
  <c r="E124" i="2"/>
  <c r="D124" i="2"/>
  <c r="Q123" i="2"/>
  <c r="P123" i="2"/>
  <c r="O123" i="2"/>
  <c r="N123" i="2"/>
  <c r="K123" i="2"/>
  <c r="J123" i="2"/>
  <c r="I123" i="2"/>
  <c r="H123" i="2"/>
  <c r="G123" i="2"/>
  <c r="E123" i="2"/>
  <c r="D123" i="2"/>
  <c r="Q122" i="2"/>
  <c r="P122" i="2"/>
  <c r="O122" i="2"/>
  <c r="N122" i="2"/>
  <c r="K122" i="2"/>
  <c r="J122" i="2"/>
  <c r="I122" i="2"/>
  <c r="H122" i="2"/>
  <c r="G122" i="2"/>
  <c r="E122" i="2"/>
  <c r="D122" i="2"/>
  <c r="Q120" i="2"/>
  <c r="P120" i="2"/>
  <c r="O120" i="2"/>
  <c r="N120" i="2"/>
  <c r="K120" i="2"/>
  <c r="J120" i="2"/>
  <c r="I120" i="2"/>
  <c r="H120" i="2"/>
  <c r="G120" i="2"/>
  <c r="E120" i="2"/>
  <c r="D120" i="2"/>
  <c r="Q119" i="2"/>
  <c r="P119" i="2"/>
  <c r="O119" i="2"/>
  <c r="N119" i="2"/>
  <c r="K119" i="2"/>
  <c r="J119" i="2"/>
  <c r="I119" i="2"/>
  <c r="H119" i="2"/>
  <c r="G119" i="2"/>
  <c r="E119" i="2"/>
  <c r="D119" i="2"/>
  <c r="Q118" i="2"/>
  <c r="P118" i="2"/>
  <c r="O118" i="2"/>
  <c r="N118" i="2"/>
  <c r="K118" i="2"/>
  <c r="J118" i="2"/>
  <c r="I118" i="2"/>
  <c r="H118" i="2"/>
  <c r="G118" i="2"/>
  <c r="E118" i="2"/>
  <c r="D118" i="2"/>
  <c r="Q117" i="2"/>
  <c r="P117" i="2"/>
  <c r="O117" i="2"/>
  <c r="N117" i="2"/>
  <c r="K117" i="2"/>
  <c r="J117" i="2"/>
  <c r="I117" i="2"/>
  <c r="H117" i="2"/>
  <c r="G117" i="2"/>
  <c r="E117" i="2"/>
  <c r="D117" i="2"/>
  <c r="Q116" i="2"/>
  <c r="P116" i="2"/>
  <c r="O116" i="2"/>
  <c r="N116" i="2"/>
  <c r="K116" i="2"/>
  <c r="J116" i="2"/>
  <c r="I116" i="2"/>
  <c r="H116" i="2"/>
  <c r="G116" i="2"/>
  <c r="E116" i="2"/>
  <c r="D116" i="2"/>
  <c r="Q115" i="2"/>
  <c r="P115" i="2"/>
  <c r="O115" i="2"/>
  <c r="N115" i="2"/>
  <c r="K115" i="2"/>
  <c r="J115" i="2"/>
  <c r="I115" i="2"/>
  <c r="H115" i="2"/>
  <c r="G115" i="2"/>
  <c r="E115" i="2"/>
  <c r="D115" i="2"/>
  <c r="Q114" i="2"/>
  <c r="P114" i="2"/>
  <c r="O114" i="2"/>
  <c r="N114" i="2"/>
  <c r="K114" i="2"/>
  <c r="J114" i="2"/>
  <c r="I114" i="2"/>
  <c r="H114" i="2"/>
  <c r="G114" i="2"/>
  <c r="E114" i="2"/>
  <c r="D114" i="2"/>
  <c r="Q113" i="2"/>
  <c r="P113" i="2"/>
  <c r="O113" i="2"/>
  <c r="N113" i="2"/>
  <c r="K113" i="2"/>
  <c r="J113" i="2"/>
  <c r="I113" i="2"/>
  <c r="H113" i="2"/>
  <c r="G113" i="2"/>
  <c r="E113" i="2"/>
  <c r="D113" i="2"/>
  <c r="Q112" i="2"/>
  <c r="P112" i="2"/>
  <c r="O112" i="2"/>
  <c r="N112" i="2"/>
  <c r="K112" i="2"/>
  <c r="J112" i="2"/>
  <c r="I112" i="2"/>
  <c r="H112" i="2"/>
  <c r="G112" i="2"/>
  <c r="E112" i="2"/>
  <c r="D112" i="2"/>
  <c r="Q111" i="2"/>
  <c r="P111" i="2"/>
  <c r="O111" i="2"/>
  <c r="N111" i="2"/>
  <c r="K111" i="2"/>
  <c r="J111" i="2"/>
  <c r="I111" i="2"/>
  <c r="H111" i="2"/>
  <c r="G111" i="2"/>
  <c r="E111" i="2"/>
  <c r="D111" i="2"/>
  <c r="Q110" i="2"/>
  <c r="P110" i="2"/>
  <c r="O110" i="2"/>
  <c r="N110" i="2"/>
  <c r="K110" i="2"/>
  <c r="J110" i="2"/>
  <c r="I110" i="2"/>
  <c r="H110" i="2"/>
  <c r="G110" i="2"/>
  <c r="E110" i="2"/>
  <c r="D110" i="2"/>
  <c r="Q109" i="2"/>
  <c r="P109" i="2"/>
  <c r="O109" i="2"/>
  <c r="N109" i="2"/>
  <c r="K109" i="2"/>
  <c r="J109" i="2"/>
  <c r="I109" i="2"/>
  <c r="H109" i="2"/>
  <c r="G109" i="2"/>
  <c r="E109" i="2"/>
  <c r="D109" i="2"/>
  <c r="Q108" i="2"/>
  <c r="P108" i="2"/>
  <c r="O108" i="2"/>
  <c r="N108" i="2"/>
  <c r="K108" i="2"/>
  <c r="J108" i="2"/>
  <c r="I108" i="2"/>
  <c r="H108" i="2"/>
  <c r="G108" i="2"/>
  <c r="E108" i="2"/>
  <c r="D108" i="2"/>
  <c r="Q107" i="2"/>
  <c r="P107" i="2"/>
  <c r="O107" i="2"/>
  <c r="N107" i="2"/>
  <c r="K107" i="2"/>
  <c r="J107" i="2"/>
  <c r="I107" i="2"/>
  <c r="H107" i="2"/>
  <c r="G107" i="2"/>
  <c r="E107" i="2"/>
  <c r="D107" i="2"/>
  <c r="Q106" i="2"/>
  <c r="P106" i="2"/>
  <c r="O106" i="2"/>
  <c r="N106" i="2"/>
  <c r="K106" i="2"/>
  <c r="J106" i="2"/>
  <c r="I106" i="2"/>
  <c r="H106" i="2"/>
  <c r="G106" i="2"/>
  <c r="E106" i="2"/>
  <c r="D106" i="2"/>
  <c r="Q105" i="2"/>
  <c r="P105" i="2"/>
  <c r="O105" i="2"/>
  <c r="N105" i="2"/>
  <c r="K105" i="2"/>
  <c r="J105" i="2"/>
  <c r="I105" i="2"/>
  <c r="H105" i="2"/>
  <c r="G105" i="2"/>
  <c r="E105" i="2"/>
  <c r="D105" i="2"/>
  <c r="Q104" i="2"/>
  <c r="P104" i="2"/>
  <c r="O104" i="2"/>
  <c r="N104" i="2"/>
  <c r="K104" i="2"/>
  <c r="J104" i="2"/>
  <c r="I104" i="2"/>
  <c r="H104" i="2"/>
  <c r="G104" i="2"/>
  <c r="E104" i="2"/>
  <c r="D104" i="2"/>
  <c r="Q103" i="2"/>
  <c r="P103" i="2"/>
  <c r="O103" i="2"/>
  <c r="N103" i="2"/>
  <c r="K103" i="2"/>
  <c r="J103" i="2"/>
  <c r="I103" i="2"/>
  <c r="H103" i="2"/>
  <c r="G103" i="2"/>
  <c r="E103" i="2"/>
  <c r="D103" i="2"/>
  <c r="Q102" i="2"/>
  <c r="P102" i="2"/>
  <c r="O102" i="2"/>
  <c r="N102" i="2"/>
  <c r="K102" i="2"/>
  <c r="J102" i="2"/>
  <c r="I102" i="2"/>
  <c r="H102" i="2"/>
  <c r="G102" i="2"/>
  <c r="E102" i="2"/>
  <c r="D102" i="2"/>
  <c r="Q101" i="2"/>
  <c r="P101" i="2"/>
  <c r="O101" i="2"/>
  <c r="N101" i="2"/>
  <c r="K101" i="2"/>
  <c r="J101" i="2"/>
  <c r="I101" i="2"/>
  <c r="H101" i="2"/>
  <c r="G101" i="2"/>
  <c r="E101" i="2"/>
  <c r="D101" i="2"/>
  <c r="Q100" i="2"/>
  <c r="P100" i="2"/>
  <c r="O100" i="2"/>
  <c r="N100" i="2"/>
  <c r="K100" i="2"/>
  <c r="J100" i="2"/>
  <c r="I100" i="2"/>
  <c r="H100" i="2"/>
  <c r="G100" i="2"/>
  <c r="E100" i="2"/>
  <c r="D100" i="2"/>
  <c r="Q99" i="2"/>
  <c r="P99" i="2"/>
  <c r="O99" i="2"/>
  <c r="N99" i="2"/>
  <c r="K99" i="2"/>
  <c r="J99" i="2"/>
  <c r="I99" i="2"/>
  <c r="H99" i="2"/>
  <c r="G99" i="2"/>
  <c r="E99" i="2"/>
  <c r="D99" i="2"/>
  <c r="Q98" i="2"/>
  <c r="P98" i="2"/>
  <c r="O98" i="2"/>
  <c r="N98" i="2"/>
  <c r="K98" i="2"/>
  <c r="J98" i="2"/>
  <c r="I98" i="2"/>
  <c r="H98" i="2"/>
  <c r="G98" i="2"/>
  <c r="E98" i="2"/>
  <c r="D98" i="2"/>
  <c r="Q97" i="2"/>
  <c r="P97" i="2"/>
  <c r="O97" i="2"/>
  <c r="N97" i="2"/>
  <c r="K97" i="2"/>
  <c r="J97" i="2"/>
  <c r="I97" i="2"/>
  <c r="H97" i="2"/>
  <c r="G97" i="2"/>
  <c r="E97" i="2"/>
  <c r="D97" i="2"/>
  <c r="Q96" i="2"/>
  <c r="P96" i="2"/>
  <c r="O96" i="2"/>
  <c r="N96" i="2"/>
  <c r="K96" i="2"/>
  <c r="J96" i="2"/>
  <c r="I96" i="2"/>
  <c r="H96" i="2"/>
  <c r="G96" i="2"/>
  <c r="E96" i="2"/>
  <c r="D96" i="2"/>
  <c r="Q95" i="2"/>
  <c r="P95" i="2"/>
  <c r="O95" i="2"/>
  <c r="N95" i="2"/>
  <c r="K95" i="2"/>
  <c r="J95" i="2"/>
  <c r="I95" i="2"/>
  <c r="H95" i="2"/>
  <c r="G95" i="2"/>
  <c r="E95" i="2"/>
  <c r="D95" i="2"/>
  <c r="Q94" i="2"/>
  <c r="P94" i="2"/>
  <c r="O94" i="2"/>
  <c r="N94" i="2"/>
  <c r="K94" i="2"/>
  <c r="J94" i="2"/>
  <c r="I94" i="2"/>
  <c r="H94" i="2"/>
  <c r="G94" i="2"/>
  <c r="E94" i="2"/>
  <c r="D94" i="2"/>
  <c r="Q93" i="2"/>
  <c r="P93" i="2"/>
  <c r="O93" i="2"/>
  <c r="N93" i="2"/>
  <c r="K93" i="2"/>
  <c r="J93" i="2"/>
  <c r="I93" i="2"/>
  <c r="H93" i="2"/>
  <c r="G93" i="2"/>
  <c r="E93" i="2"/>
  <c r="D93" i="2"/>
  <c r="Q92" i="2"/>
  <c r="P92" i="2"/>
  <c r="O92" i="2"/>
  <c r="N92" i="2"/>
  <c r="K92" i="2"/>
  <c r="J92" i="2"/>
  <c r="I92" i="2"/>
  <c r="H92" i="2"/>
  <c r="G92" i="2"/>
  <c r="E92" i="2"/>
  <c r="D92" i="2"/>
  <c r="Q91" i="2"/>
  <c r="P91" i="2"/>
  <c r="O91" i="2"/>
  <c r="N91" i="2"/>
  <c r="K91" i="2"/>
  <c r="J91" i="2"/>
  <c r="I91" i="2"/>
  <c r="H91" i="2"/>
  <c r="G91" i="2"/>
  <c r="E91" i="2"/>
  <c r="D91" i="2"/>
  <c r="Q90" i="2"/>
  <c r="P90" i="2"/>
  <c r="O90" i="2"/>
  <c r="N90" i="2"/>
  <c r="K90" i="2"/>
  <c r="J90" i="2"/>
  <c r="I90" i="2"/>
  <c r="H90" i="2"/>
  <c r="G90" i="2"/>
  <c r="E90" i="2"/>
  <c r="D90" i="2"/>
  <c r="Q89" i="2"/>
  <c r="P89" i="2"/>
  <c r="O89" i="2"/>
  <c r="N89" i="2"/>
  <c r="K89" i="2"/>
  <c r="J89" i="2"/>
  <c r="I89" i="2"/>
  <c r="H89" i="2"/>
  <c r="G89" i="2"/>
  <c r="E89" i="2"/>
  <c r="D89" i="2"/>
  <c r="Q87" i="2"/>
  <c r="P87" i="2"/>
  <c r="O87" i="2"/>
  <c r="N87" i="2"/>
  <c r="K87" i="2"/>
  <c r="J87" i="2"/>
  <c r="I87" i="2"/>
  <c r="H87" i="2"/>
  <c r="G87" i="2"/>
  <c r="E87" i="2"/>
  <c r="D87" i="2"/>
  <c r="Q86" i="2"/>
  <c r="P86" i="2"/>
  <c r="O86" i="2"/>
  <c r="N86" i="2"/>
  <c r="K86" i="2"/>
  <c r="J86" i="2"/>
  <c r="I86" i="2"/>
  <c r="H86" i="2"/>
  <c r="G86" i="2"/>
  <c r="E86" i="2"/>
  <c r="D86" i="2"/>
  <c r="Q85" i="2"/>
  <c r="P85" i="2"/>
  <c r="O85" i="2"/>
  <c r="N85" i="2"/>
  <c r="K85" i="2"/>
  <c r="J85" i="2"/>
  <c r="I85" i="2"/>
  <c r="H85" i="2"/>
  <c r="G85" i="2"/>
  <c r="E85" i="2"/>
  <c r="D85" i="2"/>
  <c r="Q84" i="2"/>
  <c r="P84" i="2"/>
  <c r="O84" i="2"/>
  <c r="N84" i="2"/>
  <c r="K84" i="2"/>
  <c r="J84" i="2"/>
  <c r="I84" i="2"/>
  <c r="H84" i="2"/>
  <c r="G84" i="2"/>
  <c r="E84" i="2"/>
  <c r="D84" i="2"/>
  <c r="Q83" i="2"/>
  <c r="P83" i="2"/>
  <c r="O83" i="2"/>
  <c r="N83" i="2"/>
  <c r="K83" i="2"/>
  <c r="J83" i="2"/>
  <c r="I83" i="2"/>
  <c r="H83" i="2"/>
  <c r="G83" i="2"/>
  <c r="E83" i="2"/>
  <c r="D83" i="2"/>
  <c r="Q82" i="2"/>
  <c r="P82" i="2"/>
  <c r="O82" i="2"/>
  <c r="N82" i="2"/>
  <c r="K82" i="2"/>
  <c r="J82" i="2"/>
  <c r="I82" i="2"/>
  <c r="H82" i="2"/>
  <c r="G82" i="2"/>
  <c r="E82" i="2"/>
  <c r="D82" i="2"/>
  <c r="Q81" i="2"/>
  <c r="P81" i="2"/>
  <c r="O81" i="2"/>
  <c r="N81" i="2"/>
  <c r="K81" i="2"/>
  <c r="J81" i="2"/>
  <c r="I81" i="2"/>
  <c r="H81" i="2"/>
  <c r="G81" i="2"/>
  <c r="E81" i="2"/>
  <c r="D81" i="2"/>
  <c r="Q80" i="2"/>
  <c r="P80" i="2"/>
  <c r="O80" i="2"/>
  <c r="N80" i="2"/>
  <c r="K80" i="2"/>
  <c r="J80" i="2"/>
  <c r="I80" i="2"/>
  <c r="H80" i="2"/>
  <c r="G80" i="2"/>
  <c r="E80" i="2"/>
  <c r="D80" i="2"/>
  <c r="Q79" i="2"/>
  <c r="P79" i="2"/>
  <c r="O79" i="2"/>
  <c r="N79" i="2"/>
  <c r="K79" i="2"/>
  <c r="J79" i="2"/>
  <c r="I79" i="2"/>
  <c r="H79" i="2"/>
  <c r="G79" i="2"/>
  <c r="E79" i="2"/>
  <c r="D79" i="2"/>
  <c r="Q78" i="2"/>
  <c r="P78" i="2"/>
  <c r="O78" i="2"/>
  <c r="N78" i="2"/>
  <c r="K78" i="2"/>
  <c r="J78" i="2"/>
  <c r="I78" i="2"/>
  <c r="H78" i="2"/>
  <c r="G78" i="2"/>
  <c r="E78" i="2"/>
  <c r="D78" i="2"/>
  <c r="Q77" i="2"/>
  <c r="P77" i="2"/>
  <c r="O77" i="2"/>
  <c r="N77" i="2"/>
  <c r="K77" i="2"/>
  <c r="J77" i="2"/>
  <c r="I77" i="2"/>
  <c r="H77" i="2"/>
  <c r="G77" i="2"/>
  <c r="E77" i="2"/>
  <c r="D77" i="2"/>
  <c r="Q76" i="2"/>
  <c r="P76" i="2"/>
  <c r="O76" i="2"/>
  <c r="N76" i="2"/>
  <c r="K76" i="2"/>
  <c r="J76" i="2"/>
  <c r="I76" i="2"/>
  <c r="H76" i="2"/>
  <c r="G76" i="2"/>
  <c r="E76" i="2"/>
  <c r="D76" i="2"/>
  <c r="Q75" i="2"/>
  <c r="P75" i="2"/>
  <c r="O75" i="2"/>
  <c r="N75" i="2"/>
  <c r="K75" i="2"/>
  <c r="J75" i="2"/>
  <c r="I75" i="2"/>
  <c r="H75" i="2"/>
  <c r="G75" i="2"/>
  <c r="E75" i="2"/>
  <c r="D75" i="2"/>
  <c r="Q74" i="2"/>
  <c r="P74" i="2"/>
  <c r="O74" i="2"/>
  <c r="N74" i="2"/>
  <c r="K74" i="2"/>
  <c r="J74" i="2"/>
  <c r="I74" i="2"/>
  <c r="H74" i="2"/>
  <c r="G74" i="2"/>
  <c r="E74" i="2"/>
  <c r="D74" i="2"/>
  <c r="Q73" i="2"/>
  <c r="P73" i="2"/>
  <c r="O73" i="2"/>
  <c r="N73" i="2"/>
  <c r="K73" i="2"/>
  <c r="J73" i="2"/>
  <c r="I73" i="2"/>
  <c r="H73" i="2"/>
  <c r="G73" i="2"/>
  <c r="E73" i="2"/>
  <c r="D73" i="2"/>
  <c r="Q72" i="2"/>
  <c r="P72" i="2"/>
  <c r="O72" i="2"/>
  <c r="N72" i="2"/>
  <c r="K72" i="2"/>
  <c r="J72" i="2"/>
  <c r="I72" i="2"/>
  <c r="H72" i="2"/>
  <c r="G72" i="2"/>
  <c r="E72" i="2"/>
  <c r="D72" i="2"/>
  <c r="Q71" i="2"/>
  <c r="P71" i="2"/>
  <c r="O71" i="2"/>
  <c r="N71" i="2"/>
  <c r="K71" i="2"/>
  <c r="J71" i="2"/>
  <c r="I71" i="2"/>
  <c r="H71" i="2"/>
  <c r="G71" i="2"/>
  <c r="E71" i="2"/>
  <c r="D71" i="2"/>
  <c r="Q70" i="2"/>
  <c r="P70" i="2"/>
  <c r="O70" i="2"/>
  <c r="N70" i="2"/>
  <c r="K70" i="2"/>
  <c r="J70" i="2"/>
  <c r="I70" i="2"/>
  <c r="H70" i="2"/>
  <c r="G70" i="2"/>
  <c r="E70" i="2"/>
  <c r="D70" i="2"/>
  <c r="Q69" i="2"/>
  <c r="P69" i="2"/>
  <c r="O69" i="2"/>
  <c r="N69" i="2"/>
  <c r="K69" i="2"/>
  <c r="J69" i="2"/>
  <c r="I69" i="2"/>
  <c r="H69" i="2"/>
  <c r="G69" i="2"/>
  <c r="E69" i="2"/>
  <c r="D69" i="2"/>
  <c r="F45" i="10" l="1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8" i="5"/>
  <c r="F5" i="5"/>
  <c r="F6" i="5"/>
  <c r="F7" i="5"/>
  <c r="F4" i="5"/>
  <c r="D34" i="2"/>
  <c r="M5" i="2"/>
  <c r="N5" i="2"/>
  <c r="O5" i="2"/>
  <c r="P5" i="2"/>
  <c r="Q5" i="2"/>
  <c r="M6" i="2"/>
  <c r="N6" i="2"/>
  <c r="O6" i="2"/>
  <c r="P6" i="2"/>
  <c r="Q6" i="2"/>
  <c r="M7" i="2"/>
  <c r="N7" i="2"/>
  <c r="O7" i="2"/>
  <c r="P7" i="2"/>
  <c r="Q7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M11" i="2"/>
  <c r="N11" i="2"/>
  <c r="O11" i="2"/>
  <c r="P11" i="2"/>
  <c r="Q11" i="2"/>
  <c r="M12" i="2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Q18" i="2"/>
  <c r="M19" i="2"/>
  <c r="N19" i="2"/>
  <c r="O19" i="2"/>
  <c r="P19" i="2"/>
  <c r="Q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Q26" i="2"/>
  <c r="M27" i="2"/>
  <c r="N27" i="2"/>
  <c r="O27" i="2"/>
  <c r="P27" i="2"/>
  <c r="Q27" i="2"/>
  <c r="M28" i="2"/>
  <c r="N28" i="2"/>
  <c r="O28" i="2"/>
  <c r="P28" i="2"/>
  <c r="Q28" i="2"/>
  <c r="M29" i="2"/>
  <c r="N29" i="2"/>
  <c r="O29" i="2"/>
  <c r="P29" i="2"/>
  <c r="Q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P33" i="2"/>
  <c r="Q33" i="2"/>
  <c r="M34" i="2"/>
  <c r="N34" i="2"/>
  <c r="O34" i="2"/>
  <c r="P34" i="2"/>
  <c r="Q34" i="2"/>
  <c r="M35" i="2"/>
  <c r="N35" i="2"/>
  <c r="O35" i="2"/>
  <c r="P35" i="2"/>
  <c r="Q35" i="2"/>
  <c r="M36" i="2"/>
  <c r="N36" i="2"/>
  <c r="O36" i="2"/>
  <c r="P36" i="2"/>
  <c r="Q36" i="2"/>
  <c r="M37" i="2"/>
  <c r="N37" i="2"/>
  <c r="O37" i="2"/>
  <c r="P37" i="2"/>
  <c r="Q37" i="2"/>
  <c r="M38" i="2"/>
  <c r="N38" i="2"/>
  <c r="O38" i="2"/>
  <c r="P38" i="2"/>
  <c r="Q38" i="2"/>
  <c r="M39" i="2"/>
  <c r="N39" i="2"/>
  <c r="O39" i="2"/>
  <c r="P39" i="2"/>
  <c r="Q39" i="2"/>
  <c r="M40" i="2"/>
  <c r="N40" i="2"/>
  <c r="O40" i="2"/>
  <c r="P40" i="2"/>
  <c r="Q40" i="2"/>
  <c r="M41" i="2"/>
  <c r="N41" i="2"/>
  <c r="O41" i="2"/>
  <c r="P41" i="2"/>
  <c r="Q41" i="2"/>
  <c r="M42" i="2"/>
  <c r="N42" i="2"/>
  <c r="O42" i="2"/>
  <c r="P42" i="2"/>
  <c r="Q42" i="2"/>
  <c r="M43" i="2"/>
  <c r="N43" i="2"/>
  <c r="O43" i="2"/>
  <c r="P43" i="2"/>
  <c r="Q43" i="2"/>
  <c r="M44" i="2"/>
  <c r="N44" i="2"/>
  <c r="O44" i="2"/>
  <c r="P44" i="2"/>
  <c r="Q44" i="2"/>
  <c r="M45" i="2"/>
  <c r="N45" i="2"/>
  <c r="O45" i="2"/>
  <c r="P45" i="2"/>
  <c r="Q45" i="2"/>
  <c r="M46" i="2"/>
  <c r="N46" i="2"/>
  <c r="O46" i="2"/>
  <c r="P46" i="2"/>
  <c r="Q46" i="2"/>
  <c r="M47" i="2"/>
  <c r="N47" i="2"/>
  <c r="O47" i="2"/>
  <c r="P47" i="2"/>
  <c r="Q47" i="2"/>
  <c r="M48" i="2"/>
  <c r="N48" i="2"/>
  <c r="O48" i="2"/>
  <c r="P48" i="2"/>
  <c r="Q48" i="2"/>
  <c r="M49" i="2"/>
  <c r="N49" i="2"/>
  <c r="O49" i="2"/>
  <c r="P49" i="2"/>
  <c r="Q49" i="2"/>
  <c r="M50" i="2"/>
  <c r="N50" i="2"/>
  <c r="O50" i="2"/>
  <c r="P50" i="2"/>
  <c r="Q50" i="2"/>
  <c r="M51" i="2"/>
  <c r="N51" i="2"/>
  <c r="O51" i="2"/>
  <c r="P51" i="2"/>
  <c r="Q51" i="2"/>
  <c r="M52" i="2"/>
  <c r="N52" i="2"/>
  <c r="O52" i="2"/>
  <c r="P52" i="2"/>
  <c r="Q52" i="2"/>
  <c r="M53" i="2"/>
  <c r="N53" i="2"/>
  <c r="O53" i="2"/>
  <c r="P53" i="2"/>
  <c r="Q53" i="2"/>
  <c r="M54" i="2"/>
  <c r="N54" i="2"/>
  <c r="O54" i="2"/>
  <c r="P54" i="2"/>
  <c r="Q54" i="2"/>
  <c r="M56" i="2"/>
  <c r="N56" i="2"/>
  <c r="O56" i="2"/>
  <c r="P56" i="2"/>
  <c r="Q56" i="2"/>
  <c r="M57" i="2"/>
  <c r="N57" i="2"/>
  <c r="O57" i="2"/>
  <c r="P57" i="2"/>
  <c r="Q57" i="2"/>
  <c r="M58" i="2"/>
  <c r="N58" i="2"/>
  <c r="O58" i="2"/>
  <c r="P58" i="2"/>
  <c r="Q58" i="2"/>
  <c r="M59" i="2"/>
  <c r="N59" i="2"/>
  <c r="O59" i="2"/>
  <c r="P59" i="2"/>
  <c r="Q59" i="2"/>
  <c r="M60" i="2"/>
  <c r="N60" i="2"/>
  <c r="O60" i="2"/>
  <c r="P60" i="2"/>
  <c r="Q60" i="2"/>
  <c r="M61" i="2"/>
  <c r="N61" i="2"/>
  <c r="O61" i="2"/>
  <c r="P61" i="2"/>
  <c r="Q61" i="2"/>
  <c r="M62" i="2"/>
  <c r="N62" i="2"/>
  <c r="O62" i="2"/>
  <c r="P62" i="2"/>
  <c r="Q62" i="2"/>
  <c r="M63" i="2"/>
  <c r="N63" i="2"/>
  <c r="O63" i="2"/>
  <c r="P63" i="2"/>
  <c r="Q63" i="2"/>
  <c r="M64" i="2"/>
  <c r="N64" i="2"/>
  <c r="O64" i="2"/>
  <c r="P64" i="2"/>
  <c r="Q64" i="2"/>
  <c r="M65" i="2"/>
  <c r="N65" i="2"/>
  <c r="O65" i="2"/>
  <c r="P65" i="2"/>
  <c r="Q65" i="2"/>
  <c r="M66" i="2"/>
  <c r="N66" i="2"/>
  <c r="O66" i="2"/>
  <c r="P66" i="2"/>
  <c r="Q66" i="2"/>
  <c r="M67" i="2"/>
  <c r="N67" i="2"/>
  <c r="O67" i="2"/>
  <c r="P67" i="2"/>
  <c r="Q67" i="2"/>
  <c r="M68" i="2"/>
  <c r="N68" i="2"/>
  <c r="O68" i="2"/>
  <c r="P68" i="2"/>
  <c r="Q68" i="2"/>
  <c r="M135" i="2"/>
  <c r="N135" i="2"/>
  <c r="O135" i="2"/>
  <c r="P135" i="2"/>
  <c r="Q135" i="2"/>
  <c r="M136" i="2"/>
  <c r="N136" i="2"/>
  <c r="O136" i="2"/>
  <c r="P136" i="2"/>
  <c r="Q136" i="2"/>
  <c r="M137" i="2"/>
  <c r="N137" i="2"/>
  <c r="O137" i="2"/>
  <c r="P137" i="2"/>
  <c r="Q137" i="2"/>
  <c r="M138" i="2"/>
  <c r="N138" i="2"/>
  <c r="O138" i="2"/>
  <c r="P138" i="2"/>
  <c r="Q138" i="2"/>
  <c r="M139" i="2"/>
  <c r="N139" i="2"/>
  <c r="O139" i="2"/>
  <c r="P139" i="2"/>
  <c r="Q139" i="2"/>
  <c r="M140" i="2"/>
  <c r="N140" i="2"/>
  <c r="O140" i="2"/>
  <c r="P140" i="2"/>
  <c r="Q140" i="2"/>
  <c r="M141" i="2"/>
  <c r="N141" i="2"/>
  <c r="O141" i="2"/>
  <c r="P141" i="2"/>
  <c r="Q141" i="2"/>
  <c r="M142" i="2"/>
  <c r="N142" i="2"/>
  <c r="O142" i="2"/>
  <c r="P142" i="2"/>
  <c r="Q142" i="2"/>
  <c r="M143" i="2"/>
  <c r="N143" i="2"/>
  <c r="O143" i="2"/>
  <c r="P143" i="2"/>
  <c r="Q143" i="2"/>
  <c r="M144" i="2"/>
  <c r="N144" i="2"/>
  <c r="O144" i="2"/>
  <c r="P144" i="2"/>
  <c r="Q144" i="2"/>
  <c r="M145" i="2"/>
  <c r="N145" i="2"/>
  <c r="O145" i="2"/>
  <c r="P145" i="2"/>
  <c r="Q145" i="2"/>
  <c r="M146" i="2"/>
  <c r="N146" i="2"/>
  <c r="O146" i="2"/>
  <c r="P146" i="2"/>
  <c r="Q146" i="2"/>
  <c r="M147" i="2"/>
  <c r="N147" i="2"/>
  <c r="O147" i="2"/>
  <c r="P147" i="2"/>
  <c r="Q147" i="2"/>
  <c r="M148" i="2"/>
  <c r="N148" i="2"/>
  <c r="O148" i="2"/>
  <c r="P148" i="2"/>
  <c r="Q148" i="2"/>
  <c r="M149" i="2"/>
  <c r="N149" i="2"/>
  <c r="O149" i="2"/>
  <c r="P149" i="2"/>
  <c r="Q149" i="2"/>
  <c r="M150" i="2"/>
  <c r="N150" i="2"/>
  <c r="O150" i="2"/>
  <c r="P150" i="2"/>
  <c r="Q150" i="2"/>
  <c r="M151" i="2"/>
  <c r="N151" i="2"/>
  <c r="O151" i="2"/>
  <c r="P151" i="2"/>
  <c r="Q151" i="2"/>
  <c r="M152" i="2"/>
  <c r="N152" i="2"/>
  <c r="O152" i="2"/>
  <c r="P152" i="2"/>
  <c r="Q152" i="2"/>
  <c r="M153" i="2"/>
  <c r="N153" i="2"/>
  <c r="O153" i="2"/>
  <c r="P153" i="2"/>
  <c r="Q153" i="2"/>
  <c r="M154" i="2"/>
  <c r="N154" i="2"/>
  <c r="O154" i="2"/>
  <c r="P154" i="2"/>
  <c r="Q154" i="2"/>
  <c r="M155" i="2"/>
  <c r="N155" i="2"/>
  <c r="O155" i="2"/>
  <c r="P155" i="2"/>
  <c r="Q155" i="2"/>
  <c r="M156" i="2"/>
  <c r="N156" i="2"/>
  <c r="O156" i="2"/>
  <c r="P156" i="2"/>
  <c r="Q156" i="2"/>
  <c r="M157" i="2"/>
  <c r="N157" i="2"/>
  <c r="O157" i="2"/>
  <c r="P157" i="2"/>
  <c r="Q157" i="2"/>
  <c r="M158" i="2"/>
  <c r="N158" i="2"/>
  <c r="O158" i="2"/>
  <c r="P158" i="2"/>
  <c r="Q158" i="2"/>
  <c r="M159" i="2"/>
  <c r="N159" i="2"/>
  <c r="O159" i="2"/>
  <c r="P159" i="2"/>
  <c r="Q159" i="2"/>
  <c r="M160" i="2"/>
  <c r="N160" i="2"/>
  <c r="O160" i="2"/>
  <c r="P160" i="2"/>
  <c r="Q160" i="2"/>
  <c r="M161" i="2"/>
  <c r="N161" i="2"/>
  <c r="O161" i="2"/>
  <c r="P161" i="2"/>
  <c r="Q161" i="2"/>
  <c r="M162" i="2"/>
  <c r="N162" i="2"/>
  <c r="O162" i="2"/>
  <c r="P162" i="2"/>
  <c r="Q162" i="2"/>
  <c r="M163" i="2"/>
  <c r="N163" i="2"/>
  <c r="O163" i="2"/>
  <c r="P163" i="2"/>
  <c r="Q163" i="2"/>
  <c r="M164" i="2"/>
  <c r="N164" i="2"/>
  <c r="O164" i="2"/>
  <c r="P164" i="2"/>
  <c r="Q164" i="2"/>
  <c r="M165" i="2"/>
  <c r="N165" i="2"/>
  <c r="O165" i="2"/>
  <c r="P165" i="2"/>
  <c r="Q165" i="2"/>
  <c r="M166" i="2"/>
  <c r="N166" i="2"/>
  <c r="O166" i="2"/>
  <c r="P166" i="2"/>
  <c r="Q166" i="2"/>
  <c r="N167" i="2"/>
  <c r="O167" i="2"/>
  <c r="P167" i="2"/>
  <c r="Q167" i="2"/>
  <c r="M168" i="2"/>
  <c r="N168" i="2"/>
  <c r="O168" i="2"/>
  <c r="P168" i="2"/>
  <c r="Q168" i="2"/>
  <c r="N169" i="2"/>
  <c r="O169" i="2"/>
  <c r="P169" i="2"/>
  <c r="Q169" i="2"/>
  <c r="N170" i="2"/>
  <c r="O170" i="2"/>
  <c r="P170" i="2"/>
  <c r="Q170" i="2"/>
  <c r="N171" i="2"/>
  <c r="O171" i="2"/>
  <c r="P171" i="2"/>
  <c r="Q171" i="2"/>
  <c r="N172" i="2"/>
  <c r="O172" i="2"/>
  <c r="P172" i="2"/>
  <c r="Q172" i="2"/>
  <c r="N173" i="2"/>
  <c r="O173" i="2"/>
  <c r="P173" i="2"/>
  <c r="Q173" i="2"/>
  <c r="N174" i="2"/>
  <c r="O174" i="2"/>
  <c r="P174" i="2"/>
  <c r="Q174" i="2"/>
  <c r="N175" i="2"/>
  <c r="O175" i="2"/>
  <c r="P175" i="2"/>
  <c r="Q175" i="2"/>
  <c r="M176" i="2"/>
  <c r="N176" i="2"/>
  <c r="O176" i="2"/>
  <c r="P176" i="2"/>
  <c r="Q176" i="2"/>
  <c r="N177" i="2"/>
  <c r="O177" i="2"/>
  <c r="P177" i="2"/>
  <c r="Q177" i="2"/>
  <c r="N178" i="2"/>
  <c r="O178" i="2"/>
  <c r="P178" i="2"/>
  <c r="Q178" i="2"/>
  <c r="N179" i="2"/>
  <c r="O179" i="2"/>
  <c r="P179" i="2"/>
  <c r="Q179" i="2"/>
  <c r="N180" i="2"/>
  <c r="O180" i="2"/>
  <c r="P180" i="2"/>
  <c r="Q180" i="2"/>
  <c r="N181" i="2"/>
  <c r="O181" i="2"/>
  <c r="P181" i="2"/>
  <c r="Q181" i="2"/>
  <c r="N182" i="2"/>
  <c r="O182" i="2"/>
  <c r="P182" i="2"/>
  <c r="Q182" i="2"/>
  <c r="N183" i="2"/>
  <c r="O183" i="2"/>
  <c r="P183" i="2"/>
  <c r="Q183" i="2"/>
  <c r="M184" i="2"/>
  <c r="N184" i="2"/>
  <c r="O184" i="2"/>
  <c r="P184" i="2"/>
  <c r="Q184" i="2"/>
  <c r="N185" i="2"/>
  <c r="O185" i="2"/>
  <c r="P185" i="2"/>
  <c r="Q185" i="2"/>
  <c r="N186" i="2"/>
  <c r="O186" i="2"/>
  <c r="P186" i="2"/>
  <c r="Q186" i="2"/>
  <c r="N187" i="2"/>
  <c r="O187" i="2"/>
  <c r="P187" i="2"/>
  <c r="Q187" i="2"/>
  <c r="N188" i="2"/>
  <c r="O188" i="2"/>
  <c r="P188" i="2"/>
  <c r="Q188" i="2"/>
  <c r="N189" i="2"/>
  <c r="O189" i="2"/>
  <c r="P189" i="2"/>
  <c r="Q189" i="2"/>
  <c r="N190" i="2"/>
  <c r="O190" i="2"/>
  <c r="P190" i="2"/>
  <c r="Q190" i="2"/>
  <c r="N191" i="2"/>
  <c r="O191" i="2"/>
  <c r="P191" i="2"/>
  <c r="Q191" i="2"/>
  <c r="M192" i="2"/>
  <c r="N192" i="2"/>
  <c r="O192" i="2"/>
  <c r="P192" i="2"/>
  <c r="Q192" i="2"/>
  <c r="N193" i="2"/>
  <c r="O193" i="2"/>
  <c r="P193" i="2"/>
  <c r="Q193" i="2"/>
  <c r="N194" i="2"/>
  <c r="O194" i="2"/>
  <c r="P194" i="2"/>
  <c r="Q194" i="2"/>
  <c r="N195" i="2"/>
  <c r="O195" i="2"/>
  <c r="P195" i="2"/>
  <c r="Q195" i="2"/>
  <c r="N196" i="2"/>
  <c r="O196" i="2"/>
  <c r="P196" i="2"/>
  <c r="Q196" i="2"/>
  <c r="N197" i="2"/>
  <c r="O197" i="2"/>
  <c r="P197" i="2"/>
  <c r="Q197" i="2"/>
  <c r="N198" i="2"/>
  <c r="O198" i="2"/>
  <c r="P198" i="2"/>
  <c r="Q198" i="2"/>
  <c r="N199" i="2"/>
  <c r="O199" i="2"/>
  <c r="P199" i="2"/>
  <c r="Q199" i="2"/>
  <c r="N200" i="2"/>
  <c r="O200" i="2"/>
  <c r="P200" i="2"/>
  <c r="Q200" i="2"/>
  <c r="N201" i="2"/>
  <c r="O201" i="2"/>
  <c r="P201" i="2"/>
  <c r="Q201" i="2"/>
  <c r="N202" i="2"/>
  <c r="O202" i="2"/>
  <c r="P202" i="2"/>
  <c r="Q202" i="2"/>
  <c r="N203" i="2"/>
  <c r="O203" i="2"/>
  <c r="P203" i="2"/>
  <c r="Q203" i="2"/>
  <c r="N204" i="2"/>
  <c r="O204" i="2"/>
  <c r="P204" i="2"/>
  <c r="Q204" i="2"/>
  <c r="N205" i="2"/>
  <c r="O205" i="2"/>
  <c r="P205" i="2"/>
  <c r="Q205" i="2"/>
  <c r="N206" i="2"/>
  <c r="O206" i="2"/>
  <c r="P206" i="2"/>
  <c r="Q206" i="2"/>
  <c r="N207" i="2"/>
  <c r="O207" i="2"/>
  <c r="P207" i="2"/>
  <c r="Q207" i="2"/>
  <c r="N208" i="2"/>
  <c r="O208" i="2"/>
  <c r="P208" i="2"/>
  <c r="Q208" i="2"/>
  <c r="N209" i="2"/>
  <c r="O209" i="2"/>
  <c r="P209" i="2"/>
  <c r="Q209" i="2"/>
  <c r="N210" i="2"/>
  <c r="O210" i="2"/>
  <c r="P210" i="2"/>
  <c r="Q210" i="2"/>
  <c r="N211" i="2"/>
  <c r="O211" i="2"/>
  <c r="P211" i="2"/>
  <c r="Q211" i="2"/>
  <c r="N212" i="2"/>
  <c r="O212" i="2"/>
  <c r="P212" i="2"/>
  <c r="Q212" i="2"/>
  <c r="N213" i="2"/>
  <c r="O213" i="2"/>
  <c r="P213" i="2"/>
  <c r="Q213" i="2"/>
  <c r="N214" i="2"/>
  <c r="O214" i="2"/>
  <c r="P214" i="2"/>
  <c r="Q214" i="2"/>
  <c r="N215" i="2"/>
  <c r="O215" i="2"/>
  <c r="P215" i="2"/>
  <c r="Q215" i="2"/>
  <c r="N216" i="2"/>
  <c r="O216" i="2"/>
  <c r="P216" i="2"/>
  <c r="Q216" i="2"/>
  <c r="N217" i="2"/>
  <c r="O217" i="2"/>
  <c r="P217" i="2"/>
  <c r="Q217" i="2"/>
  <c r="N218" i="2"/>
  <c r="O218" i="2"/>
  <c r="P218" i="2"/>
  <c r="Q218" i="2"/>
  <c r="N219" i="2"/>
  <c r="O219" i="2"/>
  <c r="P219" i="2"/>
  <c r="Q219" i="2"/>
  <c r="N220" i="2"/>
  <c r="O220" i="2"/>
  <c r="P220" i="2"/>
  <c r="Q220" i="2"/>
  <c r="N221" i="2"/>
  <c r="O221" i="2"/>
  <c r="P221" i="2"/>
  <c r="Q221" i="2"/>
  <c r="N222" i="2"/>
  <c r="O222" i="2"/>
  <c r="P222" i="2"/>
  <c r="Q222" i="2"/>
  <c r="N223" i="2"/>
  <c r="O223" i="2"/>
  <c r="P223" i="2"/>
  <c r="Q223" i="2"/>
  <c r="N224" i="2"/>
  <c r="O224" i="2"/>
  <c r="P224" i="2"/>
  <c r="Q224" i="2"/>
  <c r="N225" i="2"/>
  <c r="O225" i="2"/>
  <c r="P225" i="2"/>
  <c r="Q225" i="2"/>
  <c r="N226" i="2"/>
  <c r="O226" i="2"/>
  <c r="P226" i="2"/>
  <c r="Q226" i="2"/>
  <c r="N227" i="2"/>
  <c r="O227" i="2"/>
  <c r="P227" i="2"/>
  <c r="Q227" i="2"/>
  <c r="N228" i="2"/>
  <c r="O228" i="2"/>
  <c r="P228" i="2"/>
  <c r="Q228" i="2"/>
  <c r="N229" i="2"/>
  <c r="O229" i="2"/>
  <c r="P229" i="2"/>
  <c r="Q229" i="2"/>
  <c r="N230" i="2"/>
  <c r="O230" i="2"/>
  <c r="P230" i="2"/>
  <c r="Q230" i="2"/>
  <c r="N231" i="2"/>
  <c r="O231" i="2"/>
  <c r="P231" i="2"/>
  <c r="Q231" i="2"/>
  <c r="N232" i="2"/>
  <c r="O232" i="2"/>
  <c r="P232" i="2"/>
  <c r="Q232" i="2"/>
  <c r="N233" i="2"/>
  <c r="O233" i="2"/>
  <c r="P233" i="2"/>
  <c r="Q233" i="2"/>
  <c r="N234" i="2"/>
  <c r="O234" i="2"/>
  <c r="P234" i="2"/>
  <c r="Q234" i="2"/>
  <c r="N235" i="2"/>
  <c r="O235" i="2"/>
  <c r="P235" i="2"/>
  <c r="Q235" i="2"/>
  <c r="N236" i="2"/>
  <c r="O236" i="2"/>
  <c r="P236" i="2"/>
  <c r="Q236" i="2"/>
  <c r="N237" i="2"/>
  <c r="O237" i="2"/>
  <c r="P237" i="2"/>
  <c r="Q237" i="2"/>
  <c r="N238" i="2"/>
  <c r="O238" i="2"/>
  <c r="P238" i="2"/>
  <c r="Q238" i="2"/>
  <c r="N239" i="2"/>
  <c r="O239" i="2"/>
  <c r="P239" i="2"/>
  <c r="Q239" i="2"/>
  <c r="N240" i="2"/>
  <c r="O240" i="2"/>
  <c r="P240" i="2"/>
  <c r="Q240" i="2"/>
  <c r="N241" i="2"/>
  <c r="O241" i="2"/>
  <c r="P241" i="2"/>
  <c r="Q241" i="2"/>
  <c r="N242" i="2"/>
  <c r="O242" i="2"/>
  <c r="P242" i="2"/>
  <c r="Q242" i="2"/>
  <c r="N243" i="2"/>
  <c r="O243" i="2"/>
  <c r="P243" i="2"/>
  <c r="Q243" i="2"/>
  <c r="N244" i="2"/>
  <c r="O244" i="2"/>
  <c r="P244" i="2"/>
  <c r="Q244" i="2"/>
  <c r="N245" i="2"/>
  <c r="O245" i="2"/>
  <c r="P245" i="2"/>
  <c r="Q245" i="2"/>
  <c r="N246" i="2"/>
  <c r="O246" i="2"/>
  <c r="P246" i="2"/>
  <c r="Q246" i="2"/>
  <c r="N247" i="2"/>
  <c r="O247" i="2"/>
  <c r="P247" i="2"/>
  <c r="Q247" i="2"/>
  <c r="N248" i="2"/>
  <c r="O248" i="2"/>
  <c r="P248" i="2"/>
  <c r="Q248" i="2"/>
  <c r="N249" i="2"/>
  <c r="O249" i="2"/>
  <c r="P249" i="2"/>
  <c r="Q249" i="2"/>
  <c r="N250" i="2"/>
  <c r="O250" i="2"/>
  <c r="P250" i="2"/>
  <c r="Q250" i="2"/>
  <c r="N251" i="2"/>
  <c r="O251" i="2"/>
  <c r="P251" i="2"/>
  <c r="Q251" i="2"/>
  <c r="N252" i="2"/>
  <c r="O252" i="2"/>
  <c r="P252" i="2"/>
  <c r="Q252" i="2"/>
  <c r="N253" i="2"/>
  <c r="O253" i="2"/>
  <c r="P253" i="2"/>
  <c r="Q253" i="2"/>
  <c r="N254" i="2"/>
  <c r="O254" i="2"/>
  <c r="P254" i="2"/>
  <c r="Q254" i="2"/>
  <c r="N255" i="2"/>
  <c r="O255" i="2"/>
  <c r="P255" i="2"/>
  <c r="Q255" i="2"/>
  <c r="N256" i="2"/>
  <c r="O256" i="2"/>
  <c r="P256" i="2"/>
  <c r="Q256" i="2"/>
  <c r="N257" i="2"/>
  <c r="O257" i="2"/>
  <c r="P257" i="2"/>
  <c r="Q257" i="2"/>
  <c r="N258" i="2"/>
  <c r="O258" i="2"/>
  <c r="P258" i="2"/>
  <c r="Q258" i="2"/>
  <c r="N259" i="2"/>
  <c r="O259" i="2"/>
  <c r="P259" i="2"/>
  <c r="Q259" i="2"/>
  <c r="N260" i="2"/>
  <c r="O260" i="2"/>
  <c r="P260" i="2"/>
  <c r="Q260" i="2"/>
  <c r="N261" i="2"/>
  <c r="O261" i="2"/>
  <c r="P261" i="2"/>
  <c r="Q261" i="2"/>
  <c r="N262" i="2"/>
  <c r="O262" i="2"/>
  <c r="P262" i="2"/>
  <c r="Q262" i="2"/>
  <c r="N263" i="2"/>
  <c r="O263" i="2"/>
  <c r="P263" i="2"/>
  <c r="Q263" i="2"/>
  <c r="N264" i="2"/>
  <c r="O264" i="2"/>
  <c r="P264" i="2"/>
  <c r="Q264" i="2"/>
  <c r="N265" i="2"/>
  <c r="O265" i="2"/>
  <c r="P265" i="2"/>
  <c r="Q265" i="2"/>
  <c r="N266" i="2"/>
  <c r="O266" i="2"/>
  <c r="P266" i="2"/>
  <c r="Q266" i="2"/>
  <c r="N267" i="2"/>
  <c r="O267" i="2"/>
  <c r="P267" i="2"/>
  <c r="Q267" i="2"/>
  <c r="N268" i="2"/>
  <c r="O268" i="2"/>
  <c r="P268" i="2"/>
  <c r="Q268" i="2"/>
  <c r="N269" i="2"/>
  <c r="O269" i="2"/>
  <c r="P269" i="2"/>
  <c r="Q269" i="2"/>
  <c r="N270" i="2"/>
  <c r="O270" i="2"/>
  <c r="P270" i="2"/>
  <c r="Q270" i="2"/>
  <c r="N271" i="2"/>
  <c r="O271" i="2"/>
  <c r="P271" i="2"/>
  <c r="Q271" i="2"/>
  <c r="N272" i="2"/>
  <c r="O272" i="2"/>
  <c r="P272" i="2"/>
  <c r="Q272" i="2"/>
  <c r="N273" i="2"/>
  <c r="O273" i="2"/>
  <c r="P273" i="2"/>
  <c r="Q273" i="2"/>
  <c r="N274" i="2"/>
  <c r="O274" i="2"/>
  <c r="P274" i="2"/>
  <c r="Q274" i="2"/>
  <c r="N275" i="2"/>
  <c r="O275" i="2"/>
  <c r="P275" i="2"/>
  <c r="Q275" i="2"/>
  <c r="N276" i="2"/>
  <c r="O276" i="2"/>
  <c r="P276" i="2"/>
  <c r="Q276" i="2"/>
  <c r="N277" i="2"/>
  <c r="O277" i="2"/>
  <c r="P277" i="2"/>
  <c r="Q277" i="2"/>
  <c r="N278" i="2"/>
  <c r="O278" i="2"/>
  <c r="P278" i="2"/>
  <c r="Q278" i="2"/>
  <c r="N279" i="2"/>
  <c r="O279" i="2"/>
  <c r="P279" i="2"/>
  <c r="Q279" i="2"/>
  <c r="N280" i="2"/>
  <c r="O280" i="2"/>
  <c r="P280" i="2"/>
  <c r="Q280" i="2"/>
  <c r="N281" i="2"/>
  <c r="O281" i="2"/>
  <c r="P281" i="2"/>
  <c r="Q281" i="2"/>
  <c r="N282" i="2"/>
  <c r="O282" i="2"/>
  <c r="P282" i="2"/>
  <c r="Q282" i="2"/>
  <c r="N283" i="2"/>
  <c r="O283" i="2"/>
  <c r="P283" i="2"/>
  <c r="Q283" i="2"/>
  <c r="N284" i="2"/>
  <c r="O284" i="2"/>
  <c r="P284" i="2"/>
  <c r="Q284" i="2"/>
  <c r="N285" i="2"/>
  <c r="O285" i="2"/>
  <c r="P285" i="2"/>
  <c r="Q285" i="2"/>
  <c r="N286" i="2"/>
  <c r="O286" i="2"/>
  <c r="P286" i="2"/>
  <c r="Q286" i="2"/>
  <c r="N287" i="2"/>
  <c r="O287" i="2"/>
  <c r="P287" i="2"/>
  <c r="Q287" i="2"/>
  <c r="N288" i="2"/>
  <c r="O288" i="2"/>
  <c r="P288" i="2"/>
  <c r="Q288" i="2"/>
  <c r="N289" i="2"/>
  <c r="O289" i="2"/>
  <c r="P289" i="2"/>
  <c r="Q289" i="2"/>
  <c r="N290" i="2"/>
  <c r="O290" i="2"/>
  <c r="P290" i="2"/>
  <c r="Q290" i="2"/>
  <c r="N291" i="2"/>
  <c r="O291" i="2"/>
  <c r="P291" i="2"/>
  <c r="Q291" i="2"/>
  <c r="N292" i="2"/>
  <c r="O292" i="2"/>
  <c r="P292" i="2"/>
  <c r="Q292" i="2"/>
  <c r="N293" i="2"/>
  <c r="O293" i="2"/>
  <c r="P293" i="2"/>
  <c r="Q293" i="2"/>
  <c r="N294" i="2"/>
  <c r="O294" i="2"/>
  <c r="P294" i="2"/>
  <c r="Q29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AB4" i="9"/>
  <c r="AC4" i="9"/>
  <c r="AD4" i="9" a="1"/>
  <c r="AD4" i="9" s="1"/>
  <c r="AE4" i="9" a="1"/>
  <c r="AE4" i="9"/>
  <c r="AF4" i="9" a="1"/>
  <c r="AF4" i="9" s="1"/>
  <c r="AB5" i="9"/>
  <c r="AC5" i="9"/>
  <c r="AD5" i="9" a="1"/>
  <c r="AD5" i="9" s="1"/>
  <c r="AE5" i="9" a="1"/>
  <c r="AE5" i="9"/>
  <c r="AF5" i="9" a="1"/>
  <c r="AF5" i="9" s="1"/>
  <c r="AB6" i="9"/>
  <c r="AC6" i="9"/>
  <c r="AD6" i="9" a="1"/>
  <c r="AD6" i="9" s="1"/>
  <c r="AE6" i="9" a="1"/>
  <c r="AE6" i="9"/>
  <c r="AF6" i="9" a="1"/>
  <c r="AF6" i="9" s="1"/>
  <c r="AB7" i="9"/>
  <c r="AC7" i="9"/>
  <c r="AD7" i="9" a="1"/>
  <c r="AD7" i="9" s="1"/>
  <c r="AE7" i="9" a="1"/>
  <c r="AE7" i="9"/>
  <c r="AF7" i="9" a="1"/>
  <c r="AF7" i="9" s="1"/>
  <c r="AB8" i="9"/>
  <c r="AC8" i="9"/>
  <c r="AD8" i="9" a="1"/>
  <c r="AD8" i="9" s="1"/>
  <c r="AE8" i="9" a="1"/>
  <c r="AE8" i="9"/>
  <c r="AF8" i="9" a="1"/>
  <c r="AF8" i="9" s="1"/>
  <c r="AB9" i="9"/>
  <c r="AC9" i="9"/>
  <c r="AD9" i="9" a="1"/>
  <c r="AD9" i="9" s="1"/>
  <c r="AE9" i="9" a="1"/>
  <c r="AE9" i="9"/>
  <c r="AF9" i="9" a="1"/>
  <c r="AF9" i="9" s="1"/>
  <c r="AB10" i="9"/>
  <c r="AC10" i="9"/>
  <c r="AD10" i="9" a="1"/>
  <c r="AD10" i="9" s="1"/>
  <c r="AE10" i="9" a="1"/>
  <c r="AE10" i="9"/>
  <c r="AF10" i="9" a="1"/>
  <c r="AF10" i="9" s="1"/>
  <c r="AB11" i="9"/>
  <c r="AC11" i="9"/>
  <c r="AD11" i="9" a="1"/>
  <c r="AD11" i="9" s="1"/>
  <c r="AE11" i="9" a="1"/>
  <c r="AE11" i="9"/>
  <c r="AF11" i="9" a="1"/>
  <c r="AF11" i="9" s="1"/>
  <c r="AB12" i="9"/>
  <c r="AC12" i="9"/>
  <c r="AD12" i="9" a="1"/>
  <c r="AD12" i="9" s="1"/>
  <c r="AE12" i="9" a="1"/>
  <c r="AE12" i="9"/>
  <c r="AF12" i="9" a="1"/>
  <c r="AF12" i="9" s="1"/>
  <c r="AB13" i="9"/>
  <c r="AC13" i="9"/>
  <c r="AD13" i="9" a="1"/>
  <c r="AD13" i="9" s="1"/>
  <c r="AE13" i="9" a="1"/>
  <c r="AE13" i="9"/>
  <c r="AF13" i="9" a="1"/>
  <c r="AF13" i="9" s="1"/>
  <c r="AB14" i="9"/>
  <c r="AC14" i="9"/>
  <c r="AD14" i="9" a="1"/>
  <c r="AD14" i="9" s="1"/>
  <c r="AE14" i="9" a="1"/>
  <c r="AE14" i="9" s="1"/>
  <c r="AF14" i="9" a="1"/>
  <c r="AF14" i="9" s="1"/>
  <c r="AB15" i="9"/>
  <c r="AC15" i="9"/>
  <c r="AD15" i="9" a="1"/>
  <c r="AD15" i="9" s="1"/>
  <c r="AE15" i="9" a="1"/>
  <c r="AE15" i="9"/>
  <c r="AF15" i="9" a="1"/>
  <c r="AF15" i="9" s="1"/>
  <c r="AB16" i="9"/>
  <c r="AC16" i="9"/>
  <c r="AD16" i="9" a="1"/>
  <c r="AD16" i="9" s="1"/>
  <c r="AE16" i="9" a="1"/>
  <c r="AE16" i="9" s="1"/>
  <c r="AF16" i="9" a="1"/>
  <c r="AF16" i="9" s="1"/>
  <c r="AB17" i="9"/>
  <c r="AC17" i="9"/>
  <c r="AD17" i="9" a="1"/>
  <c r="AD17" i="9" s="1"/>
  <c r="AE17" i="9" a="1"/>
  <c r="AE17" i="9" s="1"/>
  <c r="AF17" i="9" a="1"/>
  <c r="AF17" i="9" s="1"/>
  <c r="AB18" i="9"/>
  <c r="AC18" i="9"/>
  <c r="AD18" i="9" a="1"/>
  <c r="AD18" i="9" s="1"/>
  <c r="AE18" i="9" a="1"/>
  <c r="AE18" i="9" s="1"/>
  <c r="AF18" i="9" a="1"/>
  <c r="AF18" i="9" s="1"/>
  <c r="AB19" i="9"/>
  <c r="AC19" i="9"/>
  <c r="AD19" i="9" a="1"/>
  <c r="AD19" i="9" s="1"/>
  <c r="AE19" i="9" a="1"/>
  <c r="AE19" i="9"/>
  <c r="AF19" i="9" a="1"/>
  <c r="AF19" i="9" s="1"/>
  <c r="AB20" i="9"/>
  <c r="AC20" i="9"/>
  <c r="AD20" i="9" a="1"/>
  <c r="AD20" i="9" s="1"/>
  <c r="AE20" i="9" a="1"/>
  <c r="AE20" i="9" s="1"/>
  <c r="AF20" i="9" a="1"/>
  <c r="AF20" i="9" s="1"/>
  <c r="AB21" i="9"/>
  <c r="AC21" i="9"/>
  <c r="AD21" i="9" a="1"/>
  <c r="AD21" i="9" s="1"/>
  <c r="AE21" i="9" a="1"/>
  <c r="AE21" i="9" s="1"/>
  <c r="AF21" i="9" a="1"/>
  <c r="AF21" i="9" s="1"/>
  <c r="AB22" i="9"/>
  <c r="AC22" i="9"/>
  <c r="AD22" i="9" a="1"/>
  <c r="AD22" i="9" s="1"/>
  <c r="AE22" i="9" a="1"/>
  <c r="AE22" i="9" s="1"/>
  <c r="AF22" i="9" a="1"/>
  <c r="AF22" i="9" s="1"/>
  <c r="AB23" i="9"/>
  <c r="AC23" i="9"/>
  <c r="AD23" i="9" a="1"/>
  <c r="AD23" i="9" s="1"/>
  <c r="AE23" i="9" a="1"/>
  <c r="AE23" i="9"/>
  <c r="AF23" i="9" a="1"/>
  <c r="AF23" i="9" s="1"/>
  <c r="AB24" i="9"/>
  <c r="AC24" i="9"/>
  <c r="AD24" i="9" a="1"/>
  <c r="AD24" i="9" s="1"/>
  <c r="AE24" i="9" a="1"/>
  <c r="AE24" i="9" s="1"/>
  <c r="AF24" i="9" a="1"/>
  <c r="AF24" i="9" s="1"/>
  <c r="AB25" i="9"/>
  <c r="AC25" i="9"/>
  <c r="AD25" i="9" a="1"/>
  <c r="AD25" i="9" s="1"/>
  <c r="AE25" i="9" a="1"/>
  <c r="AE25" i="9" s="1"/>
  <c r="AF25" i="9" a="1"/>
  <c r="AF25" i="9" s="1"/>
  <c r="AB26" i="9"/>
  <c r="AC26" i="9"/>
  <c r="AD26" i="9" a="1"/>
  <c r="AD26" i="9" s="1"/>
  <c r="AE26" i="9" a="1"/>
  <c r="AE26" i="9" s="1"/>
  <c r="AF26" i="9" a="1"/>
  <c r="AF26" i="9" s="1"/>
  <c r="AB27" i="9"/>
  <c r="AC27" i="9"/>
  <c r="AD27" i="9" a="1"/>
  <c r="AD27" i="9" s="1"/>
  <c r="AE27" i="9" a="1"/>
  <c r="AE27" i="9"/>
  <c r="AF27" i="9" a="1"/>
  <c r="AF27" i="9" s="1"/>
  <c r="AB28" i="9"/>
  <c r="AC28" i="9"/>
  <c r="AD28" i="9" a="1"/>
  <c r="AD28" i="9" s="1"/>
  <c r="AE28" i="9" a="1"/>
  <c r="AE28" i="9" s="1"/>
  <c r="AF28" i="9" a="1"/>
  <c r="AF28" i="9" s="1"/>
  <c r="AB29" i="9"/>
  <c r="AC29" i="9"/>
  <c r="AD29" i="9" a="1"/>
  <c r="AD29" i="9" s="1"/>
  <c r="AE29" i="9" a="1"/>
  <c r="AE29" i="9" s="1"/>
  <c r="AF29" i="9" a="1"/>
  <c r="AF29" i="9" s="1"/>
  <c r="AB30" i="9"/>
  <c r="AC30" i="9"/>
  <c r="AD30" i="9" a="1"/>
  <c r="AD30" i="9" s="1"/>
  <c r="AE30" i="9" a="1"/>
  <c r="AE30" i="9" s="1"/>
  <c r="AF30" i="9" a="1"/>
  <c r="AF30" i="9" s="1"/>
  <c r="AB31" i="9"/>
  <c r="AC31" i="9"/>
  <c r="AD31" i="9" a="1"/>
  <c r="AD31" i="9" s="1"/>
  <c r="AE31" i="9" a="1"/>
  <c r="AE31" i="9"/>
  <c r="AF31" i="9" a="1"/>
  <c r="AF31" i="9" s="1"/>
  <c r="AB32" i="9"/>
  <c r="AC32" i="9"/>
  <c r="AD32" i="9" a="1"/>
  <c r="AD32" i="9" s="1"/>
  <c r="AE32" i="9" a="1"/>
  <c r="AE32" i="9" s="1"/>
  <c r="AF32" i="9" a="1"/>
  <c r="AF32" i="9" s="1"/>
  <c r="AB33" i="9"/>
  <c r="AC33" i="9"/>
  <c r="AD33" i="9" a="1"/>
  <c r="AD33" i="9" s="1"/>
  <c r="AE33" i="9" a="1"/>
  <c r="AE33" i="9" s="1"/>
  <c r="AF33" i="9" a="1"/>
  <c r="AF33" i="9" s="1"/>
  <c r="AB34" i="9"/>
  <c r="AC34" i="9"/>
  <c r="AD34" i="9" a="1"/>
  <c r="AD34" i="9" s="1"/>
  <c r="AE34" i="9" a="1"/>
  <c r="AE34" i="9" s="1"/>
  <c r="AF34" i="9" a="1"/>
  <c r="AF34" i="9" s="1"/>
  <c r="AB35" i="9"/>
  <c r="AC35" i="9"/>
  <c r="AD35" i="9" a="1"/>
  <c r="AD35" i="9" s="1"/>
  <c r="AE35" i="9" a="1"/>
  <c r="AE35" i="9"/>
  <c r="AF35" i="9" a="1"/>
  <c r="AF35" i="9" s="1"/>
  <c r="AB36" i="9"/>
  <c r="AC36" i="9"/>
  <c r="AD36" i="9" a="1"/>
  <c r="AD36" i="9" s="1"/>
  <c r="AE36" i="9" a="1"/>
  <c r="AE36" i="9" s="1"/>
  <c r="AF36" i="9" a="1"/>
  <c r="AF36" i="9" s="1"/>
  <c r="AB37" i="9"/>
  <c r="AC37" i="9"/>
  <c r="AD37" i="9" a="1"/>
  <c r="AD37" i="9" s="1"/>
  <c r="AE37" i="9" a="1"/>
  <c r="AE37" i="9" s="1"/>
  <c r="AF37" i="9" a="1"/>
  <c r="AF37" i="9" s="1"/>
  <c r="AB38" i="9"/>
  <c r="AC38" i="9"/>
  <c r="AD38" i="9" a="1"/>
  <c r="AD38" i="9" s="1"/>
  <c r="AE38" i="9" a="1"/>
  <c r="AE38" i="9" s="1"/>
  <c r="AF38" i="9" a="1"/>
  <c r="AF38" i="9" s="1"/>
  <c r="AB39" i="9"/>
  <c r="AC39" i="9"/>
  <c r="AD39" i="9" a="1"/>
  <c r="AD39" i="9" s="1"/>
  <c r="AE39" i="9" a="1"/>
  <c r="AE39" i="9"/>
  <c r="AF39" i="9" a="1"/>
  <c r="AF39" i="9" s="1"/>
  <c r="AB40" i="9"/>
  <c r="AC40" i="9"/>
  <c r="AD40" i="9" a="1"/>
  <c r="AD40" i="9" s="1"/>
  <c r="AE40" i="9" a="1"/>
  <c r="AE40" i="9" s="1"/>
  <c r="AF40" i="9" a="1"/>
  <c r="AF40" i="9" s="1"/>
  <c r="AB41" i="9"/>
  <c r="AC41" i="9"/>
  <c r="AD41" i="9" a="1"/>
  <c r="AD41" i="9" s="1"/>
  <c r="AE41" i="9" a="1"/>
  <c r="AE41" i="9" s="1"/>
  <c r="AF41" i="9" a="1"/>
  <c r="AF41" i="9" s="1"/>
  <c r="AB42" i="9"/>
  <c r="AC42" i="9"/>
  <c r="AD42" i="9" a="1"/>
  <c r="AD42" i="9" s="1"/>
  <c r="AE42" i="9" a="1"/>
  <c r="AE42" i="9" s="1"/>
  <c r="AF42" i="9" a="1"/>
  <c r="AF42" i="9" s="1"/>
  <c r="AB43" i="9"/>
  <c r="AC43" i="9"/>
  <c r="AD43" i="9" a="1"/>
  <c r="AD43" i="9" s="1"/>
  <c r="AE43" i="9" a="1"/>
  <c r="AE43" i="9"/>
  <c r="AF43" i="9" a="1"/>
  <c r="AF43" i="9" s="1"/>
  <c r="AB44" i="9"/>
  <c r="AC44" i="9"/>
  <c r="AD44" i="9" a="1"/>
  <c r="AD44" i="9" s="1"/>
  <c r="AE44" i="9" a="1"/>
  <c r="AE44" i="9" s="1"/>
  <c r="AF44" i="9" a="1"/>
  <c r="AF44" i="9" s="1"/>
  <c r="AB45" i="9"/>
  <c r="AC45" i="9"/>
  <c r="AD45" i="9" a="1"/>
  <c r="AD45" i="9" s="1"/>
  <c r="AE45" i="9" a="1"/>
  <c r="AE45" i="9" s="1"/>
  <c r="AF45" i="9" a="1"/>
  <c r="AF45" i="9" s="1"/>
  <c r="AB46" i="9"/>
  <c r="AC46" i="9"/>
  <c r="AD46" i="9" a="1"/>
  <c r="AD46" i="9" s="1"/>
  <c r="AE46" i="9" a="1"/>
  <c r="AE46" i="9" s="1"/>
  <c r="AF46" i="9" a="1"/>
  <c r="AF46" i="9" s="1"/>
  <c r="AB47" i="9"/>
  <c r="AC47" i="9"/>
  <c r="AD47" i="9" a="1"/>
  <c r="AD47" i="9" s="1"/>
  <c r="AE47" i="9" a="1"/>
  <c r="AE47" i="9"/>
  <c r="AF47" i="9" a="1"/>
  <c r="AF47" i="9" s="1"/>
  <c r="AB48" i="9"/>
  <c r="AC48" i="9"/>
  <c r="AD48" i="9" a="1"/>
  <c r="AD48" i="9" s="1"/>
  <c r="AE48" i="9" a="1"/>
  <c r="AE48" i="9" s="1"/>
  <c r="AF48" i="9" a="1"/>
  <c r="AF48" i="9" s="1"/>
  <c r="AB49" i="9"/>
  <c r="AC49" i="9"/>
  <c r="AD49" i="9" a="1"/>
  <c r="AD49" i="9" s="1"/>
  <c r="AE49" i="9" a="1"/>
  <c r="AE49" i="9" s="1"/>
  <c r="AF49" i="9" a="1"/>
  <c r="AF49" i="9" s="1"/>
  <c r="AB50" i="9"/>
  <c r="AC50" i="9"/>
  <c r="AD50" i="9" a="1"/>
  <c r="AD50" i="9" s="1"/>
  <c r="AE50" i="9" a="1"/>
  <c r="AE50" i="9" s="1"/>
  <c r="AF50" i="9" a="1"/>
  <c r="AF50" i="9" s="1"/>
  <c r="AB51" i="9"/>
  <c r="AC51" i="9"/>
  <c r="AD51" i="9" a="1"/>
  <c r="AD51" i="9" s="1"/>
  <c r="AE51" i="9" a="1"/>
  <c r="AE51" i="9"/>
  <c r="AF51" i="9" a="1"/>
  <c r="AF51" i="9" s="1"/>
  <c r="AB52" i="9"/>
  <c r="AC52" i="9"/>
  <c r="AD52" i="9" a="1"/>
  <c r="AD52" i="9" s="1"/>
  <c r="AE52" i="9" a="1"/>
  <c r="AE52" i="9" s="1"/>
  <c r="AF52" i="9" a="1"/>
  <c r="AF52" i="9" s="1"/>
  <c r="AB53" i="9"/>
  <c r="AC53" i="9"/>
  <c r="AD53" i="9" a="1"/>
  <c r="AD53" i="9" s="1"/>
  <c r="AE53" i="9" a="1"/>
  <c r="AE53" i="9" s="1"/>
  <c r="AF53" i="9" a="1"/>
  <c r="AF53" i="9" s="1"/>
  <c r="AB54" i="9"/>
  <c r="AC54" i="9"/>
  <c r="AD54" i="9" a="1"/>
  <c r="AD54" i="9" s="1"/>
  <c r="AE54" i="9" a="1"/>
  <c r="AE54" i="9" s="1"/>
  <c r="AF54" i="9" a="1"/>
  <c r="AF54" i="9" s="1"/>
  <c r="AB55" i="9"/>
  <c r="AC55" i="9"/>
  <c r="AD55" i="9" a="1"/>
  <c r="AD55" i="9" s="1"/>
  <c r="AE55" i="9" a="1"/>
  <c r="AE55" i="9"/>
  <c r="AF55" i="9" a="1"/>
  <c r="AF55" i="9" s="1"/>
  <c r="AB56" i="9"/>
  <c r="AC56" i="9"/>
  <c r="AD56" i="9" a="1"/>
  <c r="AD56" i="9" s="1"/>
  <c r="AE56" i="9" a="1"/>
  <c r="AE56" i="9" s="1"/>
  <c r="AF56" i="9" a="1"/>
  <c r="AF56" i="9" s="1"/>
  <c r="AB57" i="9"/>
  <c r="AC57" i="9"/>
  <c r="AD57" i="9" a="1"/>
  <c r="AD57" i="9" s="1"/>
  <c r="AE57" i="9" a="1"/>
  <c r="AE57" i="9" s="1"/>
  <c r="AF57" i="9" a="1"/>
  <c r="AF57" i="9" s="1"/>
  <c r="AB58" i="9"/>
  <c r="AC58" i="9"/>
  <c r="AD58" i="9" a="1"/>
  <c r="AD58" i="9" s="1"/>
  <c r="AE58" i="9" a="1"/>
  <c r="AE58" i="9" s="1"/>
  <c r="AF58" i="9" a="1"/>
  <c r="AF58" i="9" s="1"/>
  <c r="AB59" i="9"/>
  <c r="AC59" i="9"/>
  <c r="AD59" i="9" a="1"/>
  <c r="AD59" i="9" s="1"/>
  <c r="AE59" i="9" a="1"/>
  <c r="AE59" i="9"/>
  <c r="AF59" i="9" a="1"/>
  <c r="AF59" i="9" s="1"/>
  <c r="AB60" i="9"/>
  <c r="AC60" i="9"/>
  <c r="AD60" i="9" a="1"/>
  <c r="AD60" i="9" s="1"/>
  <c r="AE60" i="9" a="1"/>
  <c r="AE60" i="9" s="1"/>
  <c r="AF60" i="9" a="1"/>
  <c r="AF60" i="9" s="1"/>
  <c r="AB61" i="9"/>
  <c r="AC61" i="9"/>
  <c r="AD61" i="9" a="1"/>
  <c r="AD61" i="9" s="1"/>
  <c r="AE61" i="9" a="1"/>
  <c r="AE61" i="9" s="1"/>
  <c r="AF61" i="9" a="1"/>
  <c r="AF61" i="9" s="1"/>
  <c r="AB62" i="9"/>
  <c r="AC62" i="9"/>
  <c r="AD62" i="9" a="1"/>
  <c r="AD62" i="9" s="1"/>
  <c r="AE62" i="9" a="1"/>
  <c r="AE62" i="9" s="1"/>
  <c r="AF62" i="9" a="1"/>
  <c r="AF62" i="9" s="1"/>
  <c r="AB63" i="9"/>
  <c r="AC63" i="9"/>
  <c r="AD63" i="9" a="1"/>
  <c r="AD63" i="9" s="1"/>
  <c r="AE63" i="9" a="1"/>
  <c r="AE63" i="9"/>
  <c r="AF63" i="9" a="1"/>
  <c r="AF63" i="9" s="1"/>
  <c r="AB64" i="9"/>
  <c r="AC64" i="9"/>
  <c r="AD64" i="9" a="1"/>
  <c r="AD64" i="9" s="1"/>
  <c r="AE64" i="9" a="1"/>
  <c r="AE64" i="9" s="1"/>
  <c r="AF64" i="9" a="1"/>
  <c r="AF64" i="9" s="1"/>
  <c r="AB65" i="9"/>
  <c r="AC65" i="9"/>
  <c r="AD65" i="9" a="1"/>
  <c r="AD65" i="9" s="1"/>
  <c r="AE65" i="9" a="1"/>
  <c r="AE65" i="9" s="1"/>
  <c r="AF65" i="9" a="1"/>
  <c r="AF65" i="9" s="1"/>
  <c r="AB66" i="9"/>
  <c r="AC66" i="9"/>
  <c r="AD66" i="9" a="1"/>
  <c r="AD66" i="9" s="1"/>
  <c r="AE66" i="9" a="1"/>
  <c r="AE66" i="9" s="1"/>
  <c r="AF66" i="9" a="1"/>
  <c r="AF66" i="9" s="1"/>
  <c r="AB67" i="9"/>
  <c r="AC67" i="9"/>
  <c r="AD67" i="9" a="1"/>
  <c r="AD67" i="9" s="1"/>
  <c r="AE67" i="9" a="1"/>
  <c r="AE67" i="9"/>
  <c r="AF67" i="9" a="1"/>
  <c r="AF67" i="9" s="1"/>
  <c r="AB68" i="9"/>
  <c r="AC68" i="9"/>
  <c r="AD68" i="9" a="1"/>
  <c r="AD68" i="9" s="1"/>
  <c r="AE68" i="9" a="1"/>
  <c r="AE68" i="9" s="1"/>
  <c r="AF68" i="9" a="1"/>
  <c r="AF68" i="9" s="1"/>
  <c r="AB69" i="9"/>
  <c r="AC69" i="9"/>
  <c r="AD69" i="9" a="1"/>
  <c r="AD69" i="9" s="1"/>
  <c r="AE69" i="9" a="1"/>
  <c r="AE69" i="9" s="1"/>
  <c r="AF69" i="9" a="1"/>
  <c r="AF69" i="9" s="1"/>
  <c r="AB70" i="9"/>
  <c r="AC70" i="9"/>
  <c r="AD70" i="9" a="1"/>
  <c r="AD70" i="9" s="1"/>
  <c r="AE70" i="9" a="1"/>
  <c r="AE70" i="9" s="1"/>
  <c r="AF70" i="9" a="1"/>
  <c r="AF70" i="9" s="1"/>
  <c r="AB71" i="9"/>
  <c r="AC71" i="9"/>
  <c r="AD71" i="9" a="1"/>
  <c r="AD71" i="9" s="1"/>
  <c r="AE71" i="9" a="1"/>
  <c r="AE71" i="9"/>
  <c r="AF71" i="9" a="1"/>
  <c r="AF71" i="9" s="1"/>
  <c r="AB72" i="9"/>
  <c r="AC72" i="9"/>
  <c r="AD72" i="9" a="1"/>
  <c r="AD72" i="9" s="1"/>
  <c r="AE72" i="9" a="1"/>
  <c r="AE72" i="9" s="1"/>
  <c r="AF72" i="9" a="1"/>
  <c r="AF72" i="9" s="1"/>
  <c r="AB73" i="9"/>
  <c r="AC73" i="9"/>
  <c r="AD73" i="9" a="1"/>
  <c r="AD73" i="9" s="1"/>
  <c r="AE73" i="9" a="1"/>
  <c r="AE73" i="9" s="1"/>
  <c r="AF73" i="9" a="1"/>
  <c r="AF73" i="9" s="1"/>
  <c r="AB74" i="9"/>
  <c r="AC74" i="9"/>
  <c r="AD74" i="9" a="1"/>
  <c r="AD74" i="9" s="1"/>
  <c r="AE74" i="9" a="1"/>
  <c r="AE74" i="9" s="1"/>
  <c r="AF74" i="9" a="1"/>
  <c r="AF74" i="9" s="1"/>
  <c r="AB75" i="9"/>
  <c r="AC75" i="9"/>
  <c r="AD75" i="9" a="1"/>
  <c r="AD75" i="9" s="1"/>
  <c r="AE75" i="9" a="1"/>
  <c r="AE75" i="9"/>
  <c r="AF75" i="9" a="1"/>
  <c r="AF75" i="9" s="1"/>
  <c r="AB76" i="9"/>
  <c r="AC76" i="9"/>
  <c r="AD76" i="9" a="1"/>
  <c r="AD76" i="9" s="1"/>
  <c r="AE76" i="9" a="1"/>
  <c r="AE76" i="9" s="1"/>
  <c r="AF76" i="9" a="1"/>
  <c r="AF76" i="9" s="1"/>
  <c r="AB77" i="9"/>
  <c r="AC77" i="9"/>
  <c r="AD77" i="9" a="1"/>
  <c r="AD77" i="9" s="1"/>
  <c r="AE77" i="9" a="1"/>
  <c r="AE77" i="9" s="1"/>
  <c r="AF77" i="9" a="1"/>
  <c r="AF77" i="9" s="1"/>
  <c r="AB78" i="9"/>
  <c r="AC78" i="9"/>
  <c r="AD78" i="9" a="1"/>
  <c r="AD78" i="9" s="1"/>
  <c r="AE78" i="9" a="1"/>
  <c r="AE78" i="9" s="1"/>
  <c r="AF78" i="9" a="1"/>
  <c r="AF78" i="9" s="1"/>
  <c r="AB79" i="9"/>
  <c r="AC79" i="9"/>
  <c r="AD79" i="9" a="1"/>
  <c r="AD79" i="9" s="1"/>
  <c r="AE79" i="9" a="1"/>
  <c r="AE79" i="9"/>
  <c r="AF79" i="9" a="1"/>
  <c r="AF79" i="9" s="1"/>
  <c r="AB80" i="9"/>
  <c r="AC80" i="9"/>
  <c r="AD80" i="9" a="1"/>
  <c r="AD80" i="9" s="1"/>
  <c r="AE80" i="9" a="1"/>
  <c r="AE80" i="9" s="1"/>
  <c r="AF80" i="9" a="1"/>
  <c r="AF80" i="9" s="1"/>
  <c r="AB81" i="9"/>
  <c r="AC81" i="9"/>
  <c r="AD81" i="9" a="1"/>
  <c r="AD81" i="9" s="1"/>
  <c r="AE81" i="9" a="1"/>
  <c r="AE81" i="9" s="1"/>
  <c r="AF81" i="9" a="1"/>
  <c r="AF81" i="9" s="1"/>
  <c r="AB82" i="9"/>
  <c r="AC82" i="9"/>
  <c r="AD82" i="9" a="1"/>
  <c r="AD82" i="9" s="1"/>
  <c r="AE82" i="9" a="1"/>
  <c r="AE82" i="9" s="1"/>
  <c r="AF82" i="9" a="1"/>
  <c r="AF82" i="9" s="1"/>
  <c r="AB83" i="9"/>
  <c r="AC83" i="9"/>
  <c r="AD83" i="9" a="1"/>
  <c r="AD83" i="9" s="1"/>
  <c r="AE83" i="9" a="1"/>
  <c r="AE83" i="9"/>
  <c r="AF83" i="9" a="1"/>
  <c r="AF83" i="9" s="1"/>
  <c r="AB84" i="9"/>
  <c r="AC84" i="9"/>
  <c r="AD84" i="9" a="1"/>
  <c r="AD84" i="9" s="1"/>
  <c r="AE84" i="9" a="1"/>
  <c r="AE84" i="9" s="1"/>
  <c r="AF84" i="9" a="1"/>
  <c r="AF84" i="9" s="1"/>
  <c r="AB85" i="9"/>
  <c r="AC85" i="9"/>
  <c r="AD85" i="9" a="1"/>
  <c r="AD85" i="9" s="1"/>
  <c r="AE85" i="9" a="1"/>
  <c r="AE85" i="9" s="1"/>
  <c r="AF85" i="9" a="1"/>
  <c r="AF85" i="9" s="1"/>
  <c r="AB86" i="9"/>
  <c r="AC86" i="9"/>
  <c r="AD86" i="9" a="1"/>
  <c r="AD86" i="9" s="1"/>
  <c r="AE86" i="9" a="1"/>
  <c r="AE86" i="9" s="1"/>
  <c r="AF86" i="9" a="1"/>
  <c r="AF86" i="9" s="1"/>
  <c r="AB87" i="9"/>
  <c r="AC87" i="9"/>
  <c r="AD87" i="9" a="1"/>
  <c r="AD87" i="9" s="1"/>
  <c r="AE87" i="9" a="1"/>
  <c r="AE87" i="9"/>
  <c r="AF87" i="9" a="1"/>
  <c r="AF87" i="9" s="1"/>
  <c r="AB88" i="9"/>
  <c r="AC88" i="9"/>
  <c r="AD88" i="9" a="1"/>
  <c r="AD88" i="9" s="1"/>
  <c r="AE88" i="9" a="1"/>
  <c r="AE88" i="9" s="1"/>
  <c r="AF88" i="9" a="1"/>
  <c r="AF88" i="9" s="1"/>
  <c r="AB89" i="9"/>
  <c r="AC89" i="9"/>
  <c r="AD89" i="9" a="1"/>
  <c r="AD89" i="9" s="1"/>
  <c r="AE89" i="9" a="1"/>
  <c r="AE89" i="9"/>
  <c r="AF89" i="9" a="1"/>
  <c r="AF89" i="9" s="1"/>
  <c r="AB90" i="9"/>
  <c r="AC90" i="9"/>
  <c r="AD90" i="9" a="1"/>
  <c r="AD90" i="9" s="1"/>
  <c r="AE90" i="9" a="1"/>
  <c r="AE90" i="9"/>
  <c r="AF90" i="9" a="1"/>
  <c r="AF90" i="9" s="1"/>
  <c r="AB91" i="9"/>
  <c r="AC91" i="9"/>
  <c r="AD91" i="9" a="1"/>
  <c r="AD91" i="9" s="1"/>
  <c r="AE91" i="9" a="1"/>
  <c r="AE91" i="9"/>
  <c r="AF91" i="9" a="1"/>
  <c r="AF91" i="9" s="1"/>
  <c r="AB92" i="9"/>
  <c r="AC92" i="9"/>
  <c r="AD92" i="9" a="1"/>
  <c r="AD92" i="9" s="1"/>
  <c r="AE92" i="9" a="1"/>
  <c r="AE92" i="9"/>
  <c r="AF92" i="9" a="1"/>
  <c r="AF92" i="9" s="1"/>
  <c r="AB93" i="9"/>
  <c r="AC93" i="9"/>
  <c r="AD93" i="9" a="1"/>
  <c r="AD93" i="9" s="1"/>
  <c r="AE93" i="9" a="1"/>
  <c r="AE93" i="9"/>
  <c r="AF93" i="9" a="1"/>
  <c r="AF93" i="9" s="1"/>
  <c r="AB94" i="9"/>
  <c r="AC94" i="9"/>
  <c r="AD94" i="9" a="1"/>
  <c r="AD94" i="9" s="1"/>
  <c r="AE94" i="9" a="1"/>
  <c r="AE94" i="9"/>
  <c r="AF94" i="9" a="1"/>
  <c r="AF94" i="9" s="1"/>
  <c r="AB95" i="9"/>
  <c r="AC95" i="9"/>
  <c r="AD95" i="9" a="1"/>
  <c r="AD95" i="9" s="1"/>
  <c r="AE95" i="9" a="1"/>
  <c r="AE95" i="9"/>
  <c r="AF95" i="9" a="1"/>
  <c r="AF95" i="9" s="1"/>
  <c r="AB96" i="9"/>
  <c r="AC96" i="9"/>
  <c r="AD96" i="9" a="1"/>
  <c r="AD96" i="9" s="1"/>
  <c r="AE96" i="9" a="1"/>
  <c r="AE96" i="9" s="1"/>
  <c r="AF96" i="9" a="1"/>
  <c r="AF96" i="9" s="1"/>
  <c r="AB97" i="9"/>
  <c r="AC97" i="9"/>
  <c r="AD97" i="9" a="1"/>
  <c r="AD97" i="9" s="1"/>
  <c r="AE97" i="9" a="1"/>
  <c r="AE97" i="9" s="1"/>
  <c r="AF97" i="9" a="1"/>
  <c r="AF97" i="9" s="1"/>
  <c r="AB98" i="9"/>
  <c r="AC98" i="9"/>
  <c r="AD98" i="9" a="1"/>
  <c r="AD98" i="9" s="1"/>
  <c r="AE98" i="9" a="1"/>
  <c r="AE98" i="9" s="1"/>
  <c r="AF98" i="9" a="1"/>
  <c r="AF98" i="9" s="1"/>
  <c r="AC99" i="9"/>
  <c r="AD99" i="9" a="1"/>
  <c r="AD99" i="9" s="1"/>
  <c r="AE99" i="9" a="1"/>
  <c r="AE99" i="9" s="1"/>
  <c r="AF99" i="9" a="1"/>
  <c r="AF99" i="9" s="1"/>
  <c r="AB100" i="9"/>
  <c r="M70" i="2" s="1"/>
  <c r="AC100" i="9"/>
  <c r="AD100" i="9" a="1"/>
  <c r="AD100" i="9" s="1"/>
  <c r="AE100" i="9" a="1"/>
  <c r="AE100" i="9" s="1"/>
  <c r="AF100" i="9" a="1"/>
  <c r="AF100" i="9" s="1"/>
  <c r="AC101" i="9"/>
  <c r="AD101" i="9" a="1"/>
  <c r="AD101" i="9" s="1"/>
  <c r="AE101" i="9" a="1"/>
  <c r="AE101" i="9" s="1"/>
  <c r="AF101" i="9" a="1"/>
  <c r="AF101" i="9" s="1"/>
  <c r="AC102" i="9"/>
  <c r="AD102" i="9" a="1"/>
  <c r="AD102" i="9" s="1"/>
  <c r="AE102" i="9" a="1"/>
  <c r="AE102" i="9" s="1"/>
  <c r="AF102" i="9" a="1"/>
  <c r="AF102" i="9" s="1"/>
  <c r="AC103" i="9"/>
  <c r="AD103" i="9" a="1"/>
  <c r="AD103" i="9" s="1"/>
  <c r="AE103" i="9" a="1"/>
  <c r="AE103" i="9" s="1"/>
  <c r="AF103" i="9" a="1"/>
  <c r="AF103" i="9" s="1"/>
  <c r="AC104" i="9"/>
  <c r="AD104" i="9" a="1"/>
  <c r="AD104" i="9" s="1"/>
  <c r="AE104" i="9" a="1"/>
  <c r="AE104" i="9" s="1"/>
  <c r="AF104" i="9" a="1"/>
  <c r="AF104" i="9" s="1"/>
  <c r="AC105" i="9"/>
  <c r="AD105" i="9" a="1"/>
  <c r="AD105" i="9" s="1"/>
  <c r="AE105" i="9" a="1"/>
  <c r="AE105" i="9" s="1"/>
  <c r="AF105" i="9" a="1"/>
  <c r="AF105" i="9" s="1"/>
  <c r="AC106" i="9"/>
  <c r="AD106" i="9" a="1"/>
  <c r="AD106" i="9" s="1"/>
  <c r="AE106" i="9" a="1"/>
  <c r="AE106" i="9" s="1"/>
  <c r="AF106" i="9" a="1"/>
  <c r="AF106" i="9" s="1"/>
  <c r="AC107" i="9"/>
  <c r="AD107" i="9" a="1"/>
  <c r="AD107" i="9" s="1"/>
  <c r="AE107" i="9" a="1"/>
  <c r="AE107" i="9" s="1"/>
  <c r="AF107" i="9" a="1"/>
  <c r="AF107" i="9" s="1"/>
  <c r="AB108" i="9"/>
  <c r="M78" i="2" s="1"/>
  <c r="AC108" i="9"/>
  <c r="AD108" i="9" a="1"/>
  <c r="AD108" i="9" s="1"/>
  <c r="AE108" i="9" a="1"/>
  <c r="AE108" i="9" s="1"/>
  <c r="AF108" i="9" a="1"/>
  <c r="AF108" i="9" s="1"/>
  <c r="AC109" i="9"/>
  <c r="AD109" i="9" a="1"/>
  <c r="AD109" i="9" s="1"/>
  <c r="AE109" i="9" a="1"/>
  <c r="AE109" i="9" s="1"/>
  <c r="AF109" i="9" a="1"/>
  <c r="AF109" i="9" s="1"/>
  <c r="AC110" i="9"/>
  <c r="AD110" i="9" a="1"/>
  <c r="AD110" i="9" s="1"/>
  <c r="AE110" i="9" a="1"/>
  <c r="AE110" i="9" s="1"/>
  <c r="AF110" i="9" a="1"/>
  <c r="AF110" i="9" s="1"/>
  <c r="AC111" i="9"/>
  <c r="AD111" i="9" a="1"/>
  <c r="AD111" i="9" s="1"/>
  <c r="AE111" i="9" a="1"/>
  <c r="AE111" i="9" s="1"/>
  <c r="AF111" i="9" a="1"/>
  <c r="AF111" i="9" s="1"/>
  <c r="AC112" i="9"/>
  <c r="AD112" i="9" a="1"/>
  <c r="AD112" i="9" s="1"/>
  <c r="AE112" i="9" a="1"/>
  <c r="AE112" i="9" s="1"/>
  <c r="AF112" i="9" a="1"/>
  <c r="AF112" i="9" s="1"/>
  <c r="AC113" i="9"/>
  <c r="AD113" i="9" a="1"/>
  <c r="AD113" i="9" s="1"/>
  <c r="AE113" i="9" a="1"/>
  <c r="AE113" i="9" s="1"/>
  <c r="AF113" i="9" a="1"/>
  <c r="AF113" i="9" s="1"/>
  <c r="AC114" i="9"/>
  <c r="AD114" i="9" a="1"/>
  <c r="AD114" i="9" s="1"/>
  <c r="AE114" i="9" a="1"/>
  <c r="AE114" i="9" s="1"/>
  <c r="AF114" i="9" a="1"/>
  <c r="AF114" i="9" s="1"/>
  <c r="AC115" i="9"/>
  <c r="AD115" i="9" a="1"/>
  <c r="AD115" i="9" s="1"/>
  <c r="AE115" i="9" a="1"/>
  <c r="AE115" i="9" s="1"/>
  <c r="AF115" i="9" a="1"/>
  <c r="AF115" i="9" s="1"/>
  <c r="AB116" i="9"/>
  <c r="M86" i="2" s="1"/>
  <c r="AC116" i="9"/>
  <c r="AD116" i="9" a="1"/>
  <c r="AD116" i="9" s="1"/>
  <c r="AE116" i="9" a="1"/>
  <c r="AE116" i="9" s="1"/>
  <c r="AF116" i="9" a="1"/>
  <c r="AF116" i="9" s="1"/>
  <c r="AC117" i="9"/>
  <c r="AD117" i="9" a="1"/>
  <c r="AD117" i="9" s="1"/>
  <c r="AE117" i="9" a="1"/>
  <c r="AE117" i="9" s="1"/>
  <c r="AF117" i="9" a="1"/>
  <c r="AF117" i="9" s="1"/>
  <c r="AC118" i="9"/>
  <c r="AD118" i="9" a="1"/>
  <c r="AD118" i="9" s="1"/>
  <c r="AE118" i="9" a="1"/>
  <c r="AE118" i="9" s="1"/>
  <c r="AF118" i="9" a="1"/>
  <c r="AF118" i="9" s="1"/>
  <c r="AC119" i="9"/>
  <c r="AD119" i="9" a="1"/>
  <c r="AD119" i="9" s="1"/>
  <c r="AE119" i="9" a="1"/>
  <c r="AE119" i="9" s="1"/>
  <c r="AF119" i="9" a="1"/>
  <c r="AF119" i="9" s="1"/>
  <c r="AC120" i="9"/>
  <c r="AD120" i="9" a="1"/>
  <c r="AD120" i="9" s="1"/>
  <c r="AE120" i="9" a="1"/>
  <c r="AE120" i="9" s="1"/>
  <c r="AF120" i="9" a="1"/>
  <c r="AF120" i="9" s="1"/>
  <c r="AC121" i="9"/>
  <c r="AD121" i="9" a="1"/>
  <c r="AD121" i="9" s="1"/>
  <c r="AE121" i="9" a="1"/>
  <c r="AE121" i="9" s="1"/>
  <c r="AF121" i="9" a="1"/>
  <c r="AF121" i="9" s="1"/>
  <c r="AC122" i="9"/>
  <c r="AD122" i="9" a="1"/>
  <c r="AD122" i="9" s="1"/>
  <c r="AE122" i="9" a="1"/>
  <c r="AE122" i="9" s="1"/>
  <c r="AF122" i="9" a="1"/>
  <c r="AF122" i="9" s="1"/>
  <c r="AC123" i="9"/>
  <c r="AD123" i="9" a="1"/>
  <c r="AD123" i="9" s="1"/>
  <c r="AE123" i="9" a="1"/>
  <c r="AE123" i="9" s="1"/>
  <c r="AF123" i="9" a="1"/>
  <c r="AF123" i="9" s="1"/>
  <c r="AB124" i="9"/>
  <c r="M95" i="2" s="1"/>
  <c r="AC124" i="9"/>
  <c r="AD124" i="9" a="1"/>
  <c r="AD124" i="9" s="1"/>
  <c r="AE124" i="9" a="1"/>
  <c r="AE124" i="9" s="1"/>
  <c r="AF124" i="9" a="1"/>
  <c r="AF124" i="9" s="1"/>
  <c r="AC125" i="9"/>
  <c r="AD125" i="9" a="1"/>
  <c r="AD125" i="9" s="1"/>
  <c r="AE125" i="9" a="1"/>
  <c r="AE125" i="9" s="1"/>
  <c r="AF125" i="9" a="1"/>
  <c r="AF125" i="9" s="1"/>
  <c r="AC126" i="9"/>
  <c r="AD126" i="9" a="1"/>
  <c r="AD126" i="9" s="1"/>
  <c r="AE126" i="9" a="1"/>
  <c r="AE126" i="9" s="1"/>
  <c r="AF126" i="9" a="1"/>
  <c r="AF126" i="9" s="1"/>
  <c r="AC127" i="9"/>
  <c r="AD127" i="9" a="1"/>
  <c r="AD127" i="9" s="1"/>
  <c r="AE127" i="9" a="1"/>
  <c r="AE127" i="9" s="1"/>
  <c r="AF127" i="9" a="1"/>
  <c r="AF127" i="9" s="1"/>
  <c r="AC128" i="9"/>
  <c r="AD128" i="9" a="1"/>
  <c r="AD128" i="9" s="1"/>
  <c r="AE128" i="9" a="1"/>
  <c r="AE128" i="9" s="1"/>
  <c r="AF128" i="9" a="1"/>
  <c r="AF128" i="9" s="1"/>
  <c r="AC129" i="9"/>
  <c r="AD129" i="9" a="1"/>
  <c r="AD129" i="9" s="1"/>
  <c r="AE129" i="9" a="1"/>
  <c r="AE129" i="9" s="1"/>
  <c r="AF129" i="9" a="1"/>
  <c r="AF129" i="9" s="1"/>
  <c r="AC130" i="9"/>
  <c r="AD130" i="9" a="1"/>
  <c r="AD130" i="9" s="1"/>
  <c r="AE130" i="9" a="1"/>
  <c r="AE130" i="9" s="1"/>
  <c r="AF130" i="9" a="1"/>
  <c r="AF130" i="9" s="1"/>
  <c r="AC131" i="9"/>
  <c r="AD131" i="9" a="1"/>
  <c r="AD131" i="9" s="1"/>
  <c r="AE131" i="9" a="1"/>
  <c r="AE131" i="9" s="1"/>
  <c r="AF131" i="9" a="1"/>
  <c r="AF131" i="9" s="1"/>
  <c r="AB132" i="9"/>
  <c r="M103" i="2" s="1"/>
  <c r="AC132" i="9"/>
  <c r="AD132" i="9" a="1"/>
  <c r="AD132" i="9" s="1"/>
  <c r="AE132" i="9" a="1"/>
  <c r="AE132" i="9" s="1"/>
  <c r="AF132" i="9" a="1"/>
  <c r="AF132" i="9" s="1"/>
  <c r="AC133" i="9"/>
  <c r="AD133" i="9" a="1"/>
  <c r="AD133" i="9" s="1"/>
  <c r="AE133" i="9" a="1"/>
  <c r="AE133" i="9" s="1"/>
  <c r="AF133" i="9" a="1"/>
  <c r="AF133" i="9" s="1"/>
  <c r="AC134" i="9"/>
  <c r="AD134" i="9" a="1"/>
  <c r="AD134" i="9" s="1"/>
  <c r="AE134" i="9" a="1"/>
  <c r="AE134" i="9" s="1"/>
  <c r="AF134" i="9" a="1"/>
  <c r="AF134" i="9" s="1"/>
  <c r="AC135" i="9"/>
  <c r="AD135" i="9" a="1"/>
  <c r="AD135" i="9" s="1"/>
  <c r="AE135" i="9" a="1"/>
  <c r="AE135" i="9" s="1"/>
  <c r="AF135" i="9" a="1"/>
  <c r="AF135" i="9" s="1"/>
  <c r="AC136" i="9"/>
  <c r="AD136" i="9" a="1"/>
  <c r="AD136" i="9" s="1"/>
  <c r="AE136" i="9" a="1"/>
  <c r="AE136" i="9" s="1"/>
  <c r="AF136" i="9" a="1"/>
  <c r="AF136" i="9" s="1"/>
  <c r="AC137" i="9"/>
  <c r="AD137" i="9" a="1"/>
  <c r="AD137" i="9" s="1"/>
  <c r="AE137" i="9" a="1"/>
  <c r="AE137" i="9" s="1"/>
  <c r="AF137" i="9" a="1"/>
  <c r="AF137" i="9" s="1"/>
  <c r="AC138" i="9"/>
  <c r="AD138" i="9" a="1"/>
  <c r="AD138" i="9" s="1"/>
  <c r="AE138" i="9" a="1"/>
  <c r="AE138" i="9" s="1"/>
  <c r="AF138" i="9" a="1"/>
  <c r="AF138" i="9" s="1"/>
  <c r="AC139" i="9"/>
  <c r="AD139" i="9" a="1"/>
  <c r="AD139" i="9" s="1"/>
  <c r="AE139" i="9" a="1"/>
  <c r="AE139" i="9" s="1"/>
  <c r="AF139" i="9" a="1"/>
  <c r="AF139" i="9" s="1"/>
  <c r="AB140" i="9"/>
  <c r="M111" i="2" s="1"/>
  <c r="AC140" i="9"/>
  <c r="AD140" i="9" a="1"/>
  <c r="AD140" i="9" s="1"/>
  <c r="AE140" i="9" a="1"/>
  <c r="AE140" i="9" s="1"/>
  <c r="AF140" i="9" a="1"/>
  <c r="AF140" i="9" s="1"/>
  <c r="AC141" i="9"/>
  <c r="AD141" i="9" a="1"/>
  <c r="AD141" i="9" s="1"/>
  <c r="AE141" i="9" a="1"/>
  <c r="AE141" i="9" s="1"/>
  <c r="AF141" i="9" a="1"/>
  <c r="AF141" i="9" s="1"/>
  <c r="AC142" i="9"/>
  <c r="AD142" i="9" a="1"/>
  <c r="AD142" i="9" s="1"/>
  <c r="AE142" i="9" a="1"/>
  <c r="AE142" i="9" s="1"/>
  <c r="AF142" i="9" a="1"/>
  <c r="AF142" i="9" s="1"/>
  <c r="AC143" i="9"/>
  <c r="AD143" i="9" a="1"/>
  <c r="AD143" i="9" s="1"/>
  <c r="AE143" i="9" a="1"/>
  <c r="AE143" i="9" s="1"/>
  <c r="AF143" i="9" a="1"/>
  <c r="AF143" i="9" s="1"/>
  <c r="AC144" i="9"/>
  <c r="AD144" i="9" a="1"/>
  <c r="AD144" i="9" s="1"/>
  <c r="AE144" i="9" a="1"/>
  <c r="AE144" i="9" s="1"/>
  <c r="AF144" i="9" a="1"/>
  <c r="AF144" i="9" s="1"/>
  <c r="AC145" i="9"/>
  <c r="AD145" i="9" a="1"/>
  <c r="AD145" i="9" s="1"/>
  <c r="AE145" i="9" a="1"/>
  <c r="AE145" i="9" s="1"/>
  <c r="AF145" i="9" a="1"/>
  <c r="AF145" i="9" s="1"/>
  <c r="AC146" i="9"/>
  <c r="AD146" i="9" a="1"/>
  <c r="AD146" i="9" s="1"/>
  <c r="AE146" i="9" a="1"/>
  <c r="AE146" i="9" s="1"/>
  <c r="AF146" i="9" a="1"/>
  <c r="AF146" i="9" s="1"/>
  <c r="AC147" i="9"/>
  <c r="AD147" i="9" a="1"/>
  <c r="AD147" i="9" s="1"/>
  <c r="AE147" i="9" a="1"/>
  <c r="AE147" i="9" s="1"/>
  <c r="AF147" i="9" a="1"/>
  <c r="AF147" i="9" s="1"/>
  <c r="AC148" i="9"/>
  <c r="AD148" i="9" a="1"/>
  <c r="AD148" i="9" s="1"/>
  <c r="AE148" i="9" a="1"/>
  <c r="AE148" i="9" s="1"/>
  <c r="AF148" i="9" a="1"/>
  <c r="AF148" i="9" s="1"/>
  <c r="AC149" i="9"/>
  <c r="AD149" i="9" a="1"/>
  <c r="AD149" i="9" s="1"/>
  <c r="AE149" i="9" a="1"/>
  <c r="AE149" i="9" s="1"/>
  <c r="AF149" i="9" a="1"/>
  <c r="AF149" i="9" s="1"/>
  <c r="AC150" i="9"/>
  <c r="AD150" i="9" a="1"/>
  <c r="AD150" i="9" s="1"/>
  <c r="AE150" i="9" a="1"/>
  <c r="AE150" i="9" s="1"/>
  <c r="AF150" i="9" a="1"/>
  <c r="AF150" i="9" s="1"/>
  <c r="AC151" i="9"/>
  <c r="AD151" i="9" a="1"/>
  <c r="AD151" i="9" s="1"/>
  <c r="AE151" i="9" a="1"/>
  <c r="AE151" i="9" s="1"/>
  <c r="AF151" i="9" a="1"/>
  <c r="AF151" i="9" s="1"/>
  <c r="AC152" i="9"/>
  <c r="AD152" i="9" a="1"/>
  <c r="AD152" i="9" s="1"/>
  <c r="AE152" i="9" a="1"/>
  <c r="AE152" i="9" s="1"/>
  <c r="AF152" i="9" a="1"/>
  <c r="AF152" i="9" s="1"/>
  <c r="AC153" i="9"/>
  <c r="AD153" i="9" a="1"/>
  <c r="AD153" i="9" s="1"/>
  <c r="AE153" i="9" a="1"/>
  <c r="AE153" i="9" s="1"/>
  <c r="AF153" i="9" a="1"/>
  <c r="AF153" i="9" s="1"/>
  <c r="AC154" i="9"/>
  <c r="AD154" i="9" a="1"/>
  <c r="AD154" i="9" s="1"/>
  <c r="AE154" i="9" a="1"/>
  <c r="AE154" i="9" s="1"/>
  <c r="AF154" i="9" a="1"/>
  <c r="AF154" i="9" s="1"/>
  <c r="AC155" i="9"/>
  <c r="AD155" i="9" a="1"/>
  <c r="AD155" i="9" s="1"/>
  <c r="AE155" i="9" a="1"/>
  <c r="AE155" i="9" s="1"/>
  <c r="AF155" i="9" a="1"/>
  <c r="AF155" i="9" s="1"/>
  <c r="AC156" i="9"/>
  <c r="AD156" i="9" a="1"/>
  <c r="AD156" i="9" s="1"/>
  <c r="AE156" i="9" a="1"/>
  <c r="AE156" i="9" s="1"/>
  <c r="AF156" i="9" a="1"/>
  <c r="AF156" i="9" s="1"/>
  <c r="AC157" i="9"/>
  <c r="AD157" i="9" a="1"/>
  <c r="AD157" i="9" s="1"/>
  <c r="AE157" i="9" a="1"/>
  <c r="AE157" i="9" s="1"/>
  <c r="AF157" i="9" a="1"/>
  <c r="AF157" i="9" s="1"/>
  <c r="AC158" i="9"/>
  <c r="AD158" i="9" a="1"/>
  <c r="AD158" i="9" s="1"/>
  <c r="AE158" i="9" a="1"/>
  <c r="AE158" i="9" s="1"/>
  <c r="AF158" i="9" a="1"/>
  <c r="AF158" i="9" s="1"/>
  <c r="AC159" i="9"/>
  <c r="AD159" i="9" a="1"/>
  <c r="AD159" i="9" s="1"/>
  <c r="AE159" i="9" a="1"/>
  <c r="AE159" i="9" s="1"/>
  <c r="AF159" i="9" a="1"/>
  <c r="AF159" i="9" s="1"/>
  <c r="AC160" i="9"/>
  <c r="AD160" i="9" a="1"/>
  <c r="AD160" i="9" s="1"/>
  <c r="AE160" i="9" a="1"/>
  <c r="AE160" i="9" s="1"/>
  <c r="AF160" i="9" a="1"/>
  <c r="AF160" i="9" s="1"/>
  <c r="AC161" i="9"/>
  <c r="AD161" i="9" a="1"/>
  <c r="AD161" i="9" s="1"/>
  <c r="AE161" i="9" a="1"/>
  <c r="AE161" i="9" s="1"/>
  <c r="AF161" i="9" a="1"/>
  <c r="AF161" i="9" s="1"/>
  <c r="AC162" i="9"/>
  <c r="AD162" i="9" a="1"/>
  <c r="AD162" i="9" s="1"/>
  <c r="AE162" i="9" a="1"/>
  <c r="AE162" i="9" s="1"/>
  <c r="AF162" i="9" a="1"/>
  <c r="AF162" i="9" s="1"/>
  <c r="AC163" i="9"/>
  <c r="AD163" i="9" a="1"/>
  <c r="AD163" i="9" s="1"/>
  <c r="AE163" i="9" a="1"/>
  <c r="AE163" i="9" s="1"/>
  <c r="AF163" i="9" a="1"/>
  <c r="AF163" i="9" s="1"/>
  <c r="AC164" i="9"/>
  <c r="AD164" i="9" a="1"/>
  <c r="AD164" i="9" s="1"/>
  <c r="AE164" i="9" a="1"/>
  <c r="AE164" i="9" s="1"/>
  <c r="AF164" i="9" a="1"/>
  <c r="AF164" i="9" s="1"/>
  <c r="AC165" i="9"/>
  <c r="AD165" i="9" a="1"/>
  <c r="AD165" i="9" s="1"/>
  <c r="AE165" i="9" a="1"/>
  <c r="AE165" i="9" s="1"/>
  <c r="AF165" i="9" a="1"/>
  <c r="AF165" i="9" s="1"/>
  <c r="AC166" i="9"/>
  <c r="AD166" i="9" a="1"/>
  <c r="AD166" i="9" s="1"/>
  <c r="AE166" i="9" a="1"/>
  <c r="AE166" i="9" s="1"/>
  <c r="AF166" i="9" a="1"/>
  <c r="AF166" i="9" s="1"/>
  <c r="AC167" i="9"/>
  <c r="AD167" i="9" a="1"/>
  <c r="AD167" i="9" s="1"/>
  <c r="AE167" i="9" a="1"/>
  <c r="AE167" i="9" s="1"/>
  <c r="AF167" i="9" a="1"/>
  <c r="AF167" i="9" s="1"/>
  <c r="AC168" i="9"/>
  <c r="AD168" i="9" a="1"/>
  <c r="AD168" i="9" s="1"/>
  <c r="AE168" i="9" a="1"/>
  <c r="AE168" i="9" s="1"/>
  <c r="AF168" i="9" a="1"/>
  <c r="AF168" i="9" s="1"/>
  <c r="AC169" i="9"/>
  <c r="AD169" i="9" a="1"/>
  <c r="AD169" i="9" s="1"/>
  <c r="AE169" i="9" a="1"/>
  <c r="AE169" i="9" s="1"/>
  <c r="AF169" i="9" a="1"/>
  <c r="AF169" i="9" s="1"/>
  <c r="AC170" i="9"/>
  <c r="AD170" i="9" a="1"/>
  <c r="AD170" i="9" s="1"/>
  <c r="AE170" i="9" a="1"/>
  <c r="AE170" i="9" s="1"/>
  <c r="AF170" i="9" a="1"/>
  <c r="AF170" i="9" s="1"/>
  <c r="AC171" i="9"/>
  <c r="AD171" i="9" a="1"/>
  <c r="AD171" i="9" s="1"/>
  <c r="AE171" i="9" a="1"/>
  <c r="AE171" i="9" s="1"/>
  <c r="AF171" i="9" a="1"/>
  <c r="AF171" i="9" s="1"/>
  <c r="AC172" i="9"/>
  <c r="AD172" i="9" a="1"/>
  <c r="AD172" i="9" s="1"/>
  <c r="AE172" i="9" a="1"/>
  <c r="AE172" i="9" s="1"/>
  <c r="AF172" i="9" a="1"/>
  <c r="AF172" i="9" s="1"/>
  <c r="AC173" i="9"/>
  <c r="AD173" i="9" a="1"/>
  <c r="AD173" i="9" s="1"/>
  <c r="AE173" i="9" a="1"/>
  <c r="AE173" i="9" s="1"/>
  <c r="AF173" i="9" a="1"/>
  <c r="AF173" i="9" s="1"/>
  <c r="AC174" i="9"/>
  <c r="AD174" i="9" a="1"/>
  <c r="AD174" i="9" s="1"/>
  <c r="AE174" i="9" a="1"/>
  <c r="AE174" i="9" s="1"/>
  <c r="AF174" i="9" a="1"/>
  <c r="AF174" i="9"/>
  <c r="AC175" i="9"/>
  <c r="AD175" i="9" a="1"/>
  <c r="AD175" i="9" s="1"/>
  <c r="AE175" i="9" a="1"/>
  <c r="AE175" i="9" s="1"/>
  <c r="AF175" i="9" a="1"/>
  <c r="AF175" i="9"/>
  <c r="AC176" i="9"/>
  <c r="AD176" i="9" a="1"/>
  <c r="AD176" i="9" s="1"/>
  <c r="AE176" i="9" a="1"/>
  <c r="AE176" i="9" s="1"/>
  <c r="AF176" i="9" a="1"/>
  <c r="AF176" i="9"/>
  <c r="AC177" i="9"/>
  <c r="AD177" i="9" a="1"/>
  <c r="AD177" i="9" s="1"/>
  <c r="AE177" i="9" a="1"/>
  <c r="AE177" i="9" s="1"/>
  <c r="AF177" i="9" a="1"/>
  <c r="AF177" i="9"/>
  <c r="AC178" i="9"/>
  <c r="AD178" i="9" a="1"/>
  <c r="AD178" i="9" s="1"/>
  <c r="AE178" i="9" a="1"/>
  <c r="AE178" i="9" s="1"/>
  <c r="AF178" i="9" a="1"/>
  <c r="AF178" i="9"/>
  <c r="AC179" i="9"/>
  <c r="AD179" i="9" a="1"/>
  <c r="AD179" i="9" s="1"/>
  <c r="AE179" i="9" a="1"/>
  <c r="AE179" i="9" s="1"/>
  <c r="AF179" i="9" a="1"/>
  <c r="AF179" i="9"/>
  <c r="AC180" i="9"/>
  <c r="AD180" i="9" a="1"/>
  <c r="AD180" i="9" s="1"/>
  <c r="AE180" i="9" a="1"/>
  <c r="AE180" i="9" s="1"/>
  <c r="AF180" i="9" a="1"/>
  <c r="AF180" i="9"/>
  <c r="AC181" i="9"/>
  <c r="AD181" i="9" a="1"/>
  <c r="AD181" i="9" s="1"/>
  <c r="AE181" i="9" a="1"/>
  <c r="AE181" i="9" s="1"/>
  <c r="AF181" i="9" a="1"/>
  <c r="AF181" i="9"/>
  <c r="AC182" i="9"/>
  <c r="AD182" i="9" a="1"/>
  <c r="AD182" i="9" s="1"/>
  <c r="AE182" i="9" a="1"/>
  <c r="AE182" i="9" s="1"/>
  <c r="AF182" i="9" a="1"/>
  <c r="AF182" i="9"/>
  <c r="AC183" i="9"/>
  <c r="AD183" i="9" a="1"/>
  <c r="AD183" i="9" s="1"/>
  <c r="AE183" i="9" a="1"/>
  <c r="AE183" i="9" s="1"/>
  <c r="AF183" i="9" a="1"/>
  <c r="AF183" i="9"/>
  <c r="AC184" i="9"/>
  <c r="AD184" i="9" a="1"/>
  <c r="AD184" i="9" s="1"/>
  <c r="AE184" i="9" a="1"/>
  <c r="AE184" i="9" s="1"/>
  <c r="AF184" i="9" a="1"/>
  <c r="AF184" i="9"/>
  <c r="AC185" i="9"/>
  <c r="AD185" i="9" a="1"/>
  <c r="AD185" i="9" s="1"/>
  <c r="AE185" i="9" a="1"/>
  <c r="AE185" i="9" s="1"/>
  <c r="AF185" i="9" a="1"/>
  <c r="AF185" i="9"/>
  <c r="AC186" i="9"/>
  <c r="AD186" i="9" a="1"/>
  <c r="AD186" i="9" s="1"/>
  <c r="AE186" i="9" a="1"/>
  <c r="AE186" i="9" s="1"/>
  <c r="AF186" i="9" a="1"/>
  <c r="AF186" i="9"/>
  <c r="AC187" i="9"/>
  <c r="AD187" i="9" a="1"/>
  <c r="AD187" i="9" s="1"/>
  <c r="AE187" i="9" a="1"/>
  <c r="AE187" i="9" s="1"/>
  <c r="AF187" i="9" a="1"/>
  <c r="AF187" i="9"/>
  <c r="AC188" i="9"/>
  <c r="AD188" i="9" a="1"/>
  <c r="AD188" i="9" s="1"/>
  <c r="AE188" i="9" a="1"/>
  <c r="AE188" i="9" s="1"/>
  <c r="AF188" i="9" a="1"/>
  <c r="AF188" i="9"/>
  <c r="AC189" i="9"/>
  <c r="AD189" i="9" a="1"/>
  <c r="AD189" i="9" s="1"/>
  <c r="AE189" i="9" a="1"/>
  <c r="AE189" i="9" s="1"/>
  <c r="AF189" i="9" a="1"/>
  <c r="AF189" i="9"/>
  <c r="AC190" i="9"/>
  <c r="AD190" i="9" a="1"/>
  <c r="AD190" i="9" s="1"/>
  <c r="AE190" i="9" a="1"/>
  <c r="AE190" i="9" s="1"/>
  <c r="AF190" i="9" a="1"/>
  <c r="AF190" i="9"/>
  <c r="AC191" i="9"/>
  <c r="AD191" i="9" a="1"/>
  <c r="AD191" i="9" s="1"/>
  <c r="AE191" i="9" a="1"/>
  <c r="AE191" i="9" s="1"/>
  <c r="AF191" i="9" a="1"/>
  <c r="AF191" i="9"/>
  <c r="AC192" i="9"/>
  <c r="AD192" i="9" a="1"/>
  <c r="AD192" i="9" s="1"/>
  <c r="AE192" i="9" a="1"/>
  <c r="AE192" i="9" s="1"/>
  <c r="AF192" i="9" a="1"/>
  <c r="AF192" i="9"/>
  <c r="AC193" i="9"/>
  <c r="AD193" i="9" a="1"/>
  <c r="AD193" i="9" s="1"/>
  <c r="AE193" i="9" a="1"/>
  <c r="AE193" i="9" s="1"/>
  <c r="AF193" i="9" a="1"/>
  <c r="AF193" i="9"/>
  <c r="AC194" i="9"/>
  <c r="AD194" i="9" a="1"/>
  <c r="AD194" i="9" s="1"/>
  <c r="AE194" i="9" a="1"/>
  <c r="AE194" i="9" s="1"/>
  <c r="AF194" i="9" a="1"/>
  <c r="AF194" i="9"/>
  <c r="AC195" i="9"/>
  <c r="AD195" i="9" a="1"/>
  <c r="AD195" i="9" s="1"/>
  <c r="AE195" i="9" a="1"/>
  <c r="AE195" i="9" s="1"/>
  <c r="AF195" i="9" a="1"/>
  <c r="AF195" i="9"/>
  <c r="AC196" i="9"/>
  <c r="AD196" i="9" a="1"/>
  <c r="AD196" i="9" s="1"/>
  <c r="AE196" i="9" a="1"/>
  <c r="AE196" i="9" s="1"/>
  <c r="AF196" i="9" a="1"/>
  <c r="AF196" i="9"/>
  <c r="AC197" i="9"/>
  <c r="AD197" i="9" a="1"/>
  <c r="AD197" i="9" s="1"/>
  <c r="AE197" i="9" a="1"/>
  <c r="AE197" i="9" s="1"/>
  <c r="AF197" i="9" a="1"/>
  <c r="AF197" i="9"/>
  <c r="AC198" i="9"/>
  <c r="AD198" i="9" a="1"/>
  <c r="AD198" i="9" s="1"/>
  <c r="AE198" i="9" a="1"/>
  <c r="AE198" i="9" s="1"/>
  <c r="AF198" i="9" a="1"/>
  <c r="AF198" i="9"/>
  <c r="AC199" i="9"/>
  <c r="AD199" i="9" a="1"/>
  <c r="AD199" i="9" s="1"/>
  <c r="AE199" i="9" a="1"/>
  <c r="AE199" i="9" s="1"/>
  <c r="AF199" i="9" a="1"/>
  <c r="AF199" i="9"/>
  <c r="AC200" i="9"/>
  <c r="AD200" i="9" a="1"/>
  <c r="AD200" i="9" s="1"/>
  <c r="AE200" i="9" a="1"/>
  <c r="AE200" i="9" s="1"/>
  <c r="AF200" i="9" a="1"/>
  <c r="AF200" i="9"/>
  <c r="AC201" i="9"/>
  <c r="AD201" i="9" a="1"/>
  <c r="AD201" i="9" s="1"/>
  <c r="AE201" i="9" a="1"/>
  <c r="AE201" i="9" s="1"/>
  <c r="AF201" i="9" a="1"/>
  <c r="AF201" i="9"/>
  <c r="AC202" i="9"/>
  <c r="AD202" i="9" a="1"/>
  <c r="AD202" i="9" s="1"/>
  <c r="AE202" i="9" a="1"/>
  <c r="AE202" i="9" s="1"/>
  <c r="AF202" i="9" a="1"/>
  <c r="AF202" i="9"/>
  <c r="AC203" i="9"/>
  <c r="AD203" i="9" a="1"/>
  <c r="AD203" i="9" s="1"/>
  <c r="AE203" i="9" a="1"/>
  <c r="AE203" i="9" s="1"/>
  <c r="AF203" i="9" a="1"/>
  <c r="AF203" i="9"/>
  <c r="AC204" i="9"/>
  <c r="AD204" i="9" a="1"/>
  <c r="AD204" i="9" s="1"/>
  <c r="AE204" i="9" a="1"/>
  <c r="AE204" i="9" s="1"/>
  <c r="AF204" i="9" a="1"/>
  <c r="AF204" i="9"/>
  <c r="AC205" i="9"/>
  <c r="AD205" i="9" a="1"/>
  <c r="AD205" i="9" s="1"/>
  <c r="AE205" i="9" a="1"/>
  <c r="AE205" i="9" s="1"/>
  <c r="AF205" i="9" a="1"/>
  <c r="AF205" i="9"/>
  <c r="AC206" i="9"/>
  <c r="AD206" i="9" a="1"/>
  <c r="AD206" i="9" s="1"/>
  <c r="AE206" i="9" a="1"/>
  <c r="AE206" i="9" s="1"/>
  <c r="AF206" i="9" a="1"/>
  <c r="AF206" i="9"/>
  <c r="AC207" i="9"/>
  <c r="AD207" i="9" a="1"/>
  <c r="AD207" i="9" s="1"/>
  <c r="AE207" i="9" a="1"/>
  <c r="AE207" i="9" s="1"/>
  <c r="AF207" i="9" a="1"/>
  <c r="AF207" i="9"/>
  <c r="AC208" i="9"/>
  <c r="AD208" i="9" a="1"/>
  <c r="AD208" i="9" s="1"/>
  <c r="AE208" i="9" a="1"/>
  <c r="AE208" i="9" s="1"/>
  <c r="AF208" i="9" a="1"/>
  <c r="AF208" i="9"/>
  <c r="AC209" i="9"/>
  <c r="AD209" i="9" a="1"/>
  <c r="AD209" i="9" s="1"/>
  <c r="AE209" i="9" a="1"/>
  <c r="AE209" i="9" s="1"/>
  <c r="AF209" i="9" a="1"/>
  <c r="AF209" i="9"/>
  <c r="AC210" i="9"/>
  <c r="AD210" i="9" a="1"/>
  <c r="AD210" i="9" s="1"/>
  <c r="AE210" i="9" a="1"/>
  <c r="AE210" i="9" s="1"/>
  <c r="AF210" i="9" a="1"/>
  <c r="AF210" i="9"/>
  <c r="AC211" i="9"/>
  <c r="AD211" i="9" a="1"/>
  <c r="AD211" i="9" s="1"/>
  <c r="AE211" i="9" a="1"/>
  <c r="AE211" i="9" s="1"/>
  <c r="AF211" i="9" a="1"/>
  <c r="AF211" i="9"/>
  <c r="AC212" i="9"/>
  <c r="AD212" i="9" a="1"/>
  <c r="AD212" i="9" s="1"/>
  <c r="AE212" i="9" a="1"/>
  <c r="AE212" i="9" s="1"/>
  <c r="AF212" i="9" a="1"/>
  <c r="AF212" i="9"/>
  <c r="AC213" i="9"/>
  <c r="AD213" i="9" a="1"/>
  <c r="AD213" i="9" s="1"/>
  <c r="AE213" i="9" a="1"/>
  <c r="AE213" i="9" s="1"/>
  <c r="AF213" i="9" a="1"/>
  <c r="AF213" i="9"/>
  <c r="AC214" i="9"/>
  <c r="AD214" i="9" a="1"/>
  <c r="AD214" i="9" s="1"/>
  <c r="AE214" i="9" a="1"/>
  <c r="AE214" i="9" s="1"/>
  <c r="AF214" i="9" a="1"/>
  <c r="AF214" i="9"/>
  <c r="AC215" i="9"/>
  <c r="AD215" i="9" a="1"/>
  <c r="AD215" i="9" s="1"/>
  <c r="AE215" i="9" a="1"/>
  <c r="AE215" i="9" s="1"/>
  <c r="AF215" i="9" a="1"/>
  <c r="AF215" i="9"/>
  <c r="AC216" i="9"/>
  <c r="AD216" i="9" a="1"/>
  <c r="AD216" i="9" s="1"/>
  <c r="AE216" i="9" a="1"/>
  <c r="AE216" i="9" s="1"/>
  <c r="AF216" i="9" a="1"/>
  <c r="AF216" i="9"/>
  <c r="AC217" i="9"/>
  <c r="AD217" i="9" a="1"/>
  <c r="AD217" i="9" s="1"/>
  <c r="AE217" i="9" a="1"/>
  <c r="AE217" i="9" s="1"/>
  <c r="AF217" i="9" a="1"/>
  <c r="AF217" i="9"/>
  <c r="AC218" i="9"/>
  <c r="AD218" i="9" a="1"/>
  <c r="AD218" i="9" s="1"/>
  <c r="AE218" i="9" a="1"/>
  <c r="AE218" i="9" s="1"/>
  <c r="AF218" i="9" a="1"/>
  <c r="AF218" i="9"/>
  <c r="AC219" i="9"/>
  <c r="AD219" i="9" a="1"/>
  <c r="AD219" i="9" s="1"/>
  <c r="AE219" i="9" a="1"/>
  <c r="AE219" i="9" s="1"/>
  <c r="AF219" i="9" a="1"/>
  <c r="AF219" i="9"/>
  <c r="AC220" i="9"/>
  <c r="AD220" i="9" a="1"/>
  <c r="AD220" i="9" s="1"/>
  <c r="AE220" i="9" a="1"/>
  <c r="AE220" i="9" s="1"/>
  <c r="AF220" i="9" a="1"/>
  <c r="AF220" i="9"/>
  <c r="AC221" i="9"/>
  <c r="AD221" i="9" a="1"/>
  <c r="AD221" i="9" s="1"/>
  <c r="AE221" i="9" a="1"/>
  <c r="AE221" i="9" s="1"/>
  <c r="AF221" i="9" a="1"/>
  <c r="AF221" i="9"/>
  <c r="AC222" i="9"/>
  <c r="AD222" i="9" a="1"/>
  <c r="AD222" i="9" s="1"/>
  <c r="AE222" i="9" a="1"/>
  <c r="AE222" i="9" s="1"/>
  <c r="AF222" i="9" a="1"/>
  <c r="AF222" i="9"/>
  <c r="AC223" i="9"/>
  <c r="AD223" i="9" a="1"/>
  <c r="AD223" i="9" s="1"/>
  <c r="AE223" i="9" a="1"/>
  <c r="AE223" i="9" s="1"/>
  <c r="AF223" i="9" a="1"/>
  <c r="AF223" i="9"/>
  <c r="AC224" i="9"/>
  <c r="AD224" i="9" a="1"/>
  <c r="AD224" i="9" s="1"/>
  <c r="AE224" i="9" a="1"/>
  <c r="AE224" i="9" s="1"/>
  <c r="AF224" i="9" a="1"/>
  <c r="AF224" i="9"/>
  <c r="AC225" i="9"/>
  <c r="AD225" i="9" a="1"/>
  <c r="AD225" i="9" s="1"/>
  <c r="AE225" i="9" a="1"/>
  <c r="AE225" i="9" s="1"/>
  <c r="AF225" i="9" a="1"/>
  <c r="AF225" i="9"/>
  <c r="AC226" i="9"/>
  <c r="AD226" i="9" a="1"/>
  <c r="AD226" i="9" s="1"/>
  <c r="AE226" i="9" a="1"/>
  <c r="AE226" i="9" s="1"/>
  <c r="AF226" i="9" a="1"/>
  <c r="AF226" i="9"/>
  <c r="W4" i="9" a="1"/>
  <c r="W4" i="9"/>
  <c r="Y4" i="9" a="1"/>
  <c r="Y4" i="9" s="1"/>
  <c r="Z4" i="9"/>
  <c r="W5" i="9" a="1"/>
  <c r="W5" i="9"/>
  <c r="Y5" i="9" a="1"/>
  <c r="Y5" i="9" s="1"/>
  <c r="Z5" i="9"/>
  <c r="W6" i="9" a="1"/>
  <c r="W6" i="9" s="1"/>
  <c r="Y6" i="9" a="1"/>
  <c r="Y6" i="9"/>
  <c r="Z6" i="9"/>
  <c r="W7" i="9" a="1"/>
  <c r="W7" i="9" s="1"/>
  <c r="Y7" i="9" a="1"/>
  <c r="Y7" i="9" s="1"/>
  <c r="Z7" i="9"/>
  <c r="W8" i="9" a="1"/>
  <c r="W8" i="9" s="1"/>
  <c r="Y8" i="9" a="1"/>
  <c r="Y8" i="9"/>
  <c r="Z8" i="9"/>
  <c r="W9" i="9" a="1"/>
  <c r="W9" i="9" s="1"/>
  <c r="Y9" i="9" a="1"/>
  <c r="Y9" i="9"/>
  <c r="Z9" i="9"/>
  <c r="W10" i="9" a="1"/>
  <c r="W10" i="9"/>
  <c r="Y10" i="9" a="1"/>
  <c r="Y10" i="9"/>
  <c r="Z10" i="9"/>
  <c r="W11" i="9" a="1"/>
  <c r="W11" i="9"/>
  <c r="Y11" i="9" a="1"/>
  <c r="Y11" i="9"/>
  <c r="Z11" i="9"/>
  <c r="W12" i="9" a="1"/>
  <c r="W12" i="9"/>
  <c r="Y12" i="9" a="1"/>
  <c r="Y12" i="9" s="1"/>
  <c r="Z12" i="9"/>
  <c r="W13" i="9" a="1"/>
  <c r="W13" i="9"/>
  <c r="Y13" i="9" a="1"/>
  <c r="Y13" i="9" s="1"/>
  <c r="Z13" i="9"/>
  <c r="W14" i="9" a="1"/>
  <c r="W14" i="9" s="1"/>
  <c r="Y14" i="9" a="1"/>
  <c r="Y14" i="9"/>
  <c r="Z14" i="9"/>
  <c r="W15" i="9" a="1"/>
  <c r="W15" i="9" s="1"/>
  <c r="Y15" i="9" a="1"/>
  <c r="Y15" i="9" s="1"/>
  <c r="Z15" i="9"/>
  <c r="W16" i="9" a="1"/>
  <c r="W16" i="9" s="1"/>
  <c r="Y16" i="9" a="1"/>
  <c r="Y16" i="9"/>
  <c r="Z16" i="9"/>
  <c r="W17" i="9" a="1"/>
  <c r="W17" i="9" s="1"/>
  <c r="Y17" i="9" a="1"/>
  <c r="Y17" i="9"/>
  <c r="Z17" i="9"/>
  <c r="W18" i="9" a="1"/>
  <c r="W18" i="9"/>
  <c r="Y18" i="9" a="1"/>
  <c r="Y18" i="9"/>
  <c r="Z18" i="9"/>
  <c r="W19" i="9" a="1"/>
  <c r="W19" i="9" s="1"/>
  <c r="Y19" i="9" a="1"/>
  <c r="Y19" i="9"/>
  <c r="Z19" i="9"/>
  <c r="W20" i="9" a="1"/>
  <c r="W20" i="9"/>
  <c r="Y20" i="9" a="1"/>
  <c r="Y20" i="9" s="1"/>
  <c r="Z20" i="9"/>
  <c r="W21" i="9" a="1"/>
  <c r="W21" i="9"/>
  <c r="Y21" i="9" a="1"/>
  <c r="Y21" i="9" s="1"/>
  <c r="Z21" i="9"/>
  <c r="W22" i="9" a="1"/>
  <c r="W22" i="9" s="1"/>
  <c r="Y22" i="9" a="1"/>
  <c r="Y22" i="9"/>
  <c r="Z22" i="9"/>
  <c r="W23" i="9" a="1"/>
  <c r="W23" i="9" s="1"/>
  <c r="Y23" i="9" a="1"/>
  <c r="Y23" i="9" s="1"/>
  <c r="Z23" i="9"/>
  <c r="W24" i="9" a="1"/>
  <c r="W24" i="9" s="1"/>
  <c r="Y24" i="9" a="1"/>
  <c r="Y24" i="9"/>
  <c r="Z24" i="9"/>
  <c r="W25" i="9" a="1"/>
  <c r="W25" i="9" s="1"/>
  <c r="Y25" i="9" a="1"/>
  <c r="Y25" i="9"/>
  <c r="Z25" i="9"/>
  <c r="W26" i="9" a="1"/>
  <c r="W26" i="9"/>
  <c r="Y26" i="9" a="1"/>
  <c r="Y26" i="9"/>
  <c r="Z26" i="9"/>
  <c r="W27" i="9" a="1"/>
  <c r="W27" i="9" s="1"/>
  <c r="Y27" i="9" a="1"/>
  <c r="Y27" i="9"/>
  <c r="Z27" i="9"/>
  <c r="W28" i="9" a="1"/>
  <c r="W28" i="9"/>
  <c r="Y28" i="9" a="1"/>
  <c r="Y28" i="9"/>
  <c r="Z28" i="9"/>
  <c r="W29" i="9" a="1"/>
  <c r="W29" i="9"/>
  <c r="Y29" i="9" a="1"/>
  <c r="Y29" i="9" s="1"/>
  <c r="Z29" i="9"/>
  <c r="W30" i="9" a="1"/>
  <c r="W30" i="9" s="1"/>
  <c r="Y30" i="9" a="1"/>
  <c r="Y30" i="9"/>
  <c r="Z30" i="9"/>
  <c r="W31" i="9" a="1"/>
  <c r="W31" i="9" s="1"/>
  <c r="Y31" i="9" a="1"/>
  <c r="Y31" i="9" s="1"/>
  <c r="Z31" i="9"/>
  <c r="W32" i="9" a="1"/>
  <c r="W32" i="9" s="1"/>
  <c r="Y32" i="9" a="1"/>
  <c r="Y32" i="9"/>
  <c r="Z32" i="9"/>
  <c r="W33" i="9" a="1"/>
  <c r="W33" i="9" s="1"/>
  <c r="Y33" i="9" a="1"/>
  <c r="Y33" i="9"/>
  <c r="Z33" i="9"/>
  <c r="W34" i="9" a="1"/>
  <c r="W34" i="9"/>
  <c r="Y34" i="9" a="1"/>
  <c r="Y34" i="9"/>
  <c r="Z34" i="9"/>
  <c r="W35" i="9" a="1"/>
  <c r="W35" i="9" s="1"/>
  <c r="Y35" i="9" a="1"/>
  <c r="Y35" i="9"/>
  <c r="Z35" i="9"/>
  <c r="W36" i="9" a="1"/>
  <c r="W36" i="9"/>
  <c r="Y36" i="9" a="1"/>
  <c r="Y36" i="9"/>
  <c r="Z36" i="9"/>
  <c r="W37" i="9" a="1"/>
  <c r="W37" i="9"/>
  <c r="Y37" i="9" a="1"/>
  <c r="Y37" i="9" s="1"/>
  <c r="Z37" i="9"/>
  <c r="W38" i="9" a="1"/>
  <c r="W38" i="9" s="1"/>
  <c r="Y38" i="9" a="1"/>
  <c r="Y38" i="9" s="1"/>
  <c r="Z38" i="9"/>
  <c r="W39" i="9" a="1"/>
  <c r="W39" i="9" s="1"/>
  <c r="Y39" i="9" a="1"/>
  <c r="Y39" i="9" s="1"/>
  <c r="Z39" i="9"/>
  <c r="W40" i="9" a="1"/>
  <c r="W40" i="9" s="1"/>
  <c r="Y40" i="9" a="1"/>
  <c r="Y40" i="9"/>
  <c r="Z40" i="9"/>
  <c r="W41" i="9" a="1"/>
  <c r="W41" i="9" s="1"/>
  <c r="Y41" i="9" a="1"/>
  <c r="Y41" i="9"/>
  <c r="Z41" i="9"/>
  <c r="W42" i="9" a="1"/>
  <c r="W42" i="9"/>
  <c r="Y42" i="9" a="1"/>
  <c r="Y42" i="9"/>
  <c r="Z42" i="9"/>
  <c r="W43" i="9" a="1"/>
  <c r="W43" i="9" s="1"/>
  <c r="Y43" i="9" a="1"/>
  <c r="Y43" i="9"/>
  <c r="Z43" i="9"/>
  <c r="W44" i="9" a="1"/>
  <c r="W44" i="9"/>
  <c r="Y44" i="9" a="1"/>
  <c r="Y44" i="9" s="1"/>
  <c r="Z44" i="9"/>
  <c r="W45" i="9" a="1"/>
  <c r="W45" i="9"/>
  <c r="Y45" i="9" a="1"/>
  <c r="Y45" i="9" s="1"/>
  <c r="Z45" i="9"/>
  <c r="W46" i="9" a="1"/>
  <c r="W46" i="9" s="1"/>
  <c r="Y46" i="9" a="1"/>
  <c r="Y46" i="9" s="1"/>
  <c r="Z46" i="9"/>
  <c r="W47" i="9" a="1"/>
  <c r="W47" i="9" s="1"/>
  <c r="Y47" i="9" a="1"/>
  <c r="Y47" i="9" s="1"/>
  <c r="Z47" i="9"/>
  <c r="W48" i="9" a="1"/>
  <c r="W48" i="9" s="1"/>
  <c r="Y48" i="9" a="1"/>
  <c r="Y48" i="9"/>
  <c r="Z48" i="9"/>
  <c r="W49" i="9" a="1"/>
  <c r="W49" i="9" s="1"/>
  <c r="Y49" i="9" a="1"/>
  <c r="Y49" i="9"/>
  <c r="Z49" i="9"/>
  <c r="W50" i="9" a="1"/>
  <c r="W50" i="9"/>
  <c r="Y50" i="9" a="1"/>
  <c r="Y50" i="9" s="1"/>
  <c r="Z50" i="9"/>
  <c r="W51" i="9" a="1"/>
  <c r="W51" i="9" s="1"/>
  <c r="Y51" i="9" a="1"/>
  <c r="Y51" i="9"/>
  <c r="Z51" i="9"/>
  <c r="W52" i="9" a="1"/>
  <c r="W52" i="9" s="1"/>
  <c r="Y52" i="9" a="1"/>
  <c r="Y52" i="9" s="1"/>
  <c r="Z52" i="9"/>
  <c r="W53" i="9" a="1"/>
  <c r="W53" i="9"/>
  <c r="Y53" i="9" a="1"/>
  <c r="Y53" i="9" s="1"/>
  <c r="Z53" i="9"/>
  <c r="W54" i="9" a="1"/>
  <c r="W54" i="9" s="1"/>
  <c r="Y54" i="9" a="1"/>
  <c r="Y54" i="9"/>
  <c r="Z54" i="9"/>
  <c r="W55" i="9" a="1"/>
  <c r="W55" i="9" s="1"/>
  <c r="Y55" i="9" a="1"/>
  <c r="Y55" i="9" s="1"/>
  <c r="Z55" i="9"/>
  <c r="W56" i="9" a="1"/>
  <c r="W56" i="9" s="1"/>
  <c r="Y56" i="9" a="1"/>
  <c r="Y56" i="9"/>
  <c r="Z56" i="9"/>
  <c r="W57" i="9" a="1"/>
  <c r="W57" i="9" s="1"/>
  <c r="Y57" i="9" a="1"/>
  <c r="Y57" i="9"/>
  <c r="Z57" i="9"/>
  <c r="W58" i="9" a="1"/>
  <c r="W58" i="9"/>
  <c r="Y58" i="9" a="1"/>
  <c r="Y58" i="9" s="1"/>
  <c r="Z58" i="9"/>
  <c r="W59" i="9" a="1"/>
  <c r="W59" i="9" s="1"/>
  <c r="Y59" i="9" a="1"/>
  <c r="Y59" i="9"/>
  <c r="Z59" i="9"/>
  <c r="W60" i="9" a="1"/>
  <c r="W60" i="9" s="1"/>
  <c r="Y60" i="9" a="1"/>
  <c r="Y60" i="9" s="1"/>
  <c r="Z60" i="9"/>
  <c r="W61" i="9" a="1"/>
  <c r="W61" i="9"/>
  <c r="Y61" i="9" a="1"/>
  <c r="Y61" i="9" s="1"/>
  <c r="Z61" i="9"/>
  <c r="W62" i="9" a="1"/>
  <c r="W62" i="9" s="1"/>
  <c r="Y62" i="9" a="1"/>
  <c r="Y62" i="9"/>
  <c r="Z62" i="9"/>
  <c r="W63" i="9" a="1"/>
  <c r="W63" i="9" s="1"/>
  <c r="Y63" i="9" a="1"/>
  <c r="Y63" i="9" s="1"/>
  <c r="Z63" i="9"/>
  <c r="W64" i="9" a="1"/>
  <c r="W64" i="9" s="1"/>
  <c r="Y64" i="9" a="1"/>
  <c r="Y64" i="9"/>
  <c r="Z64" i="9"/>
  <c r="W65" i="9" a="1"/>
  <c r="W65" i="9" s="1"/>
  <c r="Y65" i="9" a="1"/>
  <c r="Y65" i="9"/>
  <c r="Z65" i="9"/>
  <c r="W66" i="9" a="1"/>
  <c r="W66" i="9"/>
  <c r="Y66" i="9" a="1"/>
  <c r="Y66" i="9" s="1"/>
  <c r="Z66" i="9"/>
  <c r="W67" i="9" a="1"/>
  <c r="W67" i="9" s="1"/>
  <c r="Y67" i="9" a="1"/>
  <c r="Y67" i="9"/>
  <c r="Z67" i="9"/>
  <c r="W68" i="9" a="1"/>
  <c r="W68" i="9" s="1"/>
  <c r="Y68" i="9" a="1"/>
  <c r="Y68" i="9" s="1"/>
  <c r="Z68" i="9"/>
  <c r="W69" i="9" a="1"/>
  <c r="W69" i="9"/>
  <c r="Y69" i="9" a="1"/>
  <c r="Y69" i="9" s="1"/>
  <c r="Z69" i="9"/>
  <c r="W70" i="9" a="1"/>
  <c r="W70" i="9" s="1"/>
  <c r="Y70" i="9" a="1"/>
  <c r="Y70" i="9" s="1"/>
  <c r="Z70" i="9"/>
  <c r="W71" i="9" a="1"/>
  <c r="W71" i="9" s="1"/>
  <c r="Y71" i="9" a="1"/>
  <c r="Y71" i="9" s="1"/>
  <c r="Z71" i="9"/>
  <c r="W72" i="9" a="1"/>
  <c r="W72" i="9" s="1"/>
  <c r="Y72" i="9" a="1"/>
  <c r="Y72" i="9"/>
  <c r="Z72" i="9"/>
  <c r="W73" i="9" a="1"/>
  <c r="W73" i="9" s="1"/>
  <c r="Y73" i="9" a="1"/>
  <c r="Y73" i="9"/>
  <c r="Z73" i="9"/>
  <c r="W74" i="9" a="1"/>
  <c r="W74" i="9"/>
  <c r="Y74" i="9" a="1"/>
  <c r="Y74" i="9" s="1"/>
  <c r="Z74" i="9"/>
  <c r="W75" i="9" a="1"/>
  <c r="W75" i="9" s="1"/>
  <c r="Y75" i="9" a="1"/>
  <c r="Y75" i="9"/>
  <c r="Z75" i="9"/>
  <c r="W76" i="9" a="1"/>
  <c r="W76" i="9" s="1"/>
  <c r="Y76" i="9" a="1"/>
  <c r="Y76" i="9"/>
  <c r="Z76" i="9"/>
  <c r="W77" i="9" a="1"/>
  <c r="W77" i="9"/>
  <c r="Y77" i="9" a="1"/>
  <c r="Y77" i="9" s="1"/>
  <c r="Z77" i="9"/>
  <c r="W78" i="9" a="1"/>
  <c r="W78" i="9" s="1"/>
  <c r="Y78" i="9" a="1"/>
  <c r="Y78" i="9"/>
  <c r="Z78" i="9"/>
  <c r="W79" i="9" a="1"/>
  <c r="W79" i="9" s="1"/>
  <c r="Y79" i="9" a="1"/>
  <c r="Y79" i="9" s="1"/>
  <c r="Z79" i="9"/>
  <c r="W80" i="9" a="1"/>
  <c r="W80" i="9" s="1"/>
  <c r="Y80" i="9" a="1"/>
  <c r="Y80" i="9"/>
  <c r="Z80" i="9"/>
  <c r="W81" i="9" a="1"/>
  <c r="W81" i="9" s="1"/>
  <c r="Y81" i="9" a="1"/>
  <c r="Y81" i="9"/>
  <c r="Z81" i="9"/>
  <c r="W82" i="9" a="1"/>
  <c r="W82" i="9"/>
  <c r="Y82" i="9" a="1"/>
  <c r="Y82" i="9" s="1"/>
  <c r="Z82" i="9"/>
  <c r="W83" i="9" a="1"/>
  <c r="W83" i="9" s="1"/>
  <c r="Y83" i="9" a="1"/>
  <c r="Y83" i="9"/>
  <c r="Z83" i="9"/>
  <c r="W84" i="9" a="1"/>
  <c r="W84" i="9" s="1"/>
  <c r="Y84" i="9" a="1"/>
  <c r="Y84" i="9"/>
  <c r="Z84" i="9"/>
  <c r="W85" i="9" a="1"/>
  <c r="W85" i="9"/>
  <c r="Y85" i="9" a="1"/>
  <c r="Y85" i="9" s="1"/>
  <c r="Z85" i="9"/>
  <c r="W86" i="9" a="1"/>
  <c r="W86" i="9" s="1"/>
  <c r="Y86" i="9" a="1"/>
  <c r="Y86" i="9"/>
  <c r="Z86" i="9"/>
  <c r="W87" i="9" a="1"/>
  <c r="W87" i="9" s="1"/>
  <c r="Y87" i="9" a="1"/>
  <c r="Y87" i="9" s="1"/>
  <c r="Z87" i="9"/>
  <c r="W88" i="9" a="1"/>
  <c r="W88" i="9" s="1"/>
  <c r="Y88" i="9" a="1"/>
  <c r="Y88" i="9"/>
  <c r="Z88" i="9"/>
  <c r="W89" i="9" a="1"/>
  <c r="W89" i="9" s="1"/>
  <c r="Y89" i="9" a="1"/>
  <c r="Y89" i="9"/>
  <c r="Z89" i="9"/>
  <c r="W90" i="9" a="1"/>
  <c r="W90" i="9"/>
  <c r="Y90" i="9" a="1"/>
  <c r="Y90" i="9" s="1"/>
  <c r="Z90" i="9"/>
  <c r="W91" i="9" a="1"/>
  <c r="W91" i="9" s="1"/>
  <c r="Y91" i="9" a="1"/>
  <c r="Y91" i="9"/>
  <c r="Z91" i="9"/>
  <c r="W92" i="9" a="1"/>
  <c r="W92" i="9" s="1"/>
  <c r="Y92" i="9" a="1"/>
  <c r="Y92" i="9"/>
  <c r="Z92" i="9"/>
  <c r="W93" i="9" a="1"/>
  <c r="W93" i="9"/>
  <c r="Y93" i="9" a="1"/>
  <c r="Y93" i="9" s="1"/>
  <c r="Z93" i="9"/>
  <c r="W94" i="9" a="1"/>
  <c r="W94" i="9" s="1"/>
  <c r="Y94" i="9" a="1"/>
  <c r="Y94" i="9" s="1"/>
  <c r="Z94" i="9"/>
  <c r="W95" i="9" a="1"/>
  <c r="W95" i="9" s="1"/>
  <c r="Y95" i="9" a="1"/>
  <c r="Y95" i="9" s="1"/>
  <c r="Z95" i="9"/>
  <c r="W96" i="9" a="1"/>
  <c r="W96" i="9" s="1"/>
  <c r="Y96" i="9" a="1"/>
  <c r="Y96" i="9"/>
  <c r="Z96" i="9"/>
  <c r="W97" i="9" a="1"/>
  <c r="W97" i="9" s="1"/>
  <c r="Y97" i="9" a="1"/>
  <c r="Y97" i="9"/>
  <c r="Z97" i="9"/>
  <c r="W98" i="9" a="1"/>
  <c r="W98" i="9"/>
  <c r="Y98" i="9" a="1"/>
  <c r="Y98" i="9" s="1"/>
  <c r="Z98" i="9"/>
  <c r="W99" i="9" a="1"/>
  <c r="W99" i="9" s="1"/>
  <c r="Y99" i="9" a="1"/>
  <c r="Y99" i="9"/>
  <c r="Z99" i="9"/>
  <c r="W100" i="9" a="1"/>
  <c r="W100" i="9" s="1"/>
  <c r="Y100" i="9" a="1"/>
  <c r="Y100" i="9"/>
  <c r="Z100" i="9"/>
  <c r="W101" i="9" a="1"/>
  <c r="W101" i="9"/>
  <c r="Y101" i="9" a="1"/>
  <c r="Y101" i="9" s="1"/>
  <c r="Z101" i="9"/>
  <c r="W102" i="9" a="1"/>
  <c r="W102" i="9" s="1"/>
  <c r="Y102" i="9" a="1"/>
  <c r="Y102" i="9"/>
  <c r="Z102" i="9"/>
  <c r="W103" i="9" a="1"/>
  <c r="W103" i="9" s="1"/>
  <c r="Y103" i="9" a="1"/>
  <c r="Y103" i="9" s="1"/>
  <c r="Z103" i="9"/>
  <c r="W104" i="9" a="1"/>
  <c r="W104" i="9" s="1"/>
  <c r="Y104" i="9" a="1"/>
  <c r="Y104" i="9"/>
  <c r="Z104" i="9"/>
  <c r="W105" i="9" a="1"/>
  <c r="W105" i="9" s="1"/>
  <c r="Y105" i="9" a="1"/>
  <c r="Y105" i="9" s="1"/>
  <c r="Z105" i="9"/>
  <c r="W106" i="9" a="1"/>
  <c r="W106" i="9"/>
  <c r="Y106" i="9" a="1"/>
  <c r="Y106" i="9" s="1"/>
  <c r="Z106" i="9"/>
  <c r="W107" i="9" a="1"/>
  <c r="W107" i="9" s="1"/>
  <c r="Y107" i="9" a="1"/>
  <c r="Y107" i="9"/>
  <c r="Z107" i="9"/>
  <c r="W108" i="9" a="1"/>
  <c r="W108" i="9" s="1"/>
  <c r="Y108" i="9" a="1"/>
  <c r="Y108" i="9"/>
  <c r="Z108" i="9"/>
  <c r="W109" i="9" a="1"/>
  <c r="W109" i="9"/>
  <c r="Y109" i="9" a="1"/>
  <c r="Y109" i="9" s="1"/>
  <c r="Z109" i="9"/>
  <c r="W110" i="9" a="1"/>
  <c r="W110" i="9" s="1"/>
  <c r="Y110" i="9" a="1"/>
  <c r="Y110" i="9"/>
  <c r="Z110" i="9"/>
  <c r="W111" i="9" a="1"/>
  <c r="W111" i="9" s="1"/>
  <c r="Y111" i="9" a="1"/>
  <c r="Y111" i="9" s="1"/>
  <c r="Z111" i="9"/>
  <c r="W112" i="9" a="1"/>
  <c r="W112" i="9" s="1"/>
  <c r="Y112" i="9" a="1"/>
  <c r="Y112" i="9"/>
  <c r="Z112" i="9"/>
  <c r="W113" i="9" a="1"/>
  <c r="W113" i="9" s="1"/>
  <c r="Y113" i="9" a="1"/>
  <c r="Y113" i="9"/>
  <c r="Z113" i="9"/>
  <c r="W114" i="9" a="1"/>
  <c r="W114" i="9"/>
  <c r="Y114" i="9" a="1"/>
  <c r="Y114" i="9" s="1"/>
  <c r="Z114" i="9"/>
  <c r="W115" i="9" a="1"/>
  <c r="W115" i="9" s="1"/>
  <c r="Y115" i="9" a="1"/>
  <c r="Y115" i="9"/>
  <c r="Z115" i="9"/>
  <c r="W116" i="9" a="1"/>
  <c r="W116" i="9" s="1"/>
  <c r="Y116" i="9" a="1"/>
  <c r="Y116" i="9"/>
  <c r="Z116" i="9"/>
  <c r="W117" i="9" a="1"/>
  <c r="W117" i="9"/>
  <c r="Y117" i="9" a="1"/>
  <c r="Y117" i="9" s="1"/>
  <c r="Z117" i="9"/>
  <c r="W118" i="9" a="1"/>
  <c r="W118" i="9" s="1"/>
  <c r="Y118" i="9" a="1"/>
  <c r="Y118" i="9"/>
  <c r="Z118" i="9"/>
  <c r="W119" i="9" a="1"/>
  <c r="W119" i="9" s="1"/>
  <c r="Y119" i="9" a="1"/>
  <c r="Y119" i="9" s="1"/>
  <c r="Z119" i="9"/>
  <c r="W120" i="9" a="1"/>
  <c r="W120" i="9" s="1"/>
  <c r="Y120" i="9" a="1"/>
  <c r="Y120" i="9"/>
  <c r="Z120" i="9"/>
  <c r="W121" i="9" a="1"/>
  <c r="W121" i="9" s="1"/>
  <c r="Y121" i="9" a="1"/>
  <c r="Y121" i="9"/>
  <c r="Z121" i="9"/>
  <c r="W122" i="9" a="1"/>
  <c r="W122" i="9"/>
  <c r="Y122" i="9" a="1"/>
  <c r="Y122" i="9" s="1"/>
  <c r="Z122" i="9"/>
  <c r="W123" i="9" a="1"/>
  <c r="W123" i="9" s="1"/>
  <c r="Y123" i="9" a="1"/>
  <c r="Y123" i="9"/>
  <c r="Z123" i="9"/>
  <c r="W124" i="9" a="1"/>
  <c r="W124" i="9" s="1"/>
  <c r="Y124" i="9" a="1"/>
  <c r="Y124" i="9"/>
  <c r="Z124" i="9"/>
  <c r="W125" i="9" a="1"/>
  <c r="W125" i="9"/>
  <c r="Y125" i="9" a="1"/>
  <c r="Y125" i="9" s="1"/>
  <c r="Z125" i="9"/>
  <c r="W126" i="9" a="1"/>
  <c r="W126" i="9" s="1"/>
  <c r="Y126" i="9" a="1"/>
  <c r="Y126" i="9"/>
  <c r="Z126" i="9"/>
  <c r="W127" i="9" a="1"/>
  <c r="W127" i="9" s="1"/>
  <c r="Y127" i="9" a="1"/>
  <c r="Y127" i="9" s="1"/>
  <c r="Z127" i="9"/>
  <c r="W128" i="9" a="1"/>
  <c r="W128" i="9" s="1"/>
  <c r="Y128" i="9" a="1"/>
  <c r="Y128" i="9"/>
  <c r="Z128" i="9"/>
  <c r="W129" i="9" a="1"/>
  <c r="W129" i="9" s="1"/>
  <c r="Y129" i="9" a="1"/>
  <c r="Y129" i="9" s="1"/>
  <c r="Z129" i="9"/>
  <c r="W130" i="9" a="1"/>
  <c r="W130" i="9"/>
  <c r="Y130" i="9" a="1"/>
  <c r="Y130" i="9" s="1"/>
  <c r="Z130" i="9"/>
  <c r="W131" i="9" a="1"/>
  <c r="W131" i="9" s="1"/>
  <c r="Y131" i="9" a="1"/>
  <c r="Y131" i="9"/>
  <c r="Z131" i="9"/>
  <c r="W132" i="9" a="1"/>
  <c r="W132" i="9" s="1"/>
  <c r="Y132" i="9" a="1"/>
  <c r="Y132" i="9"/>
  <c r="Z132" i="9"/>
  <c r="W133" i="9" a="1"/>
  <c r="W133" i="9"/>
  <c r="Y133" i="9" a="1"/>
  <c r="Y133" i="9" s="1"/>
  <c r="Z133" i="9"/>
  <c r="W134" i="9" a="1"/>
  <c r="W134" i="9" s="1"/>
  <c r="Y134" i="9" a="1"/>
  <c r="Y134" i="9"/>
  <c r="Z134" i="9"/>
  <c r="W135" i="9" a="1"/>
  <c r="W135" i="9" s="1"/>
  <c r="Y135" i="9" a="1"/>
  <c r="Y135" i="9" s="1"/>
  <c r="Z135" i="9"/>
  <c r="W136" i="9" a="1"/>
  <c r="W136" i="9" s="1"/>
  <c r="Y136" i="9" a="1"/>
  <c r="Y136" i="9"/>
  <c r="Z136" i="9"/>
  <c r="W137" i="9" a="1"/>
  <c r="W137" i="9" s="1"/>
  <c r="Y137" i="9" a="1"/>
  <c r="Y137" i="9"/>
  <c r="Z137" i="9"/>
  <c r="W138" i="9" a="1"/>
  <c r="W138" i="9"/>
  <c r="Y138" i="9" a="1"/>
  <c r="Y138" i="9" s="1"/>
  <c r="Z138" i="9"/>
  <c r="W139" i="9" a="1"/>
  <c r="W139" i="9" s="1"/>
  <c r="Y139" i="9" a="1"/>
  <c r="Y139" i="9"/>
  <c r="Z139" i="9"/>
  <c r="W140" i="9" a="1"/>
  <c r="W140" i="9" s="1"/>
  <c r="Y140" i="9" a="1"/>
  <c r="Y140" i="9"/>
  <c r="Z140" i="9"/>
  <c r="W141" i="9" a="1"/>
  <c r="W141" i="9"/>
  <c r="Y141" i="9" a="1"/>
  <c r="Y141" i="9" s="1"/>
  <c r="Z141" i="9"/>
  <c r="W142" i="9" a="1"/>
  <c r="W142" i="9" s="1"/>
  <c r="Y142" i="9" a="1"/>
  <c r="Y142" i="9"/>
  <c r="Z142" i="9"/>
  <c r="W143" i="9" a="1"/>
  <c r="W143" i="9" s="1"/>
  <c r="Y143" i="9" a="1"/>
  <c r="Y143" i="9" s="1"/>
  <c r="Z143" i="9"/>
  <c r="W144" i="9" a="1"/>
  <c r="W144" i="9" s="1"/>
  <c r="Y144" i="9" a="1"/>
  <c r="Y144" i="9"/>
  <c r="Z144" i="9"/>
  <c r="W145" i="9" a="1"/>
  <c r="W145" i="9" s="1"/>
  <c r="Y145" i="9" a="1"/>
  <c r="Y145" i="9" s="1"/>
  <c r="Z145" i="9"/>
  <c r="W146" i="9" a="1"/>
  <c r="W146" i="9"/>
  <c r="Y146" i="9" a="1"/>
  <c r="Y146" i="9" s="1"/>
  <c r="Z146" i="9"/>
  <c r="W147" i="9" a="1"/>
  <c r="W147" i="9" s="1"/>
  <c r="Y147" i="9" a="1"/>
  <c r="Y147" i="9"/>
  <c r="Z147" i="9"/>
  <c r="W148" i="9" a="1"/>
  <c r="W148" i="9" s="1"/>
  <c r="Y148" i="9" a="1"/>
  <c r="Y148" i="9"/>
  <c r="Z148" i="9"/>
  <c r="W149" i="9" a="1"/>
  <c r="W149" i="9"/>
  <c r="Y149" i="9" a="1"/>
  <c r="Y149" i="9" s="1"/>
  <c r="Z149" i="9"/>
  <c r="W150" i="9" a="1"/>
  <c r="W150" i="9" s="1"/>
  <c r="Y150" i="9" a="1"/>
  <c r="Y150" i="9"/>
  <c r="Z150" i="9"/>
  <c r="W151" i="9" a="1"/>
  <c r="W151" i="9" s="1"/>
  <c r="Y151" i="9" a="1"/>
  <c r="Y151" i="9" s="1"/>
  <c r="Z151" i="9"/>
  <c r="W152" i="9" a="1"/>
  <c r="W152" i="9" s="1"/>
  <c r="Y152" i="9" a="1"/>
  <c r="Y152" i="9"/>
  <c r="Z152" i="9"/>
  <c r="W153" i="9" a="1"/>
  <c r="W153" i="9" s="1"/>
  <c r="Y153" i="9" a="1"/>
  <c r="Y153" i="9" s="1"/>
  <c r="Z153" i="9"/>
  <c r="W154" i="9" a="1"/>
  <c r="W154" i="9"/>
  <c r="Y154" i="9" a="1"/>
  <c r="Y154" i="9" s="1"/>
  <c r="Z154" i="9"/>
  <c r="W155" i="9" a="1"/>
  <c r="W155" i="9" s="1"/>
  <c r="Y155" i="9" a="1"/>
  <c r="Y155" i="9"/>
  <c r="Z155" i="9"/>
  <c r="W156" i="9" a="1"/>
  <c r="W156" i="9" s="1"/>
  <c r="Y156" i="9" a="1"/>
  <c r="Y156" i="9"/>
  <c r="Z156" i="9"/>
  <c r="W157" i="9" a="1"/>
  <c r="W157" i="9"/>
  <c r="Y157" i="9" a="1"/>
  <c r="Y157" i="9" s="1"/>
  <c r="Z157" i="9"/>
  <c r="W158" i="9" a="1"/>
  <c r="W158" i="9" s="1"/>
  <c r="Y158" i="9" a="1"/>
  <c r="Y158" i="9"/>
  <c r="Z158" i="9"/>
  <c r="W159" i="9" a="1"/>
  <c r="W159" i="9" s="1"/>
  <c r="Y159" i="9" a="1"/>
  <c r="Y159" i="9" s="1"/>
  <c r="Z159" i="9"/>
  <c r="W160" i="9" a="1"/>
  <c r="W160" i="9" s="1"/>
  <c r="Y160" i="9" a="1"/>
  <c r="Y160" i="9"/>
  <c r="Z160" i="9"/>
  <c r="W161" i="9" a="1"/>
  <c r="W161" i="9" s="1"/>
  <c r="Y161" i="9" a="1"/>
  <c r="Y161" i="9"/>
  <c r="Z161" i="9"/>
  <c r="W162" i="9" a="1"/>
  <c r="W162" i="9"/>
  <c r="Y162" i="9" a="1"/>
  <c r="Y162" i="9" s="1"/>
  <c r="Z162" i="9"/>
  <c r="W163" i="9" a="1"/>
  <c r="W163" i="9" s="1"/>
  <c r="Y163" i="9" a="1"/>
  <c r="Y163" i="9"/>
  <c r="Z163" i="9"/>
  <c r="W164" i="9" a="1"/>
  <c r="W164" i="9" s="1"/>
  <c r="Y164" i="9" a="1"/>
  <c r="Y164" i="9"/>
  <c r="Z164" i="9"/>
  <c r="W165" i="9" a="1"/>
  <c r="W165" i="9"/>
  <c r="Y165" i="9" a="1"/>
  <c r="Y165" i="9" s="1"/>
  <c r="Z165" i="9"/>
  <c r="W166" i="9" a="1"/>
  <c r="W166" i="9" s="1"/>
  <c r="Y166" i="9" a="1"/>
  <c r="Y166" i="9"/>
  <c r="Z166" i="9"/>
  <c r="W167" i="9" a="1"/>
  <c r="W167" i="9" s="1"/>
  <c r="Y167" i="9" a="1"/>
  <c r="Y167" i="9" s="1"/>
  <c r="Z167" i="9"/>
  <c r="W168" i="9" a="1"/>
  <c r="W168" i="9" s="1"/>
  <c r="Y168" i="9" a="1"/>
  <c r="Y168" i="9"/>
  <c r="Z168" i="9"/>
  <c r="W169" i="9" a="1"/>
  <c r="W169" i="9" s="1"/>
  <c r="Y169" i="9" a="1"/>
  <c r="Y169" i="9" s="1"/>
  <c r="Z169" i="9"/>
  <c r="W170" i="9" a="1"/>
  <c r="W170" i="9"/>
  <c r="Y170" i="9" a="1"/>
  <c r="Y170" i="9" s="1"/>
  <c r="Z170" i="9"/>
  <c r="W171" i="9" a="1"/>
  <c r="W171" i="9" s="1"/>
  <c r="Y171" i="9" a="1"/>
  <c r="Y171" i="9"/>
  <c r="Z171" i="9"/>
  <c r="W172" i="9" a="1"/>
  <c r="W172" i="9" s="1"/>
  <c r="Y172" i="9" a="1"/>
  <c r="Y172" i="9"/>
  <c r="Z172" i="9"/>
  <c r="W173" i="9" a="1"/>
  <c r="W173" i="9"/>
  <c r="Y173" i="9" a="1"/>
  <c r="Y173" i="9" s="1"/>
  <c r="Z173" i="9"/>
  <c r="W174" i="9" a="1"/>
  <c r="W174" i="9" s="1"/>
  <c r="Y174" i="9" a="1"/>
  <c r="Y174" i="9"/>
  <c r="Z174" i="9"/>
  <c r="W175" i="9" a="1"/>
  <c r="W175" i="9" s="1"/>
  <c r="Y175" i="9" a="1"/>
  <c r="Y175" i="9" s="1"/>
  <c r="Z175" i="9"/>
  <c r="W176" i="9" a="1"/>
  <c r="W176" i="9" s="1"/>
  <c r="Y176" i="9" a="1"/>
  <c r="Y176" i="9"/>
  <c r="Z176" i="9"/>
  <c r="W177" i="9" a="1"/>
  <c r="W177" i="9" s="1"/>
  <c r="Y177" i="9" a="1"/>
  <c r="Y177" i="9"/>
  <c r="Z177" i="9"/>
  <c r="W178" i="9" a="1"/>
  <c r="W178" i="9"/>
  <c r="Y178" i="9" a="1"/>
  <c r="Y178" i="9" s="1"/>
  <c r="Z178" i="9"/>
  <c r="W179" i="9" a="1"/>
  <c r="W179" i="9" s="1"/>
  <c r="Y179" i="9" a="1"/>
  <c r="Y179" i="9"/>
  <c r="Z179" i="9"/>
  <c r="W180" i="9" a="1"/>
  <c r="W180" i="9" s="1"/>
  <c r="Y180" i="9" a="1"/>
  <c r="Y180" i="9"/>
  <c r="Z180" i="9"/>
  <c r="W181" i="9" a="1"/>
  <c r="W181" i="9"/>
  <c r="Y181" i="9" a="1"/>
  <c r="Y181" i="9" s="1"/>
  <c r="Z181" i="9"/>
  <c r="W182" i="9" a="1"/>
  <c r="W182" i="9" s="1"/>
  <c r="Y182" i="9" a="1"/>
  <c r="Y182" i="9"/>
  <c r="Z182" i="9"/>
  <c r="W183" i="9" a="1"/>
  <c r="W183" i="9" s="1"/>
  <c r="Y183" i="9" a="1"/>
  <c r="Y183" i="9" s="1"/>
  <c r="Z183" i="9"/>
  <c r="W184" i="9" a="1"/>
  <c r="W184" i="9" s="1"/>
  <c r="Y184" i="9" a="1"/>
  <c r="Y184" i="9"/>
  <c r="Z184" i="9"/>
  <c r="W185" i="9" a="1"/>
  <c r="W185" i="9" s="1"/>
  <c r="Y185" i="9" a="1"/>
  <c r="Y185" i="9"/>
  <c r="Z185" i="9"/>
  <c r="W186" i="9" a="1"/>
  <c r="W186" i="9"/>
  <c r="Y186" i="9" a="1"/>
  <c r="Y186" i="9" s="1"/>
  <c r="Z186" i="9"/>
  <c r="W187" i="9" a="1"/>
  <c r="W187" i="9" s="1"/>
  <c r="Y187" i="9" a="1"/>
  <c r="Y187" i="9"/>
  <c r="Z187" i="9"/>
  <c r="W188" i="9" a="1"/>
  <c r="W188" i="9" s="1"/>
  <c r="Y188" i="9" a="1"/>
  <c r="Y188" i="9"/>
  <c r="Z188" i="9"/>
  <c r="W189" i="9" a="1"/>
  <c r="W189" i="9"/>
  <c r="Y189" i="9" a="1"/>
  <c r="Y189" i="9" s="1"/>
  <c r="Z189" i="9"/>
  <c r="W190" i="9" a="1"/>
  <c r="W190" i="9" s="1"/>
  <c r="Y190" i="9" a="1"/>
  <c r="Y190" i="9"/>
  <c r="Z190" i="9"/>
  <c r="W191" i="9" a="1"/>
  <c r="W191" i="9" s="1"/>
  <c r="Y191" i="9" a="1"/>
  <c r="Y191" i="9" s="1"/>
  <c r="Z191" i="9"/>
  <c r="W192" i="9" a="1"/>
  <c r="W192" i="9" s="1"/>
  <c r="Y192" i="9" a="1"/>
  <c r="Y192" i="9"/>
  <c r="Z192" i="9"/>
  <c r="W193" i="9" a="1"/>
  <c r="W193" i="9" s="1"/>
  <c r="Y193" i="9" a="1"/>
  <c r="Y193" i="9" s="1"/>
  <c r="Z193" i="9"/>
  <c r="W194" i="9" a="1"/>
  <c r="W194" i="9"/>
  <c r="Y194" i="9" a="1"/>
  <c r="Y194" i="9" s="1"/>
  <c r="Z194" i="9"/>
  <c r="W195" i="9" a="1"/>
  <c r="W195" i="9" s="1"/>
  <c r="Y195" i="9" a="1"/>
  <c r="Y195" i="9"/>
  <c r="Z195" i="9"/>
  <c r="W196" i="9" a="1"/>
  <c r="W196" i="9" s="1"/>
  <c r="Y196" i="9" a="1"/>
  <c r="Y196" i="9"/>
  <c r="Z196" i="9"/>
  <c r="W197" i="9" a="1"/>
  <c r="W197" i="9"/>
  <c r="Y197" i="9" a="1"/>
  <c r="Y197" i="9" s="1"/>
  <c r="Z197" i="9"/>
  <c r="W198" i="9" a="1"/>
  <c r="W198" i="9" s="1"/>
  <c r="Y198" i="9" a="1"/>
  <c r="Y198" i="9"/>
  <c r="Z198" i="9"/>
  <c r="W199" i="9" a="1"/>
  <c r="W199" i="9" s="1"/>
  <c r="Y199" i="9" a="1"/>
  <c r="Y199" i="9" s="1"/>
  <c r="Z199" i="9"/>
  <c r="W200" i="9" a="1"/>
  <c r="W200" i="9" s="1"/>
  <c r="Y200" i="9" a="1"/>
  <c r="Y200" i="9"/>
  <c r="Z200" i="9"/>
  <c r="W201" i="9" a="1"/>
  <c r="W201" i="9" s="1"/>
  <c r="Y201" i="9" a="1"/>
  <c r="Y201" i="9"/>
  <c r="Z201" i="9"/>
  <c r="W202" i="9" a="1"/>
  <c r="W202" i="9"/>
  <c r="Y202" i="9" a="1"/>
  <c r="Y202" i="9" s="1"/>
  <c r="Z202" i="9"/>
  <c r="W203" i="9" a="1"/>
  <c r="W203" i="9" s="1"/>
  <c r="Y203" i="9" a="1"/>
  <c r="Y203" i="9"/>
  <c r="Z203" i="9"/>
  <c r="W204" i="9" a="1"/>
  <c r="W204" i="9" s="1"/>
  <c r="Y204" i="9" a="1"/>
  <c r="Y204" i="9"/>
  <c r="Z204" i="9"/>
  <c r="W205" i="9" a="1"/>
  <c r="W205" i="9"/>
  <c r="Y205" i="9" a="1"/>
  <c r="Y205" i="9" s="1"/>
  <c r="Z205" i="9"/>
  <c r="W206" i="9" a="1"/>
  <c r="W206" i="9" s="1"/>
  <c r="Y206" i="9" a="1"/>
  <c r="Y206" i="9"/>
  <c r="Z206" i="9"/>
  <c r="W207" i="9" a="1"/>
  <c r="W207" i="9" s="1"/>
  <c r="Y207" i="9" a="1"/>
  <c r="Y207" i="9" s="1"/>
  <c r="Z207" i="9"/>
  <c r="W208" i="9" a="1"/>
  <c r="W208" i="9"/>
  <c r="Y208" i="9" a="1"/>
  <c r="Y208" i="9"/>
  <c r="Z208" i="9"/>
  <c r="W209" i="9" a="1"/>
  <c r="W209" i="9" s="1"/>
  <c r="Y209" i="9" a="1"/>
  <c r="Y209" i="9" s="1"/>
  <c r="Z209" i="9"/>
  <c r="W210" i="9" a="1"/>
  <c r="W210" i="9"/>
  <c r="Y210" i="9" a="1"/>
  <c r="Y210" i="9" s="1"/>
  <c r="Z210" i="9"/>
  <c r="W211" i="9" a="1"/>
  <c r="W211" i="9" s="1"/>
  <c r="Y211" i="9" a="1"/>
  <c r="Y211" i="9"/>
  <c r="Z211" i="9"/>
  <c r="W212" i="9" a="1"/>
  <c r="W212" i="9" s="1"/>
  <c r="Y212" i="9" a="1"/>
  <c r="Y212" i="9"/>
  <c r="Z212" i="9"/>
  <c r="W213" i="9" a="1"/>
  <c r="W213" i="9"/>
  <c r="Y213" i="9" a="1"/>
  <c r="Y213" i="9" s="1"/>
  <c r="Z213" i="9"/>
  <c r="W214" i="9" a="1"/>
  <c r="W214" i="9" s="1"/>
  <c r="Y214" i="9" a="1"/>
  <c r="Y214" i="9"/>
  <c r="Z214" i="9"/>
  <c r="W215" i="9" a="1"/>
  <c r="W215" i="9" s="1"/>
  <c r="Y215" i="9" a="1"/>
  <c r="Y215" i="9" s="1"/>
  <c r="Z215" i="9"/>
  <c r="W216" i="9" a="1"/>
  <c r="W216" i="9" s="1"/>
  <c r="Y216" i="9" a="1"/>
  <c r="Y216" i="9"/>
  <c r="Z216" i="9"/>
  <c r="W217" i="9" a="1"/>
  <c r="W217" i="9" s="1"/>
  <c r="Y217" i="9" a="1"/>
  <c r="Y217" i="9"/>
  <c r="Z217" i="9"/>
  <c r="W218" i="9" a="1"/>
  <c r="W218" i="9"/>
  <c r="Y218" i="9" a="1"/>
  <c r="Y218" i="9" s="1"/>
  <c r="Z218" i="9"/>
  <c r="W219" i="9" a="1"/>
  <c r="W219" i="9" s="1"/>
  <c r="Y219" i="9" a="1"/>
  <c r="Y219" i="9"/>
  <c r="Z219" i="9"/>
  <c r="W220" i="9" a="1"/>
  <c r="W220" i="9" s="1"/>
  <c r="Y220" i="9" a="1"/>
  <c r="Y220" i="9"/>
  <c r="Z220" i="9"/>
  <c r="W221" i="9" a="1"/>
  <c r="W221" i="9"/>
  <c r="Y221" i="9" a="1"/>
  <c r="Y221" i="9" s="1"/>
  <c r="Z221" i="9"/>
  <c r="W222" i="9" a="1"/>
  <c r="W222" i="9" s="1"/>
  <c r="Y222" i="9" a="1"/>
  <c r="Y222" i="9"/>
  <c r="Z222" i="9"/>
  <c r="W223" i="9" a="1"/>
  <c r="W223" i="9" s="1"/>
  <c r="Y223" i="9" a="1"/>
  <c r="Y223" i="9" s="1"/>
  <c r="Z223" i="9"/>
  <c r="W224" i="9" a="1"/>
  <c r="W224" i="9" s="1"/>
  <c r="Y224" i="9" a="1"/>
  <c r="Y224" i="9"/>
  <c r="Z224" i="9"/>
  <c r="W225" i="9" a="1"/>
  <c r="W225" i="9" s="1"/>
  <c r="Y225" i="9" a="1"/>
  <c r="Y225" i="9"/>
  <c r="Z225" i="9"/>
  <c r="W226" i="9" a="1"/>
  <c r="W226" i="9"/>
  <c r="Y226" i="9" a="1"/>
  <c r="Y226" i="9" s="1"/>
  <c r="Z226" i="9"/>
  <c r="S4" i="9" a="1"/>
  <c r="S4" i="9"/>
  <c r="S5" i="9" a="1"/>
  <c r="S5" i="9"/>
  <c r="S6" i="9" a="1"/>
  <c r="S6" i="9" s="1"/>
  <c r="S7" i="9" a="1"/>
  <c r="S7" i="9"/>
  <c r="S8" i="9" a="1"/>
  <c r="S8" i="9"/>
  <c r="S9" i="9" a="1"/>
  <c r="S9" i="9"/>
  <c r="S10" i="9" a="1"/>
  <c r="S10" i="9" s="1"/>
  <c r="S11" i="9" a="1"/>
  <c r="S11" i="9"/>
  <c r="S12" i="9" a="1"/>
  <c r="S12" i="9"/>
  <c r="S13" i="9" a="1"/>
  <c r="S13" i="9"/>
  <c r="S14" i="9" a="1"/>
  <c r="S14" i="9" s="1"/>
  <c r="S15" i="9" a="1"/>
  <c r="S15" i="9"/>
  <c r="S16" i="9" a="1"/>
  <c r="S16" i="9"/>
  <c r="S17" i="9" a="1"/>
  <c r="S17" i="9"/>
  <c r="S18" i="9" a="1"/>
  <c r="S18" i="9" s="1"/>
  <c r="S19" i="9" a="1"/>
  <c r="S19" i="9"/>
  <c r="S20" i="9" a="1"/>
  <c r="S20" i="9"/>
  <c r="S21" i="9" a="1"/>
  <c r="S21" i="9"/>
  <c r="S22" i="9" a="1"/>
  <c r="S22" i="9" s="1"/>
  <c r="S23" i="9" a="1"/>
  <c r="S23" i="9"/>
  <c r="S24" i="9" a="1"/>
  <c r="S24" i="9"/>
  <c r="S25" i="9" a="1"/>
  <c r="S25" i="9"/>
  <c r="S26" i="9" a="1"/>
  <c r="S26" i="9" s="1"/>
  <c r="S27" i="9" a="1"/>
  <c r="S27" i="9"/>
  <c r="S28" i="9" a="1"/>
  <c r="S28" i="9"/>
  <c r="S29" i="9" a="1"/>
  <c r="S29" i="9"/>
  <c r="S30" i="9" a="1"/>
  <c r="S30" i="9" s="1"/>
  <c r="S31" i="9" a="1"/>
  <c r="S31" i="9"/>
  <c r="S32" i="9" a="1"/>
  <c r="S32" i="9"/>
  <c r="S33" i="9" a="1"/>
  <c r="S33" i="9"/>
  <c r="S34" i="9" a="1"/>
  <c r="S34" i="9" s="1"/>
  <c r="S35" i="9" a="1"/>
  <c r="S35" i="9"/>
  <c r="S36" i="9" a="1"/>
  <c r="S36" i="9"/>
  <c r="S37" i="9" a="1"/>
  <c r="S37" i="9"/>
  <c r="S38" i="9" a="1"/>
  <c r="S38" i="9" s="1"/>
  <c r="S39" i="9" a="1"/>
  <c r="S39" i="9"/>
  <c r="S40" i="9" a="1"/>
  <c r="S40" i="9"/>
  <c r="S41" i="9" a="1"/>
  <c r="S41" i="9"/>
  <c r="S42" i="9" a="1"/>
  <c r="S42" i="9" s="1"/>
  <c r="S43" i="9" a="1"/>
  <c r="S43" i="9"/>
  <c r="S44" i="9" a="1"/>
  <c r="S44" i="9" s="1"/>
  <c r="S45" i="9" a="1"/>
  <c r="S45" i="9"/>
  <c r="S46" i="9" a="1"/>
  <c r="S46" i="9" s="1"/>
  <c r="S47" i="9" a="1"/>
  <c r="S47" i="9"/>
  <c r="S48" i="9" a="1"/>
  <c r="S48" i="9" s="1"/>
  <c r="S49" i="9" a="1"/>
  <c r="S49" i="9"/>
  <c r="S50" i="9" a="1"/>
  <c r="S50" i="9" s="1"/>
  <c r="S51" i="9" a="1"/>
  <c r="S51" i="9"/>
  <c r="S52" i="9" a="1"/>
  <c r="S52" i="9" s="1"/>
  <c r="S53" i="9" a="1"/>
  <c r="S53" i="9"/>
  <c r="S54" i="9" a="1"/>
  <c r="S54" i="9" s="1"/>
  <c r="S55" i="9" a="1"/>
  <c r="S55" i="9"/>
  <c r="S56" i="9" a="1"/>
  <c r="S56" i="9" s="1"/>
  <c r="S57" i="9" a="1"/>
  <c r="S57" i="9"/>
  <c r="S58" i="9" a="1"/>
  <c r="S58" i="9" s="1"/>
  <c r="S59" i="9" a="1"/>
  <c r="S59" i="9"/>
  <c r="S60" i="9" a="1"/>
  <c r="S60" i="9" s="1"/>
  <c r="S61" i="9" a="1"/>
  <c r="S61" i="9"/>
  <c r="S62" i="9" a="1"/>
  <c r="S62" i="9" s="1"/>
  <c r="S63" i="9" a="1"/>
  <c r="S63" i="9"/>
  <c r="S64" i="9" a="1"/>
  <c r="S64" i="9" s="1"/>
  <c r="S65" i="9" a="1"/>
  <c r="S65" i="9"/>
  <c r="S66" i="9" a="1"/>
  <c r="S66" i="9" s="1"/>
  <c r="S67" i="9" a="1"/>
  <c r="S67" i="9"/>
  <c r="S68" i="9" a="1"/>
  <c r="S68" i="9" s="1"/>
  <c r="S69" i="9" a="1"/>
  <c r="S69" i="9"/>
  <c r="S70" i="9" a="1"/>
  <c r="S70" i="9" s="1"/>
  <c r="S71" i="9" a="1"/>
  <c r="S71" i="9"/>
  <c r="S72" i="9" a="1"/>
  <c r="S72" i="9" s="1"/>
  <c r="S73" i="9" a="1"/>
  <c r="S73" i="9"/>
  <c r="S74" i="9" a="1"/>
  <c r="S74" i="9" s="1"/>
  <c r="S75" i="9" a="1"/>
  <c r="S75" i="9"/>
  <c r="S76" i="9" a="1"/>
  <c r="S76" i="9" s="1"/>
  <c r="S77" i="9" a="1"/>
  <c r="S77" i="9"/>
  <c r="S78" i="9" a="1"/>
  <c r="S78" i="9" s="1"/>
  <c r="S79" i="9" a="1"/>
  <c r="S79" i="9"/>
  <c r="S80" i="9" a="1"/>
  <c r="S80" i="9" s="1"/>
  <c r="S81" i="9" a="1"/>
  <c r="S81" i="9"/>
  <c r="S82" i="9" a="1"/>
  <c r="S82" i="9" s="1"/>
  <c r="S83" i="9" a="1"/>
  <c r="S83" i="9"/>
  <c r="S84" i="9" a="1"/>
  <c r="S84" i="9" s="1"/>
  <c r="S85" i="9" a="1"/>
  <c r="S85" i="9"/>
  <c r="S86" i="9" a="1"/>
  <c r="S86" i="9" s="1"/>
  <c r="S87" i="9" a="1"/>
  <c r="S87" i="9"/>
  <c r="S88" i="9" a="1"/>
  <c r="S88" i="9" s="1"/>
  <c r="S89" i="9" a="1"/>
  <c r="S89" i="9"/>
  <c r="S90" i="9" a="1"/>
  <c r="S90" i="9" s="1"/>
  <c r="S91" i="9" a="1"/>
  <c r="S91" i="9"/>
  <c r="S92" i="9" a="1"/>
  <c r="S92" i="9" s="1"/>
  <c r="S93" i="9" a="1"/>
  <c r="S93" i="9"/>
  <c r="S94" i="9" a="1"/>
  <c r="S94" i="9" s="1"/>
  <c r="S95" i="9" a="1"/>
  <c r="S95" i="9"/>
  <c r="S96" i="9" a="1"/>
  <c r="S96" i="9" s="1"/>
  <c r="S97" i="9" a="1"/>
  <c r="S97" i="9"/>
  <c r="S98" i="9" a="1"/>
  <c r="S98" i="9" s="1"/>
  <c r="S99" i="9" a="1"/>
  <c r="S99" i="9"/>
  <c r="S100" i="9" a="1"/>
  <c r="S100" i="9" s="1"/>
  <c r="S101" i="9" a="1"/>
  <c r="S101" i="9"/>
  <c r="S102" i="9" a="1"/>
  <c r="S102" i="9" s="1"/>
  <c r="S103" i="9" a="1"/>
  <c r="S103" i="9"/>
  <c r="S104" i="9" a="1"/>
  <c r="S104" i="9" s="1"/>
  <c r="S105" i="9" a="1"/>
  <c r="S105" i="9"/>
  <c r="S106" i="9" a="1"/>
  <c r="S106" i="9" s="1"/>
  <c r="S107" i="9" a="1"/>
  <c r="S107" i="9"/>
  <c r="S108" i="9" a="1"/>
  <c r="S108" i="9" s="1"/>
  <c r="S109" i="9" a="1"/>
  <c r="S109" i="9"/>
  <c r="S110" i="9" a="1"/>
  <c r="S110" i="9" s="1"/>
  <c r="S111" i="9" a="1"/>
  <c r="S111" i="9"/>
  <c r="S112" i="9" a="1"/>
  <c r="S112" i="9" s="1"/>
  <c r="S113" i="9" a="1"/>
  <c r="S113" i="9"/>
  <c r="S114" i="9" a="1"/>
  <c r="S114" i="9" s="1"/>
  <c r="S115" i="9" a="1"/>
  <c r="S115" i="9"/>
  <c r="S116" i="9" a="1"/>
  <c r="S116" i="9" s="1"/>
  <c r="S117" i="9" a="1"/>
  <c r="S117" i="9"/>
  <c r="S118" i="9" a="1"/>
  <c r="S118" i="9" s="1"/>
  <c r="S119" i="9" a="1"/>
  <c r="S119" i="9"/>
  <c r="S120" i="9" a="1"/>
  <c r="S120" i="9" s="1"/>
  <c r="S121" i="9" a="1"/>
  <c r="S121" i="9"/>
  <c r="S122" i="9" a="1"/>
  <c r="S122" i="9" s="1"/>
  <c r="S123" i="9" a="1"/>
  <c r="S123" i="9"/>
  <c r="S124" i="9" a="1"/>
  <c r="S124" i="9" s="1"/>
  <c r="S125" i="9" a="1"/>
  <c r="S125" i="9" s="1"/>
  <c r="S126" i="9" a="1"/>
  <c r="S126" i="9" s="1"/>
  <c r="S127" i="9" a="1"/>
  <c r="S127" i="9"/>
  <c r="S128" i="9" a="1"/>
  <c r="S128" i="9" s="1"/>
  <c r="S129" i="9" a="1"/>
  <c r="S129" i="9" s="1"/>
  <c r="S130" i="9" a="1"/>
  <c r="S130" i="9" s="1"/>
  <c r="S131" i="9" a="1"/>
  <c r="S131" i="9"/>
  <c r="S132" i="9" a="1"/>
  <c r="S132" i="9" s="1"/>
  <c r="S133" i="9" a="1"/>
  <c r="S133" i="9" s="1"/>
  <c r="S134" i="9" a="1"/>
  <c r="S134" i="9" s="1"/>
  <c r="S135" i="9" a="1"/>
  <c r="S135" i="9"/>
  <c r="S136" i="9" a="1"/>
  <c r="S136" i="9" s="1"/>
  <c r="S137" i="9" a="1"/>
  <c r="S137" i="9" s="1"/>
  <c r="S138" i="9" a="1"/>
  <c r="S138" i="9" s="1"/>
  <c r="S139" i="9" a="1"/>
  <c r="S139" i="9"/>
  <c r="S140" i="9" a="1"/>
  <c r="S140" i="9" s="1"/>
  <c r="S141" i="9" a="1"/>
  <c r="S141" i="9" s="1"/>
  <c r="S142" i="9" a="1"/>
  <c r="S142" i="9" s="1"/>
  <c r="S143" i="9" a="1"/>
  <c r="S143" i="9"/>
  <c r="S144" i="9" a="1"/>
  <c r="S144" i="9" s="1"/>
  <c r="S145" i="9" a="1"/>
  <c r="S145" i="9" s="1"/>
  <c r="S146" i="9" a="1"/>
  <c r="S146" i="9" s="1"/>
  <c r="S147" i="9" a="1"/>
  <c r="S147" i="9"/>
  <c r="S148" i="9" a="1"/>
  <c r="S148" i="9" s="1"/>
  <c r="S149" i="9" a="1"/>
  <c r="S149" i="9" s="1"/>
  <c r="S150" i="9" a="1"/>
  <c r="S150" i="9" s="1"/>
  <c r="S151" i="9" a="1"/>
  <c r="S151" i="9"/>
  <c r="S152" i="9" a="1"/>
  <c r="S152" i="9" s="1"/>
  <c r="S153" i="9" a="1"/>
  <c r="S153" i="9" s="1"/>
  <c r="S154" i="9" a="1"/>
  <c r="S154" i="9" s="1"/>
  <c r="S155" i="9" a="1"/>
  <c r="S155" i="9"/>
  <c r="S156" i="9" a="1"/>
  <c r="S156" i="9" s="1"/>
  <c r="S157" i="9" a="1"/>
  <c r="S157" i="9" s="1"/>
  <c r="S158" i="9" a="1"/>
  <c r="S158" i="9" s="1"/>
  <c r="S159" i="9" a="1"/>
  <c r="S159" i="9"/>
  <c r="S160" i="9" a="1"/>
  <c r="S160" i="9" s="1"/>
  <c r="S161" i="9" a="1"/>
  <c r="S161" i="9" s="1"/>
  <c r="S162" i="9" a="1"/>
  <c r="S162" i="9" s="1"/>
  <c r="S163" i="9" a="1"/>
  <c r="S163" i="9"/>
  <c r="S164" i="9" a="1"/>
  <c r="S164" i="9" s="1"/>
  <c r="S165" i="9" a="1"/>
  <c r="S165" i="9" s="1"/>
  <c r="S166" i="9" a="1"/>
  <c r="S166" i="9" s="1"/>
  <c r="S167" i="9" a="1"/>
  <c r="S167" i="9"/>
  <c r="S168" i="9" a="1"/>
  <c r="S168" i="9" s="1"/>
  <c r="S169" i="9" a="1"/>
  <c r="S169" i="9" s="1"/>
  <c r="S170" i="9" a="1"/>
  <c r="S170" i="9" s="1"/>
  <c r="S171" i="9" a="1"/>
  <c r="S171" i="9"/>
  <c r="S172" i="9" a="1"/>
  <c r="S172" i="9" s="1"/>
  <c r="S173" i="9" a="1"/>
  <c r="S173" i="9" s="1"/>
  <c r="S174" i="9" a="1"/>
  <c r="S174" i="9" s="1"/>
  <c r="S175" i="9" a="1"/>
  <c r="S175" i="9"/>
  <c r="S176" i="9" a="1"/>
  <c r="S176" i="9" s="1"/>
  <c r="S177" i="9" a="1"/>
  <c r="S177" i="9" s="1"/>
  <c r="S178" i="9" a="1"/>
  <c r="S178" i="9" s="1"/>
  <c r="S179" i="9" a="1"/>
  <c r="S179" i="9"/>
  <c r="S180" i="9" a="1"/>
  <c r="S180" i="9" s="1"/>
  <c r="S181" i="9" a="1"/>
  <c r="S181" i="9" s="1"/>
  <c r="S182" i="9" a="1"/>
  <c r="S182" i="9" s="1"/>
  <c r="S183" i="9" a="1"/>
  <c r="S183" i="9"/>
  <c r="S184" i="9" a="1"/>
  <c r="S184" i="9" s="1"/>
  <c r="S185" i="9" a="1"/>
  <c r="S185" i="9" s="1"/>
  <c r="S186" i="9" a="1"/>
  <c r="S186" i="9" s="1"/>
  <c r="S187" i="9" a="1"/>
  <c r="S187" i="9"/>
  <c r="S188" i="9" a="1"/>
  <c r="S188" i="9" s="1"/>
  <c r="S189" i="9" a="1"/>
  <c r="S189" i="9" s="1"/>
  <c r="S190" i="9" a="1"/>
  <c r="S190" i="9" s="1"/>
  <c r="S191" i="9" a="1"/>
  <c r="S191" i="9"/>
  <c r="S192" i="9" a="1"/>
  <c r="S192" i="9" s="1"/>
  <c r="S193" i="9" a="1"/>
  <c r="S193" i="9" s="1"/>
  <c r="S194" i="9" a="1"/>
  <c r="S194" i="9" s="1"/>
  <c r="S195" i="9" a="1"/>
  <c r="S195" i="9"/>
  <c r="S196" i="9" a="1"/>
  <c r="S196" i="9" s="1"/>
  <c r="S197" i="9" a="1"/>
  <c r="S197" i="9" s="1"/>
  <c r="S198" i="9" a="1"/>
  <c r="S198" i="9" s="1"/>
  <c r="S199" i="9" a="1"/>
  <c r="S199" i="9"/>
  <c r="S200" i="9" a="1"/>
  <c r="S200" i="9" s="1"/>
  <c r="S201" i="9" a="1"/>
  <c r="S201" i="9" s="1"/>
  <c r="S202" i="9" a="1"/>
  <c r="S202" i="9" s="1"/>
  <c r="S203" i="9" a="1"/>
  <c r="S203" i="9"/>
  <c r="S204" i="9" a="1"/>
  <c r="S204" i="9" s="1"/>
  <c r="S205" i="9" a="1"/>
  <c r="S205" i="9" s="1"/>
  <c r="S206" i="9" a="1"/>
  <c r="S206" i="9" s="1"/>
  <c r="S207" i="9" a="1"/>
  <c r="S207" i="9"/>
  <c r="S208" i="9" a="1"/>
  <c r="S208" i="9" s="1"/>
  <c r="S209" i="9" a="1"/>
  <c r="S209" i="9" s="1"/>
  <c r="S210" i="9" a="1"/>
  <c r="S210" i="9" s="1"/>
  <c r="S211" i="9" a="1"/>
  <c r="S211" i="9"/>
  <c r="S212" i="9" a="1"/>
  <c r="S212" i="9" s="1"/>
  <c r="S213" i="9" a="1"/>
  <c r="S213" i="9" s="1"/>
  <c r="S214" i="9" a="1"/>
  <c r="S214" i="9" s="1"/>
  <c r="S215" i="9" a="1"/>
  <c r="S215" i="9"/>
  <c r="S216" i="9" a="1"/>
  <c r="S216" i="9" s="1"/>
  <c r="S217" i="9" a="1"/>
  <c r="S217" i="9" s="1"/>
  <c r="S218" i="9" a="1"/>
  <c r="S218" i="9" s="1"/>
  <c r="S219" i="9" a="1"/>
  <c r="S219" i="9"/>
  <c r="S220" i="9" a="1"/>
  <c r="S220" i="9" s="1"/>
  <c r="S221" i="9" a="1"/>
  <c r="S221" i="9" s="1"/>
  <c r="S222" i="9" a="1"/>
  <c r="S222" i="9" s="1"/>
  <c r="S223" i="9" a="1"/>
  <c r="S223" i="9"/>
  <c r="S224" i="9" a="1"/>
  <c r="S224" i="9" s="1"/>
  <c r="S225" i="9" a="1"/>
  <c r="S225" i="9" s="1"/>
  <c r="S226" i="9" a="1"/>
  <c r="S226" i="9" s="1"/>
  <c r="K4" i="9"/>
  <c r="L4" i="9"/>
  <c r="M4" i="9"/>
  <c r="N4" i="9"/>
  <c r="O4" i="9"/>
  <c r="P4" i="9"/>
  <c r="K5" i="9"/>
  <c r="L5" i="9"/>
  <c r="M5" i="9"/>
  <c r="N5" i="9"/>
  <c r="O5" i="9"/>
  <c r="P5" i="9"/>
  <c r="K6" i="9"/>
  <c r="L6" i="9"/>
  <c r="M6" i="9"/>
  <c r="N6" i="9"/>
  <c r="O6" i="9"/>
  <c r="P6" i="9"/>
  <c r="K7" i="9"/>
  <c r="L7" i="9"/>
  <c r="M7" i="9"/>
  <c r="N7" i="9"/>
  <c r="O7" i="9"/>
  <c r="P7" i="9"/>
  <c r="K8" i="9"/>
  <c r="L8" i="9"/>
  <c r="M8" i="9"/>
  <c r="N8" i="9"/>
  <c r="O8" i="9"/>
  <c r="P8" i="9"/>
  <c r="K9" i="9"/>
  <c r="L9" i="9"/>
  <c r="M9" i="9"/>
  <c r="N9" i="9"/>
  <c r="O9" i="9"/>
  <c r="P9" i="9"/>
  <c r="K10" i="9"/>
  <c r="L10" i="9"/>
  <c r="M10" i="9"/>
  <c r="N10" i="9"/>
  <c r="O10" i="9"/>
  <c r="P10" i="9"/>
  <c r="K11" i="9"/>
  <c r="L11" i="9"/>
  <c r="M11" i="9"/>
  <c r="N11" i="9"/>
  <c r="O11" i="9"/>
  <c r="P11" i="9"/>
  <c r="K12" i="9"/>
  <c r="L12" i="9"/>
  <c r="M12" i="9"/>
  <c r="N12" i="9"/>
  <c r="O12" i="9"/>
  <c r="P12" i="9"/>
  <c r="K13" i="9"/>
  <c r="L13" i="9"/>
  <c r="M13" i="9"/>
  <c r="N13" i="9"/>
  <c r="O13" i="9"/>
  <c r="P13" i="9"/>
  <c r="K14" i="9"/>
  <c r="L14" i="9"/>
  <c r="M14" i="9"/>
  <c r="N14" i="9"/>
  <c r="O14" i="9"/>
  <c r="P14" i="9"/>
  <c r="K15" i="9"/>
  <c r="L15" i="9"/>
  <c r="M15" i="9"/>
  <c r="N15" i="9"/>
  <c r="O15" i="9"/>
  <c r="P15" i="9"/>
  <c r="K16" i="9"/>
  <c r="L16" i="9"/>
  <c r="M16" i="9"/>
  <c r="N16" i="9"/>
  <c r="O16" i="9"/>
  <c r="P16" i="9"/>
  <c r="K17" i="9"/>
  <c r="L17" i="9"/>
  <c r="M17" i="9"/>
  <c r="N17" i="9"/>
  <c r="O17" i="9"/>
  <c r="P17" i="9"/>
  <c r="K18" i="9"/>
  <c r="L18" i="9"/>
  <c r="M18" i="9"/>
  <c r="N18" i="9"/>
  <c r="O18" i="9"/>
  <c r="P18" i="9"/>
  <c r="K19" i="9"/>
  <c r="L19" i="9"/>
  <c r="M19" i="9"/>
  <c r="N19" i="9"/>
  <c r="O19" i="9"/>
  <c r="P19" i="9"/>
  <c r="K20" i="9"/>
  <c r="L20" i="9"/>
  <c r="M20" i="9"/>
  <c r="N20" i="9"/>
  <c r="O20" i="9"/>
  <c r="P20" i="9"/>
  <c r="K21" i="9"/>
  <c r="L21" i="9"/>
  <c r="M21" i="9"/>
  <c r="N21" i="9"/>
  <c r="O21" i="9"/>
  <c r="P21" i="9"/>
  <c r="K22" i="9"/>
  <c r="L22" i="9"/>
  <c r="M22" i="9"/>
  <c r="N22" i="9"/>
  <c r="O22" i="9"/>
  <c r="P22" i="9"/>
  <c r="K23" i="9"/>
  <c r="L23" i="9"/>
  <c r="M23" i="9"/>
  <c r="N23" i="9"/>
  <c r="O23" i="9"/>
  <c r="P23" i="9"/>
  <c r="K24" i="9"/>
  <c r="L24" i="9"/>
  <c r="M24" i="9"/>
  <c r="N24" i="9"/>
  <c r="O24" i="9"/>
  <c r="P24" i="9"/>
  <c r="K25" i="9"/>
  <c r="L25" i="9"/>
  <c r="M25" i="9"/>
  <c r="N25" i="9"/>
  <c r="O25" i="9"/>
  <c r="P25" i="9"/>
  <c r="K26" i="9"/>
  <c r="L26" i="9"/>
  <c r="M26" i="9"/>
  <c r="N26" i="9"/>
  <c r="O26" i="9"/>
  <c r="P26" i="9"/>
  <c r="K27" i="9"/>
  <c r="L27" i="9"/>
  <c r="M27" i="9"/>
  <c r="N27" i="9"/>
  <c r="O27" i="9"/>
  <c r="P27" i="9"/>
  <c r="K28" i="9"/>
  <c r="L28" i="9"/>
  <c r="M28" i="9"/>
  <c r="N28" i="9"/>
  <c r="O28" i="9"/>
  <c r="P28" i="9"/>
  <c r="K29" i="9"/>
  <c r="L29" i="9"/>
  <c r="M29" i="9"/>
  <c r="N29" i="9"/>
  <c r="O29" i="9"/>
  <c r="P29" i="9"/>
  <c r="K30" i="9"/>
  <c r="L30" i="9"/>
  <c r="M30" i="9"/>
  <c r="N30" i="9"/>
  <c r="O30" i="9"/>
  <c r="P30" i="9"/>
  <c r="K31" i="9"/>
  <c r="L31" i="9"/>
  <c r="M31" i="9"/>
  <c r="N31" i="9"/>
  <c r="O31" i="9"/>
  <c r="P31" i="9"/>
  <c r="K32" i="9"/>
  <c r="L32" i="9"/>
  <c r="M32" i="9"/>
  <c r="N32" i="9"/>
  <c r="O32" i="9"/>
  <c r="P32" i="9"/>
  <c r="K33" i="9"/>
  <c r="L33" i="9"/>
  <c r="M33" i="9"/>
  <c r="N33" i="9"/>
  <c r="O33" i="9"/>
  <c r="P33" i="9"/>
  <c r="K34" i="9"/>
  <c r="L34" i="9"/>
  <c r="M34" i="9"/>
  <c r="N34" i="9"/>
  <c r="O34" i="9"/>
  <c r="P34" i="9"/>
  <c r="K35" i="9"/>
  <c r="L35" i="9"/>
  <c r="M35" i="9"/>
  <c r="N35" i="9"/>
  <c r="O35" i="9"/>
  <c r="P35" i="9"/>
  <c r="K36" i="9"/>
  <c r="L36" i="9"/>
  <c r="M36" i="9"/>
  <c r="N36" i="9"/>
  <c r="O36" i="9"/>
  <c r="P36" i="9"/>
  <c r="K37" i="9"/>
  <c r="L37" i="9"/>
  <c r="M37" i="9"/>
  <c r="N37" i="9"/>
  <c r="O37" i="9"/>
  <c r="P37" i="9"/>
  <c r="K38" i="9"/>
  <c r="L38" i="9"/>
  <c r="M38" i="9"/>
  <c r="N38" i="9"/>
  <c r="O38" i="9"/>
  <c r="P38" i="9"/>
  <c r="K39" i="9"/>
  <c r="L39" i="9"/>
  <c r="M39" i="9"/>
  <c r="N39" i="9"/>
  <c r="O39" i="9"/>
  <c r="P39" i="9"/>
  <c r="K40" i="9"/>
  <c r="L40" i="9"/>
  <c r="M40" i="9"/>
  <c r="N40" i="9"/>
  <c r="O40" i="9"/>
  <c r="P40" i="9"/>
  <c r="K41" i="9"/>
  <c r="L41" i="9"/>
  <c r="M41" i="9"/>
  <c r="N41" i="9"/>
  <c r="O41" i="9"/>
  <c r="P41" i="9"/>
  <c r="K42" i="9"/>
  <c r="L42" i="9"/>
  <c r="M42" i="9"/>
  <c r="N42" i="9"/>
  <c r="O42" i="9"/>
  <c r="P42" i="9"/>
  <c r="K43" i="9"/>
  <c r="L43" i="9"/>
  <c r="M43" i="9"/>
  <c r="N43" i="9"/>
  <c r="O43" i="9"/>
  <c r="P43" i="9"/>
  <c r="K44" i="9"/>
  <c r="L44" i="9"/>
  <c r="M44" i="9"/>
  <c r="N44" i="9"/>
  <c r="O44" i="9"/>
  <c r="P44" i="9"/>
  <c r="K45" i="9"/>
  <c r="L45" i="9"/>
  <c r="M45" i="9"/>
  <c r="N45" i="9"/>
  <c r="O45" i="9"/>
  <c r="P45" i="9"/>
  <c r="K46" i="9"/>
  <c r="L46" i="9"/>
  <c r="M46" i="9"/>
  <c r="N46" i="9"/>
  <c r="O46" i="9"/>
  <c r="P46" i="9"/>
  <c r="K47" i="9"/>
  <c r="L47" i="9"/>
  <c r="M47" i="9"/>
  <c r="N47" i="9"/>
  <c r="O47" i="9"/>
  <c r="P47" i="9"/>
  <c r="K48" i="9"/>
  <c r="L48" i="9"/>
  <c r="M48" i="9"/>
  <c r="N48" i="9"/>
  <c r="O48" i="9"/>
  <c r="P48" i="9"/>
  <c r="K49" i="9"/>
  <c r="L49" i="9"/>
  <c r="M49" i="9"/>
  <c r="N49" i="9"/>
  <c r="O49" i="9"/>
  <c r="P49" i="9"/>
  <c r="K50" i="9"/>
  <c r="L50" i="9"/>
  <c r="M50" i="9"/>
  <c r="N50" i="9"/>
  <c r="O50" i="9"/>
  <c r="P50" i="9"/>
  <c r="K51" i="9"/>
  <c r="L51" i="9"/>
  <c r="M51" i="9"/>
  <c r="N51" i="9"/>
  <c r="O51" i="9"/>
  <c r="P51" i="9"/>
  <c r="K52" i="9"/>
  <c r="L52" i="9"/>
  <c r="M52" i="9"/>
  <c r="N52" i="9"/>
  <c r="O52" i="9"/>
  <c r="P52" i="9"/>
  <c r="K53" i="9"/>
  <c r="L53" i="9"/>
  <c r="M53" i="9"/>
  <c r="N53" i="9"/>
  <c r="O53" i="9"/>
  <c r="P53" i="9"/>
  <c r="K54" i="9"/>
  <c r="L54" i="9"/>
  <c r="M54" i="9"/>
  <c r="N54" i="9"/>
  <c r="O54" i="9"/>
  <c r="P54" i="9"/>
  <c r="K55" i="9"/>
  <c r="L55" i="9"/>
  <c r="M55" i="9"/>
  <c r="N55" i="9"/>
  <c r="O55" i="9"/>
  <c r="P55" i="9"/>
  <c r="K56" i="9"/>
  <c r="L56" i="9"/>
  <c r="M56" i="9"/>
  <c r="N56" i="9"/>
  <c r="O56" i="9"/>
  <c r="P56" i="9"/>
  <c r="K57" i="9"/>
  <c r="L57" i="9"/>
  <c r="M57" i="9"/>
  <c r="N57" i="9"/>
  <c r="O57" i="9"/>
  <c r="P57" i="9"/>
  <c r="K58" i="9"/>
  <c r="L58" i="9"/>
  <c r="M58" i="9"/>
  <c r="N58" i="9"/>
  <c r="O58" i="9"/>
  <c r="P58" i="9"/>
  <c r="K59" i="9"/>
  <c r="L59" i="9"/>
  <c r="M59" i="9"/>
  <c r="N59" i="9"/>
  <c r="O59" i="9"/>
  <c r="P59" i="9"/>
  <c r="K60" i="9"/>
  <c r="L60" i="9"/>
  <c r="M60" i="9"/>
  <c r="N60" i="9"/>
  <c r="O60" i="9"/>
  <c r="P60" i="9"/>
  <c r="K61" i="9"/>
  <c r="L61" i="9"/>
  <c r="M61" i="9"/>
  <c r="N61" i="9"/>
  <c r="O61" i="9"/>
  <c r="P61" i="9"/>
  <c r="K62" i="9"/>
  <c r="L62" i="9"/>
  <c r="M62" i="9"/>
  <c r="N62" i="9"/>
  <c r="O62" i="9"/>
  <c r="P62" i="9"/>
  <c r="K63" i="9"/>
  <c r="L63" i="9"/>
  <c r="M63" i="9"/>
  <c r="N63" i="9"/>
  <c r="O63" i="9"/>
  <c r="P63" i="9"/>
  <c r="K64" i="9"/>
  <c r="L64" i="9"/>
  <c r="M64" i="9"/>
  <c r="N64" i="9"/>
  <c r="O64" i="9"/>
  <c r="P64" i="9"/>
  <c r="K65" i="9"/>
  <c r="L65" i="9"/>
  <c r="M65" i="9"/>
  <c r="N65" i="9"/>
  <c r="O65" i="9"/>
  <c r="P65" i="9"/>
  <c r="K66" i="9"/>
  <c r="L66" i="9"/>
  <c r="M66" i="9"/>
  <c r="N66" i="9"/>
  <c r="O66" i="9"/>
  <c r="P66" i="9"/>
  <c r="K67" i="9"/>
  <c r="L67" i="9"/>
  <c r="M67" i="9"/>
  <c r="N67" i="9"/>
  <c r="O67" i="9"/>
  <c r="P67" i="9"/>
  <c r="K68" i="9"/>
  <c r="L68" i="9"/>
  <c r="M68" i="9"/>
  <c r="N68" i="9"/>
  <c r="O68" i="9"/>
  <c r="P68" i="9"/>
  <c r="K69" i="9"/>
  <c r="L69" i="9"/>
  <c r="M69" i="9"/>
  <c r="N69" i="9"/>
  <c r="O69" i="9"/>
  <c r="P69" i="9"/>
  <c r="K70" i="9"/>
  <c r="L70" i="9"/>
  <c r="M70" i="9"/>
  <c r="N70" i="9"/>
  <c r="O70" i="9"/>
  <c r="P70" i="9"/>
  <c r="K71" i="9"/>
  <c r="L71" i="9"/>
  <c r="M71" i="9"/>
  <c r="N71" i="9"/>
  <c r="O71" i="9"/>
  <c r="P71" i="9"/>
  <c r="K72" i="9"/>
  <c r="L72" i="9"/>
  <c r="M72" i="9"/>
  <c r="N72" i="9"/>
  <c r="O72" i="9"/>
  <c r="P72" i="9"/>
  <c r="K73" i="9"/>
  <c r="L73" i="9"/>
  <c r="M73" i="9"/>
  <c r="N73" i="9"/>
  <c r="O73" i="9"/>
  <c r="P73" i="9"/>
  <c r="K74" i="9"/>
  <c r="L74" i="9"/>
  <c r="M74" i="9"/>
  <c r="N74" i="9"/>
  <c r="O74" i="9"/>
  <c r="P74" i="9"/>
  <c r="K75" i="9"/>
  <c r="L75" i="9"/>
  <c r="M75" i="9"/>
  <c r="N75" i="9"/>
  <c r="O75" i="9"/>
  <c r="P75" i="9"/>
  <c r="K76" i="9"/>
  <c r="L76" i="9"/>
  <c r="M76" i="9"/>
  <c r="N76" i="9"/>
  <c r="O76" i="9"/>
  <c r="P76" i="9"/>
  <c r="K77" i="9"/>
  <c r="L77" i="9"/>
  <c r="M77" i="9"/>
  <c r="N77" i="9"/>
  <c r="O77" i="9"/>
  <c r="P77" i="9"/>
  <c r="K78" i="9"/>
  <c r="L78" i="9"/>
  <c r="M78" i="9"/>
  <c r="N78" i="9"/>
  <c r="O78" i="9"/>
  <c r="P78" i="9"/>
  <c r="K79" i="9"/>
  <c r="L79" i="9"/>
  <c r="M79" i="9"/>
  <c r="N79" i="9"/>
  <c r="O79" i="9"/>
  <c r="P79" i="9"/>
  <c r="K80" i="9"/>
  <c r="L80" i="9"/>
  <c r="M80" i="9"/>
  <c r="N80" i="9"/>
  <c r="O80" i="9"/>
  <c r="P80" i="9"/>
  <c r="K81" i="9"/>
  <c r="L81" i="9"/>
  <c r="M81" i="9"/>
  <c r="N81" i="9"/>
  <c r="O81" i="9"/>
  <c r="P81" i="9"/>
  <c r="K82" i="9"/>
  <c r="L82" i="9"/>
  <c r="M82" i="9"/>
  <c r="N82" i="9"/>
  <c r="O82" i="9"/>
  <c r="P82" i="9"/>
  <c r="K83" i="9"/>
  <c r="L83" i="9"/>
  <c r="M83" i="9"/>
  <c r="N83" i="9"/>
  <c r="O83" i="9"/>
  <c r="P83" i="9"/>
  <c r="K84" i="9"/>
  <c r="L84" i="9"/>
  <c r="M84" i="9"/>
  <c r="N84" i="9"/>
  <c r="O84" i="9"/>
  <c r="P84" i="9"/>
  <c r="K85" i="9"/>
  <c r="L85" i="9"/>
  <c r="M85" i="9"/>
  <c r="N85" i="9"/>
  <c r="O85" i="9"/>
  <c r="P85" i="9"/>
  <c r="K86" i="9"/>
  <c r="L86" i="9"/>
  <c r="M86" i="9"/>
  <c r="N86" i="9"/>
  <c r="O86" i="9"/>
  <c r="P86" i="9"/>
  <c r="K87" i="9"/>
  <c r="L87" i="9"/>
  <c r="M87" i="9"/>
  <c r="N87" i="9"/>
  <c r="O87" i="9"/>
  <c r="P87" i="9"/>
  <c r="K88" i="9"/>
  <c r="L88" i="9"/>
  <c r="M88" i="9"/>
  <c r="N88" i="9"/>
  <c r="O88" i="9"/>
  <c r="P88" i="9"/>
  <c r="K89" i="9"/>
  <c r="L89" i="9"/>
  <c r="M89" i="9"/>
  <c r="N89" i="9"/>
  <c r="O89" i="9"/>
  <c r="P89" i="9"/>
  <c r="K90" i="9"/>
  <c r="L90" i="9"/>
  <c r="M90" i="9"/>
  <c r="N90" i="9"/>
  <c r="O90" i="9"/>
  <c r="P90" i="9"/>
  <c r="K91" i="9"/>
  <c r="L91" i="9"/>
  <c r="M91" i="9"/>
  <c r="N91" i="9"/>
  <c r="O91" i="9"/>
  <c r="P91" i="9"/>
  <c r="K92" i="9"/>
  <c r="L92" i="9"/>
  <c r="M92" i="9"/>
  <c r="N92" i="9"/>
  <c r="O92" i="9"/>
  <c r="P92" i="9"/>
  <c r="K93" i="9"/>
  <c r="L93" i="9"/>
  <c r="M93" i="9"/>
  <c r="N93" i="9"/>
  <c r="O93" i="9"/>
  <c r="P93" i="9"/>
  <c r="K94" i="9"/>
  <c r="L94" i="9"/>
  <c r="M94" i="9"/>
  <c r="N94" i="9"/>
  <c r="O94" i="9"/>
  <c r="P94" i="9"/>
  <c r="K95" i="9"/>
  <c r="L95" i="9"/>
  <c r="M95" i="9"/>
  <c r="N95" i="9"/>
  <c r="O95" i="9"/>
  <c r="P95" i="9"/>
  <c r="K96" i="9"/>
  <c r="L96" i="9"/>
  <c r="M96" i="9"/>
  <c r="N96" i="9"/>
  <c r="O96" i="9"/>
  <c r="P96" i="9"/>
  <c r="K97" i="9"/>
  <c r="L97" i="9"/>
  <c r="M97" i="9"/>
  <c r="N97" i="9"/>
  <c r="O97" i="9"/>
  <c r="P97" i="9"/>
  <c r="K98" i="9"/>
  <c r="L98" i="9"/>
  <c r="M98" i="9"/>
  <c r="N98" i="9"/>
  <c r="O98" i="9"/>
  <c r="P98" i="9"/>
  <c r="K99" i="9"/>
  <c r="L99" i="9"/>
  <c r="M99" i="9"/>
  <c r="AB99" i="9" s="1"/>
  <c r="N99" i="9"/>
  <c r="O99" i="9"/>
  <c r="P99" i="9"/>
  <c r="K100" i="9"/>
  <c r="L100" i="9"/>
  <c r="M100" i="9"/>
  <c r="N100" i="9"/>
  <c r="O100" i="9"/>
  <c r="P100" i="9"/>
  <c r="K101" i="9"/>
  <c r="L101" i="9"/>
  <c r="M101" i="9"/>
  <c r="AB101" i="9" s="1"/>
  <c r="N101" i="9"/>
  <c r="O101" i="9"/>
  <c r="P101" i="9"/>
  <c r="K102" i="9"/>
  <c r="L102" i="9"/>
  <c r="M102" i="9"/>
  <c r="AB102" i="9" s="1"/>
  <c r="N102" i="9"/>
  <c r="O102" i="9"/>
  <c r="P102" i="9"/>
  <c r="K103" i="9"/>
  <c r="L103" i="9"/>
  <c r="M103" i="9"/>
  <c r="AB103" i="9" s="1"/>
  <c r="N103" i="9"/>
  <c r="O103" i="9"/>
  <c r="P103" i="9"/>
  <c r="K104" i="9"/>
  <c r="L104" i="9"/>
  <c r="M104" i="9"/>
  <c r="AB104" i="9" s="1"/>
  <c r="N104" i="9"/>
  <c r="O104" i="9"/>
  <c r="P104" i="9"/>
  <c r="K105" i="9"/>
  <c r="L105" i="9"/>
  <c r="M105" i="9"/>
  <c r="AB105" i="9" s="1"/>
  <c r="N105" i="9"/>
  <c r="O105" i="9"/>
  <c r="P105" i="9"/>
  <c r="K106" i="9"/>
  <c r="L106" i="9"/>
  <c r="M106" i="9"/>
  <c r="AB106" i="9" s="1"/>
  <c r="N106" i="9"/>
  <c r="O106" i="9"/>
  <c r="P106" i="9"/>
  <c r="K107" i="9"/>
  <c r="L107" i="9"/>
  <c r="M107" i="9"/>
  <c r="AB107" i="9" s="1"/>
  <c r="N107" i="9"/>
  <c r="O107" i="9"/>
  <c r="P107" i="9"/>
  <c r="K108" i="9"/>
  <c r="L108" i="9"/>
  <c r="M108" i="9"/>
  <c r="N108" i="9"/>
  <c r="O108" i="9"/>
  <c r="P108" i="9"/>
  <c r="K109" i="9"/>
  <c r="L109" i="9"/>
  <c r="M109" i="9"/>
  <c r="AB109" i="9" s="1"/>
  <c r="N109" i="9"/>
  <c r="O109" i="9"/>
  <c r="P109" i="9"/>
  <c r="K110" i="9"/>
  <c r="L110" i="9"/>
  <c r="M110" i="9"/>
  <c r="AB110" i="9" s="1"/>
  <c r="N110" i="9"/>
  <c r="O110" i="9"/>
  <c r="P110" i="9"/>
  <c r="K111" i="9"/>
  <c r="L111" i="9"/>
  <c r="M111" i="9"/>
  <c r="AB111" i="9" s="1"/>
  <c r="N111" i="9"/>
  <c r="O111" i="9"/>
  <c r="P111" i="9"/>
  <c r="K112" i="9"/>
  <c r="L112" i="9"/>
  <c r="M112" i="9"/>
  <c r="AB112" i="9" s="1"/>
  <c r="N112" i="9"/>
  <c r="O112" i="9"/>
  <c r="P112" i="9"/>
  <c r="K113" i="9"/>
  <c r="L113" i="9"/>
  <c r="M113" i="9"/>
  <c r="AB113" i="9" s="1"/>
  <c r="N113" i="9"/>
  <c r="O113" i="9"/>
  <c r="P113" i="9"/>
  <c r="K114" i="9"/>
  <c r="L114" i="9"/>
  <c r="M114" i="9"/>
  <c r="AB114" i="9" s="1"/>
  <c r="N114" i="9"/>
  <c r="O114" i="9"/>
  <c r="P114" i="9"/>
  <c r="K115" i="9"/>
  <c r="L115" i="9"/>
  <c r="M115" i="9"/>
  <c r="AB115" i="9" s="1"/>
  <c r="N115" i="9"/>
  <c r="O115" i="9"/>
  <c r="P115" i="9"/>
  <c r="K116" i="9"/>
  <c r="L116" i="9"/>
  <c r="M116" i="9"/>
  <c r="N116" i="9"/>
  <c r="O116" i="9"/>
  <c r="P116" i="9"/>
  <c r="K117" i="9"/>
  <c r="L117" i="9"/>
  <c r="M117" i="9"/>
  <c r="AB117" i="9" s="1"/>
  <c r="N117" i="9"/>
  <c r="O117" i="9"/>
  <c r="P117" i="9"/>
  <c r="K118" i="9"/>
  <c r="L118" i="9"/>
  <c r="M118" i="9"/>
  <c r="AB118" i="9" s="1"/>
  <c r="N118" i="9"/>
  <c r="O118" i="9"/>
  <c r="P118" i="9"/>
  <c r="K119" i="9"/>
  <c r="L119" i="9"/>
  <c r="M119" i="9"/>
  <c r="AB119" i="9" s="1"/>
  <c r="N119" i="9"/>
  <c r="O119" i="9"/>
  <c r="P119" i="9"/>
  <c r="K120" i="9"/>
  <c r="L120" i="9"/>
  <c r="M120" i="9"/>
  <c r="AB120" i="9" s="1"/>
  <c r="N120" i="9"/>
  <c r="O120" i="9"/>
  <c r="P120" i="9"/>
  <c r="K121" i="9"/>
  <c r="L121" i="9"/>
  <c r="M121" i="9"/>
  <c r="AB121" i="9" s="1"/>
  <c r="N121" i="9"/>
  <c r="O121" i="9"/>
  <c r="P121" i="9"/>
  <c r="K122" i="9"/>
  <c r="L122" i="9"/>
  <c r="M122" i="9"/>
  <c r="AB122" i="9" s="1"/>
  <c r="N122" i="9"/>
  <c r="O122" i="9"/>
  <c r="P122" i="9"/>
  <c r="K123" i="9"/>
  <c r="L123" i="9"/>
  <c r="M123" i="9"/>
  <c r="AB123" i="9" s="1"/>
  <c r="N123" i="9"/>
  <c r="O123" i="9"/>
  <c r="P123" i="9"/>
  <c r="K124" i="9"/>
  <c r="L124" i="9"/>
  <c r="M124" i="9"/>
  <c r="N124" i="9"/>
  <c r="O124" i="9"/>
  <c r="P124" i="9"/>
  <c r="K125" i="9"/>
  <c r="L125" i="9"/>
  <c r="M125" i="9"/>
  <c r="AB125" i="9" s="1"/>
  <c r="N125" i="9"/>
  <c r="O125" i="9"/>
  <c r="P125" i="9"/>
  <c r="K126" i="9"/>
  <c r="L126" i="9"/>
  <c r="M126" i="9"/>
  <c r="AB126" i="9" s="1"/>
  <c r="N126" i="9"/>
  <c r="O126" i="9"/>
  <c r="P126" i="9"/>
  <c r="K127" i="9"/>
  <c r="L127" i="9"/>
  <c r="M127" i="9"/>
  <c r="AB127" i="9" s="1"/>
  <c r="N127" i="9"/>
  <c r="O127" i="9"/>
  <c r="P127" i="9"/>
  <c r="K128" i="9"/>
  <c r="L128" i="9"/>
  <c r="M128" i="9"/>
  <c r="AB128" i="9" s="1"/>
  <c r="N128" i="9"/>
  <c r="O128" i="9"/>
  <c r="P128" i="9"/>
  <c r="K129" i="9"/>
  <c r="L129" i="9"/>
  <c r="M129" i="9"/>
  <c r="AB129" i="9" s="1"/>
  <c r="N129" i="9"/>
  <c r="O129" i="9"/>
  <c r="P129" i="9"/>
  <c r="K130" i="9"/>
  <c r="L130" i="9"/>
  <c r="M130" i="9"/>
  <c r="AB130" i="9" s="1"/>
  <c r="N130" i="9"/>
  <c r="O130" i="9"/>
  <c r="P130" i="9"/>
  <c r="K131" i="9"/>
  <c r="L131" i="9"/>
  <c r="AB131" i="9" s="1"/>
  <c r="M131" i="9"/>
  <c r="N131" i="9"/>
  <c r="O131" i="9"/>
  <c r="P131" i="9"/>
  <c r="K132" i="9"/>
  <c r="L132" i="9"/>
  <c r="M132" i="9"/>
  <c r="N132" i="9"/>
  <c r="O132" i="9"/>
  <c r="P132" i="9"/>
  <c r="K133" i="9"/>
  <c r="L133" i="9"/>
  <c r="AB133" i="9" s="1"/>
  <c r="M133" i="9"/>
  <c r="N133" i="9"/>
  <c r="O133" i="9"/>
  <c r="P133" i="9"/>
  <c r="K134" i="9"/>
  <c r="L134" i="9"/>
  <c r="AB134" i="9" s="1"/>
  <c r="M134" i="9"/>
  <c r="N134" i="9"/>
  <c r="O134" i="9"/>
  <c r="P134" i="9"/>
  <c r="K135" i="9"/>
  <c r="L135" i="9"/>
  <c r="AB135" i="9" s="1"/>
  <c r="M135" i="9"/>
  <c r="N135" i="9"/>
  <c r="O135" i="9"/>
  <c r="P135" i="9"/>
  <c r="K136" i="9"/>
  <c r="L136" i="9"/>
  <c r="AB136" i="9" s="1"/>
  <c r="M136" i="9"/>
  <c r="N136" i="9"/>
  <c r="O136" i="9"/>
  <c r="P136" i="9"/>
  <c r="K137" i="9"/>
  <c r="L137" i="9"/>
  <c r="M137" i="9"/>
  <c r="AB137" i="9" s="1"/>
  <c r="N137" i="9"/>
  <c r="O137" i="9"/>
  <c r="P137" i="9"/>
  <c r="K138" i="9"/>
  <c r="L138" i="9"/>
  <c r="AB138" i="9" s="1"/>
  <c r="M138" i="9"/>
  <c r="N138" i="9"/>
  <c r="O138" i="9"/>
  <c r="P138" i="9"/>
  <c r="K139" i="9"/>
  <c r="L139" i="9"/>
  <c r="AB139" i="9" s="1"/>
  <c r="M139" i="9"/>
  <c r="N139" i="9"/>
  <c r="O139" i="9"/>
  <c r="P139" i="9"/>
  <c r="K140" i="9"/>
  <c r="L140" i="9"/>
  <c r="M140" i="9"/>
  <c r="N140" i="9"/>
  <c r="O140" i="9"/>
  <c r="P140" i="9"/>
  <c r="K141" i="9"/>
  <c r="L141" i="9"/>
  <c r="AB141" i="9" s="1"/>
  <c r="M141" i="9"/>
  <c r="N141" i="9"/>
  <c r="O141" i="9"/>
  <c r="P141" i="9"/>
  <c r="K142" i="9"/>
  <c r="L142" i="9"/>
  <c r="AB142" i="9" s="1"/>
  <c r="M142" i="9"/>
  <c r="N142" i="9"/>
  <c r="O142" i="9"/>
  <c r="P142" i="9"/>
  <c r="K143" i="9"/>
  <c r="L143" i="9"/>
  <c r="AB143" i="9" s="1"/>
  <c r="M143" i="9"/>
  <c r="N143" i="9"/>
  <c r="O143" i="9"/>
  <c r="P143" i="9"/>
  <c r="K144" i="9"/>
  <c r="L144" i="9"/>
  <c r="AB144" i="9" s="1"/>
  <c r="M144" i="9"/>
  <c r="N144" i="9"/>
  <c r="O144" i="9"/>
  <c r="P144" i="9"/>
  <c r="K145" i="9"/>
  <c r="L145" i="9"/>
  <c r="M145" i="9"/>
  <c r="AB145" i="9" s="1"/>
  <c r="N145" i="9"/>
  <c r="O145" i="9"/>
  <c r="P145" i="9"/>
  <c r="K146" i="9"/>
  <c r="L146" i="9"/>
  <c r="AB146" i="9" s="1"/>
  <c r="M146" i="9"/>
  <c r="N146" i="9"/>
  <c r="O146" i="9"/>
  <c r="P146" i="9"/>
  <c r="K147" i="9"/>
  <c r="L147" i="9"/>
  <c r="AB147" i="9" s="1"/>
  <c r="M147" i="9"/>
  <c r="N147" i="9"/>
  <c r="O147" i="9"/>
  <c r="P147" i="9"/>
  <c r="K148" i="9"/>
  <c r="L148" i="9"/>
  <c r="AB148" i="9" s="1"/>
  <c r="M148" i="9"/>
  <c r="N148" i="9"/>
  <c r="O148" i="9"/>
  <c r="P148" i="9"/>
  <c r="K149" i="9"/>
  <c r="L149" i="9"/>
  <c r="AB149" i="9" s="1"/>
  <c r="M149" i="9"/>
  <c r="N149" i="9"/>
  <c r="O149" i="9"/>
  <c r="P149" i="9"/>
  <c r="K150" i="9"/>
  <c r="L150" i="9"/>
  <c r="AB150" i="9" s="1"/>
  <c r="M150" i="9"/>
  <c r="N150" i="9"/>
  <c r="O150" i="9"/>
  <c r="P150" i="9"/>
  <c r="K151" i="9"/>
  <c r="L151" i="9"/>
  <c r="AB151" i="9" s="1"/>
  <c r="M151" i="9"/>
  <c r="N151" i="9"/>
  <c r="O151" i="9"/>
  <c r="P151" i="9"/>
  <c r="K152" i="9"/>
  <c r="L152" i="9"/>
  <c r="AB152" i="9" s="1"/>
  <c r="M152" i="9"/>
  <c r="N152" i="9"/>
  <c r="O152" i="9"/>
  <c r="P152" i="9"/>
  <c r="K153" i="9"/>
  <c r="L153" i="9"/>
  <c r="M153" i="9"/>
  <c r="AB153" i="9" s="1"/>
  <c r="N153" i="9"/>
  <c r="O153" i="9"/>
  <c r="P153" i="9"/>
  <c r="K154" i="9"/>
  <c r="L154" i="9"/>
  <c r="AB154" i="9" s="1"/>
  <c r="M154" i="9"/>
  <c r="N154" i="9"/>
  <c r="O154" i="9"/>
  <c r="P154" i="9"/>
  <c r="K155" i="9"/>
  <c r="L155" i="9"/>
  <c r="AB155" i="9" s="1"/>
  <c r="M155" i="9"/>
  <c r="N155" i="9"/>
  <c r="O155" i="9"/>
  <c r="P155" i="9"/>
  <c r="K156" i="9"/>
  <c r="L156" i="9"/>
  <c r="AB156" i="9" s="1"/>
  <c r="M156" i="9"/>
  <c r="N156" i="9"/>
  <c r="O156" i="9"/>
  <c r="P156" i="9"/>
  <c r="K157" i="9"/>
  <c r="L157" i="9"/>
  <c r="AB157" i="9" s="1"/>
  <c r="M157" i="9"/>
  <c r="N157" i="9"/>
  <c r="O157" i="9"/>
  <c r="P157" i="9"/>
  <c r="K158" i="9"/>
  <c r="L158" i="9"/>
  <c r="AB158" i="9" s="1"/>
  <c r="M158" i="9"/>
  <c r="N158" i="9"/>
  <c r="O158" i="9"/>
  <c r="P158" i="9"/>
  <c r="K159" i="9"/>
  <c r="L159" i="9"/>
  <c r="AB159" i="9" s="1"/>
  <c r="M159" i="9"/>
  <c r="N159" i="9"/>
  <c r="O159" i="9"/>
  <c r="P159" i="9"/>
  <c r="K160" i="9"/>
  <c r="L160" i="9"/>
  <c r="AB160" i="9" s="1"/>
  <c r="M160" i="9"/>
  <c r="N160" i="9"/>
  <c r="O160" i="9"/>
  <c r="P160" i="9"/>
  <c r="K161" i="9"/>
  <c r="L161" i="9"/>
  <c r="M161" i="9"/>
  <c r="AB161" i="9" s="1"/>
  <c r="N161" i="9"/>
  <c r="O161" i="9"/>
  <c r="P161" i="9"/>
  <c r="K162" i="9"/>
  <c r="L162" i="9"/>
  <c r="AB162" i="9" s="1"/>
  <c r="M162" i="9"/>
  <c r="N162" i="9"/>
  <c r="O162" i="9"/>
  <c r="P162" i="9"/>
  <c r="K163" i="9"/>
  <c r="L163" i="9"/>
  <c r="AB163" i="9" s="1"/>
  <c r="M231" i="2" s="1"/>
  <c r="M163" i="9"/>
  <c r="N163" i="9"/>
  <c r="O163" i="9"/>
  <c r="P163" i="9"/>
  <c r="K164" i="9"/>
  <c r="L164" i="9"/>
  <c r="AB164" i="9" s="1"/>
  <c r="M232" i="2" s="1"/>
  <c r="M164" i="9"/>
  <c r="N164" i="9"/>
  <c r="O164" i="9"/>
  <c r="P164" i="9"/>
  <c r="K165" i="9"/>
  <c r="L165" i="9"/>
  <c r="AB165" i="9" s="1"/>
  <c r="M233" i="2" s="1"/>
  <c r="M165" i="9"/>
  <c r="N165" i="9"/>
  <c r="O165" i="9"/>
  <c r="P165" i="9"/>
  <c r="K166" i="9"/>
  <c r="L166" i="9"/>
  <c r="AB166" i="9" s="1"/>
  <c r="M234" i="2" s="1"/>
  <c r="M166" i="9"/>
  <c r="N166" i="9"/>
  <c r="O166" i="9"/>
  <c r="P166" i="9"/>
  <c r="K167" i="9"/>
  <c r="L167" i="9"/>
  <c r="AB167" i="9" s="1"/>
  <c r="M235" i="2" s="1"/>
  <c r="M167" i="9"/>
  <c r="N167" i="9"/>
  <c r="O167" i="9"/>
  <c r="P167" i="9"/>
  <c r="K168" i="9"/>
  <c r="L168" i="9"/>
  <c r="AB168" i="9" s="1"/>
  <c r="M236" i="2" s="1"/>
  <c r="M168" i="9"/>
  <c r="N168" i="9"/>
  <c r="O168" i="9"/>
  <c r="P168" i="9"/>
  <c r="K169" i="9"/>
  <c r="L169" i="9"/>
  <c r="M169" i="9"/>
  <c r="AB169" i="9" s="1"/>
  <c r="M237" i="2" s="1"/>
  <c r="N169" i="9"/>
  <c r="O169" i="9"/>
  <c r="P169" i="9"/>
  <c r="K170" i="9"/>
  <c r="L170" i="9"/>
  <c r="AB170" i="9" s="1"/>
  <c r="M238" i="2" s="1"/>
  <c r="M170" i="9"/>
  <c r="N170" i="9"/>
  <c r="O170" i="9"/>
  <c r="P170" i="9"/>
  <c r="K171" i="9"/>
  <c r="L171" i="9"/>
  <c r="AB171" i="9" s="1"/>
  <c r="M239" i="2" s="1"/>
  <c r="M171" i="9"/>
  <c r="N171" i="9"/>
  <c r="O171" i="9"/>
  <c r="P171" i="9"/>
  <c r="K172" i="9"/>
  <c r="L172" i="9"/>
  <c r="AB172" i="9" s="1"/>
  <c r="M240" i="2" s="1"/>
  <c r="M172" i="9"/>
  <c r="N172" i="9"/>
  <c r="O172" i="9"/>
  <c r="P172" i="9"/>
  <c r="K173" i="9"/>
  <c r="L173" i="9"/>
  <c r="AB173" i="9" s="1"/>
  <c r="M241" i="2" s="1"/>
  <c r="M173" i="9"/>
  <c r="N173" i="9"/>
  <c r="O173" i="9"/>
  <c r="P173" i="9"/>
  <c r="K174" i="9"/>
  <c r="L174" i="9"/>
  <c r="AB174" i="9" s="1"/>
  <c r="M242" i="2" s="1"/>
  <c r="M174" i="9"/>
  <c r="N174" i="9"/>
  <c r="O174" i="9"/>
  <c r="P174" i="9"/>
  <c r="K175" i="9"/>
  <c r="L175" i="9"/>
  <c r="AB175" i="9" s="1"/>
  <c r="M243" i="2" s="1"/>
  <c r="M175" i="9"/>
  <c r="N175" i="9"/>
  <c r="O175" i="9"/>
  <c r="P175" i="9"/>
  <c r="K176" i="9"/>
  <c r="L176" i="9"/>
  <c r="AB176" i="9" s="1"/>
  <c r="M244" i="2" s="1"/>
  <c r="M176" i="9"/>
  <c r="N176" i="9"/>
  <c r="O176" i="9"/>
  <c r="P176" i="9"/>
  <c r="K177" i="9"/>
  <c r="L177" i="9"/>
  <c r="AB177" i="9" s="1"/>
  <c r="M245" i="2" s="1"/>
  <c r="M177" i="9"/>
  <c r="N177" i="9"/>
  <c r="O177" i="9"/>
  <c r="P177" i="9"/>
  <c r="K178" i="9"/>
  <c r="L178" i="9"/>
  <c r="AB178" i="9" s="1"/>
  <c r="M246" i="2" s="1"/>
  <c r="M178" i="9"/>
  <c r="N178" i="9"/>
  <c r="O178" i="9"/>
  <c r="P178" i="9"/>
  <c r="K179" i="9"/>
  <c r="L179" i="9"/>
  <c r="AB179" i="9" s="1"/>
  <c r="M247" i="2" s="1"/>
  <c r="M179" i="9"/>
  <c r="N179" i="9"/>
  <c r="O179" i="9"/>
  <c r="P179" i="9"/>
  <c r="K180" i="9"/>
  <c r="L180" i="9"/>
  <c r="AB180" i="9" s="1"/>
  <c r="M248" i="2" s="1"/>
  <c r="M180" i="9"/>
  <c r="N180" i="9"/>
  <c r="O180" i="9"/>
  <c r="P180" i="9"/>
  <c r="K181" i="9"/>
  <c r="L181" i="9"/>
  <c r="AB181" i="9" s="1"/>
  <c r="M249" i="2" s="1"/>
  <c r="M181" i="9"/>
  <c r="N181" i="9"/>
  <c r="O181" i="9"/>
  <c r="P181" i="9"/>
  <c r="K182" i="9"/>
  <c r="L182" i="9"/>
  <c r="AB182" i="9" s="1"/>
  <c r="M250" i="2" s="1"/>
  <c r="M182" i="9"/>
  <c r="N182" i="9"/>
  <c r="O182" i="9"/>
  <c r="P182" i="9"/>
  <c r="K183" i="9"/>
  <c r="L183" i="9"/>
  <c r="AB183" i="9" s="1"/>
  <c r="M251" i="2" s="1"/>
  <c r="M183" i="9"/>
  <c r="N183" i="9"/>
  <c r="O183" i="9"/>
  <c r="P183" i="9"/>
  <c r="K184" i="9"/>
  <c r="L184" i="9"/>
  <c r="AB184" i="9" s="1"/>
  <c r="M252" i="2" s="1"/>
  <c r="M184" i="9"/>
  <c r="N184" i="9"/>
  <c r="O184" i="9"/>
  <c r="P184" i="9"/>
  <c r="K185" i="9"/>
  <c r="L185" i="9"/>
  <c r="AB185" i="9" s="1"/>
  <c r="M253" i="2" s="1"/>
  <c r="M185" i="9"/>
  <c r="N185" i="9"/>
  <c r="O185" i="9"/>
  <c r="P185" i="9"/>
  <c r="K186" i="9"/>
  <c r="L186" i="9"/>
  <c r="AB186" i="9" s="1"/>
  <c r="M254" i="2" s="1"/>
  <c r="M186" i="9"/>
  <c r="N186" i="9"/>
  <c r="O186" i="9"/>
  <c r="P186" i="9"/>
  <c r="K187" i="9"/>
  <c r="L187" i="9"/>
  <c r="AB187" i="9" s="1"/>
  <c r="M255" i="2" s="1"/>
  <c r="M187" i="9"/>
  <c r="N187" i="9"/>
  <c r="O187" i="9"/>
  <c r="P187" i="9"/>
  <c r="K188" i="9"/>
  <c r="L188" i="9"/>
  <c r="AB188" i="9" s="1"/>
  <c r="M256" i="2" s="1"/>
  <c r="M188" i="9"/>
  <c r="N188" i="9"/>
  <c r="O188" i="9"/>
  <c r="P188" i="9"/>
  <c r="K189" i="9"/>
  <c r="L189" i="9"/>
  <c r="AB189" i="9" s="1"/>
  <c r="M257" i="2" s="1"/>
  <c r="M189" i="9"/>
  <c r="N189" i="9"/>
  <c r="O189" i="9"/>
  <c r="P189" i="9"/>
  <c r="K190" i="9"/>
  <c r="L190" i="9"/>
  <c r="AB190" i="9" s="1"/>
  <c r="M258" i="2" s="1"/>
  <c r="M190" i="9"/>
  <c r="N190" i="9"/>
  <c r="O190" i="9"/>
  <c r="P190" i="9"/>
  <c r="K191" i="9"/>
  <c r="L191" i="9"/>
  <c r="AB191" i="9" s="1"/>
  <c r="M259" i="2" s="1"/>
  <c r="M191" i="9"/>
  <c r="N191" i="9"/>
  <c r="O191" i="9"/>
  <c r="P191" i="9"/>
  <c r="K192" i="9"/>
  <c r="L192" i="9"/>
  <c r="AB192" i="9" s="1"/>
  <c r="M260" i="2" s="1"/>
  <c r="M192" i="9"/>
  <c r="N192" i="9"/>
  <c r="O192" i="9"/>
  <c r="P192" i="9"/>
  <c r="K193" i="9"/>
  <c r="L193" i="9"/>
  <c r="AB193" i="9" s="1"/>
  <c r="M261" i="2" s="1"/>
  <c r="M193" i="9"/>
  <c r="N193" i="9"/>
  <c r="O193" i="9"/>
  <c r="P193" i="9"/>
  <c r="K194" i="9"/>
  <c r="L194" i="9"/>
  <c r="AB194" i="9" s="1"/>
  <c r="M262" i="2" s="1"/>
  <c r="M194" i="9"/>
  <c r="N194" i="9"/>
  <c r="O194" i="9"/>
  <c r="P194" i="9"/>
  <c r="K195" i="9"/>
  <c r="L195" i="9"/>
  <c r="AB195" i="9" s="1"/>
  <c r="M263" i="2" s="1"/>
  <c r="M195" i="9"/>
  <c r="N195" i="9"/>
  <c r="O195" i="9"/>
  <c r="P195" i="9"/>
  <c r="K196" i="9"/>
  <c r="L196" i="9"/>
  <c r="AB196" i="9" s="1"/>
  <c r="M264" i="2" s="1"/>
  <c r="M196" i="9"/>
  <c r="N196" i="9"/>
  <c r="O196" i="9"/>
  <c r="P196" i="9"/>
  <c r="K197" i="9"/>
  <c r="L197" i="9"/>
  <c r="AB197" i="9" s="1"/>
  <c r="M265" i="2" s="1"/>
  <c r="M197" i="9"/>
  <c r="N197" i="9"/>
  <c r="O197" i="9"/>
  <c r="P197" i="9"/>
  <c r="K198" i="9"/>
  <c r="L198" i="9"/>
  <c r="AB198" i="9" s="1"/>
  <c r="M266" i="2" s="1"/>
  <c r="M198" i="9"/>
  <c r="N198" i="9"/>
  <c r="O198" i="9"/>
  <c r="P198" i="9"/>
  <c r="K199" i="9"/>
  <c r="L199" i="9"/>
  <c r="AB199" i="9" s="1"/>
  <c r="M267" i="2" s="1"/>
  <c r="M199" i="9"/>
  <c r="N199" i="9"/>
  <c r="O199" i="9"/>
  <c r="P199" i="9"/>
  <c r="K200" i="9"/>
  <c r="L200" i="9"/>
  <c r="AB200" i="9" s="1"/>
  <c r="M268" i="2" s="1"/>
  <c r="M200" i="9"/>
  <c r="N200" i="9"/>
  <c r="O200" i="9"/>
  <c r="P200" i="9"/>
  <c r="K201" i="9"/>
  <c r="L201" i="9"/>
  <c r="AB201" i="9" s="1"/>
  <c r="M269" i="2" s="1"/>
  <c r="M201" i="9"/>
  <c r="N201" i="9"/>
  <c r="O201" i="9"/>
  <c r="P201" i="9"/>
  <c r="K202" i="9"/>
  <c r="L202" i="9"/>
  <c r="AB202" i="9" s="1"/>
  <c r="M270" i="2" s="1"/>
  <c r="M202" i="9"/>
  <c r="N202" i="9"/>
  <c r="O202" i="9"/>
  <c r="P202" i="9"/>
  <c r="K203" i="9"/>
  <c r="L203" i="9"/>
  <c r="AB203" i="9" s="1"/>
  <c r="M271" i="2" s="1"/>
  <c r="M203" i="9"/>
  <c r="N203" i="9"/>
  <c r="O203" i="9"/>
  <c r="P203" i="9"/>
  <c r="K204" i="9"/>
  <c r="L204" i="9"/>
  <c r="AB204" i="9" s="1"/>
  <c r="M272" i="2" s="1"/>
  <c r="M204" i="9"/>
  <c r="N204" i="9"/>
  <c r="O204" i="9"/>
  <c r="P204" i="9"/>
  <c r="K205" i="9"/>
  <c r="L205" i="9"/>
  <c r="AB205" i="9" s="1"/>
  <c r="M273" i="2" s="1"/>
  <c r="M205" i="9"/>
  <c r="N205" i="9"/>
  <c r="O205" i="9"/>
  <c r="P205" i="9"/>
  <c r="K206" i="9"/>
  <c r="L206" i="9"/>
  <c r="AB206" i="9" s="1"/>
  <c r="M274" i="2" s="1"/>
  <c r="M206" i="9"/>
  <c r="N206" i="9"/>
  <c r="O206" i="9"/>
  <c r="P206" i="9"/>
  <c r="K207" i="9"/>
  <c r="L207" i="9"/>
  <c r="AB207" i="9" s="1"/>
  <c r="M275" i="2" s="1"/>
  <c r="M207" i="9"/>
  <c r="N207" i="9"/>
  <c r="O207" i="9"/>
  <c r="P207" i="9"/>
  <c r="K208" i="9"/>
  <c r="L208" i="9"/>
  <c r="AB208" i="9" s="1"/>
  <c r="M276" i="2" s="1"/>
  <c r="M208" i="9"/>
  <c r="N208" i="9"/>
  <c r="O208" i="9"/>
  <c r="P208" i="9"/>
  <c r="K209" i="9"/>
  <c r="L209" i="9"/>
  <c r="AB209" i="9" s="1"/>
  <c r="M277" i="2" s="1"/>
  <c r="M209" i="9"/>
  <c r="N209" i="9"/>
  <c r="O209" i="9"/>
  <c r="P209" i="9"/>
  <c r="K210" i="9"/>
  <c r="L210" i="9"/>
  <c r="AB210" i="9" s="1"/>
  <c r="M278" i="2" s="1"/>
  <c r="M210" i="9"/>
  <c r="N210" i="9"/>
  <c r="O210" i="9"/>
  <c r="P210" i="9"/>
  <c r="K211" i="9"/>
  <c r="L211" i="9"/>
  <c r="AB211" i="9" s="1"/>
  <c r="M279" i="2" s="1"/>
  <c r="M211" i="9"/>
  <c r="N211" i="9"/>
  <c r="O211" i="9"/>
  <c r="P211" i="9"/>
  <c r="K212" i="9"/>
  <c r="L212" i="9"/>
  <c r="AB212" i="9" s="1"/>
  <c r="M280" i="2" s="1"/>
  <c r="M212" i="9"/>
  <c r="N212" i="9"/>
  <c r="O212" i="9"/>
  <c r="P212" i="9"/>
  <c r="K213" i="9"/>
  <c r="L213" i="9"/>
  <c r="AB213" i="9" s="1"/>
  <c r="M281" i="2" s="1"/>
  <c r="M213" i="9"/>
  <c r="N213" i="9"/>
  <c r="O213" i="9"/>
  <c r="P213" i="9"/>
  <c r="K214" i="9"/>
  <c r="L214" i="9"/>
  <c r="AB214" i="9" s="1"/>
  <c r="M282" i="2" s="1"/>
  <c r="M214" i="9"/>
  <c r="N214" i="9"/>
  <c r="O214" i="9"/>
  <c r="P214" i="9"/>
  <c r="K215" i="9"/>
  <c r="L215" i="9"/>
  <c r="AB215" i="9" s="1"/>
  <c r="M283" i="2" s="1"/>
  <c r="M215" i="9"/>
  <c r="N215" i="9"/>
  <c r="O215" i="9"/>
  <c r="P215" i="9"/>
  <c r="K216" i="9"/>
  <c r="L216" i="9"/>
  <c r="AB216" i="9" s="1"/>
  <c r="M284" i="2" s="1"/>
  <c r="M216" i="9"/>
  <c r="N216" i="9"/>
  <c r="O216" i="9"/>
  <c r="P216" i="9"/>
  <c r="K217" i="9"/>
  <c r="L217" i="9"/>
  <c r="AB217" i="9" s="1"/>
  <c r="M285" i="2" s="1"/>
  <c r="M217" i="9"/>
  <c r="N217" i="9"/>
  <c r="O217" i="9"/>
  <c r="P217" i="9"/>
  <c r="K218" i="9"/>
  <c r="L218" i="9"/>
  <c r="AB218" i="9" s="1"/>
  <c r="M286" i="2" s="1"/>
  <c r="M218" i="9"/>
  <c r="N218" i="9"/>
  <c r="O218" i="9"/>
  <c r="P218" i="9"/>
  <c r="K219" i="9"/>
  <c r="L219" i="9"/>
  <c r="AB219" i="9" s="1"/>
  <c r="M287" i="2" s="1"/>
  <c r="M219" i="9"/>
  <c r="N219" i="9"/>
  <c r="O219" i="9"/>
  <c r="P219" i="9"/>
  <c r="K220" i="9"/>
  <c r="L220" i="9"/>
  <c r="AB220" i="9" s="1"/>
  <c r="M288" i="2" s="1"/>
  <c r="M220" i="9"/>
  <c r="N220" i="9"/>
  <c r="O220" i="9"/>
  <c r="P220" i="9"/>
  <c r="K221" i="9"/>
  <c r="L221" i="9"/>
  <c r="AB221" i="9" s="1"/>
  <c r="M289" i="2" s="1"/>
  <c r="M221" i="9"/>
  <c r="N221" i="9"/>
  <c r="O221" i="9"/>
  <c r="P221" i="9"/>
  <c r="K222" i="9"/>
  <c r="L222" i="9"/>
  <c r="AB222" i="9" s="1"/>
  <c r="M290" i="2" s="1"/>
  <c r="M222" i="9"/>
  <c r="N222" i="9"/>
  <c r="O222" i="9"/>
  <c r="P222" i="9"/>
  <c r="K223" i="9"/>
  <c r="L223" i="9"/>
  <c r="AB223" i="9" s="1"/>
  <c r="M291" i="2" s="1"/>
  <c r="M223" i="9"/>
  <c r="N223" i="9"/>
  <c r="O223" i="9"/>
  <c r="P223" i="9"/>
  <c r="K224" i="9"/>
  <c r="L224" i="9"/>
  <c r="AB224" i="9" s="1"/>
  <c r="M292" i="2" s="1"/>
  <c r="M224" i="9"/>
  <c r="N224" i="9"/>
  <c r="O224" i="9"/>
  <c r="P224" i="9"/>
  <c r="K225" i="9"/>
  <c r="L225" i="9"/>
  <c r="AB225" i="9" s="1"/>
  <c r="M293" i="2" s="1"/>
  <c r="M225" i="9"/>
  <c r="N225" i="9"/>
  <c r="O225" i="9"/>
  <c r="P225" i="9"/>
  <c r="K226" i="9"/>
  <c r="L226" i="9"/>
  <c r="AB226" i="9" s="1"/>
  <c r="M294" i="2" s="1"/>
  <c r="M226" i="9"/>
  <c r="N226" i="9"/>
  <c r="O226" i="9"/>
  <c r="P226" i="9"/>
  <c r="M130" i="2" l="1"/>
  <c r="M226" i="2"/>
  <c r="M121" i="2"/>
  <c r="M122" i="2"/>
  <c r="M218" i="2"/>
  <c r="M113" i="2"/>
  <c r="M210" i="2"/>
  <c r="M105" i="2"/>
  <c r="M202" i="2"/>
  <c r="M134" i="2"/>
  <c r="M230" i="2"/>
  <c r="M126" i="2"/>
  <c r="M222" i="2"/>
  <c r="M117" i="2"/>
  <c r="M214" i="2"/>
  <c r="M109" i="2"/>
  <c r="M206" i="2"/>
  <c r="M131" i="2"/>
  <c r="M227" i="2"/>
  <c r="M127" i="2"/>
  <c r="M223" i="2"/>
  <c r="M123" i="2"/>
  <c r="M219" i="2"/>
  <c r="M118" i="2"/>
  <c r="M215" i="2"/>
  <c r="M114" i="2"/>
  <c r="M211" i="2"/>
  <c r="M110" i="2"/>
  <c r="M207" i="2"/>
  <c r="M106" i="2"/>
  <c r="M203" i="2"/>
  <c r="M102" i="2"/>
  <c r="M199" i="2"/>
  <c r="M132" i="2"/>
  <c r="M228" i="2"/>
  <c r="M128" i="2"/>
  <c r="M224" i="2"/>
  <c r="M124" i="2"/>
  <c r="M220" i="2"/>
  <c r="M119" i="2"/>
  <c r="M216" i="2"/>
  <c r="M115" i="2"/>
  <c r="M212" i="2"/>
  <c r="M107" i="2"/>
  <c r="M204" i="2"/>
  <c r="M133" i="2"/>
  <c r="M229" i="2"/>
  <c r="M125" i="2"/>
  <c r="M221" i="2"/>
  <c r="M116" i="2"/>
  <c r="M213" i="2"/>
  <c r="M108" i="2"/>
  <c r="M205" i="2"/>
  <c r="M129" i="2"/>
  <c r="M225" i="2"/>
  <c r="M120" i="2"/>
  <c r="M217" i="2"/>
  <c r="M112" i="2"/>
  <c r="M209" i="2"/>
  <c r="M104" i="2"/>
  <c r="M201" i="2"/>
  <c r="M208" i="2"/>
  <c r="M200" i="2"/>
  <c r="M96" i="2"/>
  <c r="M193" i="2"/>
  <c r="M79" i="2"/>
  <c r="M177" i="2"/>
  <c r="M97" i="2"/>
  <c r="M194" i="2"/>
  <c r="M89" i="2"/>
  <c r="M88" i="2"/>
  <c r="M186" i="2"/>
  <c r="M84" i="2"/>
  <c r="M182" i="2"/>
  <c r="M80" i="2"/>
  <c r="M178" i="2"/>
  <c r="M72" i="2"/>
  <c r="M170" i="2"/>
  <c r="M92" i="2"/>
  <c r="M189" i="2"/>
  <c r="M83" i="2"/>
  <c r="M181" i="2"/>
  <c r="M101" i="2"/>
  <c r="M198" i="2"/>
  <c r="M93" i="2"/>
  <c r="M190" i="2"/>
  <c r="M76" i="2"/>
  <c r="M174" i="2"/>
  <c r="M87" i="2"/>
  <c r="M185" i="2"/>
  <c r="M98" i="2"/>
  <c r="M195" i="2"/>
  <c r="M94" i="2"/>
  <c r="M191" i="2"/>
  <c r="M90" i="2"/>
  <c r="M187" i="2"/>
  <c r="M85" i="2"/>
  <c r="M183" i="2"/>
  <c r="M77" i="2"/>
  <c r="M175" i="2"/>
  <c r="M73" i="2"/>
  <c r="M171" i="2"/>
  <c r="M69" i="2"/>
  <c r="M167" i="2"/>
  <c r="M75" i="2"/>
  <c r="M173" i="2"/>
  <c r="M81" i="2"/>
  <c r="M179" i="2"/>
  <c r="M100" i="2"/>
  <c r="M197" i="2"/>
  <c r="M71" i="2"/>
  <c r="M169" i="2"/>
  <c r="M99" i="2"/>
  <c r="M196" i="2"/>
  <c r="M91" i="2"/>
  <c r="M188" i="2"/>
  <c r="M82" i="2"/>
  <c r="M180" i="2"/>
  <c r="M74" i="2"/>
  <c r="M172" i="2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C533" i="8"/>
  <c r="H529" i="8" a="1"/>
  <c r="H529" i="8" s="1"/>
  <c r="G529" i="8"/>
  <c r="C529" i="8"/>
  <c r="F529" i="8" s="1"/>
  <c r="I528" i="8"/>
  <c r="F528" i="8"/>
  <c r="C528" i="8"/>
  <c r="H528" i="8" s="1" a="1"/>
  <c r="H528" i="8" s="1"/>
  <c r="H527" i="8" a="1"/>
  <c r="H527" i="8" s="1"/>
  <c r="F527" i="8"/>
  <c r="C527" i="8"/>
  <c r="I527" i="8" s="1"/>
  <c r="K527" i="8" s="1"/>
  <c r="I526" i="8"/>
  <c r="H526" i="8" a="1"/>
  <c r="H526" i="8" s="1"/>
  <c r="F526" i="8"/>
  <c r="C526" i="8"/>
  <c r="G526" i="8" s="1"/>
  <c r="K525" i="8"/>
  <c r="J525" i="8"/>
  <c r="H525" i="8" a="1"/>
  <c r="H525" i="8" s="1"/>
  <c r="G525" i="8"/>
  <c r="F525" i="8"/>
  <c r="C525" i="8"/>
  <c r="I525" i="8" s="1"/>
  <c r="N525" i="8" s="1"/>
  <c r="J524" i="8"/>
  <c r="I524" i="8"/>
  <c r="L524" i="8" s="1"/>
  <c r="H524" i="8" a="1"/>
  <c r="H524" i="8" s="1"/>
  <c r="G524" i="8"/>
  <c r="F524" i="8"/>
  <c r="C524" i="8"/>
  <c r="C532" i="8" s="1"/>
  <c r="F523" i="8"/>
  <c r="C523" i="8"/>
  <c r="I523" i="8" s="1"/>
  <c r="N522" i="8"/>
  <c r="I522" i="8"/>
  <c r="M522" i="8" s="1"/>
  <c r="H522" i="8" a="1"/>
  <c r="H522" i="8" s="1"/>
  <c r="G522" i="8"/>
  <c r="C522" i="8"/>
  <c r="C530" i="8" s="1"/>
  <c r="F530" i="8" s="1"/>
  <c r="K521" i="8"/>
  <c r="I521" i="8"/>
  <c r="N521" i="8" s="1"/>
  <c r="H521" i="8" a="1"/>
  <c r="H521" i="8" s="1"/>
  <c r="G521" i="8"/>
  <c r="F521" i="8"/>
  <c r="N520" i="8"/>
  <c r="M520" i="8"/>
  <c r="L520" i="8"/>
  <c r="K520" i="8"/>
  <c r="J520" i="8"/>
  <c r="I520" i="8"/>
  <c r="H520" i="8" a="1"/>
  <c r="H520" i="8"/>
  <c r="G520" i="8"/>
  <c r="F520" i="8"/>
  <c r="N519" i="8"/>
  <c r="M519" i="8"/>
  <c r="L519" i="8"/>
  <c r="I519" i="8"/>
  <c r="K519" i="8" s="1"/>
  <c r="H519" i="8" a="1"/>
  <c r="H519" i="8"/>
  <c r="G519" i="8"/>
  <c r="F519" i="8"/>
  <c r="I518" i="8"/>
  <c r="H518" i="8" a="1"/>
  <c r="H518" i="8"/>
  <c r="G518" i="8"/>
  <c r="F518" i="8"/>
  <c r="K517" i="8"/>
  <c r="I517" i="8"/>
  <c r="N517" i="8" s="1"/>
  <c r="H517" i="8" a="1"/>
  <c r="H517" i="8" s="1"/>
  <c r="G517" i="8"/>
  <c r="F517" i="8"/>
  <c r="N516" i="8"/>
  <c r="M516" i="8"/>
  <c r="L516" i="8"/>
  <c r="K516" i="8"/>
  <c r="J516" i="8"/>
  <c r="I516" i="8"/>
  <c r="H516" i="8" a="1"/>
  <c r="H516" i="8"/>
  <c r="G516" i="8"/>
  <c r="F516" i="8"/>
  <c r="N515" i="8"/>
  <c r="M515" i="8"/>
  <c r="L515" i="8"/>
  <c r="I515" i="8"/>
  <c r="K515" i="8" s="1"/>
  <c r="H515" i="8" a="1"/>
  <c r="H515" i="8"/>
  <c r="G515" i="8"/>
  <c r="F515" i="8"/>
  <c r="I514" i="8"/>
  <c r="H514" i="8" a="1"/>
  <c r="H514" i="8"/>
  <c r="G514" i="8"/>
  <c r="F514" i="8"/>
  <c r="G276" i="8"/>
  <c r="I273" i="8"/>
  <c r="H273" i="8" a="1"/>
  <c r="H273" i="8"/>
  <c r="G273" i="8"/>
  <c r="C273" i="8"/>
  <c r="F273" i="8" s="1"/>
  <c r="I272" i="8"/>
  <c r="C272" i="8"/>
  <c r="C271" i="8"/>
  <c r="I270" i="8"/>
  <c r="H270" i="8" a="1"/>
  <c r="H270" i="8" s="1"/>
  <c r="F270" i="8"/>
  <c r="C270" i="8"/>
  <c r="G270" i="8" s="1"/>
  <c r="F269" i="8"/>
  <c r="C269" i="8"/>
  <c r="C277" i="8" s="1"/>
  <c r="H268" i="8" a="1"/>
  <c r="H268" i="8"/>
  <c r="G268" i="8"/>
  <c r="F268" i="8"/>
  <c r="C268" i="8"/>
  <c r="C276" i="8" s="1"/>
  <c r="H276" i="8" s="1" a="1"/>
  <c r="H276" i="8" s="1"/>
  <c r="I267" i="8"/>
  <c r="H267" i="8" a="1"/>
  <c r="H267" i="8" s="1"/>
  <c r="G267" i="8"/>
  <c r="C267" i="8"/>
  <c r="F267" i="8" s="1"/>
  <c r="C266" i="8"/>
  <c r="I265" i="8"/>
  <c r="H265" i="8" a="1"/>
  <c r="H265" i="8" s="1"/>
  <c r="G265" i="8"/>
  <c r="F265" i="8"/>
  <c r="J264" i="8"/>
  <c r="I264" i="8"/>
  <c r="H264" i="8" a="1"/>
  <c r="H264" i="8" s="1"/>
  <c r="G264" i="8"/>
  <c r="F264" i="8"/>
  <c r="M263" i="8"/>
  <c r="L263" i="8"/>
  <c r="K263" i="8"/>
  <c r="J263" i="8"/>
  <c r="I263" i="8"/>
  <c r="N263" i="8" s="1"/>
  <c r="H263" i="8" a="1"/>
  <c r="H263" i="8" s="1"/>
  <c r="G263" i="8"/>
  <c r="F263" i="8"/>
  <c r="N262" i="8"/>
  <c r="M262" i="8"/>
  <c r="L262" i="8"/>
  <c r="J262" i="8"/>
  <c r="I262" i="8"/>
  <c r="K262" i="8" s="1"/>
  <c r="H262" i="8" a="1"/>
  <c r="H262" i="8"/>
  <c r="G262" i="8"/>
  <c r="F262" i="8"/>
  <c r="N261" i="8"/>
  <c r="I261" i="8"/>
  <c r="H261" i="8" a="1"/>
  <c r="H261" i="8" s="1"/>
  <c r="G261" i="8"/>
  <c r="F261" i="8"/>
  <c r="I260" i="8"/>
  <c r="H260" i="8" a="1"/>
  <c r="H260" i="8" s="1"/>
  <c r="G260" i="8"/>
  <c r="F260" i="8"/>
  <c r="M259" i="8"/>
  <c r="L259" i="8"/>
  <c r="K259" i="8"/>
  <c r="J259" i="8"/>
  <c r="I259" i="8"/>
  <c r="N259" i="8" s="1"/>
  <c r="H259" i="8" a="1"/>
  <c r="H259" i="8" s="1"/>
  <c r="G259" i="8"/>
  <c r="F259" i="8"/>
  <c r="N258" i="8"/>
  <c r="M258" i="8"/>
  <c r="L258" i="8"/>
  <c r="J258" i="8"/>
  <c r="I258" i="8"/>
  <c r="K258" i="8" s="1"/>
  <c r="H258" i="8" a="1"/>
  <c r="H258" i="8"/>
  <c r="G258" i="8"/>
  <c r="F258" i="8"/>
  <c r="J17" i="8"/>
  <c r="I17" i="8"/>
  <c r="N17" i="8" s="1"/>
  <c r="H17" i="8" a="1"/>
  <c r="H17" i="8" s="1"/>
  <c r="C17" i="8"/>
  <c r="G17" i="8" s="1"/>
  <c r="F16" i="8"/>
  <c r="C16" i="8"/>
  <c r="I16" i="8" s="1"/>
  <c r="H15" i="8" a="1"/>
  <c r="H15" i="8" s="1"/>
  <c r="G15" i="8"/>
  <c r="C15" i="8"/>
  <c r="F15" i="8" s="1"/>
  <c r="I14" i="8"/>
  <c r="F14" i="8"/>
  <c r="C14" i="8"/>
  <c r="H14" i="8" s="1" a="1"/>
  <c r="H14" i="8" s="1"/>
  <c r="C13" i="8"/>
  <c r="I12" i="8"/>
  <c r="N12" i="8" s="1"/>
  <c r="H12" i="8" a="1"/>
  <c r="H12" i="8"/>
  <c r="C12" i="8"/>
  <c r="G12" i="8" s="1"/>
  <c r="C11" i="8"/>
  <c r="I11" i="8" s="1"/>
  <c r="N10" i="8"/>
  <c r="M10" i="8"/>
  <c r="I10" i="8"/>
  <c r="L10" i="8" s="1"/>
  <c r="G10" i="8"/>
  <c r="F10" i="8"/>
  <c r="C10" i="8"/>
  <c r="C18" i="8" s="1"/>
  <c r="J9" i="8"/>
  <c r="I9" i="8"/>
  <c r="N9" i="8" s="1"/>
  <c r="H9" i="8" a="1"/>
  <c r="H9" i="8" s="1"/>
  <c r="G9" i="8"/>
  <c r="F9" i="8"/>
  <c r="N8" i="8"/>
  <c r="L8" i="8"/>
  <c r="K8" i="8"/>
  <c r="J8" i="8"/>
  <c r="I8" i="8"/>
  <c r="M8" i="8" s="1"/>
  <c r="H8" i="8" a="1"/>
  <c r="H8" i="8" s="1"/>
  <c r="G8" i="8"/>
  <c r="F8" i="8"/>
  <c r="N7" i="8"/>
  <c r="M7" i="8"/>
  <c r="L7" i="8"/>
  <c r="I7" i="8"/>
  <c r="K7" i="8" s="1"/>
  <c r="H7" i="8" a="1"/>
  <c r="H7" i="8" s="1"/>
  <c r="G7" i="8"/>
  <c r="F7" i="8"/>
  <c r="N6" i="8"/>
  <c r="K6" i="8"/>
  <c r="J6" i="8"/>
  <c r="I6" i="8"/>
  <c r="M6" i="8" s="1"/>
  <c r="H6" i="8" a="1"/>
  <c r="H6" i="8" s="1"/>
  <c r="G6" i="8"/>
  <c r="F6" i="8"/>
  <c r="J5" i="8"/>
  <c r="I5" i="8"/>
  <c r="N5" i="8" s="1"/>
  <c r="H5" i="8" a="1"/>
  <c r="H5" i="8" s="1"/>
  <c r="G5" i="8"/>
  <c r="F5" i="8"/>
  <c r="N4" i="8"/>
  <c r="L4" i="8"/>
  <c r="K4" i="8"/>
  <c r="J4" i="8"/>
  <c r="I4" i="8"/>
  <c r="M4" i="8" s="1"/>
  <c r="H4" i="8" a="1"/>
  <c r="H4" i="8"/>
  <c r="G4" i="8"/>
  <c r="F4" i="8"/>
  <c r="N3" i="8"/>
  <c r="M3" i="8"/>
  <c r="L3" i="8"/>
  <c r="I3" i="8"/>
  <c r="K3" i="8" s="1"/>
  <c r="H3" i="8" a="1"/>
  <c r="H3" i="8" s="1"/>
  <c r="G3" i="8"/>
  <c r="F3" i="8"/>
  <c r="N2" i="8"/>
  <c r="K2" i="8"/>
  <c r="J2" i="8"/>
  <c r="I2" i="8"/>
  <c r="M2" i="8" s="1"/>
  <c r="H2" i="8" a="1"/>
  <c r="H2" i="8" s="1"/>
  <c r="G2" i="8"/>
  <c r="F2" i="8"/>
  <c r="I4" i="2"/>
  <c r="G4" i="2"/>
  <c r="E4" i="2"/>
  <c r="I13" i="8" l="1"/>
  <c r="H13" i="8" a="1"/>
  <c r="H13" i="8" s="1"/>
  <c r="G13" i="8"/>
  <c r="F13" i="8"/>
  <c r="C21" i="8"/>
  <c r="J16" i="8"/>
  <c r="N16" i="8"/>
  <c r="M16" i="8"/>
  <c r="L16" i="8"/>
  <c r="N11" i="8"/>
  <c r="M11" i="8"/>
  <c r="L11" i="8"/>
  <c r="K11" i="8"/>
  <c r="J11" i="8"/>
  <c r="K16" i="8"/>
  <c r="L3" i="9"/>
  <c r="K3" i="9"/>
  <c r="O3" i="9"/>
  <c r="P3" i="9"/>
  <c r="N3" i="9"/>
  <c r="M3" i="9"/>
  <c r="C26" i="8"/>
  <c r="I18" i="8"/>
  <c r="H18" i="8" a="1"/>
  <c r="H18" i="8" s="1"/>
  <c r="G18" i="8"/>
  <c r="F18" i="8"/>
  <c r="N14" i="8"/>
  <c r="M14" i="8"/>
  <c r="L14" i="8"/>
  <c r="K14" i="8"/>
  <c r="J14" i="8"/>
  <c r="C24" i="8"/>
  <c r="C19" i="8"/>
  <c r="K5" i="8"/>
  <c r="K9" i="8"/>
  <c r="H10" i="8" a="1"/>
  <c r="H10" i="8" s="1"/>
  <c r="F11" i="8"/>
  <c r="J12" i="8"/>
  <c r="I15" i="8"/>
  <c r="G16" i="8"/>
  <c r="K17" i="8"/>
  <c r="C22" i="8"/>
  <c r="L5" i="8"/>
  <c r="L9" i="8"/>
  <c r="G11" i="8"/>
  <c r="K12" i="8"/>
  <c r="L17" i="8"/>
  <c r="C25" i="8"/>
  <c r="M5" i="8"/>
  <c r="M9" i="8"/>
  <c r="J10" i="8"/>
  <c r="L12" i="8"/>
  <c r="G14" i="8"/>
  <c r="H16" i="8" a="1"/>
  <c r="H16" i="8" s="1"/>
  <c r="F17" i="8"/>
  <c r="M17" i="8"/>
  <c r="C20" i="8"/>
  <c r="L2" i="8"/>
  <c r="J3" i="8"/>
  <c r="L6" i="8"/>
  <c r="J7" i="8"/>
  <c r="K10" i="8"/>
  <c r="H11" i="8" a="1"/>
  <c r="H11" i="8" s="1"/>
  <c r="F12" i="8"/>
  <c r="M12" i="8"/>
  <c r="C23" i="8"/>
  <c r="J3" i="9"/>
  <c r="M265" i="8"/>
  <c r="L265" i="8"/>
  <c r="K265" i="8"/>
  <c r="J265" i="8"/>
  <c r="N265" i="8"/>
  <c r="N270" i="8"/>
  <c r="M270" i="8"/>
  <c r="L270" i="8"/>
  <c r="K270" i="8"/>
  <c r="J270" i="8"/>
  <c r="I277" i="8"/>
  <c r="H277" i="8" a="1"/>
  <c r="H277" i="8" s="1"/>
  <c r="G277" i="8"/>
  <c r="C285" i="8"/>
  <c r="F277" i="8"/>
  <c r="N264" i="8"/>
  <c r="M264" i="8"/>
  <c r="L264" i="8"/>
  <c r="H272" i="8" a="1"/>
  <c r="H272" i="8" s="1"/>
  <c r="G272" i="8"/>
  <c r="F272" i="8"/>
  <c r="I266" i="8"/>
  <c r="H266" i="8" a="1"/>
  <c r="H266" i="8" s="1"/>
  <c r="I271" i="8"/>
  <c r="H271" i="8" a="1"/>
  <c r="H271" i="8" s="1"/>
  <c r="N272" i="8"/>
  <c r="M272" i="8"/>
  <c r="M273" i="8"/>
  <c r="L273" i="8"/>
  <c r="K273" i="8"/>
  <c r="J273" i="8"/>
  <c r="M261" i="8"/>
  <c r="L261" i="8"/>
  <c r="K261" i="8"/>
  <c r="J261" i="8"/>
  <c r="K264" i="8"/>
  <c r="F266" i="8"/>
  <c r="F271" i="8"/>
  <c r="J272" i="8"/>
  <c r="N273" i="8"/>
  <c r="N260" i="8"/>
  <c r="M260" i="8"/>
  <c r="L260" i="8"/>
  <c r="G266" i="8"/>
  <c r="N267" i="8"/>
  <c r="M267" i="8"/>
  <c r="L267" i="8"/>
  <c r="G271" i="8"/>
  <c r="K272" i="8"/>
  <c r="C274" i="8"/>
  <c r="J260" i="8"/>
  <c r="J267" i="8"/>
  <c r="L272" i="8"/>
  <c r="K260" i="8"/>
  <c r="K267" i="8"/>
  <c r="I269" i="8"/>
  <c r="H269" i="8" a="1"/>
  <c r="H269" i="8" s="1"/>
  <c r="G269" i="8"/>
  <c r="C280" i="8"/>
  <c r="C284" i="8"/>
  <c r="I276" i="8"/>
  <c r="F276" i="8"/>
  <c r="C279" i="8"/>
  <c r="M514" i="8"/>
  <c r="L514" i="8"/>
  <c r="K514" i="8"/>
  <c r="J514" i="8"/>
  <c r="N514" i="8"/>
  <c r="I268" i="8"/>
  <c r="C275" i="8"/>
  <c r="J523" i="8"/>
  <c r="N523" i="8"/>
  <c r="M523" i="8"/>
  <c r="L523" i="8"/>
  <c r="K523" i="8"/>
  <c r="C278" i="8"/>
  <c r="C281" i="8"/>
  <c r="N518" i="8"/>
  <c r="M518" i="8"/>
  <c r="L518" i="8"/>
  <c r="K518" i="8"/>
  <c r="J518" i="8"/>
  <c r="N527" i="8"/>
  <c r="C531" i="8"/>
  <c r="I533" i="8"/>
  <c r="H533" i="8" a="1"/>
  <c r="H533" i="8" s="1"/>
  <c r="F533" i="8"/>
  <c r="C535" i="8"/>
  <c r="J517" i="8"/>
  <c r="J521" i="8"/>
  <c r="G533" i="8"/>
  <c r="C541" i="8"/>
  <c r="G527" i="8"/>
  <c r="L517" i="8"/>
  <c r="L521" i="8"/>
  <c r="G523" i="8"/>
  <c r="K524" i="8"/>
  <c r="M517" i="8"/>
  <c r="M521" i="8"/>
  <c r="J522" i="8"/>
  <c r="C540" i="8"/>
  <c r="H532" i="8" a="1"/>
  <c r="H532" i="8" s="1"/>
  <c r="G532" i="8"/>
  <c r="M524" i="8"/>
  <c r="N526" i="8"/>
  <c r="L526" i="8"/>
  <c r="N528" i="8"/>
  <c r="L528" i="8"/>
  <c r="J528" i="8"/>
  <c r="F532" i="8"/>
  <c r="J515" i="8"/>
  <c r="J519" i="8"/>
  <c r="K522" i="8"/>
  <c r="H523" i="8" a="1"/>
  <c r="H523" i="8" s="1"/>
  <c r="N524" i="8"/>
  <c r="L525" i="8"/>
  <c r="J526" i="8"/>
  <c r="J527" i="8"/>
  <c r="K528" i="8"/>
  <c r="I530" i="8"/>
  <c r="H530" i="8" a="1"/>
  <c r="H530" i="8" s="1"/>
  <c r="G530" i="8"/>
  <c r="C538" i="8"/>
  <c r="L522" i="8"/>
  <c r="M525" i="8"/>
  <c r="K526" i="8"/>
  <c r="L527" i="8"/>
  <c r="M528" i="8"/>
  <c r="I532" i="8"/>
  <c r="F522" i="8"/>
  <c r="M526" i="8"/>
  <c r="M527" i="8"/>
  <c r="I529" i="8"/>
  <c r="C536" i="8"/>
  <c r="G528" i="8"/>
  <c r="C534" i="8"/>
  <c r="C537" i="8"/>
  <c r="AC3" i="9" l="1"/>
  <c r="N4" i="2" s="1"/>
  <c r="G278" i="8"/>
  <c r="F278" i="8"/>
  <c r="C286" i="8"/>
  <c r="I278" i="8"/>
  <c r="H278" i="8" a="1"/>
  <c r="H278" i="8" s="1"/>
  <c r="I24" i="8"/>
  <c r="H24" i="8" a="1"/>
  <c r="H24" i="8" s="1"/>
  <c r="G24" i="8"/>
  <c r="F24" i="8"/>
  <c r="C32" i="8"/>
  <c r="K271" i="8"/>
  <c r="J271" i="8"/>
  <c r="M271" i="8"/>
  <c r="L271" i="8"/>
  <c r="N271" i="8"/>
  <c r="M533" i="8"/>
  <c r="K533" i="8"/>
  <c r="N533" i="8"/>
  <c r="L533" i="8"/>
  <c r="J533" i="8"/>
  <c r="G25" i="8"/>
  <c r="F25" i="8"/>
  <c r="C33" i="8"/>
  <c r="I25" i="8"/>
  <c r="H25" i="8" a="1"/>
  <c r="H25" i="8" s="1"/>
  <c r="I538" i="8"/>
  <c r="H538" i="8" a="1"/>
  <c r="H538" i="8" s="1"/>
  <c r="G538" i="8"/>
  <c r="C546" i="8"/>
  <c r="F538" i="8"/>
  <c r="H280" i="8" a="1"/>
  <c r="H280" i="8" s="1"/>
  <c r="G280" i="8"/>
  <c r="F280" i="8"/>
  <c r="C288" i="8"/>
  <c r="I280" i="8"/>
  <c r="N277" i="8"/>
  <c r="J277" i="8"/>
  <c r="M277" i="8"/>
  <c r="L277" i="8"/>
  <c r="K277" i="8"/>
  <c r="J530" i="8"/>
  <c r="N530" i="8"/>
  <c r="L530" i="8"/>
  <c r="M530" i="8"/>
  <c r="K530" i="8"/>
  <c r="I535" i="8"/>
  <c r="F535" i="8"/>
  <c r="H535" i="8" a="1"/>
  <c r="H535" i="8" s="1"/>
  <c r="C543" i="8"/>
  <c r="G535" i="8"/>
  <c r="C548" i="8"/>
  <c r="H540" i="8" a="1"/>
  <c r="H540" i="8" s="1"/>
  <c r="G540" i="8"/>
  <c r="I540" i="8"/>
  <c r="F540" i="8"/>
  <c r="L276" i="8"/>
  <c r="K276" i="8"/>
  <c r="J276" i="8"/>
  <c r="N276" i="8"/>
  <c r="M276" i="8"/>
  <c r="I274" i="8"/>
  <c r="H274" i="8" a="1"/>
  <c r="H274" i="8" s="1"/>
  <c r="C282" i="8"/>
  <c r="G274" i="8"/>
  <c r="F274" i="8"/>
  <c r="G534" i="8"/>
  <c r="F534" i="8"/>
  <c r="C542" i="8"/>
  <c r="H534" i="8" a="1"/>
  <c r="H534" i="8" s="1"/>
  <c r="I534" i="8"/>
  <c r="N269" i="8"/>
  <c r="M269" i="8"/>
  <c r="L269" i="8"/>
  <c r="K269" i="8"/>
  <c r="J269" i="8"/>
  <c r="M529" i="8"/>
  <c r="L529" i="8"/>
  <c r="K529" i="8"/>
  <c r="N529" i="8"/>
  <c r="J529" i="8"/>
  <c r="F281" i="8"/>
  <c r="C289" i="8"/>
  <c r="H281" i="8" a="1"/>
  <c r="H281" i="8" s="1"/>
  <c r="I281" i="8"/>
  <c r="G281" i="8"/>
  <c r="I541" i="8"/>
  <c r="H541" i="8" a="1"/>
  <c r="H541" i="8" s="1"/>
  <c r="F541" i="8"/>
  <c r="C549" i="8"/>
  <c r="G541" i="8"/>
  <c r="G531" i="8"/>
  <c r="F531" i="8"/>
  <c r="I531" i="8"/>
  <c r="C539" i="8"/>
  <c r="H531" i="8" a="1"/>
  <c r="H531" i="8" s="1"/>
  <c r="C292" i="8"/>
  <c r="I284" i="8"/>
  <c r="G284" i="8"/>
  <c r="F284" i="8"/>
  <c r="H284" i="8" a="1"/>
  <c r="H284" i="8" s="1"/>
  <c r="F537" i="8"/>
  <c r="C545" i="8"/>
  <c r="I537" i="8"/>
  <c r="H537" i="8" a="1"/>
  <c r="H537" i="8" s="1"/>
  <c r="G537" i="8"/>
  <c r="L532" i="8"/>
  <c r="K532" i="8"/>
  <c r="J532" i="8"/>
  <c r="N532" i="8"/>
  <c r="M532" i="8"/>
  <c r="I279" i="8"/>
  <c r="H279" i="8" a="1"/>
  <c r="H279" i="8" s="1"/>
  <c r="C287" i="8"/>
  <c r="G279" i="8"/>
  <c r="F279" i="8"/>
  <c r="H536" i="8" a="1"/>
  <c r="H536" i="8" s="1"/>
  <c r="G536" i="8"/>
  <c r="C544" i="8"/>
  <c r="I536" i="8"/>
  <c r="F536" i="8"/>
  <c r="G275" i="8"/>
  <c r="F275" i="8"/>
  <c r="C283" i="8"/>
  <c r="I275" i="8"/>
  <c r="H275" i="8" a="1"/>
  <c r="H275" i="8" s="1"/>
  <c r="J266" i="8"/>
  <c r="M266" i="8"/>
  <c r="L266" i="8"/>
  <c r="K266" i="8"/>
  <c r="N266" i="8"/>
  <c r="I285" i="8"/>
  <c r="H285" i="8" a="1"/>
  <c r="H285" i="8" s="1"/>
  <c r="G285" i="8"/>
  <c r="C293" i="8"/>
  <c r="F285" i="8"/>
  <c r="W3" i="9" a="1"/>
  <c r="W3" i="9" s="1"/>
  <c r="H4" i="2" s="1"/>
  <c r="AD3" i="9" a="1"/>
  <c r="AD3" i="9" s="1"/>
  <c r="O4" i="2" s="1"/>
  <c r="AF3" i="9" a="1"/>
  <c r="AF3" i="9" s="1"/>
  <c r="Q4" i="2" s="1"/>
  <c r="S3" i="9" a="1"/>
  <c r="S3" i="9" s="1"/>
  <c r="D4" i="2" s="1"/>
  <c r="AE3" i="9" a="1"/>
  <c r="AE3" i="9" s="1"/>
  <c r="P4" i="2" s="1"/>
  <c r="Y3" i="9" a="1"/>
  <c r="Y3" i="9" s="1"/>
  <c r="J4" i="2" s="1"/>
  <c r="F23" i="8"/>
  <c r="C31" i="8"/>
  <c r="I23" i="8"/>
  <c r="H23" i="8" a="1"/>
  <c r="H23" i="8" s="1"/>
  <c r="G23" i="8"/>
  <c r="H22" i="8" a="1"/>
  <c r="H22" i="8" s="1"/>
  <c r="G22" i="8"/>
  <c r="F22" i="8"/>
  <c r="C30" i="8"/>
  <c r="I22" i="8"/>
  <c r="L268" i="8"/>
  <c r="K268" i="8"/>
  <c r="J268" i="8"/>
  <c r="N268" i="8"/>
  <c r="M268" i="8"/>
  <c r="G20" i="8"/>
  <c r="F20" i="8"/>
  <c r="C28" i="8"/>
  <c r="I20" i="8"/>
  <c r="H20" i="8" a="1"/>
  <c r="H20" i="8" s="1"/>
  <c r="I19" i="8"/>
  <c r="H19" i="8" a="1"/>
  <c r="H19" i="8" s="1"/>
  <c r="G19" i="8"/>
  <c r="F19" i="8"/>
  <c r="C27" i="8"/>
  <c r="AB3" i="9"/>
  <c r="M4" i="2" s="1"/>
  <c r="M15" i="8"/>
  <c r="L15" i="8"/>
  <c r="K15" i="8"/>
  <c r="J15" i="8"/>
  <c r="N15" i="8"/>
  <c r="L18" i="8"/>
  <c r="K18" i="8"/>
  <c r="J18" i="8"/>
  <c r="N18" i="8"/>
  <c r="M18" i="8"/>
  <c r="C34" i="8"/>
  <c r="I26" i="8"/>
  <c r="H26" i="8" a="1"/>
  <c r="H26" i="8" s="1"/>
  <c r="G26" i="8"/>
  <c r="F26" i="8"/>
  <c r="I21" i="8"/>
  <c r="H21" i="8" a="1"/>
  <c r="H21" i="8" s="1"/>
  <c r="G21" i="8"/>
  <c r="F21" i="8"/>
  <c r="C29" i="8"/>
  <c r="K13" i="8"/>
  <c r="J13" i="8"/>
  <c r="N13" i="8"/>
  <c r="M13" i="8"/>
  <c r="L13" i="8"/>
  <c r="I29" i="8" l="1"/>
  <c r="H29" i="8" a="1"/>
  <c r="H29" i="8" s="1"/>
  <c r="G29" i="8"/>
  <c r="F29" i="8"/>
  <c r="C37" i="8"/>
  <c r="C42" i="8"/>
  <c r="I34" i="8"/>
  <c r="H34" i="8" a="1"/>
  <c r="H34" i="8" s="1"/>
  <c r="G34" i="8"/>
  <c r="F34" i="8"/>
  <c r="N19" i="8"/>
  <c r="M19" i="8"/>
  <c r="L19" i="8"/>
  <c r="K19" i="8"/>
  <c r="J19" i="8"/>
  <c r="N536" i="8"/>
  <c r="L536" i="8"/>
  <c r="J536" i="8"/>
  <c r="K536" i="8"/>
  <c r="M536" i="8"/>
  <c r="M537" i="8"/>
  <c r="L537" i="8"/>
  <c r="K537" i="8"/>
  <c r="N537" i="8"/>
  <c r="J537" i="8"/>
  <c r="N531" i="8"/>
  <c r="M531" i="8"/>
  <c r="K531" i="8"/>
  <c r="L531" i="8"/>
  <c r="J531" i="8"/>
  <c r="I293" i="8"/>
  <c r="H293" i="8" a="1"/>
  <c r="H293" i="8" s="1"/>
  <c r="G293" i="8"/>
  <c r="C301" i="8"/>
  <c r="F293" i="8"/>
  <c r="H544" i="8" a="1"/>
  <c r="H544" i="8" s="1"/>
  <c r="G544" i="8"/>
  <c r="C552" i="8"/>
  <c r="I544" i="8"/>
  <c r="F544" i="8"/>
  <c r="F545" i="8"/>
  <c r="C553" i="8"/>
  <c r="I545" i="8"/>
  <c r="H545" i="8" a="1"/>
  <c r="H545" i="8" s="1"/>
  <c r="G545" i="8"/>
  <c r="M281" i="8"/>
  <c r="L281" i="8"/>
  <c r="K281" i="8"/>
  <c r="J281" i="8"/>
  <c r="N281" i="8"/>
  <c r="G542" i="8"/>
  <c r="F542" i="8"/>
  <c r="C550" i="8"/>
  <c r="H542" i="8" a="1"/>
  <c r="H542" i="8" s="1"/>
  <c r="I542" i="8"/>
  <c r="I282" i="8"/>
  <c r="H282" i="8" a="1"/>
  <c r="H282" i="8" s="1"/>
  <c r="F282" i="8"/>
  <c r="C290" i="8"/>
  <c r="G282" i="8"/>
  <c r="C556" i="8"/>
  <c r="H548" i="8" a="1"/>
  <c r="H548" i="8" s="1"/>
  <c r="G548" i="8"/>
  <c r="F548" i="8"/>
  <c r="I548" i="8"/>
  <c r="N25" i="8"/>
  <c r="M25" i="8"/>
  <c r="L25" i="8"/>
  <c r="K25" i="8"/>
  <c r="J25" i="8"/>
  <c r="N20" i="8"/>
  <c r="M20" i="8"/>
  <c r="L20" i="8"/>
  <c r="K20" i="8"/>
  <c r="J20" i="8"/>
  <c r="I287" i="8"/>
  <c r="H287" i="8" a="1"/>
  <c r="H287" i="8" s="1"/>
  <c r="G287" i="8"/>
  <c r="C295" i="8"/>
  <c r="F287" i="8"/>
  <c r="G33" i="8"/>
  <c r="F33" i="8"/>
  <c r="C41" i="8"/>
  <c r="I33" i="8"/>
  <c r="H33" i="8" a="1"/>
  <c r="H33" i="8" s="1"/>
  <c r="G28" i="8"/>
  <c r="F28" i="8"/>
  <c r="C36" i="8"/>
  <c r="I28" i="8"/>
  <c r="H28" i="8" a="1"/>
  <c r="H28" i="8" s="1"/>
  <c r="Z3" i="9"/>
  <c r="K4" i="2" s="1"/>
  <c r="N275" i="8"/>
  <c r="M275" i="8"/>
  <c r="L275" i="8"/>
  <c r="K275" i="8"/>
  <c r="J275" i="8"/>
  <c r="F289" i="8"/>
  <c r="C297" i="8"/>
  <c r="H289" i="8" a="1"/>
  <c r="H289" i="8" s="1"/>
  <c r="I289" i="8"/>
  <c r="G289" i="8"/>
  <c r="J274" i="8"/>
  <c r="K274" i="8"/>
  <c r="N274" i="8"/>
  <c r="M274" i="8"/>
  <c r="L274" i="8"/>
  <c r="I543" i="8"/>
  <c r="F543" i="8"/>
  <c r="H543" i="8" a="1"/>
  <c r="H543" i="8" s="1"/>
  <c r="C551" i="8"/>
  <c r="G543" i="8"/>
  <c r="J24" i="8"/>
  <c r="N24" i="8"/>
  <c r="M24" i="8"/>
  <c r="L24" i="8"/>
  <c r="K24" i="8"/>
  <c r="K21" i="8"/>
  <c r="J21" i="8"/>
  <c r="N21" i="8"/>
  <c r="M21" i="8"/>
  <c r="L21" i="8"/>
  <c r="I27" i="8"/>
  <c r="H27" i="8" a="1"/>
  <c r="H27" i="8" s="1"/>
  <c r="G27" i="8"/>
  <c r="F27" i="8"/>
  <c r="C35" i="8"/>
  <c r="M23" i="8"/>
  <c r="L23" i="8"/>
  <c r="K23" i="8"/>
  <c r="J23" i="8"/>
  <c r="N23" i="8"/>
  <c r="N285" i="8"/>
  <c r="L285" i="8"/>
  <c r="M285" i="8"/>
  <c r="K285" i="8"/>
  <c r="J285" i="8"/>
  <c r="G283" i="8"/>
  <c r="F283" i="8"/>
  <c r="C291" i="8"/>
  <c r="I283" i="8"/>
  <c r="H283" i="8" a="1"/>
  <c r="H283" i="8" s="1"/>
  <c r="K279" i="8"/>
  <c r="J279" i="8"/>
  <c r="N279" i="8"/>
  <c r="M279" i="8"/>
  <c r="L279" i="8"/>
  <c r="L284" i="8"/>
  <c r="K284" i="8"/>
  <c r="J284" i="8"/>
  <c r="N284" i="8"/>
  <c r="M284" i="8"/>
  <c r="I549" i="8"/>
  <c r="H549" i="8" a="1"/>
  <c r="H549" i="8" s="1"/>
  <c r="F549" i="8"/>
  <c r="C557" i="8"/>
  <c r="G549" i="8"/>
  <c r="I546" i="8"/>
  <c r="H546" i="8" a="1"/>
  <c r="H546" i="8" s="1"/>
  <c r="G546" i="8"/>
  <c r="C554" i="8"/>
  <c r="F546" i="8"/>
  <c r="N278" i="8"/>
  <c r="M278" i="8"/>
  <c r="L278" i="8"/>
  <c r="K278" i="8"/>
  <c r="J278" i="8"/>
  <c r="N22" i="8"/>
  <c r="M22" i="8"/>
  <c r="L22" i="8"/>
  <c r="K22" i="8"/>
  <c r="J22" i="8"/>
  <c r="F31" i="8"/>
  <c r="C39" i="8"/>
  <c r="I31" i="8"/>
  <c r="H31" i="8" a="1"/>
  <c r="H31" i="8" s="1"/>
  <c r="G31" i="8"/>
  <c r="C300" i="8"/>
  <c r="I292" i="8"/>
  <c r="F292" i="8"/>
  <c r="H292" i="8" a="1"/>
  <c r="H292" i="8" s="1"/>
  <c r="G292" i="8"/>
  <c r="G286" i="8"/>
  <c r="F286" i="8"/>
  <c r="C294" i="8"/>
  <c r="I286" i="8"/>
  <c r="H286" i="8" a="1"/>
  <c r="H286" i="8" s="1"/>
  <c r="H30" i="8" a="1"/>
  <c r="H30" i="8" s="1"/>
  <c r="G30" i="8"/>
  <c r="F30" i="8"/>
  <c r="C38" i="8"/>
  <c r="I30" i="8"/>
  <c r="L540" i="8"/>
  <c r="K540" i="8"/>
  <c r="J540" i="8"/>
  <c r="N540" i="8"/>
  <c r="M540" i="8"/>
  <c r="K535" i="8"/>
  <c r="J535" i="8"/>
  <c r="M535" i="8"/>
  <c r="N535" i="8"/>
  <c r="L535" i="8"/>
  <c r="N280" i="8"/>
  <c r="M280" i="8"/>
  <c r="K280" i="8"/>
  <c r="L280" i="8"/>
  <c r="J280" i="8"/>
  <c r="L26" i="8"/>
  <c r="K26" i="8"/>
  <c r="J26" i="8"/>
  <c r="N26" i="8"/>
  <c r="M26" i="8"/>
  <c r="G539" i="8"/>
  <c r="F539" i="8"/>
  <c r="I539" i="8"/>
  <c r="C547" i="8"/>
  <c r="H539" i="8" a="1"/>
  <c r="H539" i="8" s="1"/>
  <c r="M541" i="8"/>
  <c r="K541" i="8"/>
  <c r="N541" i="8"/>
  <c r="L541" i="8"/>
  <c r="J541" i="8"/>
  <c r="N534" i="8"/>
  <c r="M534" i="8"/>
  <c r="L534" i="8"/>
  <c r="J534" i="8"/>
  <c r="K534" i="8"/>
  <c r="H288" i="8" a="1"/>
  <c r="H288" i="8" s="1"/>
  <c r="G288" i="8"/>
  <c r="F288" i="8"/>
  <c r="I288" i="8"/>
  <c r="C296" i="8"/>
  <c r="J538" i="8"/>
  <c r="N538" i="8"/>
  <c r="L538" i="8"/>
  <c r="K538" i="8"/>
  <c r="M538" i="8"/>
  <c r="I32" i="8"/>
  <c r="H32" i="8" a="1"/>
  <c r="H32" i="8" s="1"/>
  <c r="G32" i="8"/>
  <c r="F32" i="8"/>
  <c r="C40" i="8"/>
  <c r="G291" i="8" l="1"/>
  <c r="F291" i="8"/>
  <c r="C299" i="8"/>
  <c r="I291" i="8"/>
  <c r="H291" i="8" a="1"/>
  <c r="H291" i="8" s="1"/>
  <c r="G41" i="8"/>
  <c r="F41" i="8"/>
  <c r="C49" i="8"/>
  <c r="I41" i="8"/>
  <c r="H41" i="8" a="1"/>
  <c r="H41" i="8" s="1"/>
  <c r="G550" i="8"/>
  <c r="F550" i="8"/>
  <c r="C558" i="8"/>
  <c r="H550" i="8" a="1"/>
  <c r="H550" i="8" s="1"/>
  <c r="I550" i="8"/>
  <c r="M549" i="8"/>
  <c r="K549" i="8"/>
  <c r="N549" i="8"/>
  <c r="L549" i="8"/>
  <c r="J549" i="8"/>
  <c r="C564" i="8"/>
  <c r="H556" i="8" a="1"/>
  <c r="H556" i="8" s="1"/>
  <c r="G556" i="8"/>
  <c r="F556" i="8"/>
  <c r="I556" i="8"/>
  <c r="N544" i="8"/>
  <c r="L544" i="8"/>
  <c r="J544" i="8"/>
  <c r="M544" i="8"/>
  <c r="K544" i="8"/>
  <c r="N293" i="8"/>
  <c r="L293" i="8"/>
  <c r="M293" i="8"/>
  <c r="K293" i="8"/>
  <c r="J293" i="8"/>
  <c r="N30" i="8"/>
  <c r="M30" i="8"/>
  <c r="L30" i="8"/>
  <c r="K30" i="8"/>
  <c r="J30" i="8"/>
  <c r="N27" i="8"/>
  <c r="M27" i="8"/>
  <c r="L27" i="8"/>
  <c r="K27" i="8"/>
  <c r="J27" i="8"/>
  <c r="N28" i="8"/>
  <c r="M28" i="8"/>
  <c r="L28" i="8"/>
  <c r="K28" i="8"/>
  <c r="J28" i="8"/>
  <c r="I295" i="8"/>
  <c r="H295" i="8" a="1"/>
  <c r="H295" i="8" s="1"/>
  <c r="G295" i="8"/>
  <c r="C303" i="8"/>
  <c r="F295" i="8"/>
  <c r="M545" i="8"/>
  <c r="L545" i="8"/>
  <c r="K545" i="8"/>
  <c r="N545" i="8"/>
  <c r="J545" i="8"/>
  <c r="H552" i="8" a="1"/>
  <c r="H552" i="8" s="1"/>
  <c r="G552" i="8"/>
  <c r="C560" i="8"/>
  <c r="F552" i="8"/>
  <c r="I552" i="8"/>
  <c r="L34" i="8"/>
  <c r="K34" i="8"/>
  <c r="J34" i="8"/>
  <c r="N34" i="8"/>
  <c r="M34" i="8"/>
  <c r="I37" i="8"/>
  <c r="H37" i="8" a="1"/>
  <c r="H37" i="8" s="1"/>
  <c r="G37" i="8"/>
  <c r="F37" i="8"/>
  <c r="C45" i="8"/>
  <c r="H38" i="8" a="1"/>
  <c r="H38" i="8" s="1"/>
  <c r="G38" i="8"/>
  <c r="F38" i="8"/>
  <c r="C46" i="8"/>
  <c r="I38" i="8"/>
  <c r="L292" i="8"/>
  <c r="K292" i="8"/>
  <c r="J292" i="8"/>
  <c r="N292" i="8"/>
  <c r="M292" i="8"/>
  <c r="I551" i="8"/>
  <c r="F551" i="8"/>
  <c r="H551" i="8" a="1"/>
  <c r="H551" i="8" s="1"/>
  <c r="C559" i="8"/>
  <c r="G551" i="8"/>
  <c r="M289" i="8"/>
  <c r="L289" i="8"/>
  <c r="K289" i="8"/>
  <c r="J289" i="8"/>
  <c r="N289" i="8"/>
  <c r="G36" i="8"/>
  <c r="F36" i="8"/>
  <c r="C44" i="8"/>
  <c r="I36" i="8"/>
  <c r="H36" i="8" a="1"/>
  <c r="H36" i="8" s="1"/>
  <c r="F553" i="8"/>
  <c r="C561" i="8"/>
  <c r="I553" i="8"/>
  <c r="H553" i="8" a="1"/>
  <c r="H553" i="8" s="1"/>
  <c r="G553" i="8"/>
  <c r="C50" i="8"/>
  <c r="I42" i="8"/>
  <c r="H42" i="8" a="1"/>
  <c r="H42" i="8" s="1"/>
  <c r="G42" i="8"/>
  <c r="F42" i="8"/>
  <c r="J32" i="8"/>
  <c r="N32" i="8"/>
  <c r="M32" i="8"/>
  <c r="L32" i="8"/>
  <c r="K32" i="8"/>
  <c r="C308" i="8"/>
  <c r="I300" i="8"/>
  <c r="H300" i="8" a="1"/>
  <c r="H300" i="8" s="1"/>
  <c r="G300" i="8"/>
  <c r="F300" i="8"/>
  <c r="I554" i="8"/>
  <c r="H554" i="8" a="1"/>
  <c r="H554" i="8" s="1"/>
  <c r="G554" i="8"/>
  <c r="C562" i="8"/>
  <c r="F554" i="8"/>
  <c r="I290" i="8"/>
  <c r="H290" i="8" a="1"/>
  <c r="H290" i="8" s="1"/>
  <c r="F290" i="8"/>
  <c r="C298" i="8"/>
  <c r="G290" i="8"/>
  <c r="I40" i="8"/>
  <c r="H40" i="8" a="1"/>
  <c r="H40" i="8" s="1"/>
  <c r="G40" i="8"/>
  <c r="F40" i="8"/>
  <c r="C48" i="8"/>
  <c r="N286" i="8"/>
  <c r="M286" i="8"/>
  <c r="L286" i="8"/>
  <c r="K286" i="8"/>
  <c r="J286" i="8"/>
  <c r="M31" i="8"/>
  <c r="L31" i="8"/>
  <c r="K31" i="8"/>
  <c r="J31" i="8"/>
  <c r="N31" i="8"/>
  <c r="F297" i="8"/>
  <c r="C305" i="8"/>
  <c r="H297" i="8" a="1"/>
  <c r="H297" i="8" s="1"/>
  <c r="I297" i="8"/>
  <c r="G297" i="8"/>
  <c r="K287" i="8"/>
  <c r="J287" i="8"/>
  <c r="N287" i="8"/>
  <c r="M287" i="8"/>
  <c r="L287" i="8"/>
  <c r="L548" i="8"/>
  <c r="K548" i="8"/>
  <c r="J548" i="8"/>
  <c r="N548" i="8"/>
  <c r="M548" i="8"/>
  <c r="G547" i="8"/>
  <c r="F547" i="8"/>
  <c r="I547" i="8"/>
  <c r="C555" i="8"/>
  <c r="H547" i="8" a="1"/>
  <c r="H547" i="8" s="1"/>
  <c r="G294" i="8"/>
  <c r="F294" i="8"/>
  <c r="C302" i="8"/>
  <c r="I294" i="8"/>
  <c r="H294" i="8" a="1"/>
  <c r="H294" i="8" s="1"/>
  <c r="F39" i="8"/>
  <c r="C47" i="8"/>
  <c r="I39" i="8"/>
  <c r="H39" i="8" a="1"/>
  <c r="H39" i="8" s="1"/>
  <c r="G39" i="8"/>
  <c r="I557" i="8"/>
  <c r="H557" i="8" a="1"/>
  <c r="H557" i="8" s="1"/>
  <c r="F557" i="8"/>
  <c r="C565" i="8"/>
  <c r="G557" i="8"/>
  <c r="I35" i="8"/>
  <c r="H35" i="8" a="1"/>
  <c r="H35" i="8" s="1"/>
  <c r="G35" i="8"/>
  <c r="F35" i="8"/>
  <c r="C43" i="8"/>
  <c r="K543" i="8"/>
  <c r="J543" i="8"/>
  <c r="M543" i="8"/>
  <c r="N543" i="8"/>
  <c r="L543" i="8"/>
  <c r="N542" i="8"/>
  <c r="M542" i="8"/>
  <c r="L542" i="8"/>
  <c r="J542" i="8"/>
  <c r="K542" i="8"/>
  <c r="I301" i="8"/>
  <c r="H301" i="8" a="1"/>
  <c r="H301" i="8" s="1"/>
  <c r="G301" i="8"/>
  <c r="C309" i="8"/>
  <c r="F301" i="8"/>
  <c r="K29" i="8"/>
  <c r="J29" i="8"/>
  <c r="N29" i="8"/>
  <c r="M29" i="8"/>
  <c r="L29" i="8"/>
  <c r="N288" i="8"/>
  <c r="M288" i="8"/>
  <c r="K288" i="8"/>
  <c r="L288" i="8"/>
  <c r="J288" i="8"/>
  <c r="H296" i="8" a="1"/>
  <c r="H296" i="8" s="1"/>
  <c r="G296" i="8"/>
  <c r="F296" i="8"/>
  <c r="C304" i="8"/>
  <c r="I296" i="8"/>
  <c r="N539" i="8"/>
  <c r="M539" i="8"/>
  <c r="K539" i="8"/>
  <c r="L539" i="8"/>
  <c r="J539" i="8"/>
  <c r="J546" i="8"/>
  <c r="N546" i="8"/>
  <c r="L546" i="8"/>
  <c r="M546" i="8"/>
  <c r="K546" i="8"/>
  <c r="N283" i="8"/>
  <c r="M283" i="8"/>
  <c r="L283" i="8"/>
  <c r="J283" i="8"/>
  <c r="K283" i="8"/>
  <c r="N33" i="8"/>
  <c r="M33" i="8"/>
  <c r="L33" i="8"/>
  <c r="K33" i="8"/>
  <c r="J33" i="8"/>
  <c r="J282" i="8"/>
  <c r="M282" i="8"/>
  <c r="N282" i="8"/>
  <c r="L282" i="8"/>
  <c r="K282" i="8"/>
  <c r="M297" i="8" l="1"/>
  <c r="L297" i="8"/>
  <c r="K297" i="8"/>
  <c r="J297" i="8"/>
  <c r="N297" i="8"/>
  <c r="C569" i="8"/>
  <c r="F561" i="8"/>
  <c r="I561" i="8"/>
  <c r="H561" i="8" a="1"/>
  <c r="H561" i="8" s="1"/>
  <c r="G561" i="8"/>
  <c r="N36" i="8"/>
  <c r="M36" i="8"/>
  <c r="L36" i="8"/>
  <c r="K36" i="8"/>
  <c r="J36" i="8"/>
  <c r="K295" i="8"/>
  <c r="J295" i="8"/>
  <c r="N295" i="8"/>
  <c r="M295" i="8"/>
  <c r="L295" i="8"/>
  <c r="I309" i="8"/>
  <c r="H309" i="8" a="1"/>
  <c r="H309" i="8" s="1"/>
  <c r="G309" i="8"/>
  <c r="C317" i="8"/>
  <c r="F309" i="8"/>
  <c r="N35" i="8"/>
  <c r="M35" i="8"/>
  <c r="L35" i="8"/>
  <c r="K35" i="8"/>
  <c r="J35" i="8"/>
  <c r="M39" i="8"/>
  <c r="L39" i="8"/>
  <c r="K39" i="8"/>
  <c r="J39" i="8"/>
  <c r="N39" i="8"/>
  <c r="G44" i="8"/>
  <c r="F44" i="8"/>
  <c r="C52" i="8"/>
  <c r="I44" i="8"/>
  <c r="H44" i="8" a="1"/>
  <c r="H44" i="8" s="1"/>
  <c r="N552" i="8"/>
  <c r="L552" i="8"/>
  <c r="J552" i="8"/>
  <c r="M552" i="8"/>
  <c r="K552" i="8"/>
  <c r="C55" i="8"/>
  <c r="F47" i="8"/>
  <c r="I47" i="8"/>
  <c r="H47" i="8" a="1"/>
  <c r="H47" i="8" s="1"/>
  <c r="G47" i="8"/>
  <c r="F305" i="8"/>
  <c r="C313" i="8"/>
  <c r="H305" i="8" a="1"/>
  <c r="H305" i="8" s="1"/>
  <c r="I305" i="8"/>
  <c r="G305" i="8"/>
  <c r="J40" i="8"/>
  <c r="N40" i="8"/>
  <c r="M40" i="8"/>
  <c r="L40" i="8"/>
  <c r="K40" i="8"/>
  <c r="L556" i="8"/>
  <c r="K556" i="8"/>
  <c r="J556" i="8"/>
  <c r="N556" i="8"/>
  <c r="M556" i="8"/>
  <c r="N294" i="8"/>
  <c r="M294" i="8"/>
  <c r="L294" i="8"/>
  <c r="K294" i="8"/>
  <c r="J294" i="8"/>
  <c r="I562" i="8"/>
  <c r="C570" i="8"/>
  <c r="H562" i="8" a="1"/>
  <c r="H562" i="8" s="1"/>
  <c r="G562" i="8"/>
  <c r="F562" i="8"/>
  <c r="C53" i="8"/>
  <c r="I45" i="8"/>
  <c r="H45" i="8" a="1"/>
  <c r="H45" i="8" s="1"/>
  <c r="G45" i="8"/>
  <c r="F45" i="8"/>
  <c r="H560" i="8" a="1"/>
  <c r="H560" i="8" s="1"/>
  <c r="G560" i="8"/>
  <c r="C568" i="8"/>
  <c r="I560" i="8"/>
  <c r="F560" i="8"/>
  <c r="N291" i="8"/>
  <c r="M291" i="8"/>
  <c r="L291" i="8"/>
  <c r="J291" i="8"/>
  <c r="K291" i="8"/>
  <c r="N296" i="8"/>
  <c r="M296" i="8"/>
  <c r="K296" i="8"/>
  <c r="L296" i="8"/>
  <c r="J296" i="8"/>
  <c r="N301" i="8"/>
  <c r="L301" i="8"/>
  <c r="K301" i="8"/>
  <c r="J301" i="8"/>
  <c r="M301" i="8"/>
  <c r="I565" i="8"/>
  <c r="C573" i="8"/>
  <c r="H565" i="8" a="1"/>
  <c r="H565" i="8" s="1"/>
  <c r="F565" i="8"/>
  <c r="G565" i="8"/>
  <c r="G302" i="8"/>
  <c r="F302" i="8"/>
  <c r="C310" i="8"/>
  <c r="I302" i="8"/>
  <c r="H302" i="8" a="1"/>
  <c r="H302" i="8" s="1"/>
  <c r="I298" i="8"/>
  <c r="H298" i="8" a="1"/>
  <c r="H298" i="8" s="1"/>
  <c r="F298" i="8"/>
  <c r="C306" i="8"/>
  <c r="G298" i="8"/>
  <c r="L42" i="8"/>
  <c r="K42" i="8"/>
  <c r="J42" i="8"/>
  <c r="N42" i="8"/>
  <c r="M42" i="8"/>
  <c r="C567" i="8"/>
  <c r="I559" i="8"/>
  <c r="F559" i="8"/>
  <c r="H559" i="8" a="1"/>
  <c r="H559" i="8" s="1"/>
  <c r="G559" i="8"/>
  <c r="N38" i="8"/>
  <c r="M38" i="8"/>
  <c r="L38" i="8"/>
  <c r="K38" i="8"/>
  <c r="J38" i="8"/>
  <c r="G299" i="8"/>
  <c r="F299" i="8"/>
  <c r="C307" i="8"/>
  <c r="I299" i="8"/>
  <c r="H299" i="8" a="1"/>
  <c r="H299" i="8" s="1"/>
  <c r="H304" i="8" a="1"/>
  <c r="H304" i="8" s="1"/>
  <c r="G304" i="8"/>
  <c r="F304" i="8"/>
  <c r="C312" i="8"/>
  <c r="I304" i="8"/>
  <c r="C51" i="8"/>
  <c r="I43" i="8"/>
  <c r="H43" i="8" a="1"/>
  <c r="H43" i="8" s="1"/>
  <c r="G43" i="8"/>
  <c r="F43" i="8"/>
  <c r="G555" i="8"/>
  <c r="F555" i="8"/>
  <c r="I555" i="8"/>
  <c r="C563" i="8"/>
  <c r="H555" i="8" a="1"/>
  <c r="H555" i="8" s="1"/>
  <c r="I50" i="8"/>
  <c r="H50" i="8" a="1"/>
  <c r="H50" i="8" s="1"/>
  <c r="G50" i="8"/>
  <c r="C58" i="8"/>
  <c r="F50" i="8"/>
  <c r="C54" i="8"/>
  <c r="H46" i="8" a="1"/>
  <c r="H46" i="8" s="1"/>
  <c r="G46" i="8"/>
  <c r="F46" i="8"/>
  <c r="I46" i="8"/>
  <c r="I303" i="8"/>
  <c r="H303" i="8" a="1"/>
  <c r="H303" i="8" s="1"/>
  <c r="G303" i="8"/>
  <c r="C311" i="8"/>
  <c r="F303" i="8"/>
  <c r="N550" i="8"/>
  <c r="M550" i="8"/>
  <c r="L550" i="8"/>
  <c r="J550" i="8"/>
  <c r="K550" i="8"/>
  <c r="N41" i="8"/>
  <c r="M41" i="8"/>
  <c r="L41" i="8"/>
  <c r="K41" i="8"/>
  <c r="J41" i="8"/>
  <c r="N547" i="8"/>
  <c r="M547" i="8"/>
  <c r="K547" i="8"/>
  <c r="L547" i="8"/>
  <c r="J547" i="8"/>
  <c r="C56" i="8"/>
  <c r="I48" i="8"/>
  <c r="H48" i="8" a="1"/>
  <c r="H48" i="8" s="1"/>
  <c r="G48" i="8"/>
  <c r="F48" i="8"/>
  <c r="J554" i="8"/>
  <c r="N554" i="8"/>
  <c r="L554" i="8"/>
  <c r="M554" i="8"/>
  <c r="K554" i="8"/>
  <c r="L300" i="8"/>
  <c r="K300" i="8"/>
  <c r="J300" i="8"/>
  <c r="N300" i="8"/>
  <c r="M300" i="8"/>
  <c r="C572" i="8"/>
  <c r="H564" i="8" a="1"/>
  <c r="H564" i="8" s="1"/>
  <c r="G564" i="8"/>
  <c r="I564" i="8"/>
  <c r="F564" i="8"/>
  <c r="C57" i="8"/>
  <c r="G49" i="8"/>
  <c r="F49" i="8"/>
  <c r="I49" i="8"/>
  <c r="H49" i="8" a="1"/>
  <c r="H49" i="8" s="1"/>
  <c r="M557" i="8"/>
  <c r="K557" i="8"/>
  <c r="N557" i="8"/>
  <c r="L557" i="8"/>
  <c r="J557" i="8"/>
  <c r="J290" i="8"/>
  <c r="M290" i="8"/>
  <c r="N290" i="8"/>
  <c r="L290" i="8"/>
  <c r="K290" i="8"/>
  <c r="C316" i="8"/>
  <c r="I308" i="8"/>
  <c r="H308" i="8" a="1"/>
  <c r="H308" i="8" s="1"/>
  <c r="G308" i="8"/>
  <c r="F308" i="8"/>
  <c r="M553" i="8"/>
  <c r="L553" i="8"/>
  <c r="K553" i="8"/>
  <c r="N553" i="8"/>
  <c r="J553" i="8"/>
  <c r="K551" i="8"/>
  <c r="J551" i="8"/>
  <c r="M551" i="8"/>
  <c r="N551" i="8"/>
  <c r="L551" i="8"/>
  <c r="K37" i="8"/>
  <c r="J37" i="8"/>
  <c r="N37" i="8"/>
  <c r="M37" i="8"/>
  <c r="L37" i="8"/>
  <c r="G558" i="8"/>
  <c r="F558" i="8"/>
  <c r="C566" i="8"/>
  <c r="H558" i="8" a="1"/>
  <c r="H558" i="8" s="1"/>
  <c r="I558" i="8"/>
  <c r="F54" i="8" l="1"/>
  <c r="C62" i="8"/>
  <c r="I54" i="8"/>
  <c r="H54" i="8" a="1"/>
  <c r="H54" i="8" s="1"/>
  <c r="G54" i="8"/>
  <c r="N304" i="8"/>
  <c r="M304" i="8"/>
  <c r="K304" i="8"/>
  <c r="L304" i="8"/>
  <c r="J304" i="8"/>
  <c r="C575" i="8"/>
  <c r="I567" i="8"/>
  <c r="G567" i="8"/>
  <c r="F567" i="8"/>
  <c r="H567" i="8" a="1"/>
  <c r="H567" i="8" s="1"/>
  <c r="I52" i="8"/>
  <c r="H52" i="8" a="1"/>
  <c r="H52" i="8" s="1"/>
  <c r="F52" i="8"/>
  <c r="C60" i="8"/>
  <c r="G52" i="8"/>
  <c r="H312" i="8" a="1"/>
  <c r="H312" i="8" s="1"/>
  <c r="G312" i="8"/>
  <c r="F312" i="8"/>
  <c r="C320" i="8"/>
  <c r="I312" i="8"/>
  <c r="N299" i="8"/>
  <c r="M299" i="8"/>
  <c r="L299" i="8"/>
  <c r="J299" i="8"/>
  <c r="K299" i="8"/>
  <c r="N302" i="8"/>
  <c r="M302" i="8"/>
  <c r="L302" i="8"/>
  <c r="K302" i="8"/>
  <c r="J302" i="8"/>
  <c r="K45" i="8"/>
  <c r="J45" i="8"/>
  <c r="N45" i="8"/>
  <c r="M45" i="8"/>
  <c r="L45" i="8"/>
  <c r="I55" i="8"/>
  <c r="H55" i="8" a="1"/>
  <c r="H55" i="8" s="1"/>
  <c r="C63" i="8"/>
  <c r="F55" i="8"/>
  <c r="G55" i="8"/>
  <c r="I317" i="8"/>
  <c r="H317" i="8" a="1"/>
  <c r="H317" i="8" s="1"/>
  <c r="G317" i="8"/>
  <c r="C325" i="8"/>
  <c r="F317" i="8"/>
  <c r="M561" i="8"/>
  <c r="L561" i="8"/>
  <c r="K561" i="8"/>
  <c r="N561" i="8"/>
  <c r="J561" i="8"/>
  <c r="C324" i="8"/>
  <c r="I316" i="8"/>
  <c r="H316" i="8" a="1"/>
  <c r="H316" i="8" s="1"/>
  <c r="G316" i="8"/>
  <c r="F316" i="8"/>
  <c r="C574" i="8"/>
  <c r="G566" i="8"/>
  <c r="F566" i="8"/>
  <c r="H566" i="8" a="1"/>
  <c r="H566" i="8" s="1"/>
  <c r="I566" i="8"/>
  <c r="N50" i="8"/>
  <c r="M50" i="8"/>
  <c r="L50" i="8"/>
  <c r="K50" i="8"/>
  <c r="J50" i="8"/>
  <c r="G307" i="8"/>
  <c r="F307" i="8"/>
  <c r="C315" i="8"/>
  <c r="I307" i="8"/>
  <c r="H307" i="8" a="1"/>
  <c r="H307" i="8" s="1"/>
  <c r="G310" i="8"/>
  <c r="F310" i="8"/>
  <c r="C318" i="8"/>
  <c r="I310" i="8"/>
  <c r="H310" i="8" a="1"/>
  <c r="H310" i="8" s="1"/>
  <c r="I573" i="8"/>
  <c r="H573" i="8" a="1"/>
  <c r="H573" i="8" s="1"/>
  <c r="F573" i="8"/>
  <c r="C581" i="8"/>
  <c r="G573" i="8"/>
  <c r="H53" i="8" a="1"/>
  <c r="H53" i="8" s="1"/>
  <c r="G53" i="8"/>
  <c r="F53" i="8"/>
  <c r="C61" i="8"/>
  <c r="I53" i="8"/>
  <c r="N49" i="8"/>
  <c r="M49" i="8"/>
  <c r="L49" i="8"/>
  <c r="K49" i="8"/>
  <c r="J49" i="8"/>
  <c r="G563" i="8"/>
  <c r="F563" i="8"/>
  <c r="I563" i="8"/>
  <c r="H563" i="8" a="1"/>
  <c r="H563" i="8" s="1"/>
  <c r="C571" i="8"/>
  <c r="M565" i="8"/>
  <c r="K565" i="8"/>
  <c r="L565" i="8"/>
  <c r="J565" i="8"/>
  <c r="N565" i="8"/>
  <c r="I570" i="8"/>
  <c r="H570" i="8" a="1"/>
  <c r="H570" i="8" s="1"/>
  <c r="G570" i="8"/>
  <c r="F570" i="8"/>
  <c r="C578" i="8"/>
  <c r="G569" i="8"/>
  <c r="F569" i="8"/>
  <c r="C577" i="8"/>
  <c r="I569" i="8"/>
  <c r="H569" i="8" a="1"/>
  <c r="H569" i="8" s="1"/>
  <c r="L564" i="8"/>
  <c r="K564" i="8"/>
  <c r="J564" i="8"/>
  <c r="N564" i="8"/>
  <c r="M564" i="8"/>
  <c r="I311" i="8"/>
  <c r="H311" i="8" a="1"/>
  <c r="H311" i="8" s="1"/>
  <c r="G311" i="8"/>
  <c r="C319" i="8"/>
  <c r="F311" i="8"/>
  <c r="N46" i="8"/>
  <c r="M46" i="8"/>
  <c r="L46" i="8"/>
  <c r="K46" i="8"/>
  <c r="J46" i="8"/>
  <c r="N555" i="8"/>
  <c r="M555" i="8"/>
  <c r="K555" i="8"/>
  <c r="L555" i="8"/>
  <c r="J555" i="8"/>
  <c r="I306" i="8"/>
  <c r="H306" i="8" a="1"/>
  <c r="H306" i="8" s="1"/>
  <c r="F306" i="8"/>
  <c r="C314" i="8"/>
  <c r="G306" i="8"/>
  <c r="J562" i="8"/>
  <c r="N562" i="8"/>
  <c r="L562" i="8"/>
  <c r="M562" i="8"/>
  <c r="K562" i="8"/>
  <c r="M305" i="8"/>
  <c r="L305" i="8"/>
  <c r="K305" i="8"/>
  <c r="J305" i="8"/>
  <c r="N305" i="8"/>
  <c r="N309" i="8"/>
  <c r="L309" i="8"/>
  <c r="J309" i="8"/>
  <c r="M309" i="8"/>
  <c r="K309" i="8"/>
  <c r="N558" i="8"/>
  <c r="M558" i="8"/>
  <c r="L558" i="8"/>
  <c r="J558" i="8"/>
  <c r="K558" i="8"/>
  <c r="J48" i="8"/>
  <c r="N48" i="8"/>
  <c r="M48" i="8"/>
  <c r="L48" i="8"/>
  <c r="K48" i="8"/>
  <c r="N43" i="8"/>
  <c r="M43" i="8"/>
  <c r="L43" i="8"/>
  <c r="K43" i="8"/>
  <c r="J43" i="8"/>
  <c r="N560" i="8"/>
  <c r="L560" i="8"/>
  <c r="J560" i="8"/>
  <c r="M560" i="8"/>
  <c r="K560" i="8"/>
  <c r="C65" i="8"/>
  <c r="I57" i="8"/>
  <c r="G57" i="8"/>
  <c r="F57" i="8"/>
  <c r="H57" i="8" a="1"/>
  <c r="H57" i="8" s="1"/>
  <c r="G56" i="8"/>
  <c r="F56" i="8"/>
  <c r="C64" i="8"/>
  <c r="I56" i="8"/>
  <c r="H56" i="8" a="1"/>
  <c r="H56" i="8" s="1"/>
  <c r="G51" i="8"/>
  <c r="F51" i="8"/>
  <c r="C59" i="8"/>
  <c r="H51" i="8" a="1"/>
  <c r="H51" i="8" s="1"/>
  <c r="I51" i="8"/>
  <c r="I568" i="8"/>
  <c r="H568" i="8" a="1"/>
  <c r="H568" i="8" s="1"/>
  <c r="G568" i="8"/>
  <c r="C576" i="8"/>
  <c r="F568" i="8"/>
  <c r="F313" i="8"/>
  <c r="C321" i="8"/>
  <c r="H313" i="8" a="1"/>
  <c r="H313" i="8" s="1"/>
  <c r="G313" i="8"/>
  <c r="I313" i="8"/>
  <c r="L308" i="8"/>
  <c r="K308" i="8"/>
  <c r="J308" i="8"/>
  <c r="N308" i="8"/>
  <c r="M308" i="8"/>
  <c r="F572" i="8"/>
  <c r="C580" i="8"/>
  <c r="H572" i="8" a="1"/>
  <c r="H572" i="8" s="1"/>
  <c r="G572" i="8"/>
  <c r="I572" i="8"/>
  <c r="K303" i="8"/>
  <c r="J303" i="8"/>
  <c r="N303" i="8"/>
  <c r="L303" i="8"/>
  <c r="M303" i="8"/>
  <c r="I58" i="8"/>
  <c r="H58" i="8" a="1"/>
  <c r="H58" i="8" s="1"/>
  <c r="G58" i="8"/>
  <c r="C66" i="8"/>
  <c r="F58" i="8"/>
  <c r="K559" i="8"/>
  <c r="J559" i="8"/>
  <c r="M559" i="8"/>
  <c r="N559" i="8"/>
  <c r="L559" i="8"/>
  <c r="J298" i="8"/>
  <c r="M298" i="8"/>
  <c r="N298" i="8"/>
  <c r="L298" i="8"/>
  <c r="K298" i="8"/>
  <c r="M47" i="8"/>
  <c r="L47" i="8"/>
  <c r="K47" i="8"/>
  <c r="J47" i="8"/>
  <c r="N47" i="8"/>
  <c r="N44" i="8"/>
  <c r="M44" i="8"/>
  <c r="L44" i="8"/>
  <c r="K44" i="8"/>
  <c r="J44" i="8"/>
  <c r="I314" i="8" l="1"/>
  <c r="H314" i="8" a="1"/>
  <c r="H314" i="8" s="1"/>
  <c r="F314" i="8"/>
  <c r="C322" i="8"/>
  <c r="G314" i="8"/>
  <c r="K570" i="8"/>
  <c r="J570" i="8"/>
  <c r="N570" i="8"/>
  <c r="L570" i="8"/>
  <c r="M570" i="8"/>
  <c r="F580" i="8"/>
  <c r="C588" i="8"/>
  <c r="H580" i="8" a="1"/>
  <c r="H580" i="8" s="1"/>
  <c r="G580" i="8"/>
  <c r="I580" i="8"/>
  <c r="N568" i="8"/>
  <c r="L568" i="8"/>
  <c r="K568" i="8"/>
  <c r="J568" i="8"/>
  <c r="M568" i="8"/>
  <c r="I319" i="8"/>
  <c r="H319" i="8" a="1"/>
  <c r="H319" i="8" s="1"/>
  <c r="G319" i="8"/>
  <c r="C327" i="8"/>
  <c r="F319" i="8"/>
  <c r="H571" i="8" a="1"/>
  <c r="H571" i="8" s="1"/>
  <c r="G571" i="8"/>
  <c r="F571" i="8"/>
  <c r="I571" i="8"/>
  <c r="C579" i="8"/>
  <c r="N307" i="8"/>
  <c r="M307" i="8"/>
  <c r="L307" i="8"/>
  <c r="J307" i="8"/>
  <c r="K307" i="8"/>
  <c r="N566" i="8"/>
  <c r="M566" i="8"/>
  <c r="L566" i="8"/>
  <c r="J566" i="8"/>
  <c r="K566" i="8"/>
  <c r="L316" i="8"/>
  <c r="K316" i="8"/>
  <c r="J316" i="8"/>
  <c r="N316" i="8"/>
  <c r="M316" i="8"/>
  <c r="F321" i="8"/>
  <c r="C329" i="8"/>
  <c r="H321" i="8" a="1"/>
  <c r="H321" i="8" s="1"/>
  <c r="G321" i="8"/>
  <c r="I321" i="8"/>
  <c r="N56" i="8"/>
  <c r="M56" i="8"/>
  <c r="L56" i="8"/>
  <c r="K56" i="8"/>
  <c r="J56" i="8"/>
  <c r="I581" i="8"/>
  <c r="H581" i="8" a="1"/>
  <c r="H581" i="8" s="1"/>
  <c r="C589" i="8"/>
  <c r="F581" i="8"/>
  <c r="G581" i="8"/>
  <c r="N310" i="8"/>
  <c r="M310" i="8"/>
  <c r="L310" i="8"/>
  <c r="K310" i="8"/>
  <c r="J310" i="8"/>
  <c r="G315" i="8"/>
  <c r="F315" i="8"/>
  <c r="C323" i="8"/>
  <c r="H315" i="8" a="1"/>
  <c r="H315" i="8" s="1"/>
  <c r="I315" i="8"/>
  <c r="C332" i="8"/>
  <c r="I324" i="8"/>
  <c r="H324" i="8" a="1"/>
  <c r="H324" i="8" s="1"/>
  <c r="G324" i="8"/>
  <c r="F324" i="8"/>
  <c r="I325" i="8"/>
  <c r="H325" i="8" a="1"/>
  <c r="H325" i="8" s="1"/>
  <c r="G325" i="8"/>
  <c r="C333" i="8"/>
  <c r="F325" i="8"/>
  <c r="L567" i="8"/>
  <c r="K567" i="8"/>
  <c r="J567" i="8"/>
  <c r="M567" i="8"/>
  <c r="N567" i="8"/>
  <c r="J306" i="8"/>
  <c r="M306" i="8"/>
  <c r="N306" i="8"/>
  <c r="L306" i="8"/>
  <c r="K306" i="8"/>
  <c r="N563" i="8"/>
  <c r="M563" i="8"/>
  <c r="K563" i="8"/>
  <c r="L563" i="8"/>
  <c r="J563" i="8"/>
  <c r="N53" i="8"/>
  <c r="M53" i="8"/>
  <c r="J53" i="8"/>
  <c r="L53" i="8"/>
  <c r="K53" i="8"/>
  <c r="G318" i="8"/>
  <c r="F318" i="8"/>
  <c r="C326" i="8"/>
  <c r="I318" i="8"/>
  <c r="H318" i="8" a="1"/>
  <c r="H318" i="8" s="1"/>
  <c r="I63" i="8"/>
  <c r="H63" i="8" a="1"/>
  <c r="H63" i="8" s="1"/>
  <c r="C71" i="8"/>
  <c r="G63" i="8"/>
  <c r="F63" i="8"/>
  <c r="N312" i="8"/>
  <c r="M312" i="8"/>
  <c r="K312" i="8"/>
  <c r="L312" i="8"/>
  <c r="J312" i="8"/>
  <c r="I60" i="8"/>
  <c r="H60" i="8" a="1"/>
  <c r="H60" i="8" s="1"/>
  <c r="F60" i="8"/>
  <c r="C68" i="8"/>
  <c r="G60" i="8"/>
  <c r="C583" i="8"/>
  <c r="I575" i="8"/>
  <c r="F575" i="8"/>
  <c r="H575" i="8" a="1"/>
  <c r="H575" i="8" s="1"/>
  <c r="G575" i="8"/>
  <c r="I66" i="8"/>
  <c r="H66" i="8" a="1"/>
  <c r="H66" i="8" s="1"/>
  <c r="G66" i="8"/>
  <c r="F66" i="8"/>
  <c r="C74" i="8"/>
  <c r="K311" i="8"/>
  <c r="J311" i="8"/>
  <c r="N311" i="8"/>
  <c r="M311" i="8"/>
  <c r="L311" i="8"/>
  <c r="I578" i="8"/>
  <c r="H578" i="8" a="1"/>
  <c r="H578" i="8" s="1"/>
  <c r="C586" i="8"/>
  <c r="G578" i="8"/>
  <c r="F578" i="8"/>
  <c r="H61" i="8" a="1"/>
  <c r="H61" i="8" s="1"/>
  <c r="G61" i="8"/>
  <c r="F61" i="8"/>
  <c r="I61" i="8"/>
  <c r="C69" i="8"/>
  <c r="H320" i="8" a="1"/>
  <c r="H320" i="8" s="1"/>
  <c r="G320" i="8"/>
  <c r="F320" i="8"/>
  <c r="C328" i="8"/>
  <c r="I320" i="8"/>
  <c r="M572" i="8"/>
  <c r="L572" i="8"/>
  <c r="K572" i="8"/>
  <c r="J572" i="8"/>
  <c r="N572" i="8"/>
  <c r="N51" i="8"/>
  <c r="M51" i="8"/>
  <c r="L51" i="8"/>
  <c r="K51" i="8"/>
  <c r="J51" i="8"/>
  <c r="L57" i="8"/>
  <c r="K57" i="8"/>
  <c r="J57" i="8"/>
  <c r="N57" i="8"/>
  <c r="M57" i="8"/>
  <c r="N569" i="8"/>
  <c r="M569" i="8"/>
  <c r="L569" i="8"/>
  <c r="K569" i="8"/>
  <c r="J569" i="8"/>
  <c r="J573" i="8"/>
  <c r="M573" i="8"/>
  <c r="K573" i="8"/>
  <c r="N573" i="8"/>
  <c r="L573" i="8"/>
  <c r="G574" i="8"/>
  <c r="F574" i="8"/>
  <c r="C582" i="8"/>
  <c r="I574" i="8"/>
  <c r="H574" i="8" a="1"/>
  <c r="H574" i="8" s="1"/>
  <c r="N317" i="8"/>
  <c r="L317" i="8"/>
  <c r="M317" i="8"/>
  <c r="K317" i="8"/>
  <c r="J317" i="8"/>
  <c r="J55" i="8"/>
  <c r="L55" i="8"/>
  <c r="N55" i="8"/>
  <c r="M55" i="8"/>
  <c r="K55" i="8"/>
  <c r="I576" i="8"/>
  <c r="H576" i="8" a="1"/>
  <c r="H576" i="8" s="1"/>
  <c r="G576" i="8"/>
  <c r="C584" i="8"/>
  <c r="F576" i="8"/>
  <c r="C73" i="8"/>
  <c r="I65" i="8"/>
  <c r="G65" i="8"/>
  <c r="F65" i="8"/>
  <c r="H65" i="8" a="1"/>
  <c r="H65" i="8" s="1"/>
  <c r="G577" i="8"/>
  <c r="F577" i="8"/>
  <c r="C585" i="8"/>
  <c r="I577" i="8"/>
  <c r="H577" i="8" a="1"/>
  <c r="H577" i="8" s="1"/>
  <c r="K52" i="8"/>
  <c r="J52" i="8"/>
  <c r="M52" i="8"/>
  <c r="N52" i="8"/>
  <c r="L52" i="8"/>
  <c r="M54" i="8"/>
  <c r="L54" i="8"/>
  <c r="K54" i="8"/>
  <c r="J54" i="8"/>
  <c r="N54" i="8"/>
  <c r="G64" i="8"/>
  <c r="F64" i="8"/>
  <c r="C72" i="8"/>
  <c r="I64" i="8"/>
  <c r="H64" i="8" a="1"/>
  <c r="H64" i="8" s="1"/>
  <c r="N58" i="8"/>
  <c r="K58" i="8"/>
  <c r="J58" i="8"/>
  <c r="M58" i="8"/>
  <c r="L58" i="8"/>
  <c r="M313" i="8"/>
  <c r="L313" i="8"/>
  <c r="K313" i="8"/>
  <c r="J313" i="8"/>
  <c r="N313" i="8"/>
  <c r="G59" i="8"/>
  <c r="F59" i="8"/>
  <c r="C67" i="8"/>
  <c r="H59" i="8" a="1"/>
  <c r="H59" i="8" s="1"/>
  <c r="I59" i="8"/>
  <c r="F62" i="8"/>
  <c r="C70" i="8"/>
  <c r="G62" i="8"/>
  <c r="I62" i="8"/>
  <c r="H62" i="8" a="1"/>
  <c r="H62" i="8" s="1"/>
  <c r="H328" i="8" l="1" a="1"/>
  <c r="H328" i="8" s="1"/>
  <c r="G328" i="8"/>
  <c r="F328" i="8"/>
  <c r="C336" i="8"/>
  <c r="I328" i="8"/>
  <c r="I586" i="8"/>
  <c r="H586" i="8" a="1"/>
  <c r="H586" i="8" s="1"/>
  <c r="G586" i="8"/>
  <c r="F586" i="8"/>
  <c r="C594" i="8"/>
  <c r="G323" i="8"/>
  <c r="F323" i="8"/>
  <c r="C331" i="8"/>
  <c r="I323" i="8"/>
  <c r="H323" i="8" a="1"/>
  <c r="H323" i="8" s="1"/>
  <c r="F329" i="8"/>
  <c r="C337" i="8"/>
  <c r="H329" i="8" a="1"/>
  <c r="H329" i="8" s="1"/>
  <c r="I329" i="8"/>
  <c r="G329" i="8"/>
  <c r="I322" i="8"/>
  <c r="H322" i="8" a="1"/>
  <c r="H322" i="8" s="1"/>
  <c r="F322" i="8"/>
  <c r="C330" i="8"/>
  <c r="G322" i="8"/>
  <c r="N61" i="8"/>
  <c r="M61" i="8"/>
  <c r="J61" i="8"/>
  <c r="L61" i="8"/>
  <c r="K61" i="8"/>
  <c r="I68" i="8"/>
  <c r="H68" i="8" a="1"/>
  <c r="H68" i="8" s="1"/>
  <c r="F68" i="8"/>
  <c r="C76" i="8"/>
  <c r="G68" i="8"/>
  <c r="I327" i="8"/>
  <c r="H327" i="8" a="1"/>
  <c r="H327" i="8" s="1"/>
  <c r="G327" i="8"/>
  <c r="C335" i="8"/>
  <c r="F327" i="8"/>
  <c r="F588" i="8"/>
  <c r="C596" i="8"/>
  <c r="H588" i="8" a="1"/>
  <c r="H588" i="8" s="1"/>
  <c r="G588" i="8"/>
  <c r="I588" i="8"/>
  <c r="H69" i="8" a="1"/>
  <c r="H69" i="8" s="1"/>
  <c r="G69" i="8"/>
  <c r="F69" i="8"/>
  <c r="I69" i="8"/>
  <c r="C77" i="8"/>
  <c r="K578" i="8"/>
  <c r="J578" i="8"/>
  <c r="N578" i="8"/>
  <c r="M578" i="8"/>
  <c r="L578" i="8"/>
  <c r="L324" i="8"/>
  <c r="K324" i="8"/>
  <c r="J324" i="8"/>
  <c r="N324" i="8"/>
  <c r="M324" i="8"/>
  <c r="I589" i="8"/>
  <c r="H589" i="8" a="1"/>
  <c r="H589" i="8" s="1"/>
  <c r="F589" i="8"/>
  <c r="C597" i="8"/>
  <c r="G589" i="8"/>
  <c r="N577" i="8"/>
  <c r="M577" i="8"/>
  <c r="L577" i="8"/>
  <c r="K577" i="8"/>
  <c r="J577" i="8"/>
  <c r="N576" i="8"/>
  <c r="L576" i="8"/>
  <c r="J576" i="8"/>
  <c r="K576" i="8"/>
  <c r="M576" i="8"/>
  <c r="I74" i="8"/>
  <c r="H74" i="8" a="1"/>
  <c r="H74" i="8" s="1"/>
  <c r="G74" i="8"/>
  <c r="F74" i="8"/>
  <c r="C82" i="8"/>
  <c r="N318" i="8"/>
  <c r="M318" i="8"/>
  <c r="L318" i="8"/>
  <c r="K318" i="8"/>
  <c r="J318" i="8"/>
  <c r="I333" i="8"/>
  <c r="H333" i="8" a="1"/>
  <c r="H333" i="8" s="1"/>
  <c r="G333" i="8"/>
  <c r="C341" i="8"/>
  <c r="F333" i="8"/>
  <c r="C340" i="8"/>
  <c r="I332" i="8"/>
  <c r="H332" i="8" a="1"/>
  <c r="H332" i="8" s="1"/>
  <c r="G332" i="8"/>
  <c r="F332" i="8"/>
  <c r="H579" i="8" a="1"/>
  <c r="H579" i="8" s="1"/>
  <c r="G579" i="8"/>
  <c r="F579" i="8"/>
  <c r="I579" i="8"/>
  <c r="C587" i="8"/>
  <c r="J314" i="8"/>
  <c r="M314" i="8"/>
  <c r="N314" i="8"/>
  <c r="L314" i="8"/>
  <c r="K314" i="8"/>
  <c r="I584" i="8"/>
  <c r="H584" i="8" a="1"/>
  <c r="H584" i="8" s="1"/>
  <c r="G584" i="8"/>
  <c r="C592" i="8"/>
  <c r="F584" i="8"/>
  <c r="G582" i="8"/>
  <c r="F582" i="8"/>
  <c r="C590" i="8"/>
  <c r="H582" i="8" a="1"/>
  <c r="H582" i="8" s="1"/>
  <c r="I582" i="8"/>
  <c r="F70" i="8"/>
  <c r="C78" i="8"/>
  <c r="G70" i="8"/>
  <c r="I70" i="8"/>
  <c r="H70" i="8" a="1"/>
  <c r="H70" i="8" s="1"/>
  <c r="N59" i="8"/>
  <c r="M59" i="8"/>
  <c r="L59" i="8"/>
  <c r="K59" i="8"/>
  <c r="J59" i="8"/>
  <c r="G67" i="8"/>
  <c r="F67" i="8"/>
  <c r="C75" i="8"/>
  <c r="H67" i="8" a="1"/>
  <c r="H67" i="8" s="1"/>
  <c r="I67" i="8"/>
  <c r="G585" i="8"/>
  <c r="F585" i="8"/>
  <c r="C593" i="8"/>
  <c r="I585" i="8"/>
  <c r="H585" i="8" a="1"/>
  <c r="H585" i="8" s="1"/>
  <c r="K60" i="8"/>
  <c r="J60" i="8"/>
  <c r="M60" i="8"/>
  <c r="L60" i="8"/>
  <c r="N60" i="8"/>
  <c r="I71" i="8"/>
  <c r="H71" i="8" a="1"/>
  <c r="H71" i="8" s="1"/>
  <c r="C79" i="8"/>
  <c r="G71" i="8"/>
  <c r="F71" i="8"/>
  <c r="G326" i="8"/>
  <c r="F326" i="8"/>
  <c r="C334" i="8"/>
  <c r="I326" i="8"/>
  <c r="H326" i="8" a="1"/>
  <c r="H326" i="8" s="1"/>
  <c r="J581" i="8"/>
  <c r="M581" i="8"/>
  <c r="L581" i="8"/>
  <c r="K581" i="8"/>
  <c r="N581" i="8"/>
  <c r="N571" i="8"/>
  <c r="M571" i="8"/>
  <c r="K571" i="8"/>
  <c r="J571" i="8"/>
  <c r="L571" i="8"/>
  <c r="K319" i="8"/>
  <c r="J319" i="8"/>
  <c r="N319" i="8"/>
  <c r="M319" i="8"/>
  <c r="L319" i="8"/>
  <c r="N64" i="8"/>
  <c r="M64" i="8"/>
  <c r="L64" i="8"/>
  <c r="K64" i="8"/>
  <c r="J64" i="8"/>
  <c r="L65" i="8"/>
  <c r="K65" i="8"/>
  <c r="J65" i="8"/>
  <c r="N65" i="8"/>
  <c r="M65" i="8"/>
  <c r="M321" i="8"/>
  <c r="L321" i="8"/>
  <c r="K321" i="8"/>
  <c r="J321" i="8"/>
  <c r="N321" i="8"/>
  <c r="G72" i="8"/>
  <c r="F72" i="8"/>
  <c r="C80" i="8"/>
  <c r="I72" i="8"/>
  <c r="H72" i="8" a="1"/>
  <c r="H72" i="8" s="1"/>
  <c r="C81" i="8"/>
  <c r="I73" i="8"/>
  <c r="G73" i="8"/>
  <c r="F73" i="8"/>
  <c r="H73" i="8" a="1"/>
  <c r="H73" i="8" s="1"/>
  <c r="L575" i="8"/>
  <c r="K575" i="8"/>
  <c r="J575" i="8"/>
  <c r="N575" i="8"/>
  <c r="M575" i="8"/>
  <c r="J63" i="8"/>
  <c r="L63" i="8"/>
  <c r="K63" i="8"/>
  <c r="N63" i="8"/>
  <c r="M63" i="8"/>
  <c r="N325" i="8"/>
  <c r="L325" i="8"/>
  <c r="M325" i="8"/>
  <c r="K325" i="8"/>
  <c r="J325" i="8"/>
  <c r="N315" i="8"/>
  <c r="M315" i="8"/>
  <c r="L315" i="8"/>
  <c r="J315" i="8"/>
  <c r="K315" i="8"/>
  <c r="M62" i="8"/>
  <c r="L62" i="8"/>
  <c r="K62" i="8"/>
  <c r="J62" i="8"/>
  <c r="N62" i="8"/>
  <c r="N574" i="8"/>
  <c r="M574" i="8"/>
  <c r="L574" i="8"/>
  <c r="J574" i="8"/>
  <c r="K574" i="8"/>
  <c r="N320" i="8"/>
  <c r="M320" i="8"/>
  <c r="K320" i="8"/>
  <c r="L320" i="8"/>
  <c r="J320" i="8"/>
  <c r="N66" i="8"/>
  <c r="K66" i="8"/>
  <c r="J66" i="8"/>
  <c r="M66" i="8"/>
  <c r="L66" i="8"/>
  <c r="C591" i="8"/>
  <c r="I583" i="8"/>
  <c r="G583" i="8"/>
  <c r="F583" i="8"/>
  <c r="H583" i="8" a="1"/>
  <c r="H583" i="8" s="1"/>
  <c r="M580" i="8"/>
  <c r="L580" i="8"/>
  <c r="K580" i="8"/>
  <c r="J580" i="8"/>
  <c r="N580" i="8"/>
  <c r="N585" i="8" l="1"/>
  <c r="M585" i="8"/>
  <c r="L585" i="8"/>
  <c r="K585" i="8"/>
  <c r="J585" i="8"/>
  <c r="M588" i="8"/>
  <c r="L588" i="8"/>
  <c r="K588" i="8"/>
  <c r="J588" i="8"/>
  <c r="N588" i="8"/>
  <c r="J322" i="8"/>
  <c r="M322" i="8"/>
  <c r="N322" i="8"/>
  <c r="L322" i="8"/>
  <c r="K322" i="8"/>
  <c r="M70" i="8"/>
  <c r="L70" i="8"/>
  <c r="K70" i="8"/>
  <c r="J70" i="8"/>
  <c r="N70" i="8"/>
  <c r="C89" i="8"/>
  <c r="I81" i="8"/>
  <c r="G81" i="8"/>
  <c r="F81" i="8"/>
  <c r="H81" i="8" a="1"/>
  <c r="H81" i="8" s="1"/>
  <c r="N326" i="8"/>
  <c r="M326" i="8"/>
  <c r="L326" i="8"/>
  <c r="K326" i="8"/>
  <c r="J326" i="8"/>
  <c r="J71" i="8"/>
  <c r="L71" i="8"/>
  <c r="K71" i="8"/>
  <c r="N71" i="8"/>
  <c r="M71" i="8"/>
  <c r="G593" i="8"/>
  <c r="F593" i="8"/>
  <c r="C601" i="8"/>
  <c r="I593" i="8"/>
  <c r="H593" i="8" a="1"/>
  <c r="H593" i="8" s="1"/>
  <c r="F78" i="8"/>
  <c r="C86" i="8"/>
  <c r="G78" i="8"/>
  <c r="I78" i="8"/>
  <c r="H78" i="8" a="1"/>
  <c r="H78" i="8" s="1"/>
  <c r="I592" i="8"/>
  <c r="H592" i="8" a="1"/>
  <c r="H592" i="8" s="1"/>
  <c r="G592" i="8"/>
  <c r="C600" i="8"/>
  <c r="F592" i="8"/>
  <c r="N333" i="8"/>
  <c r="L333" i="8"/>
  <c r="M333" i="8"/>
  <c r="K333" i="8"/>
  <c r="J333" i="8"/>
  <c r="K327" i="8"/>
  <c r="J327" i="8"/>
  <c r="N327" i="8"/>
  <c r="M327" i="8"/>
  <c r="L327" i="8"/>
  <c r="N323" i="8"/>
  <c r="M323" i="8"/>
  <c r="L323" i="8"/>
  <c r="J323" i="8"/>
  <c r="K323" i="8"/>
  <c r="K586" i="8"/>
  <c r="J586" i="8"/>
  <c r="N586" i="8"/>
  <c r="L586" i="8"/>
  <c r="M586" i="8"/>
  <c r="G334" i="8"/>
  <c r="F334" i="8"/>
  <c r="C342" i="8"/>
  <c r="I334" i="8"/>
  <c r="H334" i="8" a="1"/>
  <c r="H334" i="8" s="1"/>
  <c r="I597" i="8"/>
  <c r="H597" i="8" a="1"/>
  <c r="H597" i="8" s="1"/>
  <c r="C605" i="8"/>
  <c r="F597" i="8"/>
  <c r="G597" i="8"/>
  <c r="G331" i="8"/>
  <c r="F331" i="8"/>
  <c r="C339" i="8"/>
  <c r="I331" i="8"/>
  <c r="H331" i="8" a="1"/>
  <c r="H331" i="8" s="1"/>
  <c r="N328" i="8"/>
  <c r="M328" i="8"/>
  <c r="K328" i="8"/>
  <c r="L328" i="8"/>
  <c r="J328" i="8"/>
  <c r="I82" i="8"/>
  <c r="H82" i="8" a="1"/>
  <c r="H82" i="8" s="1"/>
  <c r="G82" i="8"/>
  <c r="F82" i="8"/>
  <c r="C90" i="8"/>
  <c r="C599" i="8"/>
  <c r="I591" i="8"/>
  <c r="F591" i="8"/>
  <c r="H591" i="8" a="1"/>
  <c r="H591" i="8" s="1"/>
  <c r="G591" i="8"/>
  <c r="N72" i="8"/>
  <c r="M72" i="8"/>
  <c r="L72" i="8"/>
  <c r="K72" i="8"/>
  <c r="J72" i="8"/>
  <c r="N582" i="8"/>
  <c r="M582" i="8"/>
  <c r="L582" i="8"/>
  <c r="J582" i="8"/>
  <c r="K582" i="8"/>
  <c r="H587" i="8" a="1"/>
  <c r="H587" i="8" s="1"/>
  <c r="G587" i="8"/>
  <c r="F587" i="8"/>
  <c r="I587" i="8"/>
  <c r="C595" i="8"/>
  <c r="L332" i="8"/>
  <c r="K332" i="8"/>
  <c r="J332" i="8"/>
  <c r="M332" i="8"/>
  <c r="N332" i="8"/>
  <c r="N74" i="8"/>
  <c r="K74" i="8"/>
  <c r="J74" i="8"/>
  <c r="M74" i="8"/>
  <c r="L74" i="8"/>
  <c r="H77" i="8" a="1"/>
  <c r="H77" i="8" s="1"/>
  <c r="G77" i="8"/>
  <c r="F77" i="8"/>
  <c r="I77" i="8"/>
  <c r="C85" i="8"/>
  <c r="F596" i="8"/>
  <c r="C604" i="8"/>
  <c r="H596" i="8" a="1"/>
  <c r="H596" i="8" s="1"/>
  <c r="G596" i="8"/>
  <c r="I596" i="8"/>
  <c r="I76" i="8"/>
  <c r="H76" i="8" a="1"/>
  <c r="H76" i="8" s="1"/>
  <c r="F76" i="8"/>
  <c r="C84" i="8"/>
  <c r="G76" i="8"/>
  <c r="H336" i="8" a="1"/>
  <c r="H336" i="8" s="1"/>
  <c r="G336" i="8"/>
  <c r="F336" i="8"/>
  <c r="C344" i="8"/>
  <c r="I336" i="8"/>
  <c r="G80" i="8"/>
  <c r="F80" i="8"/>
  <c r="C88" i="8"/>
  <c r="I80" i="8"/>
  <c r="H80" i="8" a="1"/>
  <c r="H80" i="8" s="1"/>
  <c r="N67" i="8"/>
  <c r="M67" i="8"/>
  <c r="L67" i="8"/>
  <c r="K67" i="8"/>
  <c r="J67" i="8"/>
  <c r="N584" i="8"/>
  <c r="L584" i="8"/>
  <c r="K584" i="8"/>
  <c r="J584" i="8"/>
  <c r="M584" i="8"/>
  <c r="N579" i="8"/>
  <c r="M579" i="8"/>
  <c r="K579" i="8"/>
  <c r="L579" i="8"/>
  <c r="J579" i="8"/>
  <c r="C348" i="8"/>
  <c r="I340" i="8"/>
  <c r="H340" i="8" a="1"/>
  <c r="H340" i="8" s="1"/>
  <c r="G340" i="8"/>
  <c r="F340" i="8"/>
  <c r="N69" i="8"/>
  <c r="M69" i="8"/>
  <c r="J69" i="8"/>
  <c r="L69" i="8"/>
  <c r="K69" i="8"/>
  <c r="M329" i="8"/>
  <c r="L329" i="8"/>
  <c r="K329" i="8"/>
  <c r="J329" i="8"/>
  <c r="N329" i="8"/>
  <c r="L73" i="8"/>
  <c r="K73" i="8"/>
  <c r="J73" i="8"/>
  <c r="N73" i="8"/>
  <c r="M73" i="8"/>
  <c r="G590" i="8"/>
  <c r="F590" i="8"/>
  <c r="C598" i="8"/>
  <c r="I590" i="8"/>
  <c r="H590" i="8" a="1"/>
  <c r="H590" i="8" s="1"/>
  <c r="J589" i="8"/>
  <c r="M589" i="8"/>
  <c r="K589" i="8"/>
  <c r="N589" i="8"/>
  <c r="L589" i="8"/>
  <c r="I330" i="8"/>
  <c r="H330" i="8" a="1"/>
  <c r="H330" i="8" s="1"/>
  <c r="F330" i="8"/>
  <c r="C338" i="8"/>
  <c r="G330" i="8"/>
  <c r="I594" i="8"/>
  <c r="H594" i="8" a="1"/>
  <c r="H594" i="8" s="1"/>
  <c r="C602" i="8"/>
  <c r="G594" i="8"/>
  <c r="F594" i="8"/>
  <c r="I79" i="8"/>
  <c r="H79" i="8" a="1"/>
  <c r="H79" i="8" s="1"/>
  <c r="C87" i="8"/>
  <c r="G79" i="8"/>
  <c r="F79" i="8"/>
  <c r="L583" i="8"/>
  <c r="K583" i="8"/>
  <c r="J583" i="8"/>
  <c r="M583" i="8"/>
  <c r="N583" i="8"/>
  <c r="G75" i="8"/>
  <c r="F75" i="8"/>
  <c r="C83" i="8"/>
  <c r="H75" i="8" a="1"/>
  <c r="H75" i="8" s="1"/>
  <c r="I75" i="8"/>
  <c r="I341" i="8"/>
  <c r="H341" i="8" a="1"/>
  <c r="H341" i="8" s="1"/>
  <c r="G341" i="8"/>
  <c r="C349" i="8"/>
  <c r="F341" i="8"/>
  <c r="I335" i="8"/>
  <c r="H335" i="8" a="1"/>
  <c r="H335" i="8" s="1"/>
  <c r="G335" i="8"/>
  <c r="C343" i="8"/>
  <c r="F335" i="8"/>
  <c r="K68" i="8"/>
  <c r="J68" i="8"/>
  <c r="M68" i="8"/>
  <c r="L68" i="8"/>
  <c r="N68" i="8"/>
  <c r="F337" i="8"/>
  <c r="C345" i="8"/>
  <c r="H337" i="8" a="1"/>
  <c r="H337" i="8" s="1"/>
  <c r="I337" i="8"/>
  <c r="G337" i="8"/>
  <c r="K335" i="8" l="1"/>
  <c r="J335" i="8"/>
  <c r="N335" i="8"/>
  <c r="M335" i="8"/>
  <c r="L335" i="8"/>
  <c r="N590" i="8"/>
  <c r="M590" i="8"/>
  <c r="L590" i="8"/>
  <c r="J590" i="8"/>
  <c r="K590" i="8"/>
  <c r="N80" i="8"/>
  <c r="M80" i="8"/>
  <c r="L80" i="8"/>
  <c r="K80" i="8"/>
  <c r="J80" i="8"/>
  <c r="G88" i="8"/>
  <c r="F88" i="8"/>
  <c r="C96" i="8"/>
  <c r="I88" i="8"/>
  <c r="H88" i="8" a="1"/>
  <c r="H88" i="8" s="1"/>
  <c r="F604" i="8"/>
  <c r="C612" i="8"/>
  <c r="H604" i="8" a="1"/>
  <c r="H604" i="8" s="1"/>
  <c r="G604" i="8"/>
  <c r="I604" i="8"/>
  <c r="N331" i="8"/>
  <c r="M331" i="8"/>
  <c r="L331" i="8"/>
  <c r="J331" i="8"/>
  <c r="K331" i="8"/>
  <c r="J597" i="8"/>
  <c r="M597" i="8"/>
  <c r="L597" i="8"/>
  <c r="K597" i="8"/>
  <c r="N597" i="8"/>
  <c r="M78" i="8"/>
  <c r="L78" i="8"/>
  <c r="K78" i="8"/>
  <c r="J78" i="8"/>
  <c r="N78" i="8"/>
  <c r="K594" i="8"/>
  <c r="J594" i="8"/>
  <c r="N594" i="8"/>
  <c r="M594" i="8"/>
  <c r="L594" i="8"/>
  <c r="I84" i="8"/>
  <c r="H84" i="8" a="1"/>
  <c r="H84" i="8" s="1"/>
  <c r="F84" i="8"/>
  <c r="C92" i="8"/>
  <c r="G84" i="8"/>
  <c r="H595" i="8" a="1"/>
  <c r="H595" i="8" s="1"/>
  <c r="G595" i="8"/>
  <c r="F595" i="8"/>
  <c r="I595" i="8"/>
  <c r="C603" i="8"/>
  <c r="N82" i="8"/>
  <c r="K82" i="8"/>
  <c r="J82" i="8"/>
  <c r="M82" i="8"/>
  <c r="L82" i="8"/>
  <c r="G339" i="8"/>
  <c r="F339" i="8"/>
  <c r="C347" i="8"/>
  <c r="I339" i="8"/>
  <c r="H339" i="8" a="1"/>
  <c r="H339" i="8" s="1"/>
  <c r="L81" i="8"/>
  <c r="K81" i="8"/>
  <c r="J81" i="8"/>
  <c r="N81" i="8"/>
  <c r="M81" i="8"/>
  <c r="M337" i="8"/>
  <c r="L337" i="8"/>
  <c r="K337" i="8"/>
  <c r="J337" i="8"/>
  <c r="N337" i="8"/>
  <c r="I338" i="8"/>
  <c r="H338" i="8" a="1"/>
  <c r="H338" i="8" s="1"/>
  <c r="F338" i="8"/>
  <c r="C346" i="8"/>
  <c r="G338" i="8"/>
  <c r="H85" i="8" a="1"/>
  <c r="H85" i="8" s="1"/>
  <c r="G85" i="8"/>
  <c r="F85" i="8"/>
  <c r="I85" i="8"/>
  <c r="C93" i="8"/>
  <c r="N587" i="8"/>
  <c r="M587" i="8"/>
  <c r="K587" i="8"/>
  <c r="J587" i="8"/>
  <c r="L587" i="8"/>
  <c r="N334" i="8"/>
  <c r="M334" i="8"/>
  <c r="L334" i="8"/>
  <c r="K334" i="8"/>
  <c r="J334" i="8"/>
  <c r="F86" i="8"/>
  <c r="C94" i="8"/>
  <c r="G86" i="8"/>
  <c r="I86" i="8"/>
  <c r="H86" i="8" a="1"/>
  <c r="H86" i="8" s="1"/>
  <c r="C97" i="8"/>
  <c r="I89" i="8"/>
  <c r="G89" i="8"/>
  <c r="F89" i="8"/>
  <c r="H89" i="8" a="1"/>
  <c r="H89" i="8" s="1"/>
  <c r="G83" i="8"/>
  <c r="F83" i="8"/>
  <c r="C91" i="8"/>
  <c r="H83" i="8" a="1"/>
  <c r="H83" i="8" s="1"/>
  <c r="I83" i="8"/>
  <c r="I349" i="8"/>
  <c r="H349" i="8" a="1"/>
  <c r="H349" i="8" s="1"/>
  <c r="C357" i="8"/>
  <c r="G349" i="8"/>
  <c r="F349" i="8"/>
  <c r="N336" i="8"/>
  <c r="M336" i="8"/>
  <c r="K336" i="8"/>
  <c r="J336" i="8"/>
  <c r="L336" i="8"/>
  <c r="N77" i="8"/>
  <c r="M77" i="8"/>
  <c r="J77" i="8"/>
  <c r="L77" i="8"/>
  <c r="K77" i="8"/>
  <c r="L591" i="8"/>
  <c r="K591" i="8"/>
  <c r="J591" i="8"/>
  <c r="N591" i="8"/>
  <c r="M591" i="8"/>
  <c r="G342" i="8"/>
  <c r="F342" i="8"/>
  <c r="C350" i="8"/>
  <c r="I342" i="8"/>
  <c r="H342" i="8" a="1"/>
  <c r="H342" i="8" s="1"/>
  <c r="I600" i="8"/>
  <c r="H600" i="8" a="1"/>
  <c r="H600" i="8" s="1"/>
  <c r="G600" i="8"/>
  <c r="C608" i="8"/>
  <c r="F600" i="8"/>
  <c r="G598" i="8"/>
  <c r="F598" i="8"/>
  <c r="C606" i="8"/>
  <c r="I598" i="8"/>
  <c r="H598" i="8" a="1"/>
  <c r="H598" i="8" s="1"/>
  <c r="I87" i="8"/>
  <c r="H87" i="8" a="1"/>
  <c r="H87" i="8" s="1"/>
  <c r="C95" i="8"/>
  <c r="G87" i="8"/>
  <c r="F87" i="8"/>
  <c r="J79" i="8"/>
  <c r="L79" i="8"/>
  <c r="K79" i="8"/>
  <c r="N79" i="8"/>
  <c r="M79" i="8"/>
  <c r="F345" i="8"/>
  <c r="C353" i="8"/>
  <c r="H345" i="8" a="1"/>
  <c r="H345" i="8" s="1"/>
  <c r="I345" i="8"/>
  <c r="G345" i="8"/>
  <c r="I343" i="8"/>
  <c r="H343" i="8" a="1"/>
  <c r="H343" i="8" s="1"/>
  <c r="G343" i="8"/>
  <c r="C351" i="8"/>
  <c r="F343" i="8"/>
  <c r="N341" i="8"/>
  <c r="L341" i="8"/>
  <c r="M341" i="8"/>
  <c r="K341" i="8"/>
  <c r="J341" i="8"/>
  <c r="H344" i="8" a="1"/>
  <c r="H344" i="8" s="1"/>
  <c r="G344" i="8"/>
  <c r="F344" i="8"/>
  <c r="C352" i="8"/>
  <c r="I344" i="8"/>
  <c r="K76" i="8"/>
  <c r="J76" i="8"/>
  <c r="M76" i="8"/>
  <c r="L76" i="8"/>
  <c r="N76" i="8"/>
  <c r="C607" i="8"/>
  <c r="I599" i="8"/>
  <c r="G599" i="8"/>
  <c r="F599" i="8"/>
  <c r="H599" i="8" a="1"/>
  <c r="H599" i="8" s="1"/>
  <c r="N75" i="8"/>
  <c r="M75" i="8"/>
  <c r="L75" i="8"/>
  <c r="K75" i="8"/>
  <c r="J75" i="8"/>
  <c r="J330" i="8"/>
  <c r="M330" i="8"/>
  <c r="L330" i="8"/>
  <c r="K330" i="8"/>
  <c r="N330" i="8"/>
  <c r="L340" i="8"/>
  <c r="K340" i="8"/>
  <c r="J340" i="8"/>
  <c r="N340" i="8"/>
  <c r="M340" i="8"/>
  <c r="M596" i="8"/>
  <c r="L596" i="8"/>
  <c r="K596" i="8"/>
  <c r="J596" i="8"/>
  <c r="N596" i="8"/>
  <c r="I90" i="8"/>
  <c r="H90" i="8" a="1"/>
  <c r="H90" i="8" s="1"/>
  <c r="G90" i="8"/>
  <c r="C98" i="8"/>
  <c r="F90" i="8"/>
  <c r="N593" i="8"/>
  <c r="M593" i="8"/>
  <c r="L593" i="8"/>
  <c r="K593" i="8"/>
  <c r="J593" i="8"/>
  <c r="I602" i="8"/>
  <c r="H602" i="8" a="1"/>
  <c r="H602" i="8" s="1"/>
  <c r="G602" i="8"/>
  <c r="F602" i="8"/>
  <c r="C610" i="8"/>
  <c r="C356" i="8"/>
  <c r="I348" i="8"/>
  <c r="G348" i="8"/>
  <c r="F348" i="8"/>
  <c r="H348" i="8" a="1"/>
  <c r="H348" i="8" s="1"/>
  <c r="I605" i="8"/>
  <c r="H605" i="8" a="1"/>
  <c r="H605" i="8" s="1"/>
  <c r="F605" i="8"/>
  <c r="C613" i="8"/>
  <c r="G605" i="8"/>
  <c r="N592" i="8"/>
  <c r="L592" i="8"/>
  <c r="J592" i="8"/>
  <c r="M592" i="8"/>
  <c r="K592" i="8"/>
  <c r="G601" i="8"/>
  <c r="F601" i="8"/>
  <c r="C609" i="8"/>
  <c r="I601" i="8"/>
  <c r="H601" i="8" a="1"/>
  <c r="H601" i="8" s="1"/>
  <c r="N601" i="8" l="1"/>
  <c r="M601" i="8"/>
  <c r="L601" i="8"/>
  <c r="K601" i="8"/>
  <c r="J601" i="8"/>
  <c r="H352" i="8" a="1"/>
  <c r="H352" i="8" s="1"/>
  <c r="G352" i="8"/>
  <c r="F352" i="8"/>
  <c r="C360" i="8"/>
  <c r="I352" i="8"/>
  <c r="K602" i="8"/>
  <c r="J602" i="8"/>
  <c r="N602" i="8"/>
  <c r="M602" i="8"/>
  <c r="L602" i="8"/>
  <c r="N598" i="8"/>
  <c r="M598" i="8"/>
  <c r="L598" i="8"/>
  <c r="J598" i="8"/>
  <c r="K598" i="8"/>
  <c r="N600" i="8"/>
  <c r="L600" i="8"/>
  <c r="K600" i="8"/>
  <c r="J600" i="8"/>
  <c r="M600" i="8"/>
  <c r="N339" i="8"/>
  <c r="M339" i="8"/>
  <c r="L339" i="8"/>
  <c r="J339" i="8"/>
  <c r="K339" i="8"/>
  <c r="N344" i="8"/>
  <c r="M344" i="8"/>
  <c r="K344" i="8"/>
  <c r="L344" i="8"/>
  <c r="J344" i="8"/>
  <c r="M345" i="8"/>
  <c r="L345" i="8"/>
  <c r="K345" i="8"/>
  <c r="J345" i="8"/>
  <c r="N345" i="8"/>
  <c r="G606" i="8"/>
  <c r="F606" i="8"/>
  <c r="C614" i="8"/>
  <c r="I606" i="8"/>
  <c r="H606" i="8" a="1"/>
  <c r="H606" i="8" s="1"/>
  <c r="N349" i="8"/>
  <c r="L349" i="8"/>
  <c r="M349" i="8"/>
  <c r="K349" i="8"/>
  <c r="J349" i="8"/>
  <c r="C354" i="8"/>
  <c r="I346" i="8"/>
  <c r="H346" i="8" a="1"/>
  <c r="H346" i="8" s="1"/>
  <c r="F346" i="8"/>
  <c r="G346" i="8"/>
  <c r="G347" i="8"/>
  <c r="F347" i="8"/>
  <c r="C355" i="8"/>
  <c r="I347" i="8"/>
  <c r="H347" i="8" a="1"/>
  <c r="H347" i="8" s="1"/>
  <c r="H603" i="8" a="1"/>
  <c r="H603" i="8" s="1"/>
  <c r="G603" i="8"/>
  <c r="F603" i="8"/>
  <c r="I603" i="8"/>
  <c r="C611" i="8"/>
  <c r="L89" i="8"/>
  <c r="K89" i="8"/>
  <c r="J89" i="8"/>
  <c r="N89" i="8"/>
  <c r="M89" i="8"/>
  <c r="N595" i="8"/>
  <c r="M595" i="8"/>
  <c r="K595" i="8"/>
  <c r="J595" i="8"/>
  <c r="L595" i="8"/>
  <c r="K84" i="8"/>
  <c r="J84" i="8"/>
  <c r="M84" i="8"/>
  <c r="L84" i="8"/>
  <c r="N84" i="8"/>
  <c r="F612" i="8"/>
  <c r="C620" i="8"/>
  <c r="H612" i="8" a="1"/>
  <c r="H612" i="8" s="1"/>
  <c r="G612" i="8"/>
  <c r="I612" i="8"/>
  <c r="I613" i="8"/>
  <c r="H613" i="8" a="1"/>
  <c r="H613" i="8" s="1"/>
  <c r="C621" i="8"/>
  <c r="F613" i="8"/>
  <c r="G613" i="8"/>
  <c r="G356" i="8"/>
  <c r="H356" i="8" a="1"/>
  <c r="H356" i="8" s="1"/>
  <c r="F356" i="8"/>
  <c r="I356" i="8"/>
  <c r="C364" i="8"/>
  <c r="C615" i="8"/>
  <c r="I607" i="8"/>
  <c r="G607" i="8"/>
  <c r="F607" i="8"/>
  <c r="H607" i="8" a="1"/>
  <c r="H607" i="8" s="1"/>
  <c r="F353" i="8"/>
  <c r="C361" i="8"/>
  <c r="H353" i="8" a="1"/>
  <c r="H353" i="8" s="1"/>
  <c r="I353" i="8"/>
  <c r="G353" i="8"/>
  <c r="C358" i="8"/>
  <c r="G350" i="8"/>
  <c r="F350" i="8"/>
  <c r="I350" i="8"/>
  <c r="H350" i="8" a="1"/>
  <c r="H350" i="8" s="1"/>
  <c r="C105" i="8"/>
  <c r="I97" i="8"/>
  <c r="G97" i="8"/>
  <c r="F97" i="8"/>
  <c r="H97" i="8" a="1"/>
  <c r="H97" i="8" s="1"/>
  <c r="H93" i="8" a="1"/>
  <c r="H93" i="8" s="1"/>
  <c r="G93" i="8"/>
  <c r="F93" i="8"/>
  <c r="I93" i="8"/>
  <c r="C101" i="8"/>
  <c r="G609" i="8"/>
  <c r="F609" i="8"/>
  <c r="C617" i="8"/>
  <c r="I609" i="8"/>
  <c r="H609" i="8" a="1"/>
  <c r="H609" i="8" s="1"/>
  <c r="N90" i="8"/>
  <c r="K90" i="8"/>
  <c r="J90" i="8"/>
  <c r="M90" i="8"/>
  <c r="L90" i="8"/>
  <c r="N83" i="8"/>
  <c r="M83" i="8"/>
  <c r="L83" i="8"/>
  <c r="K83" i="8"/>
  <c r="J83" i="8"/>
  <c r="I610" i="8"/>
  <c r="H610" i="8" a="1"/>
  <c r="H610" i="8" s="1"/>
  <c r="C618" i="8"/>
  <c r="G610" i="8"/>
  <c r="F610" i="8"/>
  <c r="I351" i="8"/>
  <c r="H351" i="8" a="1"/>
  <c r="H351" i="8" s="1"/>
  <c r="G351" i="8"/>
  <c r="F351" i="8"/>
  <c r="C359" i="8"/>
  <c r="I95" i="8"/>
  <c r="H95" i="8" a="1"/>
  <c r="H95" i="8" s="1"/>
  <c r="C103" i="8"/>
  <c r="G95" i="8"/>
  <c r="F95" i="8"/>
  <c r="G91" i="8"/>
  <c r="F91" i="8"/>
  <c r="C99" i="8"/>
  <c r="H91" i="8" a="1"/>
  <c r="H91" i="8" s="1"/>
  <c r="I91" i="8"/>
  <c r="N85" i="8"/>
  <c r="M85" i="8"/>
  <c r="J85" i="8"/>
  <c r="L85" i="8"/>
  <c r="K85" i="8"/>
  <c r="J338" i="8"/>
  <c r="M338" i="8"/>
  <c r="K338" i="8"/>
  <c r="N338" i="8"/>
  <c r="L338" i="8"/>
  <c r="L348" i="8"/>
  <c r="K348" i="8"/>
  <c r="J348" i="8"/>
  <c r="N348" i="8"/>
  <c r="M348" i="8"/>
  <c r="L599" i="8"/>
  <c r="K599" i="8"/>
  <c r="J599" i="8"/>
  <c r="N599" i="8"/>
  <c r="M599" i="8"/>
  <c r="N342" i="8"/>
  <c r="M342" i="8"/>
  <c r="L342" i="8"/>
  <c r="K342" i="8"/>
  <c r="J342" i="8"/>
  <c r="N88" i="8"/>
  <c r="M88" i="8"/>
  <c r="L88" i="8"/>
  <c r="K88" i="8"/>
  <c r="J88" i="8"/>
  <c r="I608" i="8"/>
  <c r="H608" i="8" a="1"/>
  <c r="H608" i="8" s="1"/>
  <c r="G608" i="8"/>
  <c r="C616" i="8"/>
  <c r="F608" i="8"/>
  <c r="M86" i="8"/>
  <c r="L86" i="8"/>
  <c r="K86" i="8"/>
  <c r="J86" i="8"/>
  <c r="N86" i="8"/>
  <c r="J605" i="8"/>
  <c r="M605" i="8"/>
  <c r="L605" i="8"/>
  <c r="K605" i="8"/>
  <c r="N605" i="8"/>
  <c r="J87" i="8"/>
  <c r="L87" i="8"/>
  <c r="K87" i="8"/>
  <c r="N87" i="8"/>
  <c r="M87" i="8"/>
  <c r="G96" i="8"/>
  <c r="F96" i="8"/>
  <c r="C104" i="8"/>
  <c r="I96" i="8"/>
  <c r="H96" i="8" a="1"/>
  <c r="H96" i="8" s="1"/>
  <c r="I98" i="8"/>
  <c r="H98" i="8" a="1"/>
  <c r="H98" i="8" s="1"/>
  <c r="G98" i="8"/>
  <c r="F98" i="8"/>
  <c r="C106" i="8"/>
  <c r="K343" i="8"/>
  <c r="J343" i="8"/>
  <c r="N343" i="8"/>
  <c r="M343" i="8"/>
  <c r="L343" i="8"/>
  <c r="G357" i="8"/>
  <c r="F357" i="8"/>
  <c r="C365" i="8"/>
  <c r="I357" i="8"/>
  <c r="H357" i="8" a="1"/>
  <c r="H357" i="8" s="1"/>
  <c r="F94" i="8"/>
  <c r="C102" i="8"/>
  <c r="G94" i="8"/>
  <c r="I94" i="8"/>
  <c r="H94" i="8" a="1"/>
  <c r="H94" i="8" s="1"/>
  <c r="I92" i="8"/>
  <c r="H92" i="8" a="1"/>
  <c r="H92" i="8" s="1"/>
  <c r="F92" i="8"/>
  <c r="C100" i="8"/>
  <c r="G92" i="8"/>
  <c r="M604" i="8"/>
  <c r="L604" i="8"/>
  <c r="K604" i="8"/>
  <c r="J604" i="8"/>
  <c r="N604" i="8"/>
  <c r="L97" i="8" l="1"/>
  <c r="K97" i="8"/>
  <c r="J97" i="8"/>
  <c r="N97" i="8"/>
  <c r="M97" i="8"/>
  <c r="C623" i="8"/>
  <c r="I615" i="8"/>
  <c r="G615" i="8"/>
  <c r="F615" i="8"/>
  <c r="H615" i="8" a="1"/>
  <c r="H615" i="8" s="1"/>
  <c r="N93" i="8"/>
  <c r="M93" i="8"/>
  <c r="J93" i="8"/>
  <c r="L93" i="8"/>
  <c r="K93" i="8"/>
  <c r="C113" i="8"/>
  <c r="I105" i="8"/>
  <c r="G105" i="8"/>
  <c r="F105" i="8"/>
  <c r="H105" i="8" a="1"/>
  <c r="H105" i="8" s="1"/>
  <c r="G364" i="8"/>
  <c r="C372" i="8"/>
  <c r="I364" i="8"/>
  <c r="H364" i="8" a="1"/>
  <c r="H364" i="8" s="1"/>
  <c r="F364" i="8"/>
  <c r="C373" i="8"/>
  <c r="I365" i="8"/>
  <c r="H365" i="8" a="1"/>
  <c r="H365" i="8" s="1"/>
  <c r="G365" i="8"/>
  <c r="F365" i="8"/>
  <c r="H361" i="8" a="1"/>
  <c r="H361" i="8" s="1"/>
  <c r="G361" i="8"/>
  <c r="F361" i="8"/>
  <c r="C369" i="8"/>
  <c r="I361" i="8"/>
  <c r="K610" i="8"/>
  <c r="J610" i="8"/>
  <c r="N610" i="8"/>
  <c r="M610" i="8"/>
  <c r="L610" i="8"/>
  <c r="H101" i="8" a="1"/>
  <c r="H101" i="8" s="1"/>
  <c r="G101" i="8"/>
  <c r="F101" i="8"/>
  <c r="I101" i="8"/>
  <c r="C109" i="8"/>
  <c r="I621" i="8"/>
  <c r="H621" i="8" a="1"/>
  <c r="H621" i="8" s="1"/>
  <c r="F621" i="8"/>
  <c r="C629" i="8"/>
  <c r="G621" i="8"/>
  <c r="M94" i="8"/>
  <c r="L94" i="8"/>
  <c r="K94" i="8"/>
  <c r="J94" i="8"/>
  <c r="N94" i="8"/>
  <c r="I616" i="8"/>
  <c r="H616" i="8" a="1"/>
  <c r="H616" i="8" s="1"/>
  <c r="G616" i="8"/>
  <c r="C624" i="8"/>
  <c r="F616" i="8"/>
  <c r="K351" i="8"/>
  <c r="J351" i="8"/>
  <c r="N351" i="8"/>
  <c r="M351" i="8"/>
  <c r="L351" i="8"/>
  <c r="N350" i="8"/>
  <c r="M350" i="8"/>
  <c r="L350" i="8"/>
  <c r="K350" i="8"/>
  <c r="J350" i="8"/>
  <c r="M612" i="8"/>
  <c r="L612" i="8"/>
  <c r="K612" i="8"/>
  <c r="J612" i="8"/>
  <c r="N612" i="8"/>
  <c r="K357" i="8"/>
  <c r="N357" i="8"/>
  <c r="M357" i="8"/>
  <c r="L357" i="8"/>
  <c r="J357" i="8"/>
  <c r="G104" i="8"/>
  <c r="F104" i="8"/>
  <c r="C112" i="8"/>
  <c r="I104" i="8"/>
  <c r="H104" i="8" a="1"/>
  <c r="H104" i="8" s="1"/>
  <c r="K92" i="8"/>
  <c r="J92" i="8"/>
  <c r="M92" i="8"/>
  <c r="L92" i="8"/>
  <c r="N92" i="8"/>
  <c r="I106" i="8"/>
  <c r="H106" i="8" a="1"/>
  <c r="H106" i="8" s="1"/>
  <c r="G106" i="8"/>
  <c r="F106" i="8"/>
  <c r="C114" i="8"/>
  <c r="J613" i="8"/>
  <c r="M613" i="8"/>
  <c r="L613" i="8"/>
  <c r="K613" i="8"/>
  <c r="N613" i="8"/>
  <c r="I103" i="8"/>
  <c r="H103" i="8" a="1"/>
  <c r="H103" i="8" s="1"/>
  <c r="C111" i="8"/>
  <c r="G103" i="8"/>
  <c r="F103" i="8"/>
  <c r="N609" i="8"/>
  <c r="M609" i="8"/>
  <c r="L609" i="8"/>
  <c r="K609" i="8"/>
  <c r="J609" i="8"/>
  <c r="J346" i="8"/>
  <c r="M346" i="8"/>
  <c r="N346" i="8"/>
  <c r="L346" i="8"/>
  <c r="K346" i="8"/>
  <c r="N606" i="8"/>
  <c r="M606" i="8"/>
  <c r="L606" i="8"/>
  <c r="J606" i="8"/>
  <c r="K606" i="8"/>
  <c r="F102" i="8"/>
  <c r="C110" i="8"/>
  <c r="G102" i="8"/>
  <c r="I102" i="8"/>
  <c r="H102" i="8" a="1"/>
  <c r="H102" i="8" s="1"/>
  <c r="N98" i="8"/>
  <c r="K98" i="8"/>
  <c r="J98" i="8"/>
  <c r="M98" i="8"/>
  <c r="L98" i="8"/>
  <c r="N91" i="8"/>
  <c r="M91" i="8"/>
  <c r="L91" i="8"/>
  <c r="K91" i="8"/>
  <c r="J91" i="8"/>
  <c r="G617" i="8"/>
  <c r="F617" i="8"/>
  <c r="C625" i="8"/>
  <c r="I617" i="8"/>
  <c r="H617" i="8" a="1"/>
  <c r="H617" i="8" s="1"/>
  <c r="N347" i="8"/>
  <c r="M347" i="8"/>
  <c r="L347" i="8"/>
  <c r="J347" i="8"/>
  <c r="K347" i="8"/>
  <c r="C362" i="8"/>
  <c r="I354" i="8"/>
  <c r="H354" i="8" a="1"/>
  <c r="H354" i="8" s="1"/>
  <c r="G354" i="8"/>
  <c r="F354" i="8"/>
  <c r="G614" i="8"/>
  <c r="F614" i="8"/>
  <c r="C622" i="8"/>
  <c r="I614" i="8"/>
  <c r="H614" i="8" a="1"/>
  <c r="H614" i="8" s="1"/>
  <c r="N608" i="8"/>
  <c r="L608" i="8"/>
  <c r="K608" i="8"/>
  <c r="J608" i="8"/>
  <c r="M608" i="8"/>
  <c r="J95" i="8"/>
  <c r="L95" i="8"/>
  <c r="K95" i="8"/>
  <c r="N95" i="8"/>
  <c r="M95" i="8"/>
  <c r="I618" i="8"/>
  <c r="H618" i="8" a="1"/>
  <c r="H618" i="8" s="1"/>
  <c r="G618" i="8"/>
  <c r="F618" i="8"/>
  <c r="C626" i="8"/>
  <c r="H358" i="8" a="1"/>
  <c r="H358" i="8" s="1"/>
  <c r="C366" i="8"/>
  <c r="I358" i="8"/>
  <c r="G358" i="8"/>
  <c r="F358" i="8"/>
  <c r="F620" i="8"/>
  <c r="C628" i="8"/>
  <c r="H620" i="8" a="1"/>
  <c r="H620" i="8" s="1"/>
  <c r="G620" i="8"/>
  <c r="I620" i="8"/>
  <c r="I355" i="8"/>
  <c r="C363" i="8"/>
  <c r="H355" i="8" a="1"/>
  <c r="H355" i="8" s="1"/>
  <c r="G355" i="8"/>
  <c r="F355" i="8"/>
  <c r="N352" i="8"/>
  <c r="M352" i="8"/>
  <c r="K352" i="8"/>
  <c r="L352" i="8"/>
  <c r="J352" i="8"/>
  <c r="M353" i="8"/>
  <c r="L353" i="8"/>
  <c r="K353" i="8"/>
  <c r="J353" i="8"/>
  <c r="N353" i="8"/>
  <c r="N603" i="8"/>
  <c r="M603" i="8"/>
  <c r="K603" i="8"/>
  <c r="J603" i="8"/>
  <c r="L603" i="8"/>
  <c r="N356" i="8"/>
  <c r="M356" i="8"/>
  <c r="K356" i="8"/>
  <c r="L356" i="8"/>
  <c r="J356" i="8"/>
  <c r="I100" i="8"/>
  <c r="H100" i="8" a="1"/>
  <c r="H100" i="8" s="1"/>
  <c r="F100" i="8"/>
  <c r="C108" i="8"/>
  <c r="G100" i="8"/>
  <c r="N96" i="8"/>
  <c r="M96" i="8"/>
  <c r="L96" i="8"/>
  <c r="K96" i="8"/>
  <c r="J96" i="8"/>
  <c r="G99" i="8"/>
  <c r="F99" i="8"/>
  <c r="C107" i="8"/>
  <c r="H99" i="8" a="1"/>
  <c r="H99" i="8" s="1"/>
  <c r="I99" i="8"/>
  <c r="F359" i="8"/>
  <c r="C367" i="8"/>
  <c r="I359" i="8"/>
  <c r="H359" i="8" a="1"/>
  <c r="H359" i="8" s="1"/>
  <c r="G359" i="8"/>
  <c r="L607" i="8"/>
  <c r="K607" i="8"/>
  <c r="J607" i="8"/>
  <c r="N607" i="8"/>
  <c r="M607" i="8"/>
  <c r="H611" i="8" a="1"/>
  <c r="H611" i="8" s="1"/>
  <c r="G611" i="8"/>
  <c r="F611" i="8"/>
  <c r="I611" i="8"/>
  <c r="C619" i="8"/>
  <c r="C368" i="8"/>
  <c r="I360" i="8"/>
  <c r="H360" i="8" a="1"/>
  <c r="H360" i="8" s="1"/>
  <c r="G360" i="8"/>
  <c r="F360" i="8"/>
  <c r="I111" i="8" l="1"/>
  <c r="H111" i="8" a="1"/>
  <c r="H111" i="8" s="1"/>
  <c r="C119" i="8"/>
  <c r="G111" i="8"/>
  <c r="F111" i="8"/>
  <c r="I114" i="8"/>
  <c r="H114" i="8" a="1"/>
  <c r="H114" i="8" s="1"/>
  <c r="G114" i="8"/>
  <c r="F114" i="8"/>
  <c r="C122" i="8"/>
  <c r="N364" i="8"/>
  <c r="K364" i="8"/>
  <c r="J364" i="8"/>
  <c r="M364" i="8"/>
  <c r="L364" i="8"/>
  <c r="L615" i="8"/>
  <c r="K615" i="8"/>
  <c r="J615" i="8"/>
  <c r="N615" i="8"/>
  <c r="M615" i="8"/>
  <c r="F367" i="8"/>
  <c r="G367" i="8"/>
  <c r="I367" i="8"/>
  <c r="H367" i="8" a="1"/>
  <c r="H367" i="8" s="1"/>
  <c r="C375" i="8"/>
  <c r="K100" i="8"/>
  <c r="J100" i="8"/>
  <c r="M100" i="8"/>
  <c r="L100" i="8"/>
  <c r="N100" i="8"/>
  <c r="I363" i="8"/>
  <c r="C371" i="8"/>
  <c r="F363" i="8"/>
  <c r="H363" i="8" a="1"/>
  <c r="H363" i="8" s="1"/>
  <c r="G363" i="8"/>
  <c r="K618" i="8"/>
  <c r="J618" i="8"/>
  <c r="N618" i="8"/>
  <c r="M618" i="8"/>
  <c r="L618" i="8"/>
  <c r="J621" i="8"/>
  <c r="M621" i="8"/>
  <c r="L621" i="8"/>
  <c r="K621" i="8"/>
  <c r="N621" i="8"/>
  <c r="G372" i="8"/>
  <c r="F372" i="8"/>
  <c r="I372" i="8"/>
  <c r="C380" i="8"/>
  <c r="H372" i="8" a="1"/>
  <c r="H372" i="8" s="1"/>
  <c r="C631" i="8"/>
  <c r="I623" i="8"/>
  <c r="G623" i="8"/>
  <c r="F623" i="8"/>
  <c r="H623" i="8" a="1"/>
  <c r="H623" i="8" s="1"/>
  <c r="N616" i="8"/>
  <c r="L616" i="8"/>
  <c r="K616" i="8"/>
  <c r="J616" i="8"/>
  <c r="M616" i="8"/>
  <c r="J355" i="8"/>
  <c r="M355" i="8"/>
  <c r="N355" i="8"/>
  <c r="L355" i="8"/>
  <c r="K355" i="8"/>
  <c r="M358" i="8"/>
  <c r="L358" i="8"/>
  <c r="K358" i="8"/>
  <c r="J358" i="8"/>
  <c r="N358" i="8"/>
  <c r="J103" i="8"/>
  <c r="L103" i="8"/>
  <c r="K103" i="8"/>
  <c r="N103" i="8"/>
  <c r="M103" i="8"/>
  <c r="H109" i="8" a="1"/>
  <c r="H109" i="8" s="1"/>
  <c r="G109" i="8"/>
  <c r="F109" i="8"/>
  <c r="I109" i="8"/>
  <c r="C117" i="8"/>
  <c r="M620" i="8"/>
  <c r="L620" i="8"/>
  <c r="K620" i="8"/>
  <c r="J620" i="8"/>
  <c r="N620" i="8"/>
  <c r="H366" i="8" a="1"/>
  <c r="H366" i="8" s="1"/>
  <c r="G366" i="8"/>
  <c r="F366" i="8"/>
  <c r="C374" i="8"/>
  <c r="I366" i="8"/>
  <c r="M102" i="8"/>
  <c r="L102" i="8"/>
  <c r="K102" i="8"/>
  <c r="J102" i="8"/>
  <c r="N102" i="8"/>
  <c r="N104" i="8"/>
  <c r="M104" i="8"/>
  <c r="L104" i="8"/>
  <c r="K104" i="8"/>
  <c r="J104" i="8"/>
  <c r="N101" i="8"/>
  <c r="M101" i="8"/>
  <c r="J101" i="8"/>
  <c r="L101" i="8"/>
  <c r="K101" i="8"/>
  <c r="M359" i="8"/>
  <c r="K359" i="8"/>
  <c r="J359" i="8"/>
  <c r="N359" i="8"/>
  <c r="L359" i="8"/>
  <c r="J360" i="8"/>
  <c r="M360" i="8"/>
  <c r="L360" i="8"/>
  <c r="K360" i="8"/>
  <c r="N360" i="8"/>
  <c r="C376" i="8"/>
  <c r="I368" i="8"/>
  <c r="H368" i="8" a="1"/>
  <c r="H368" i="8" s="1"/>
  <c r="G368" i="8"/>
  <c r="F368" i="8"/>
  <c r="L354" i="8"/>
  <c r="K354" i="8"/>
  <c r="J354" i="8"/>
  <c r="N354" i="8"/>
  <c r="M354" i="8"/>
  <c r="N617" i="8"/>
  <c r="M617" i="8"/>
  <c r="L617" i="8"/>
  <c r="K617" i="8"/>
  <c r="J617" i="8"/>
  <c r="N106" i="8"/>
  <c r="K106" i="8"/>
  <c r="J106" i="8"/>
  <c r="M106" i="8"/>
  <c r="L106" i="8"/>
  <c r="G112" i="8"/>
  <c r="F112" i="8"/>
  <c r="C120" i="8"/>
  <c r="I112" i="8"/>
  <c r="H112" i="8" a="1"/>
  <c r="H112" i="8" s="1"/>
  <c r="I624" i="8"/>
  <c r="H624" i="8" a="1"/>
  <c r="H624" i="8" s="1"/>
  <c r="G624" i="8"/>
  <c r="C632" i="8"/>
  <c r="F624" i="8"/>
  <c r="N361" i="8"/>
  <c r="M361" i="8"/>
  <c r="K361" i="8"/>
  <c r="L361" i="8"/>
  <c r="J361" i="8"/>
  <c r="K365" i="8"/>
  <c r="M365" i="8"/>
  <c r="N365" i="8"/>
  <c r="L365" i="8"/>
  <c r="J365" i="8"/>
  <c r="N99" i="8"/>
  <c r="M99" i="8"/>
  <c r="L99" i="8"/>
  <c r="K99" i="8"/>
  <c r="J99" i="8"/>
  <c r="H619" i="8" a="1"/>
  <c r="H619" i="8" s="1"/>
  <c r="G619" i="8"/>
  <c r="F619" i="8"/>
  <c r="I619" i="8"/>
  <c r="C627" i="8"/>
  <c r="N611" i="8"/>
  <c r="M611" i="8"/>
  <c r="K611" i="8"/>
  <c r="J611" i="8"/>
  <c r="L611" i="8"/>
  <c r="I626" i="8"/>
  <c r="H626" i="8" a="1"/>
  <c r="H626" i="8" s="1"/>
  <c r="C634" i="8"/>
  <c r="G626" i="8"/>
  <c r="F626" i="8"/>
  <c r="N614" i="8"/>
  <c r="M614" i="8"/>
  <c r="L614" i="8"/>
  <c r="J614" i="8"/>
  <c r="K614" i="8"/>
  <c r="C370" i="8"/>
  <c r="G362" i="8"/>
  <c r="F362" i="8"/>
  <c r="I362" i="8"/>
  <c r="H362" i="8" a="1"/>
  <c r="H362" i="8" s="1"/>
  <c r="G625" i="8"/>
  <c r="F625" i="8"/>
  <c r="C633" i="8"/>
  <c r="I625" i="8"/>
  <c r="H625" i="8" a="1"/>
  <c r="H625" i="8" s="1"/>
  <c r="F110" i="8"/>
  <c r="C118" i="8"/>
  <c r="G110" i="8"/>
  <c r="I110" i="8"/>
  <c r="H110" i="8" a="1"/>
  <c r="H110" i="8" s="1"/>
  <c r="C377" i="8"/>
  <c r="I369" i="8"/>
  <c r="H369" i="8" a="1"/>
  <c r="H369" i="8" s="1"/>
  <c r="F369" i="8"/>
  <c r="G369" i="8"/>
  <c r="C381" i="8"/>
  <c r="I373" i="8"/>
  <c r="H373" i="8" a="1"/>
  <c r="H373" i="8" s="1"/>
  <c r="G373" i="8"/>
  <c r="F373" i="8"/>
  <c r="C121" i="8"/>
  <c r="I113" i="8"/>
  <c r="G113" i="8"/>
  <c r="F113" i="8"/>
  <c r="H113" i="8" a="1"/>
  <c r="H113" i="8" s="1"/>
  <c r="G107" i="8"/>
  <c r="F107" i="8"/>
  <c r="C115" i="8"/>
  <c r="H107" i="8" a="1"/>
  <c r="H107" i="8" s="1"/>
  <c r="I107" i="8"/>
  <c r="I108" i="8"/>
  <c r="H108" i="8" a="1"/>
  <c r="H108" i="8" s="1"/>
  <c r="F108" i="8"/>
  <c r="C116" i="8"/>
  <c r="G108" i="8"/>
  <c r="F628" i="8"/>
  <c r="C636" i="8"/>
  <c r="H628" i="8" a="1"/>
  <c r="H628" i="8" s="1"/>
  <c r="G628" i="8"/>
  <c r="I628" i="8"/>
  <c r="G622" i="8"/>
  <c r="F622" i="8"/>
  <c r="C630" i="8"/>
  <c r="I622" i="8"/>
  <c r="H622" i="8" a="1"/>
  <c r="H622" i="8" s="1"/>
  <c r="I629" i="8"/>
  <c r="H629" i="8" a="1"/>
  <c r="H629" i="8" s="1"/>
  <c r="C637" i="8"/>
  <c r="F629" i="8"/>
  <c r="G629" i="8"/>
  <c r="L105" i="8"/>
  <c r="K105" i="8"/>
  <c r="J105" i="8"/>
  <c r="N105" i="8"/>
  <c r="M105" i="8"/>
  <c r="H117" i="8" l="1" a="1"/>
  <c r="H117" i="8" s="1"/>
  <c r="G117" i="8"/>
  <c r="F117" i="8"/>
  <c r="I117" i="8"/>
  <c r="C125" i="8"/>
  <c r="J629" i="8"/>
  <c r="M629" i="8"/>
  <c r="L629" i="8"/>
  <c r="K629" i="8"/>
  <c r="N629" i="8"/>
  <c r="N107" i="8"/>
  <c r="M107" i="8"/>
  <c r="L107" i="8"/>
  <c r="K107" i="8"/>
  <c r="J107" i="8"/>
  <c r="L113" i="8"/>
  <c r="K113" i="8"/>
  <c r="J113" i="8"/>
  <c r="N113" i="8"/>
  <c r="M113" i="8"/>
  <c r="N109" i="8"/>
  <c r="M109" i="8"/>
  <c r="J109" i="8"/>
  <c r="L109" i="8"/>
  <c r="K109" i="8"/>
  <c r="M363" i="8"/>
  <c r="L363" i="8"/>
  <c r="K363" i="8"/>
  <c r="J363" i="8"/>
  <c r="N363" i="8"/>
  <c r="M367" i="8"/>
  <c r="N367" i="8"/>
  <c r="L367" i="8"/>
  <c r="K367" i="8"/>
  <c r="J367" i="8"/>
  <c r="I371" i="8"/>
  <c r="G371" i="8"/>
  <c r="F371" i="8"/>
  <c r="H371" i="8" a="1"/>
  <c r="H371" i="8" s="1"/>
  <c r="C379" i="8"/>
  <c r="C129" i="8"/>
  <c r="I121" i="8"/>
  <c r="G121" i="8"/>
  <c r="F121" i="8"/>
  <c r="H121" i="8" a="1"/>
  <c r="H121" i="8" s="1"/>
  <c r="N114" i="8"/>
  <c r="K114" i="8"/>
  <c r="J114" i="8"/>
  <c r="M114" i="8"/>
  <c r="L114" i="8"/>
  <c r="N622" i="8"/>
  <c r="M622" i="8"/>
  <c r="L622" i="8"/>
  <c r="J622" i="8"/>
  <c r="K622" i="8"/>
  <c r="G115" i="8"/>
  <c r="F115" i="8"/>
  <c r="C123" i="8"/>
  <c r="H115" i="8" a="1"/>
  <c r="H115" i="8" s="1"/>
  <c r="I115" i="8"/>
  <c r="K369" i="8"/>
  <c r="J369" i="8"/>
  <c r="N369" i="8"/>
  <c r="L369" i="8"/>
  <c r="M369" i="8"/>
  <c r="N625" i="8"/>
  <c r="M625" i="8"/>
  <c r="L625" i="8"/>
  <c r="K625" i="8"/>
  <c r="J625" i="8"/>
  <c r="C378" i="8"/>
  <c r="I370" i="8"/>
  <c r="H370" i="8" a="1"/>
  <c r="H370" i="8" s="1"/>
  <c r="G370" i="8"/>
  <c r="F370" i="8"/>
  <c r="I634" i="8"/>
  <c r="H634" i="8" a="1"/>
  <c r="H634" i="8" s="1"/>
  <c r="G634" i="8"/>
  <c r="F634" i="8"/>
  <c r="C642" i="8"/>
  <c r="H627" i="8" a="1"/>
  <c r="H627" i="8" s="1"/>
  <c r="G627" i="8"/>
  <c r="F627" i="8"/>
  <c r="I627" i="8"/>
  <c r="C635" i="8"/>
  <c r="N624" i="8"/>
  <c r="L624" i="8"/>
  <c r="K624" i="8"/>
  <c r="J624" i="8"/>
  <c r="M624" i="8"/>
  <c r="J368" i="8"/>
  <c r="M368" i="8"/>
  <c r="L368" i="8"/>
  <c r="K368" i="8"/>
  <c r="N368" i="8"/>
  <c r="F118" i="8"/>
  <c r="C126" i="8"/>
  <c r="G118" i="8"/>
  <c r="I118" i="8"/>
  <c r="H118" i="8" a="1"/>
  <c r="H118" i="8" s="1"/>
  <c r="F636" i="8"/>
  <c r="C644" i="8"/>
  <c r="H636" i="8" a="1"/>
  <c r="H636" i="8" s="1"/>
  <c r="G636" i="8"/>
  <c r="I636" i="8"/>
  <c r="G630" i="8"/>
  <c r="F630" i="8"/>
  <c r="C638" i="8"/>
  <c r="I630" i="8"/>
  <c r="H630" i="8" a="1"/>
  <c r="H630" i="8" s="1"/>
  <c r="F377" i="8"/>
  <c r="I377" i="8"/>
  <c r="C385" i="8"/>
  <c r="H377" i="8" a="1"/>
  <c r="H377" i="8" s="1"/>
  <c r="G377" i="8"/>
  <c r="G633" i="8"/>
  <c r="F633" i="8"/>
  <c r="C641" i="8"/>
  <c r="I633" i="8"/>
  <c r="H633" i="8" a="1"/>
  <c r="H633" i="8" s="1"/>
  <c r="N619" i="8"/>
  <c r="M619" i="8"/>
  <c r="K619" i="8"/>
  <c r="J619" i="8"/>
  <c r="L619" i="8"/>
  <c r="G376" i="8"/>
  <c r="F376" i="8"/>
  <c r="H376" i="8" a="1"/>
  <c r="H376" i="8" s="1"/>
  <c r="C384" i="8"/>
  <c r="I376" i="8"/>
  <c r="L623" i="8"/>
  <c r="K623" i="8"/>
  <c r="J623" i="8"/>
  <c r="N623" i="8"/>
  <c r="M623" i="8"/>
  <c r="N372" i="8"/>
  <c r="M372" i="8"/>
  <c r="L372" i="8"/>
  <c r="K372" i="8"/>
  <c r="J372" i="8"/>
  <c r="I116" i="8"/>
  <c r="H116" i="8" a="1"/>
  <c r="H116" i="8" s="1"/>
  <c r="F116" i="8"/>
  <c r="C124" i="8"/>
  <c r="G116" i="8"/>
  <c r="K626" i="8"/>
  <c r="J626" i="8"/>
  <c r="N626" i="8"/>
  <c r="M626" i="8"/>
  <c r="L626" i="8"/>
  <c r="N112" i="8"/>
  <c r="M112" i="8"/>
  <c r="L112" i="8"/>
  <c r="K112" i="8"/>
  <c r="J112" i="8"/>
  <c r="C639" i="8"/>
  <c r="I631" i="8"/>
  <c r="G631" i="8"/>
  <c r="F631" i="8"/>
  <c r="H631" i="8" a="1"/>
  <c r="H631" i="8" s="1"/>
  <c r="I119" i="8"/>
  <c r="H119" i="8" a="1"/>
  <c r="H119" i="8" s="1"/>
  <c r="C127" i="8"/>
  <c r="G119" i="8"/>
  <c r="F119" i="8"/>
  <c r="L362" i="8"/>
  <c r="N362" i="8"/>
  <c r="M362" i="8"/>
  <c r="K362" i="8"/>
  <c r="J362" i="8"/>
  <c r="M110" i="8"/>
  <c r="L110" i="8"/>
  <c r="K110" i="8"/>
  <c r="J110" i="8"/>
  <c r="N110" i="8"/>
  <c r="G120" i="8"/>
  <c r="F120" i="8"/>
  <c r="C128" i="8"/>
  <c r="I120" i="8"/>
  <c r="H120" i="8" a="1"/>
  <c r="H120" i="8" s="1"/>
  <c r="N366" i="8"/>
  <c r="M366" i="8"/>
  <c r="K366" i="8"/>
  <c r="L366" i="8"/>
  <c r="J366" i="8"/>
  <c r="I122" i="8"/>
  <c r="H122" i="8" a="1"/>
  <c r="H122" i="8" s="1"/>
  <c r="G122" i="8"/>
  <c r="C130" i="8"/>
  <c r="F122" i="8"/>
  <c r="K108" i="8"/>
  <c r="J108" i="8"/>
  <c r="M108" i="8"/>
  <c r="L108" i="8"/>
  <c r="N108" i="8"/>
  <c r="I632" i="8"/>
  <c r="H632" i="8" a="1"/>
  <c r="H632" i="8" s="1"/>
  <c r="G632" i="8"/>
  <c r="C640" i="8"/>
  <c r="F632" i="8"/>
  <c r="K373" i="8"/>
  <c r="M373" i="8"/>
  <c r="L373" i="8"/>
  <c r="J373" i="8"/>
  <c r="N373" i="8"/>
  <c r="I637" i="8"/>
  <c r="H637" i="8" a="1"/>
  <c r="H637" i="8" s="1"/>
  <c r="F637" i="8"/>
  <c r="C645" i="8"/>
  <c r="G637" i="8"/>
  <c r="M628" i="8"/>
  <c r="L628" i="8"/>
  <c r="K628" i="8"/>
  <c r="J628" i="8"/>
  <c r="N628" i="8"/>
  <c r="G381" i="8"/>
  <c r="F381" i="8"/>
  <c r="C389" i="8"/>
  <c r="I381" i="8"/>
  <c r="H381" i="8" a="1"/>
  <c r="H381" i="8" s="1"/>
  <c r="H374" i="8" a="1"/>
  <c r="H374" i="8" s="1"/>
  <c r="C382" i="8"/>
  <c r="I374" i="8"/>
  <c r="F374" i="8"/>
  <c r="G374" i="8"/>
  <c r="G380" i="8"/>
  <c r="I380" i="8"/>
  <c r="H380" i="8" a="1"/>
  <c r="H380" i="8" s="1"/>
  <c r="F380" i="8"/>
  <c r="C388" i="8"/>
  <c r="F375" i="8"/>
  <c r="I375" i="8"/>
  <c r="H375" i="8" a="1"/>
  <c r="H375" i="8" s="1"/>
  <c r="G375" i="8"/>
  <c r="C383" i="8"/>
  <c r="J111" i="8"/>
  <c r="L111" i="8"/>
  <c r="K111" i="8"/>
  <c r="N111" i="8"/>
  <c r="M111" i="8"/>
  <c r="N377" i="8" l="1"/>
  <c r="M377" i="8"/>
  <c r="L377" i="8"/>
  <c r="K377" i="8"/>
  <c r="J377" i="8"/>
  <c r="I642" i="8"/>
  <c r="H642" i="8" a="1"/>
  <c r="H642" i="8" s="1"/>
  <c r="C650" i="8"/>
  <c r="G642" i="8"/>
  <c r="F642" i="8"/>
  <c r="L370" i="8"/>
  <c r="M370" i="8"/>
  <c r="N370" i="8"/>
  <c r="K370" i="8"/>
  <c r="J370" i="8"/>
  <c r="I379" i="8"/>
  <c r="C387" i="8"/>
  <c r="H379" i="8" a="1"/>
  <c r="H379" i="8" s="1"/>
  <c r="F379" i="8"/>
  <c r="G379" i="8"/>
  <c r="N633" i="8"/>
  <c r="M633" i="8"/>
  <c r="L633" i="8"/>
  <c r="K633" i="8"/>
  <c r="J633" i="8"/>
  <c r="C386" i="8"/>
  <c r="I378" i="8"/>
  <c r="H378" i="8" a="1"/>
  <c r="H378" i="8" s="1"/>
  <c r="G378" i="8"/>
  <c r="F378" i="8"/>
  <c r="G388" i="8"/>
  <c r="C396" i="8"/>
  <c r="I388" i="8"/>
  <c r="H388" i="8" a="1"/>
  <c r="H388" i="8" s="1"/>
  <c r="F388" i="8"/>
  <c r="H382" i="8" a="1"/>
  <c r="H382" i="8" s="1"/>
  <c r="F382" i="8"/>
  <c r="I382" i="8"/>
  <c r="G382" i="8"/>
  <c r="C390" i="8"/>
  <c r="J637" i="8"/>
  <c r="M637" i="8"/>
  <c r="L637" i="8"/>
  <c r="K637" i="8"/>
  <c r="N637" i="8"/>
  <c r="G641" i="8"/>
  <c r="F641" i="8"/>
  <c r="C649" i="8"/>
  <c r="I641" i="8"/>
  <c r="H641" i="8" a="1"/>
  <c r="H641" i="8" s="1"/>
  <c r="F644" i="8"/>
  <c r="C652" i="8"/>
  <c r="H644" i="8" a="1"/>
  <c r="H644" i="8" s="1"/>
  <c r="G644" i="8"/>
  <c r="I644" i="8"/>
  <c r="I130" i="8"/>
  <c r="H130" i="8" a="1"/>
  <c r="H130" i="8" s="1"/>
  <c r="G130" i="8"/>
  <c r="C138" i="8"/>
  <c r="F130" i="8"/>
  <c r="L631" i="8"/>
  <c r="K631" i="8"/>
  <c r="J631" i="8"/>
  <c r="N631" i="8"/>
  <c r="M631" i="8"/>
  <c r="K116" i="8"/>
  <c r="J116" i="8"/>
  <c r="M116" i="8"/>
  <c r="L116" i="8"/>
  <c r="N116" i="8"/>
  <c r="N630" i="8"/>
  <c r="M630" i="8"/>
  <c r="L630" i="8"/>
  <c r="J630" i="8"/>
  <c r="K630" i="8"/>
  <c r="H635" i="8" a="1"/>
  <c r="H635" i="8" s="1"/>
  <c r="G635" i="8"/>
  <c r="F635" i="8"/>
  <c r="I635" i="8"/>
  <c r="C643" i="8"/>
  <c r="H125" i="8" a="1"/>
  <c r="H125" i="8" s="1"/>
  <c r="G125" i="8"/>
  <c r="F125" i="8"/>
  <c r="I125" i="8"/>
  <c r="C133" i="8"/>
  <c r="M375" i="8"/>
  <c r="L375" i="8"/>
  <c r="N375" i="8"/>
  <c r="K375" i="8"/>
  <c r="J375" i="8"/>
  <c r="K374" i="8"/>
  <c r="J374" i="8"/>
  <c r="N374" i="8"/>
  <c r="M374" i="8"/>
  <c r="L374" i="8"/>
  <c r="N632" i="8"/>
  <c r="L632" i="8"/>
  <c r="K632" i="8"/>
  <c r="J632" i="8"/>
  <c r="M632" i="8"/>
  <c r="C647" i="8"/>
  <c r="I639" i="8"/>
  <c r="G639" i="8"/>
  <c r="F639" i="8"/>
  <c r="H639" i="8" a="1"/>
  <c r="H639" i="8" s="1"/>
  <c r="G638" i="8"/>
  <c r="F638" i="8"/>
  <c r="C646" i="8"/>
  <c r="I638" i="8"/>
  <c r="H638" i="8" a="1"/>
  <c r="H638" i="8" s="1"/>
  <c r="N627" i="8"/>
  <c r="M627" i="8"/>
  <c r="K627" i="8"/>
  <c r="J627" i="8"/>
  <c r="L627" i="8"/>
  <c r="K634" i="8"/>
  <c r="J634" i="8"/>
  <c r="N634" i="8"/>
  <c r="M634" i="8"/>
  <c r="L634" i="8"/>
  <c r="N115" i="8"/>
  <c r="M115" i="8"/>
  <c r="L115" i="8"/>
  <c r="K115" i="8"/>
  <c r="J115" i="8"/>
  <c r="N371" i="8"/>
  <c r="M371" i="8"/>
  <c r="K371" i="8"/>
  <c r="L371" i="8"/>
  <c r="J371" i="8"/>
  <c r="N117" i="8"/>
  <c r="M117" i="8"/>
  <c r="J117" i="8"/>
  <c r="L117" i="8"/>
  <c r="K117" i="8"/>
  <c r="F383" i="8"/>
  <c r="C391" i="8"/>
  <c r="I383" i="8"/>
  <c r="H383" i="8" a="1"/>
  <c r="H383" i="8" s="1"/>
  <c r="G383" i="8"/>
  <c r="N120" i="8"/>
  <c r="M120" i="8"/>
  <c r="L120" i="8"/>
  <c r="K120" i="8"/>
  <c r="J120" i="8"/>
  <c r="I127" i="8"/>
  <c r="H127" i="8" a="1"/>
  <c r="H127" i="8" s="1"/>
  <c r="C135" i="8"/>
  <c r="G127" i="8"/>
  <c r="F127" i="8"/>
  <c r="M118" i="8"/>
  <c r="L118" i="8"/>
  <c r="K118" i="8"/>
  <c r="J118" i="8"/>
  <c r="N118" i="8"/>
  <c r="I640" i="8"/>
  <c r="H640" i="8" a="1"/>
  <c r="H640" i="8" s="1"/>
  <c r="G640" i="8"/>
  <c r="C648" i="8"/>
  <c r="F640" i="8"/>
  <c r="N380" i="8"/>
  <c r="L380" i="8"/>
  <c r="K380" i="8"/>
  <c r="J380" i="8"/>
  <c r="M380" i="8"/>
  <c r="N122" i="8"/>
  <c r="K122" i="8"/>
  <c r="J122" i="8"/>
  <c r="M122" i="8"/>
  <c r="L122" i="8"/>
  <c r="G128" i="8"/>
  <c r="F128" i="8"/>
  <c r="C136" i="8"/>
  <c r="I128" i="8"/>
  <c r="H128" i="8" a="1"/>
  <c r="H128" i="8" s="1"/>
  <c r="J376" i="8"/>
  <c r="N376" i="8"/>
  <c r="M376" i="8"/>
  <c r="K376" i="8"/>
  <c r="L376" i="8"/>
  <c r="G123" i="8"/>
  <c r="F123" i="8"/>
  <c r="C131" i="8"/>
  <c r="H123" i="8" a="1"/>
  <c r="H123" i="8" s="1"/>
  <c r="I123" i="8"/>
  <c r="L121" i="8"/>
  <c r="K121" i="8"/>
  <c r="J121" i="8"/>
  <c r="N121" i="8"/>
  <c r="M121" i="8"/>
  <c r="I124" i="8"/>
  <c r="H124" i="8" a="1"/>
  <c r="H124" i="8" s="1"/>
  <c r="F124" i="8"/>
  <c r="C132" i="8"/>
  <c r="G124" i="8"/>
  <c r="K381" i="8"/>
  <c r="N381" i="8"/>
  <c r="M381" i="8"/>
  <c r="J381" i="8"/>
  <c r="L381" i="8"/>
  <c r="C397" i="8"/>
  <c r="I389" i="8"/>
  <c r="H389" i="8" a="1"/>
  <c r="H389" i="8" s="1"/>
  <c r="F389" i="8"/>
  <c r="G389" i="8"/>
  <c r="I645" i="8"/>
  <c r="H645" i="8" a="1"/>
  <c r="H645" i="8" s="1"/>
  <c r="C653" i="8"/>
  <c r="G645" i="8"/>
  <c r="F645" i="8"/>
  <c r="J119" i="8"/>
  <c r="L119" i="8"/>
  <c r="K119" i="8"/>
  <c r="N119" i="8"/>
  <c r="M119" i="8"/>
  <c r="C392" i="8"/>
  <c r="I384" i="8"/>
  <c r="H384" i="8" a="1"/>
  <c r="H384" i="8" s="1"/>
  <c r="F384" i="8"/>
  <c r="G384" i="8"/>
  <c r="I385" i="8"/>
  <c r="H385" i="8" a="1"/>
  <c r="H385" i="8" s="1"/>
  <c r="G385" i="8"/>
  <c r="F385" i="8"/>
  <c r="C393" i="8"/>
  <c r="M636" i="8"/>
  <c r="L636" i="8"/>
  <c r="K636" i="8"/>
  <c r="J636" i="8"/>
  <c r="N636" i="8"/>
  <c r="F126" i="8"/>
  <c r="C134" i="8"/>
  <c r="G126" i="8"/>
  <c r="I126" i="8"/>
  <c r="H126" i="8" a="1"/>
  <c r="H126" i="8" s="1"/>
  <c r="C137" i="8"/>
  <c r="I129" i="8"/>
  <c r="G129" i="8"/>
  <c r="F129" i="8"/>
  <c r="H129" i="8" a="1"/>
  <c r="H129" i="8" s="1"/>
  <c r="I653" i="8" l="1"/>
  <c r="H653" i="8" a="1"/>
  <c r="H653" i="8" s="1"/>
  <c r="F653" i="8"/>
  <c r="C661" i="8"/>
  <c r="G653" i="8"/>
  <c r="H390" i="8" a="1"/>
  <c r="H390" i="8" s="1"/>
  <c r="I390" i="8"/>
  <c r="G390" i="8"/>
  <c r="F390" i="8"/>
  <c r="C398" i="8"/>
  <c r="K124" i="8"/>
  <c r="J124" i="8"/>
  <c r="M124" i="8"/>
  <c r="L124" i="8"/>
  <c r="N124" i="8"/>
  <c r="G131" i="8"/>
  <c r="F131" i="8"/>
  <c r="C139" i="8"/>
  <c r="H131" i="8" a="1"/>
  <c r="H131" i="8" s="1"/>
  <c r="I131" i="8"/>
  <c r="I648" i="8"/>
  <c r="H648" i="8" a="1"/>
  <c r="H648" i="8" s="1"/>
  <c r="G648" i="8"/>
  <c r="C656" i="8"/>
  <c r="F648" i="8"/>
  <c r="N635" i="8"/>
  <c r="M635" i="8"/>
  <c r="K635" i="8"/>
  <c r="J635" i="8"/>
  <c r="L635" i="8"/>
  <c r="M644" i="8"/>
  <c r="L644" i="8"/>
  <c r="K644" i="8"/>
  <c r="J644" i="8"/>
  <c r="N644" i="8"/>
  <c r="N130" i="8"/>
  <c r="K130" i="8"/>
  <c r="J130" i="8"/>
  <c r="M130" i="8"/>
  <c r="L130" i="8"/>
  <c r="N382" i="8"/>
  <c r="M382" i="8"/>
  <c r="L382" i="8"/>
  <c r="K382" i="8"/>
  <c r="J382" i="8"/>
  <c r="K642" i="8"/>
  <c r="J642" i="8"/>
  <c r="N642" i="8"/>
  <c r="M642" i="8"/>
  <c r="L642" i="8"/>
  <c r="G649" i="8"/>
  <c r="F649" i="8"/>
  <c r="C657" i="8"/>
  <c r="I649" i="8"/>
  <c r="H649" i="8" a="1"/>
  <c r="H649" i="8" s="1"/>
  <c r="J645" i="8"/>
  <c r="M645" i="8"/>
  <c r="L645" i="8"/>
  <c r="K645" i="8"/>
  <c r="N645" i="8"/>
  <c r="G136" i="8"/>
  <c r="F136" i="8"/>
  <c r="C144" i="8"/>
  <c r="I136" i="8"/>
  <c r="H136" i="8" a="1"/>
  <c r="H136" i="8" s="1"/>
  <c r="N638" i="8"/>
  <c r="M638" i="8"/>
  <c r="L638" i="8"/>
  <c r="J638" i="8"/>
  <c r="K638" i="8"/>
  <c r="C655" i="8"/>
  <c r="I647" i="8"/>
  <c r="G647" i="8"/>
  <c r="F647" i="8"/>
  <c r="H647" i="8" a="1"/>
  <c r="H647" i="8" s="1"/>
  <c r="H133" i="8" a="1"/>
  <c r="H133" i="8" s="1"/>
  <c r="G133" i="8"/>
  <c r="F133" i="8"/>
  <c r="C141" i="8"/>
  <c r="I133" i="8"/>
  <c r="F134" i="8"/>
  <c r="C142" i="8"/>
  <c r="I134" i="8"/>
  <c r="G134" i="8"/>
  <c r="H134" i="8" a="1"/>
  <c r="H134" i="8" s="1"/>
  <c r="I650" i="8"/>
  <c r="H650" i="8" a="1"/>
  <c r="H650" i="8" s="1"/>
  <c r="G650" i="8"/>
  <c r="F650" i="8"/>
  <c r="C658" i="8"/>
  <c r="L129" i="8"/>
  <c r="K129" i="8"/>
  <c r="J129" i="8"/>
  <c r="N129" i="8"/>
  <c r="M129" i="8"/>
  <c r="C145" i="8"/>
  <c r="I137" i="8"/>
  <c r="H137" i="8" a="1"/>
  <c r="H137" i="8" s="1"/>
  <c r="G137" i="8"/>
  <c r="F137" i="8"/>
  <c r="N640" i="8"/>
  <c r="L640" i="8"/>
  <c r="K640" i="8"/>
  <c r="J640" i="8"/>
  <c r="M640" i="8"/>
  <c r="I135" i="8"/>
  <c r="H135" i="8" a="1"/>
  <c r="H135" i="8" s="1"/>
  <c r="G135" i="8"/>
  <c r="C143" i="8"/>
  <c r="F135" i="8"/>
  <c r="G646" i="8"/>
  <c r="F646" i="8"/>
  <c r="C654" i="8"/>
  <c r="I646" i="8"/>
  <c r="H646" i="8" a="1"/>
  <c r="H646" i="8" s="1"/>
  <c r="N125" i="8"/>
  <c r="M125" i="8"/>
  <c r="J125" i="8"/>
  <c r="L125" i="8"/>
  <c r="K125" i="8"/>
  <c r="F652" i="8"/>
  <c r="C660" i="8"/>
  <c r="I652" i="8"/>
  <c r="H652" i="8" a="1"/>
  <c r="H652" i="8" s="1"/>
  <c r="G652" i="8"/>
  <c r="K379" i="8"/>
  <c r="J379" i="8"/>
  <c r="N379" i="8"/>
  <c r="M379" i="8"/>
  <c r="L379" i="8"/>
  <c r="N385" i="8"/>
  <c r="L385" i="8"/>
  <c r="M385" i="8"/>
  <c r="K385" i="8"/>
  <c r="J385" i="8"/>
  <c r="I138" i="8"/>
  <c r="H138" i="8" a="1"/>
  <c r="H138" i="8" s="1"/>
  <c r="G138" i="8"/>
  <c r="F138" i="8"/>
  <c r="C146" i="8"/>
  <c r="L378" i="8"/>
  <c r="M378" i="8"/>
  <c r="K378" i="8"/>
  <c r="J378" i="8"/>
  <c r="N378" i="8"/>
  <c r="F392" i="8"/>
  <c r="H392" i="8" a="1"/>
  <c r="H392" i="8" s="1"/>
  <c r="C400" i="8"/>
  <c r="I392" i="8"/>
  <c r="G392" i="8"/>
  <c r="H643" i="8" a="1"/>
  <c r="H643" i="8" s="1"/>
  <c r="G643" i="8"/>
  <c r="F643" i="8"/>
  <c r="C651" i="8"/>
  <c r="I643" i="8"/>
  <c r="G396" i="8"/>
  <c r="F396" i="8"/>
  <c r="C404" i="8"/>
  <c r="H396" i="8" a="1"/>
  <c r="H396" i="8" s="1"/>
  <c r="I396" i="8"/>
  <c r="N128" i="8"/>
  <c r="M128" i="8"/>
  <c r="L128" i="8"/>
  <c r="K128" i="8"/>
  <c r="J128" i="8"/>
  <c r="K389" i="8"/>
  <c r="J389" i="8"/>
  <c r="N389" i="8"/>
  <c r="L389" i="8"/>
  <c r="M389" i="8"/>
  <c r="I132" i="8"/>
  <c r="H132" i="8" a="1"/>
  <c r="H132" i="8" s="1"/>
  <c r="F132" i="8"/>
  <c r="C140" i="8"/>
  <c r="G132" i="8"/>
  <c r="J127" i="8"/>
  <c r="L127" i="8"/>
  <c r="K127" i="8"/>
  <c r="N127" i="8"/>
  <c r="M127" i="8"/>
  <c r="M383" i="8"/>
  <c r="L383" i="8"/>
  <c r="K383" i="8"/>
  <c r="J383" i="8"/>
  <c r="N383" i="8"/>
  <c r="C394" i="8"/>
  <c r="G386" i="8"/>
  <c r="F386" i="8"/>
  <c r="I386" i="8"/>
  <c r="H386" i="8" a="1"/>
  <c r="H386" i="8" s="1"/>
  <c r="L639" i="8"/>
  <c r="K639" i="8"/>
  <c r="J639" i="8"/>
  <c r="N639" i="8"/>
  <c r="M639" i="8"/>
  <c r="M126" i="8"/>
  <c r="L126" i="8"/>
  <c r="K126" i="8"/>
  <c r="J126" i="8"/>
  <c r="N126" i="8"/>
  <c r="C401" i="8"/>
  <c r="I393" i="8"/>
  <c r="G393" i="8"/>
  <c r="H393" i="8" a="1"/>
  <c r="H393" i="8" s="1"/>
  <c r="F393" i="8"/>
  <c r="J384" i="8"/>
  <c r="K384" i="8"/>
  <c r="N384" i="8"/>
  <c r="M384" i="8"/>
  <c r="L384" i="8"/>
  <c r="F397" i="8"/>
  <c r="H397" i="8" a="1"/>
  <c r="H397" i="8" s="1"/>
  <c r="C405" i="8"/>
  <c r="I397" i="8"/>
  <c r="G397" i="8"/>
  <c r="N123" i="8"/>
  <c r="M123" i="8"/>
  <c r="L123" i="8"/>
  <c r="K123" i="8"/>
  <c r="J123" i="8"/>
  <c r="F391" i="8"/>
  <c r="G391" i="8"/>
  <c r="C399" i="8"/>
  <c r="I391" i="8"/>
  <c r="H391" i="8" a="1"/>
  <c r="H391" i="8" s="1"/>
  <c r="N641" i="8"/>
  <c r="M641" i="8"/>
  <c r="L641" i="8"/>
  <c r="K641" i="8"/>
  <c r="J641" i="8"/>
  <c r="N388" i="8"/>
  <c r="L388" i="8"/>
  <c r="K388" i="8"/>
  <c r="J388" i="8"/>
  <c r="M388" i="8"/>
  <c r="I387" i="8"/>
  <c r="F387" i="8"/>
  <c r="H387" i="8" a="1"/>
  <c r="H387" i="8" s="1"/>
  <c r="G387" i="8"/>
  <c r="C395" i="8"/>
  <c r="I656" i="8" l="1"/>
  <c r="H656" i="8" a="1"/>
  <c r="H656" i="8" s="1"/>
  <c r="G656" i="8"/>
  <c r="C664" i="8"/>
  <c r="F656" i="8"/>
  <c r="H141" i="8" a="1"/>
  <c r="H141" i="8" s="1"/>
  <c r="G141" i="8"/>
  <c r="F141" i="8"/>
  <c r="C149" i="8"/>
  <c r="I141" i="8"/>
  <c r="C663" i="8"/>
  <c r="I655" i="8"/>
  <c r="H655" i="8" a="1"/>
  <c r="H655" i="8" s="1"/>
  <c r="G655" i="8"/>
  <c r="F655" i="8"/>
  <c r="G144" i="8"/>
  <c r="F144" i="8"/>
  <c r="C152" i="8"/>
  <c r="I144" i="8"/>
  <c r="H144" i="8" a="1"/>
  <c r="H144" i="8" s="1"/>
  <c r="N390" i="8"/>
  <c r="L390" i="8"/>
  <c r="M390" i="8"/>
  <c r="K390" i="8"/>
  <c r="J390" i="8"/>
  <c r="N133" i="8"/>
  <c r="M133" i="8"/>
  <c r="J133" i="8"/>
  <c r="L133" i="8"/>
  <c r="K133" i="8"/>
  <c r="F399" i="8"/>
  <c r="C407" i="8"/>
  <c r="I399" i="8"/>
  <c r="H399" i="8" a="1"/>
  <c r="H399" i="8" s="1"/>
  <c r="G399" i="8"/>
  <c r="K397" i="8"/>
  <c r="N397" i="8"/>
  <c r="M397" i="8"/>
  <c r="L397" i="8"/>
  <c r="J397" i="8"/>
  <c r="I140" i="8"/>
  <c r="H140" i="8" a="1"/>
  <c r="H140" i="8" s="1"/>
  <c r="F140" i="8"/>
  <c r="C148" i="8"/>
  <c r="G140" i="8"/>
  <c r="G404" i="8"/>
  <c r="C412" i="8"/>
  <c r="I404" i="8"/>
  <c r="H404" i="8" a="1"/>
  <c r="H404" i="8" s="1"/>
  <c r="F404" i="8"/>
  <c r="K650" i="8"/>
  <c r="J650" i="8"/>
  <c r="N650" i="8"/>
  <c r="M650" i="8"/>
  <c r="L650" i="8"/>
  <c r="N649" i="8"/>
  <c r="M649" i="8"/>
  <c r="L649" i="8"/>
  <c r="K649" i="8"/>
  <c r="J649" i="8"/>
  <c r="N138" i="8"/>
  <c r="M138" i="8"/>
  <c r="K138" i="8"/>
  <c r="J138" i="8"/>
  <c r="L138" i="8"/>
  <c r="N136" i="8"/>
  <c r="M136" i="8"/>
  <c r="L136" i="8"/>
  <c r="K136" i="8"/>
  <c r="J136" i="8"/>
  <c r="J392" i="8"/>
  <c r="N392" i="8"/>
  <c r="M392" i="8"/>
  <c r="L392" i="8"/>
  <c r="K392" i="8"/>
  <c r="G657" i="8"/>
  <c r="F657" i="8"/>
  <c r="C665" i="8"/>
  <c r="I657" i="8"/>
  <c r="H657" i="8" a="1"/>
  <c r="H657" i="8" s="1"/>
  <c r="N648" i="8"/>
  <c r="L648" i="8"/>
  <c r="K648" i="8"/>
  <c r="J648" i="8"/>
  <c r="M648" i="8"/>
  <c r="I395" i="8"/>
  <c r="H395" i="8" a="1"/>
  <c r="H395" i="8" s="1"/>
  <c r="G395" i="8"/>
  <c r="F395" i="8"/>
  <c r="C403" i="8"/>
  <c r="I143" i="8"/>
  <c r="H143" i="8" a="1"/>
  <c r="H143" i="8" s="1"/>
  <c r="G143" i="8"/>
  <c r="C151" i="8"/>
  <c r="F143" i="8"/>
  <c r="N387" i="8"/>
  <c r="M387" i="8"/>
  <c r="L387" i="8"/>
  <c r="K387" i="8"/>
  <c r="J387" i="8"/>
  <c r="H400" i="8" a="1"/>
  <c r="H400" i="8" s="1"/>
  <c r="G400" i="8"/>
  <c r="F400" i="8"/>
  <c r="I400" i="8"/>
  <c r="C408" i="8"/>
  <c r="I146" i="8"/>
  <c r="H146" i="8" a="1"/>
  <c r="H146" i="8" s="1"/>
  <c r="G146" i="8"/>
  <c r="F146" i="8"/>
  <c r="C154" i="8"/>
  <c r="N131" i="8"/>
  <c r="M131" i="8"/>
  <c r="L131" i="8"/>
  <c r="K131" i="8"/>
  <c r="J131" i="8"/>
  <c r="I661" i="8"/>
  <c r="H661" i="8" a="1"/>
  <c r="H661" i="8" s="1"/>
  <c r="C669" i="8"/>
  <c r="G661" i="8"/>
  <c r="F661" i="8"/>
  <c r="M391" i="8"/>
  <c r="N391" i="8"/>
  <c r="L391" i="8"/>
  <c r="J391" i="8"/>
  <c r="K391" i="8"/>
  <c r="C153" i="8"/>
  <c r="I145" i="8"/>
  <c r="H145" i="8" a="1"/>
  <c r="H145" i="8" s="1"/>
  <c r="G145" i="8"/>
  <c r="F145" i="8"/>
  <c r="L386" i="8"/>
  <c r="N386" i="8"/>
  <c r="M386" i="8"/>
  <c r="J386" i="8"/>
  <c r="K386" i="8"/>
  <c r="K132" i="8"/>
  <c r="J132" i="8"/>
  <c r="M132" i="8"/>
  <c r="L132" i="8"/>
  <c r="N132" i="8"/>
  <c r="N643" i="8"/>
  <c r="M643" i="8"/>
  <c r="L643" i="8"/>
  <c r="K643" i="8"/>
  <c r="J643" i="8"/>
  <c r="M652" i="8"/>
  <c r="L652" i="8"/>
  <c r="K652" i="8"/>
  <c r="J652" i="8"/>
  <c r="N652" i="8"/>
  <c r="M134" i="8"/>
  <c r="L134" i="8"/>
  <c r="K134" i="8"/>
  <c r="J134" i="8"/>
  <c r="N134" i="8"/>
  <c r="N396" i="8"/>
  <c r="M396" i="8"/>
  <c r="L396" i="8"/>
  <c r="J396" i="8"/>
  <c r="K396" i="8"/>
  <c r="L647" i="8"/>
  <c r="K647" i="8"/>
  <c r="J647" i="8"/>
  <c r="N647" i="8"/>
  <c r="M647" i="8"/>
  <c r="C402" i="8"/>
  <c r="I394" i="8"/>
  <c r="H394" i="8" a="1"/>
  <c r="H394" i="8" s="1"/>
  <c r="F394" i="8"/>
  <c r="G394" i="8"/>
  <c r="H651" i="8" a="1"/>
  <c r="H651" i="8" s="1"/>
  <c r="G651" i="8"/>
  <c r="F651" i="8"/>
  <c r="I651" i="8"/>
  <c r="C659" i="8"/>
  <c r="F660" i="8"/>
  <c r="C668" i="8"/>
  <c r="H660" i="8" a="1"/>
  <c r="H660" i="8" s="1"/>
  <c r="G660" i="8"/>
  <c r="I660" i="8"/>
  <c r="J135" i="8"/>
  <c r="N135" i="8"/>
  <c r="L135" i="8"/>
  <c r="K135" i="8"/>
  <c r="M135" i="8"/>
  <c r="I658" i="8"/>
  <c r="H658" i="8" a="1"/>
  <c r="H658" i="8" s="1"/>
  <c r="C666" i="8"/>
  <c r="G658" i="8"/>
  <c r="F658" i="8"/>
  <c r="F142" i="8"/>
  <c r="C150" i="8"/>
  <c r="I142" i="8"/>
  <c r="G142" i="8"/>
  <c r="H142" i="8" a="1"/>
  <c r="H142" i="8" s="1"/>
  <c r="G139" i="8"/>
  <c r="F139" i="8"/>
  <c r="C147" i="8"/>
  <c r="H139" i="8" a="1"/>
  <c r="H139" i="8" s="1"/>
  <c r="I139" i="8"/>
  <c r="H398" i="8" a="1"/>
  <c r="H398" i="8" s="1"/>
  <c r="C406" i="8"/>
  <c r="I398" i="8"/>
  <c r="G398" i="8"/>
  <c r="F398" i="8"/>
  <c r="H405" i="8" a="1"/>
  <c r="H405" i="8" s="1"/>
  <c r="G405" i="8"/>
  <c r="F405" i="8"/>
  <c r="C413" i="8"/>
  <c r="I405" i="8"/>
  <c r="L393" i="8"/>
  <c r="K393" i="8"/>
  <c r="J393" i="8"/>
  <c r="N393" i="8"/>
  <c r="M393" i="8"/>
  <c r="N646" i="8"/>
  <c r="M646" i="8"/>
  <c r="L646" i="8"/>
  <c r="K646" i="8"/>
  <c r="J646" i="8"/>
  <c r="G401" i="8"/>
  <c r="F401" i="8"/>
  <c r="C409" i="8"/>
  <c r="I401" i="8"/>
  <c r="H401" i="8" a="1"/>
  <c r="H401" i="8" s="1"/>
  <c r="G654" i="8"/>
  <c r="F654" i="8"/>
  <c r="C662" i="8"/>
  <c r="I654" i="8"/>
  <c r="H654" i="8" a="1"/>
  <c r="H654" i="8" s="1"/>
  <c r="L137" i="8"/>
  <c r="K137" i="8"/>
  <c r="J137" i="8"/>
  <c r="N137" i="8"/>
  <c r="M137" i="8"/>
  <c r="J653" i="8"/>
  <c r="N653" i="8"/>
  <c r="M653" i="8"/>
  <c r="L653" i="8"/>
  <c r="K653" i="8"/>
  <c r="N139" i="8" l="1"/>
  <c r="M139" i="8"/>
  <c r="L139" i="8"/>
  <c r="K139" i="8"/>
  <c r="J139" i="8"/>
  <c r="C417" i="8"/>
  <c r="I409" i="8"/>
  <c r="H409" i="8" a="1"/>
  <c r="H409" i="8" s="1"/>
  <c r="G409" i="8"/>
  <c r="F409" i="8"/>
  <c r="H659" i="8" a="1"/>
  <c r="H659" i="8" s="1"/>
  <c r="G659" i="8"/>
  <c r="F659" i="8"/>
  <c r="C667" i="8"/>
  <c r="I659" i="8"/>
  <c r="L394" i="8"/>
  <c r="J394" i="8"/>
  <c r="N394" i="8"/>
  <c r="M394" i="8"/>
  <c r="K394" i="8"/>
  <c r="L145" i="8"/>
  <c r="K145" i="8"/>
  <c r="J145" i="8"/>
  <c r="N145" i="8"/>
  <c r="M145" i="8"/>
  <c r="N657" i="8"/>
  <c r="M657" i="8"/>
  <c r="L657" i="8"/>
  <c r="K657" i="8"/>
  <c r="J657" i="8"/>
  <c r="G412" i="8"/>
  <c r="H412" i="8" a="1"/>
  <c r="H412" i="8" s="1"/>
  <c r="C420" i="8"/>
  <c r="I412" i="8"/>
  <c r="F412" i="8"/>
  <c r="I413" i="8"/>
  <c r="H413" i="8" a="1"/>
  <c r="H413" i="8" s="1"/>
  <c r="G413" i="8"/>
  <c r="F413" i="8"/>
  <c r="C421" i="8"/>
  <c r="F407" i="8"/>
  <c r="C415" i="8"/>
  <c r="H407" i="8" a="1"/>
  <c r="H407" i="8" s="1"/>
  <c r="G407" i="8"/>
  <c r="I407" i="8"/>
  <c r="G147" i="8"/>
  <c r="F147" i="8"/>
  <c r="C155" i="8"/>
  <c r="H147" i="8" a="1"/>
  <c r="H147" i="8" s="1"/>
  <c r="I147" i="8"/>
  <c r="N651" i="8"/>
  <c r="M651" i="8"/>
  <c r="K651" i="8"/>
  <c r="J651" i="8"/>
  <c r="L651" i="8"/>
  <c r="C410" i="8"/>
  <c r="F402" i="8"/>
  <c r="H402" i="8" a="1"/>
  <c r="H402" i="8" s="1"/>
  <c r="I402" i="8"/>
  <c r="G402" i="8"/>
  <c r="C161" i="8"/>
  <c r="I153" i="8"/>
  <c r="H153" i="8" a="1"/>
  <c r="H153" i="8" s="1"/>
  <c r="G153" i="8"/>
  <c r="F153" i="8"/>
  <c r="I669" i="8"/>
  <c r="H669" i="8" a="1"/>
  <c r="H669" i="8" s="1"/>
  <c r="F669" i="8"/>
  <c r="C677" i="8"/>
  <c r="G669" i="8"/>
  <c r="C162" i="8"/>
  <c r="I154" i="8"/>
  <c r="H154" i="8" a="1"/>
  <c r="H154" i="8" s="1"/>
  <c r="G154" i="8"/>
  <c r="F154" i="8"/>
  <c r="C159" i="8"/>
  <c r="I151" i="8"/>
  <c r="H151" i="8" a="1"/>
  <c r="H151" i="8" s="1"/>
  <c r="G151" i="8"/>
  <c r="F151" i="8"/>
  <c r="N395" i="8"/>
  <c r="L395" i="8"/>
  <c r="M395" i="8"/>
  <c r="K395" i="8"/>
  <c r="J395" i="8"/>
  <c r="G665" i="8"/>
  <c r="F665" i="8"/>
  <c r="C673" i="8"/>
  <c r="I665" i="8"/>
  <c r="H665" i="8" a="1"/>
  <c r="H665" i="8" s="1"/>
  <c r="F150" i="8"/>
  <c r="C158" i="8"/>
  <c r="I150" i="8"/>
  <c r="G150" i="8"/>
  <c r="H150" i="8" a="1"/>
  <c r="H150" i="8" s="1"/>
  <c r="J400" i="8"/>
  <c r="N400" i="8"/>
  <c r="L400" i="8"/>
  <c r="K400" i="8"/>
  <c r="M400" i="8"/>
  <c r="N654" i="8"/>
  <c r="M654" i="8"/>
  <c r="L654" i="8"/>
  <c r="J654" i="8"/>
  <c r="K654" i="8"/>
  <c r="G662" i="8"/>
  <c r="F662" i="8"/>
  <c r="C670" i="8"/>
  <c r="I662" i="8"/>
  <c r="H662" i="8" a="1"/>
  <c r="H662" i="8" s="1"/>
  <c r="I666" i="8"/>
  <c r="H666" i="8" a="1"/>
  <c r="H666" i="8" s="1"/>
  <c r="G666" i="8"/>
  <c r="F666" i="8"/>
  <c r="C674" i="8"/>
  <c r="M660" i="8"/>
  <c r="L660" i="8"/>
  <c r="K660" i="8"/>
  <c r="J660" i="8"/>
  <c r="N660" i="8"/>
  <c r="J661" i="8"/>
  <c r="M661" i="8"/>
  <c r="L661" i="8"/>
  <c r="K661" i="8"/>
  <c r="N661" i="8"/>
  <c r="I148" i="8"/>
  <c r="H148" i="8" a="1"/>
  <c r="H148" i="8" s="1"/>
  <c r="F148" i="8"/>
  <c r="C156" i="8"/>
  <c r="G148" i="8"/>
  <c r="L655" i="8"/>
  <c r="K655" i="8"/>
  <c r="J655" i="8"/>
  <c r="N655" i="8"/>
  <c r="M655" i="8"/>
  <c r="I664" i="8"/>
  <c r="H664" i="8" a="1"/>
  <c r="H664" i="8" s="1"/>
  <c r="G664" i="8"/>
  <c r="C672" i="8"/>
  <c r="F664" i="8"/>
  <c r="N401" i="8"/>
  <c r="M401" i="8"/>
  <c r="L401" i="8"/>
  <c r="J401" i="8"/>
  <c r="K401" i="8"/>
  <c r="N404" i="8"/>
  <c r="J404" i="8"/>
  <c r="M404" i="8"/>
  <c r="L404" i="8"/>
  <c r="K404" i="8"/>
  <c r="L398" i="8"/>
  <c r="K398" i="8"/>
  <c r="J398" i="8"/>
  <c r="N398" i="8"/>
  <c r="M398" i="8"/>
  <c r="J143" i="8"/>
  <c r="N143" i="8"/>
  <c r="L143" i="8"/>
  <c r="K143" i="8"/>
  <c r="M143" i="8"/>
  <c r="N144" i="8"/>
  <c r="M144" i="8"/>
  <c r="L144" i="8"/>
  <c r="K144" i="8"/>
  <c r="J144" i="8"/>
  <c r="C671" i="8"/>
  <c r="I663" i="8"/>
  <c r="G663" i="8"/>
  <c r="F663" i="8"/>
  <c r="H663" i="8" a="1"/>
  <c r="H663" i="8" s="1"/>
  <c r="K405" i="8"/>
  <c r="N405" i="8"/>
  <c r="L405" i="8"/>
  <c r="M405" i="8"/>
  <c r="J405" i="8"/>
  <c r="H406" i="8" a="1"/>
  <c r="H406" i="8" s="1"/>
  <c r="G406" i="8"/>
  <c r="F406" i="8"/>
  <c r="C414" i="8"/>
  <c r="I406" i="8"/>
  <c r="K658" i="8"/>
  <c r="J658" i="8"/>
  <c r="N658" i="8"/>
  <c r="M658" i="8"/>
  <c r="L658" i="8"/>
  <c r="N146" i="8"/>
  <c r="M146" i="8"/>
  <c r="K146" i="8"/>
  <c r="J146" i="8"/>
  <c r="L146" i="8"/>
  <c r="I403" i="8"/>
  <c r="C411" i="8"/>
  <c r="H403" i="8" a="1"/>
  <c r="H403" i="8" s="1"/>
  <c r="G403" i="8"/>
  <c r="F403" i="8"/>
  <c r="G152" i="8"/>
  <c r="F152" i="8"/>
  <c r="I152" i="8"/>
  <c r="H152" i="8" a="1"/>
  <c r="H152" i="8" s="1"/>
  <c r="C160" i="8"/>
  <c r="N141" i="8"/>
  <c r="M141" i="8"/>
  <c r="L141" i="8"/>
  <c r="J141" i="8"/>
  <c r="K141" i="8"/>
  <c r="M142" i="8"/>
  <c r="L142" i="8"/>
  <c r="K142" i="8"/>
  <c r="J142" i="8"/>
  <c r="N142" i="8"/>
  <c r="F668" i="8"/>
  <c r="C676" i="8"/>
  <c r="I668" i="8"/>
  <c r="H668" i="8" a="1"/>
  <c r="H668" i="8" s="1"/>
  <c r="G668" i="8"/>
  <c r="C416" i="8"/>
  <c r="I408" i="8"/>
  <c r="H408" i="8" a="1"/>
  <c r="H408" i="8" s="1"/>
  <c r="G408" i="8"/>
  <c r="F408" i="8"/>
  <c r="K140" i="8"/>
  <c r="J140" i="8"/>
  <c r="M140" i="8"/>
  <c r="L140" i="8"/>
  <c r="N140" i="8"/>
  <c r="M399" i="8"/>
  <c r="J399" i="8"/>
  <c r="N399" i="8"/>
  <c r="L399" i="8"/>
  <c r="K399" i="8"/>
  <c r="H149" i="8" a="1"/>
  <c r="H149" i="8" s="1"/>
  <c r="G149" i="8"/>
  <c r="F149" i="8"/>
  <c r="C157" i="8"/>
  <c r="I149" i="8"/>
  <c r="N656" i="8"/>
  <c r="M656" i="8"/>
  <c r="L656" i="8"/>
  <c r="K656" i="8"/>
  <c r="J656" i="8"/>
  <c r="I160" i="8" l="1"/>
  <c r="H160" i="8" a="1"/>
  <c r="H160" i="8" s="1"/>
  <c r="G160" i="8"/>
  <c r="F160" i="8"/>
  <c r="C168" i="8"/>
  <c r="C418" i="8"/>
  <c r="H410" i="8" a="1"/>
  <c r="H410" i="8" s="1"/>
  <c r="G410" i="8"/>
  <c r="F410" i="8"/>
  <c r="I410" i="8"/>
  <c r="L663" i="8"/>
  <c r="K663" i="8"/>
  <c r="J663" i="8"/>
  <c r="N663" i="8"/>
  <c r="M663" i="8"/>
  <c r="F162" i="8"/>
  <c r="C170" i="8"/>
  <c r="I162" i="8"/>
  <c r="G162" i="8"/>
  <c r="H162" i="8" a="1"/>
  <c r="H162" i="8" s="1"/>
  <c r="J409" i="8"/>
  <c r="M409" i="8"/>
  <c r="K409" i="8"/>
  <c r="N409" i="8"/>
  <c r="L409" i="8"/>
  <c r="N152" i="8"/>
  <c r="M152" i="8"/>
  <c r="L152" i="8"/>
  <c r="K152" i="8"/>
  <c r="J152" i="8"/>
  <c r="C679" i="8"/>
  <c r="I671" i="8"/>
  <c r="H671" i="8" a="1"/>
  <c r="H671" i="8" s="1"/>
  <c r="G671" i="8"/>
  <c r="F671" i="8"/>
  <c r="K148" i="8"/>
  <c r="J148" i="8"/>
  <c r="M148" i="8"/>
  <c r="L148" i="8"/>
  <c r="N148" i="8"/>
  <c r="L153" i="8"/>
  <c r="K153" i="8"/>
  <c r="J153" i="8"/>
  <c r="N153" i="8"/>
  <c r="M153" i="8"/>
  <c r="H667" i="8" a="1"/>
  <c r="H667" i="8" s="1"/>
  <c r="G667" i="8"/>
  <c r="F667" i="8"/>
  <c r="I667" i="8"/>
  <c r="C675" i="8"/>
  <c r="C425" i="8"/>
  <c r="H417" i="8" a="1"/>
  <c r="H417" i="8" s="1"/>
  <c r="I417" i="8"/>
  <c r="G417" i="8"/>
  <c r="F417" i="8"/>
  <c r="N154" i="8"/>
  <c r="M154" i="8"/>
  <c r="K154" i="8"/>
  <c r="J154" i="8"/>
  <c r="L154" i="8"/>
  <c r="G155" i="8"/>
  <c r="F155" i="8"/>
  <c r="C163" i="8"/>
  <c r="H155" i="8" a="1"/>
  <c r="H155" i="8" s="1"/>
  <c r="I155" i="8"/>
  <c r="K666" i="8"/>
  <c r="J666" i="8"/>
  <c r="N666" i="8"/>
  <c r="M666" i="8"/>
  <c r="L666" i="8"/>
  <c r="M668" i="8"/>
  <c r="L668" i="8"/>
  <c r="K668" i="8"/>
  <c r="J668" i="8"/>
  <c r="N668" i="8"/>
  <c r="N662" i="8"/>
  <c r="M662" i="8"/>
  <c r="L662" i="8"/>
  <c r="K662" i="8"/>
  <c r="J662" i="8"/>
  <c r="M150" i="8"/>
  <c r="L150" i="8"/>
  <c r="K150" i="8"/>
  <c r="J150" i="8"/>
  <c r="N150" i="8"/>
  <c r="J151" i="8"/>
  <c r="N151" i="8"/>
  <c r="L151" i="8"/>
  <c r="K151" i="8"/>
  <c r="M151" i="8"/>
  <c r="I677" i="8"/>
  <c r="H677" i="8" a="1"/>
  <c r="H677" i="8" s="1"/>
  <c r="F677" i="8"/>
  <c r="C685" i="8"/>
  <c r="G677" i="8"/>
  <c r="H161" i="8" a="1"/>
  <c r="H161" i="8" s="1"/>
  <c r="G161" i="8"/>
  <c r="C169" i="8"/>
  <c r="F161" i="8"/>
  <c r="I161" i="8"/>
  <c r="M407" i="8"/>
  <c r="N407" i="8"/>
  <c r="L407" i="8"/>
  <c r="K407" i="8"/>
  <c r="J407" i="8"/>
  <c r="N664" i="8"/>
  <c r="L664" i="8"/>
  <c r="K664" i="8"/>
  <c r="J664" i="8"/>
  <c r="M664" i="8"/>
  <c r="G673" i="8"/>
  <c r="F673" i="8"/>
  <c r="C681" i="8"/>
  <c r="I673" i="8"/>
  <c r="H673" i="8" a="1"/>
  <c r="H673" i="8" s="1"/>
  <c r="L403" i="8"/>
  <c r="K403" i="8"/>
  <c r="J403" i="8"/>
  <c r="N403" i="8"/>
  <c r="M403" i="8"/>
  <c r="N406" i="8"/>
  <c r="M406" i="8"/>
  <c r="L406" i="8"/>
  <c r="J406" i="8"/>
  <c r="K406" i="8"/>
  <c r="G670" i="8"/>
  <c r="F670" i="8"/>
  <c r="C678" i="8"/>
  <c r="I670" i="8"/>
  <c r="H670" i="8" a="1"/>
  <c r="H670" i="8" s="1"/>
  <c r="I158" i="8"/>
  <c r="H158" i="8" a="1"/>
  <c r="H158" i="8" s="1"/>
  <c r="G158" i="8"/>
  <c r="F158" i="8"/>
  <c r="C166" i="8"/>
  <c r="G159" i="8"/>
  <c r="F159" i="8"/>
  <c r="C167" i="8"/>
  <c r="I159" i="8"/>
  <c r="H159" i="8" a="1"/>
  <c r="H159" i="8" s="1"/>
  <c r="K413" i="8"/>
  <c r="L413" i="8"/>
  <c r="J413" i="8"/>
  <c r="N413" i="8"/>
  <c r="M413" i="8"/>
  <c r="I411" i="8"/>
  <c r="G411" i="8"/>
  <c r="F411" i="8"/>
  <c r="C419" i="8"/>
  <c r="H411" i="8" a="1"/>
  <c r="H411" i="8" s="1"/>
  <c r="N659" i="8"/>
  <c r="M659" i="8"/>
  <c r="L659" i="8"/>
  <c r="K659" i="8"/>
  <c r="J659" i="8"/>
  <c r="F676" i="8"/>
  <c r="C684" i="8"/>
  <c r="H676" i="8" a="1"/>
  <c r="H676" i="8" s="1"/>
  <c r="G676" i="8"/>
  <c r="I676" i="8"/>
  <c r="N149" i="8"/>
  <c r="M149" i="8"/>
  <c r="L149" i="8"/>
  <c r="J149" i="8"/>
  <c r="K149" i="8"/>
  <c r="H414" i="8" a="1"/>
  <c r="H414" i="8" s="1"/>
  <c r="I414" i="8"/>
  <c r="C422" i="8"/>
  <c r="G414" i="8"/>
  <c r="F414" i="8"/>
  <c r="I672" i="8"/>
  <c r="H672" i="8" a="1"/>
  <c r="H672" i="8" s="1"/>
  <c r="G672" i="8"/>
  <c r="C680" i="8"/>
  <c r="F672" i="8"/>
  <c r="I674" i="8"/>
  <c r="H674" i="8" a="1"/>
  <c r="H674" i="8" s="1"/>
  <c r="C682" i="8"/>
  <c r="G674" i="8"/>
  <c r="F674" i="8"/>
  <c r="L402" i="8"/>
  <c r="N402" i="8"/>
  <c r="M402" i="8"/>
  <c r="K402" i="8"/>
  <c r="J402" i="8"/>
  <c r="H421" i="8" a="1"/>
  <c r="H421" i="8" s="1"/>
  <c r="I421" i="8"/>
  <c r="G421" i="8"/>
  <c r="F421" i="8"/>
  <c r="C429" i="8"/>
  <c r="C165" i="8"/>
  <c r="H157" i="8" a="1"/>
  <c r="H157" i="8" s="1"/>
  <c r="G157" i="8"/>
  <c r="F157" i="8"/>
  <c r="I157" i="8"/>
  <c r="J669" i="8"/>
  <c r="N669" i="8"/>
  <c r="M669" i="8"/>
  <c r="L669" i="8"/>
  <c r="K669" i="8"/>
  <c r="N147" i="8"/>
  <c r="M147" i="8"/>
  <c r="L147" i="8"/>
  <c r="K147" i="8"/>
  <c r="J147" i="8"/>
  <c r="F415" i="8"/>
  <c r="H415" i="8" a="1"/>
  <c r="H415" i="8" s="1"/>
  <c r="G415" i="8"/>
  <c r="C423" i="8"/>
  <c r="I415" i="8"/>
  <c r="N412" i="8"/>
  <c r="M412" i="8"/>
  <c r="L412" i="8"/>
  <c r="K412" i="8"/>
  <c r="J412" i="8"/>
  <c r="G416" i="8"/>
  <c r="F416" i="8"/>
  <c r="C424" i="8"/>
  <c r="I416" i="8"/>
  <c r="H416" i="8" a="1"/>
  <c r="H416" i="8" s="1"/>
  <c r="J408" i="8"/>
  <c r="L408" i="8"/>
  <c r="K408" i="8"/>
  <c r="N408" i="8"/>
  <c r="M408" i="8"/>
  <c r="I156" i="8"/>
  <c r="H156" i="8" a="1"/>
  <c r="H156" i="8" s="1"/>
  <c r="C164" i="8"/>
  <c r="F156" i="8"/>
  <c r="G156" i="8"/>
  <c r="N665" i="8"/>
  <c r="M665" i="8"/>
  <c r="L665" i="8"/>
  <c r="K665" i="8"/>
  <c r="J665" i="8"/>
  <c r="G420" i="8"/>
  <c r="I420" i="8"/>
  <c r="H420" i="8" a="1"/>
  <c r="H420" i="8" s="1"/>
  <c r="C428" i="8"/>
  <c r="F420" i="8"/>
  <c r="L671" i="8" l="1"/>
  <c r="K671" i="8"/>
  <c r="J671" i="8"/>
  <c r="N671" i="8"/>
  <c r="M671" i="8"/>
  <c r="G428" i="8"/>
  <c r="F428" i="8"/>
  <c r="I428" i="8"/>
  <c r="H428" i="8" a="1"/>
  <c r="H428" i="8" s="1"/>
  <c r="C436" i="8"/>
  <c r="C173" i="8"/>
  <c r="H165" i="8" a="1"/>
  <c r="H165" i="8" s="1"/>
  <c r="G165" i="8"/>
  <c r="F165" i="8"/>
  <c r="I165" i="8"/>
  <c r="J414" i="8"/>
  <c r="M414" i="8"/>
  <c r="N414" i="8"/>
  <c r="L414" i="8"/>
  <c r="K414" i="8"/>
  <c r="I166" i="8"/>
  <c r="H166" i="8" a="1"/>
  <c r="H166" i="8" s="1"/>
  <c r="F166" i="8"/>
  <c r="C174" i="8"/>
  <c r="G166" i="8"/>
  <c r="I163" i="8"/>
  <c r="H163" i="8" a="1"/>
  <c r="H163" i="8" s="1"/>
  <c r="G163" i="8"/>
  <c r="C171" i="8"/>
  <c r="F163" i="8"/>
  <c r="C687" i="8"/>
  <c r="I679" i="8"/>
  <c r="H679" i="8" a="1"/>
  <c r="H679" i="8" s="1"/>
  <c r="G679" i="8"/>
  <c r="F679" i="8"/>
  <c r="H429" i="8" a="1"/>
  <c r="H429" i="8" s="1"/>
  <c r="I429" i="8"/>
  <c r="G429" i="8"/>
  <c r="F429" i="8"/>
  <c r="C437" i="8"/>
  <c r="I680" i="8"/>
  <c r="H680" i="8" a="1"/>
  <c r="H680" i="8" s="1"/>
  <c r="G680" i="8"/>
  <c r="C688" i="8"/>
  <c r="F680" i="8"/>
  <c r="I685" i="8"/>
  <c r="H685" i="8" a="1"/>
  <c r="H685" i="8" s="1"/>
  <c r="F685" i="8"/>
  <c r="C693" i="8"/>
  <c r="G685" i="8"/>
  <c r="C426" i="8"/>
  <c r="I418" i="8"/>
  <c r="H418" i="8" a="1"/>
  <c r="H418" i="8" s="1"/>
  <c r="G418" i="8"/>
  <c r="F418" i="8"/>
  <c r="K674" i="8"/>
  <c r="J674" i="8"/>
  <c r="N674" i="8"/>
  <c r="M674" i="8"/>
  <c r="L674" i="8"/>
  <c r="M417" i="8"/>
  <c r="L417" i="8"/>
  <c r="K417" i="8"/>
  <c r="J417" i="8"/>
  <c r="N417" i="8"/>
  <c r="I168" i="8"/>
  <c r="F168" i="8"/>
  <c r="H168" i="8" a="1"/>
  <c r="H168" i="8" s="1"/>
  <c r="G168" i="8"/>
  <c r="C176" i="8"/>
  <c r="G164" i="8"/>
  <c r="F164" i="8"/>
  <c r="C172" i="8"/>
  <c r="I164" i="8"/>
  <c r="H164" i="8" a="1"/>
  <c r="H164" i="8" s="1"/>
  <c r="N161" i="8"/>
  <c r="L161" i="8"/>
  <c r="M161" i="8"/>
  <c r="K161" i="8"/>
  <c r="J161" i="8"/>
  <c r="M676" i="8"/>
  <c r="L676" i="8"/>
  <c r="K676" i="8"/>
  <c r="J676" i="8"/>
  <c r="N676" i="8"/>
  <c r="N420" i="8"/>
  <c r="K420" i="8"/>
  <c r="M420" i="8"/>
  <c r="L420" i="8"/>
  <c r="J420" i="8"/>
  <c r="I419" i="8"/>
  <c r="H419" i="8" a="1"/>
  <c r="H419" i="8" s="1"/>
  <c r="C427" i="8"/>
  <c r="G419" i="8"/>
  <c r="F419" i="8"/>
  <c r="J157" i="8"/>
  <c r="N157" i="8"/>
  <c r="M157" i="8"/>
  <c r="K157" i="8"/>
  <c r="L157" i="8"/>
  <c r="K421" i="8"/>
  <c r="M421" i="8"/>
  <c r="N421" i="8"/>
  <c r="L421" i="8"/>
  <c r="J421" i="8"/>
  <c r="N672" i="8"/>
  <c r="M672" i="8"/>
  <c r="L672" i="8"/>
  <c r="K672" i="8"/>
  <c r="J672" i="8"/>
  <c r="N159" i="8"/>
  <c r="M159" i="8"/>
  <c r="L159" i="8"/>
  <c r="K159" i="8"/>
  <c r="J159" i="8"/>
  <c r="N158" i="8"/>
  <c r="M158" i="8"/>
  <c r="K158" i="8"/>
  <c r="J158" i="8"/>
  <c r="L158" i="8"/>
  <c r="J677" i="8"/>
  <c r="M677" i="8"/>
  <c r="N677" i="8"/>
  <c r="L677" i="8"/>
  <c r="K677" i="8"/>
  <c r="C433" i="8"/>
  <c r="H425" i="8" a="1"/>
  <c r="H425" i="8" s="1"/>
  <c r="G425" i="8"/>
  <c r="F425" i="8"/>
  <c r="I425" i="8"/>
  <c r="F684" i="8"/>
  <c r="C692" i="8"/>
  <c r="H684" i="8" a="1"/>
  <c r="H684" i="8" s="1"/>
  <c r="G684" i="8"/>
  <c r="I684" i="8"/>
  <c r="J416" i="8"/>
  <c r="N416" i="8"/>
  <c r="M416" i="8"/>
  <c r="L416" i="8"/>
  <c r="K416" i="8"/>
  <c r="K156" i="8"/>
  <c r="J156" i="8"/>
  <c r="M156" i="8"/>
  <c r="L156" i="8"/>
  <c r="N156" i="8"/>
  <c r="C432" i="8"/>
  <c r="H424" i="8" a="1"/>
  <c r="H424" i="8" s="1"/>
  <c r="G424" i="8"/>
  <c r="F424" i="8"/>
  <c r="I424" i="8"/>
  <c r="M415" i="8"/>
  <c r="N415" i="8"/>
  <c r="K415" i="8"/>
  <c r="L415" i="8"/>
  <c r="J415" i="8"/>
  <c r="I682" i="8"/>
  <c r="H682" i="8" a="1"/>
  <c r="H682" i="8" s="1"/>
  <c r="G682" i="8"/>
  <c r="C690" i="8"/>
  <c r="F682" i="8"/>
  <c r="N411" i="8"/>
  <c r="M411" i="8"/>
  <c r="L411" i="8"/>
  <c r="J411" i="8"/>
  <c r="K411" i="8"/>
  <c r="G167" i="8"/>
  <c r="F167" i="8"/>
  <c r="C175" i="8"/>
  <c r="H167" i="8" a="1"/>
  <c r="H167" i="8" s="1"/>
  <c r="I167" i="8"/>
  <c r="N673" i="8"/>
  <c r="M673" i="8"/>
  <c r="L673" i="8"/>
  <c r="K673" i="8"/>
  <c r="J673" i="8"/>
  <c r="H169" i="8" a="1"/>
  <c r="H169" i="8" s="1"/>
  <c r="G169" i="8"/>
  <c r="C177" i="8"/>
  <c r="F169" i="8"/>
  <c r="I169" i="8"/>
  <c r="H675" i="8" a="1"/>
  <c r="H675" i="8" s="1"/>
  <c r="G675" i="8"/>
  <c r="F675" i="8"/>
  <c r="C683" i="8"/>
  <c r="I675" i="8"/>
  <c r="M162" i="8"/>
  <c r="L162" i="8"/>
  <c r="K162" i="8"/>
  <c r="J162" i="8"/>
  <c r="N162" i="8"/>
  <c r="L410" i="8"/>
  <c r="N410" i="8"/>
  <c r="K410" i="8"/>
  <c r="M410" i="8"/>
  <c r="J410" i="8"/>
  <c r="H422" i="8" a="1"/>
  <c r="H422" i="8" s="1"/>
  <c r="F422" i="8"/>
  <c r="I422" i="8"/>
  <c r="G422" i="8"/>
  <c r="C430" i="8"/>
  <c r="G678" i="8"/>
  <c r="F678" i="8"/>
  <c r="C686" i="8"/>
  <c r="H678" i="8" a="1"/>
  <c r="H678" i="8" s="1"/>
  <c r="I678" i="8"/>
  <c r="F423" i="8"/>
  <c r="C431" i="8"/>
  <c r="H423" i="8" a="1"/>
  <c r="H423" i="8" s="1"/>
  <c r="G423" i="8"/>
  <c r="I423" i="8"/>
  <c r="N670" i="8"/>
  <c r="M670" i="8"/>
  <c r="L670" i="8"/>
  <c r="J670" i="8"/>
  <c r="K670" i="8"/>
  <c r="G681" i="8"/>
  <c r="F681" i="8"/>
  <c r="C689" i="8"/>
  <c r="I681" i="8"/>
  <c r="H681" i="8" a="1"/>
  <c r="H681" i="8" s="1"/>
  <c r="N155" i="8"/>
  <c r="M155" i="8"/>
  <c r="L155" i="8"/>
  <c r="K155" i="8"/>
  <c r="J155" i="8"/>
  <c r="N667" i="8"/>
  <c r="M667" i="8"/>
  <c r="K667" i="8"/>
  <c r="J667" i="8"/>
  <c r="L667" i="8"/>
  <c r="F170" i="8"/>
  <c r="C178" i="8"/>
  <c r="I170" i="8"/>
  <c r="H170" i="8" a="1"/>
  <c r="H170" i="8" s="1"/>
  <c r="G170" i="8"/>
  <c r="K160" i="8"/>
  <c r="J160" i="8"/>
  <c r="M160" i="8"/>
  <c r="L160" i="8"/>
  <c r="N160" i="8"/>
  <c r="H683" i="8" l="1" a="1"/>
  <c r="H683" i="8" s="1"/>
  <c r="G683" i="8"/>
  <c r="F683" i="8"/>
  <c r="C691" i="8"/>
  <c r="I683" i="8"/>
  <c r="G175" i="8"/>
  <c r="F175" i="8"/>
  <c r="C183" i="8"/>
  <c r="I175" i="8"/>
  <c r="H175" i="8" a="1"/>
  <c r="H175" i="8" s="1"/>
  <c r="H437" i="8" a="1"/>
  <c r="H437" i="8" s="1"/>
  <c r="C445" i="8"/>
  <c r="I437" i="8"/>
  <c r="G437" i="8"/>
  <c r="F437" i="8"/>
  <c r="L679" i="8"/>
  <c r="K679" i="8"/>
  <c r="J679" i="8"/>
  <c r="N679" i="8"/>
  <c r="M679" i="8"/>
  <c r="I174" i="8"/>
  <c r="H174" i="8" a="1"/>
  <c r="H174" i="8" s="1"/>
  <c r="F174" i="8"/>
  <c r="C182" i="8"/>
  <c r="G174" i="8"/>
  <c r="N428" i="8"/>
  <c r="M428" i="8"/>
  <c r="K428" i="8"/>
  <c r="L428" i="8"/>
  <c r="J428" i="8"/>
  <c r="G433" i="8"/>
  <c r="C441" i="8"/>
  <c r="F433" i="8"/>
  <c r="I433" i="8"/>
  <c r="H433" i="8" a="1"/>
  <c r="H433" i="8" s="1"/>
  <c r="F178" i="8"/>
  <c r="C186" i="8"/>
  <c r="I178" i="8"/>
  <c r="H178" i="8" a="1"/>
  <c r="H178" i="8" s="1"/>
  <c r="G178" i="8"/>
  <c r="H430" i="8" a="1"/>
  <c r="H430" i="8" s="1"/>
  <c r="F430" i="8"/>
  <c r="I430" i="8"/>
  <c r="G430" i="8"/>
  <c r="C438" i="8"/>
  <c r="F431" i="8"/>
  <c r="C439" i="8"/>
  <c r="I431" i="8"/>
  <c r="H431" i="8" a="1"/>
  <c r="H431" i="8" s="1"/>
  <c r="G431" i="8"/>
  <c r="I690" i="8"/>
  <c r="H690" i="8" a="1"/>
  <c r="H690" i="8" s="1"/>
  <c r="G690" i="8"/>
  <c r="C698" i="8"/>
  <c r="F690" i="8"/>
  <c r="M684" i="8"/>
  <c r="L684" i="8"/>
  <c r="K684" i="8"/>
  <c r="J684" i="8"/>
  <c r="N684" i="8"/>
  <c r="C695" i="8"/>
  <c r="I687" i="8"/>
  <c r="H687" i="8" a="1"/>
  <c r="H687" i="8" s="1"/>
  <c r="G687" i="8"/>
  <c r="F687" i="8"/>
  <c r="L165" i="8"/>
  <c r="K165" i="8"/>
  <c r="J165" i="8"/>
  <c r="N165" i="8"/>
  <c r="M165" i="8"/>
  <c r="M422" i="8"/>
  <c r="L422" i="8"/>
  <c r="N422" i="8"/>
  <c r="K422" i="8"/>
  <c r="J422" i="8"/>
  <c r="N678" i="8"/>
  <c r="M678" i="8"/>
  <c r="L678" i="8"/>
  <c r="J678" i="8"/>
  <c r="K678" i="8"/>
  <c r="I427" i="8"/>
  <c r="H427" i="8" a="1"/>
  <c r="H427" i="8" s="1"/>
  <c r="G427" i="8"/>
  <c r="F427" i="8"/>
  <c r="C435" i="8"/>
  <c r="K429" i="8"/>
  <c r="J429" i="8"/>
  <c r="L429" i="8"/>
  <c r="N429" i="8"/>
  <c r="M429" i="8"/>
  <c r="I171" i="8"/>
  <c r="H171" i="8" a="1"/>
  <c r="H171" i="8" s="1"/>
  <c r="G171" i="8"/>
  <c r="F171" i="8"/>
  <c r="C179" i="8"/>
  <c r="M166" i="8"/>
  <c r="K166" i="8"/>
  <c r="N166" i="8"/>
  <c r="L166" i="8"/>
  <c r="J166" i="8"/>
  <c r="J685" i="8"/>
  <c r="M685" i="8"/>
  <c r="N685" i="8"/>
  <c r="L685" i="8"/>
  <c r="K685" i="8"/>
  <c r="N169" i="8"/>
  <c r="L169" i="8"/>
  <c r="K169" i="8"/>
  <c r="J169" i="8"/>
  <c r="M169" i="8"/>
  <c r="K682" i="8"/>
  <c r="J682" i="8"/>
  <c r="N682" i="8"/>
  <c r="M682" i="8"/>
  <c r="L682" i="8"/>
  <c r="F692" i="8"/>
  <c r="C700" i="8"/>
  <c r="H692" i="8" a="1"/>
  <c r="H692" i="8" s="1"/>
  <c r="I692" i="8"/>
  <c r="G692" i="8"/>
  <c r="L418" i="8"/>
  <c r="K418" i="8"/>
  <c r="J418" i="8"/>
  <c r="N418" i="8"/>
  <c r="M418" i="8"/>
  <c r="I688" i="8"/>
  <c r="H688" i="8" a="1"/>
  <c r="H688" i="8" s="1"/>
  <c r="G688" i="8"/>
  <c r="C696" i="8"/>
  <c r="F688" i="8"/>
  <c r="J424" i="8"/>
  <c r="N424" i="8"/>
  <c r="L424" i="8"/>
  <c r="M424" i="8"/>
  <c r="K424" i="8"/>
  <c r="I176" i="8"/>
  <c r="G176" i="8"/>
  <c r="F176" i="8"/>
  <c r="H176" i="8" a="1"/>
  <c r="H176" i="8" s="1"/>
  <c r="C184" i="8"/>
  <c r="N681" i="8"/>
  <c r="M681" i="8"/>
  <c r="L681" i="8"/>
  <c r="K681" i="8"/>
  <c r="J681" i="8"/>
  <c r="G686" i="8"/>
  <c r="F686" i="8"/>
  <c r="C694" i="8"/>
  <c r="I686" i="8"/>
  <c r="H686" i="8" a="1"/>
  <c r="H686" i="8" s="1"/>
  <c r="N419" i="8"/>
  <c r="J419" i="8"/>
  <c r="M419" i="8"/>
  <c r="L419" i="8"/>
  <c r="K419" i="8"/>
  <c r="C434" i="8"/>
  <c r="I426" i="8"/>
  <c r="G426" i="8"/>
  <c r="F426" i="8"/>
  <c r="H426" i="8" a="1"/>
  <c r="H426" i="8" s="1"/>
  <c r="C181" i="8"/>
  <c r="H173" i="8" a="1"/>
  <c r="H173" i="8" s="1"/>
  <c r="G173" i="8"/>
  <c r="I173" i="8"/>
  <c r="F173" i="8"/>
  <c r="G689" i="8"/>
  <c r="F689" i="8"/>
  <c r="C697" i="8"/>
  <c r="I689" i="8"/>
  <c r="H689" i="8" a="1"/>
  <c r="H689" i="8" s="1"/>
  <c r="N167" i="8"/>
  <c r="M167" i="8"/>
  <c r="L167" i="8"/>
  <c r="J167" i="8"/>
  <c r="K167" i="8"/>
  <c r="L425" i="8"/>
  <c r="N425" i="8"/>
  <c r="M425" i="8"/>
  <c r="K425" i="8"/>
  <c r="J425" i="8"/>
  <c r="N164" i="8"/>
  <c r="M164" i="8"/>
  <c r="K164" i="8"/>
  <c r="L164" i="8"/>
  <c r="J164" i="8"/>
  <c r="K168" i="8"/>
  <c r="J168" i="8"/>
  <c r="M168" i="8"/>
  <c r="N168" i="8"/>
  <c r="L168" i="8"/>
  <c r="J163" i="8"/>
  <c r="N163" i="8"/>
  <c r="L163" i="8"/>
  <c r="K163" i="8"/>
  <c r="M163" i="8"/>
  <c r="G436" i="8"/>
  <c r="F436" i="8"/>
  <c r="I436" i="8"/>
  <c r="H436" i="8" a="1"/>
  <c r="H436" i="8" s="1"/>
  <c r="C444" i="8"/>
  <c r="M423" i="8"/>
  <c r="J423" i="8"/>
  <c r="L423" i="8"/>
  <c r="N423" i="8"/>
  <c r="K423" i="8"/>
  <c r="H177" i="8" a="1"/>
  <c r="H177" i="8" s="1"/>
  <c r="G177" i="8"/>
  <c r="C185" i="8"/>
  <c r="I177" i="8"/>
  <c r="F177" i="8"/>
  <c r="I432" i="8"/>
  <c r="C440" i="8"/>
  <c r="H432" i="8" a="1"/>
  <c r="H432" i="8" s="1"/>
  <c r="G432" i="8"/>
  <c r="F432" i="8"/>
  <c r="M170" i="8"/>
  <c r="L170" i="8"/>
  <c r="K170" i="8"/>
  <c r="N170" i="8"/>
  <c r="J170" i="8"/>
  <c r="N675" i="8"/>
  <c r="M675" i="8"/>
  <c r="L675" i="8"/>
  <c r="K675" i="8"/>
  <c r="J675" i="8"/>
  <c r="G172" i="8"/>
  <c r="F172" i="8"/>
  <c r="I172" i="8"/>
  <c r="C180" i="8"/>
  <c r="H172" i="8" a="1"/>
  <c r="H172" i="8" s="1"/>
  <c r="I693" i="8"/>
  <c r="H693" i="8" a="1"/>
  <c r="H693" i="8" s="1"/>
  <c r="F693" i="8"/>
  <c r="C701" i="8"/>
  <c r="G693" i="8"/>
  <c r="N680" i="8"/>
  <c r="L680" i="8"/>
  <c r="M680" i="8"/>
  <c r="K680" i="8"/>
  <c r="J680" i="8"/>
  <c r="G183" i="8" l="1"/>
  <c r="F183" i="8"/>
  <c r="C191" i="8"/>
  <c r="I183" i="8"/>
  <c r="H183" i="8" a="1"/>
  <c r="H183" i="8" s="1"/>
  <c r="J693" i="8"/>
  <c r="M693" i="8"/>
  <c r="L693" i="8"/>
  <c r="K693" i="8"/>
  <c r="N693" i="8"/>
  <c r="M692" i="8"/>
  <c r="L692" i="8"/>
  <c r="K692" i="8"/>
  <c r="J692" i="8"/>
  <c r="N692" i="8"/>
  <c r="I179" i="8"/>
  <c r="H179" i="8" a="1"/>
  <c r="H179" i="8" s="1"/>
  <c r="G179" i="8"/>
  <c r="F179" i="8"/>
  <c r="C187" i="8"/>
  <c r="F439" i="8"/>
  <c r="C447" i="8"/>
  <c r="I439" i="8"/>
  <c r="H439" i="8" a="1"/>
  <c r="H439" i="8" s="1"/>
  <c r="G439" i="8"/>
  <c r="G697" i="8"/>
  <c r="F697" i="8"/>
  <c r="C705" i="8"/>
  <c r="I697" i="8"/>
  <c r="H697" i="8" a="1"/>
  <c r="H697" i="8" s="1"/>
  <c r="M431" i="8"/>
  <c r="L431" i="8"/>
  <c r="J431" i="8"/>
  <c r="N431" i="8"/>
  <c r="K431" i="8"/>
  <c r="N688" i="8"/>
  <c r="L688" i="8"/>
  <c r="M688" i="8"/>
  <c r="K688" i="8"/>
  <c r="J688" i="8"/>
  <c r="L687" i="8"/>
  <c r="K687" i="8"/>
  <c r="J687" i="8"/>
  <c r="N687" i="8"/>
  <c r="M687" i="8"/>
  <c r="I698" i="8"/>
  <c r="H698" i="8" a="1"/>
  <c r="H698" i="8" s="1"/>
  <c r="G698" i="8"/>
  <c r="C706" i="8"/>
  <c r="F698" i="8"/>
  <c r="M178" i="8"/>
  <c r="L178" i="8"/>
  <c r="K178" i="8"/>
  <c r="J178" i="8"/>
  <c r="N178" i="8"/>
  <c r="G444" i="8"/>
  <c r="F444" i="8"/>
  <c r="C452" i="8"/>
  <c r="I444" i="8"/>
  <c r="H444" i="8" a="1"/>
  <c r="H444" i="8" s="1"/>
  <c r="L426" i="8"/>
  <c r="N426" i="8"/>
  <c r="M426" i="8"/>
  <c r="K426" i="8"/>
  <c r="J426" i="8"/>
  <c r="N686" i="8"/>
  <c r="M686" i="8"/>
  <c r="L686" i="8"/>
  <c r="J686" i="8"/>
  <c r="K686" i="8"/>
  <c r="F700" i="8"/>
  <c r="C708" i="8"/>
  <c r="H700" i="8" a="1"/>
  <c r="H700" i="8" s="1"/>
  <c r="I700" i="8"/>
  <c r="G700" i="8"/>
  <c r="I435" i="8"/>
  <c r="H435" i="8" a="1"/>
  <c r="H435" i="8" s="1"/>
  <c r="G435" i="8"/>
  <c r="C443" i="8"/>
  <c r="F435" i="8"/>
  <c r="C703" i="8"/>
  <c r="I695" i="8"/>
  <c r="H695" i="8" a="1"/>
  <c r="H695" i="8" s="1"/>
  <c r="G695" i="8"/>
  <c r="F695" i="8"/>
  <c r="H438" i="8" a="1"/>
  <c r="H438" i="8" s="1"/>
  <c r="F438" i="8"/>
  <c r="C446" i="8"/>
  <c r="I438" i="8"/>
  <c r="G438" i="8"/>
  <c r="F186" i="8"/>
  <c r="C194" i="8"/>
  <c r="I186" i="8"/>
  <c r="H186" i="8" a="1"/>
  <c r="H186" i="8" s="1"/>
  <c r="G186" i="8"/>
  <c r="M174" i="8"/>
  <c r="L174" i="8"/>
  <c r="K174" i="8"/>
  <c r="N174" i="8"/>
  <c r="J174" i="8"/>
  <c r="K437" i="8"/>
  <c r="J437" i="8"/>
  <c r="M437" i="8"/>
  <c r="L437" i="8"/>
  <c r="N437" i="8"/>
  <c r="N683" i="8"/>
  <c r="M683" i="8"/>
  <c r="K683" i="8"/>
  <c r="L683" i="8"/>
  <c r="J683" i="8"/>
  <c r="G441" i="8"/>
  <c r="C449" i="8"/>
  <c r="H441" i="8" a="1"/>
  <c r="H441" i="8" s="1"/>
  <c r="F441" i="8"/>
  <c r="I441" i="8"/>
  <c r="N172" i="8"/>
  <c r="M172" i="8"/>
  <c r="K172" i="8"/>
  <c r="J172" i="8"/>
  <c r="L172" i="8"/>
  <c r="I440" i="8"/>
  <c r="F440" i="8"/>
  <c r="C448" i="8"/>
  <c r="H440" i="8" a="1"/>
  <c r="H440" i="8" s="1"/>
  <c r="G440" i="8"/>
  <c r="L173" i="8"/>
  <c r="K173" i="8"/>
  <c r="J173" i="8"/>
  <c r="N173" i="8"/>
  <c r="M173" i="8"/>
  <c r="C442" i="8"/>
  <c r="I434" i="8"/>
  <c r="G434" i="8"/>
  <c r="F434" i="8"/>
  <c r="H434" i="8" a="1"/>
  <c r="H434" i="8" s="1"/>
  <c r="G694" i="8"/>
  <c r="F694" i="8"/>
  <c r="C702" i="8"/>
  <c r="I694" i="8"/>
  <c r="H694" i="8" a="1"/>
  <c r="H694" i="8" s="1"/>
  <c r="I184" i="8"/>
  <c r="G184" i="8"/>
  <c r="F184" i="8"/>
  <c r="C192" i="8"/>
  <c r="H184" i="8" a="1"/>
  <c r="H184" i="8" s="1"/>
  <c r="H445" i="8" a="1"/>
  <c r="H445" i="8" s="1"/>
  <c r="G445" i="8"/>
  <c r="F445" i="8"/>
  <c r="C453" i="8"/>
  <c r="I445" i="8"/>
  <c r="H691" i="8" a="1"/>
  <c r="H691" i="8" s="1"/>
  <c r="G691" i="8"/>
  <c r="F691" i="8"/>
  <c r="C699" i="8"/>
  <c r="I691" i="8"/>
  <c r="H185" i="8" a="1"/>
  <c r="H185" i="8" s="1"/>
  <c r="G185" i="8"/>
  <c r="C193" i="8"/>
  <c r="I185" i="8"/>
  <c r="F185" i="8"/>
  <c r="K176" i="8"/>
  <c r="J176" i="8"/>
  <c r="N176" i="8"/>
  <c r="M176" i="8"/>
  <c r="L176" i="8"/>
  <c r="G180" i="8"/>
  <c r="F180" i="8"/>
  <c r="I180" i="8"/>
  <c r="H180" i="8" a="1"/>
  <c r="H180" i="8" s="1"/>
  <c r="C188" i="8"/>
  <c r="J432" i="8"/>
  <c r="N432" i="8"/>
  <c r="M432" i="8"/>
  <c r="L432" i="8"/>
  <c r="K432" i="8"/>
  <c r="J171" i="8"/>
  <c r="N171" i="8"/>
  <c r="M171" i="8"/>
  <c r="L171" i="8"/>
  <c r="K171" i="8"/>
  <c r="K690" i="8"/>
  <c r="J690" i="8"/>
  <c r="N690" i="8"/>
  <c r="M690" i="8"/>
  <c r="L690" i="8"/>
  <c r="M430" i="8"/>
  <c r="L430" i="8"/>
  <c r="K430" i="8"/>
  <c r="J430" i="8"/>
  <c r="N430" i="8"/>
  <c r="N433" i="8"/>
  <c r="L433" i="8"/>
  <c r="M433" i="8"/>
  <c r="K433" i="8"/>
  <c r="J433" i="8"/>
  <c r="I182" i="8"/>
  <c r="H182" i="8" a="1"/>
  <c r="H182" i="8" s="1"/>
  <c r="F182" i="8"/>
  <c r="C190" i="8"/>
  <c r="G182" i="8"/>
  <c r="N436" i="8"/>
  <c r="M436" i="8"/>
  <c r="K436" i="8"/>
  <c r="J436" i="8"/>
  <c r="L436" i="8"/>
  <c r="I701" i="8"/>
  <c r="H701" i="8" a="1"/>
  <c r="H701" i="8" s="1"/>
  <c r="F701" i="8"/>
  <c r="C709" i="8"/>
  <c r="G701" i="8"/>
  <c r="N177" i="8"/>
  <c r="L177" i="8"/>
  <c r="K177" i="8"/>
  <c r="J177" i="8"/>
  <c r="M177" i="8"/>
  <c r="N689" i="8"/>
  <c r="M689" i="8"/>
  <c r="L689" i="8"/>
  <c r="K689" i="8"/>
  <c r="J689" i="8"/>
  <c r="C189" i="8"/>
  <c r="H181" i="8" a="1"/>
  <c r="H181" i="8" s="1"/>
  <c r="G181" i="8"/>
  <c r="I181" i="8"/>
  <c r="F181" i="8"/>
  <c r="I696" i="8"/>
  <c r="H696" i="8" a="1"/>
  <c r="H696" i="8" s="1"/>
  <c r="G696" i="8"/>
  <c r="C704" i="8"/>
  <c r="F696" i="8"/>
  <c r="N427" i="8"/>
  <c r="M427" i="8"/>
  <c r="L427" i="8"/>
  <c r="K427" i="8"/>
  <c r="J427" i="8"/>
  <c r="N175" i="8"/>
  <c r="M175" i="8"/>
  <c r="L175" i="8"/>
  <c r="J175" i="8"/>
  <c r="K175" i="8"/>
  <c r="C198" i="8" l="1"/>
  <c r="I190" i="8"/>
  <c r="H190" i="8" a="1"/>
  <c r="H190" i="8" s="1"/>
  <c r="F190" i="8"/>
  <c r="G190" i="8"/>
  <c r="N185" i="8"/>
  <c r="L185" i="8"/>
  <c r="K185" i="8"/>
  <c r="J185" i="8"/>
  <c r="M185" i="8"/>
  <c r="I443" i="8"/>
  <c r="H443" i="8" a="1"/>
  <c r="H443" i="8" s="1"/>
  <c r="G443" i="8"/>
  <c r="C451" i="8"/>
  <c r="F443" i="8"/>
  <c r="M439" i="8"/>
  <c r="L439" i="8"/>
  <c r="J439" i="8"/>
  <c r="N439" i="8"/>
  <c r="K439" i="8"/>
  <c r="L181" i="8"/>
  <c r="K181" i="8"/>
  <c r="J181" i="8"/>
  <c r="N181" i="8"/>
  <c r="M181" i="8"/>
  <c r="I192" i="8"/>
  <c r="C200" i="8"/>
  <c r="G192" i="8"/>
  <c r="F192" i="8"/>
  <c r="H192" i="8" a="1"/>
  <c r="H192" i="8" s="1"/>
  <c r="G449" i="8"/>
  <c r="F449" i="8"/>
  <c r="C457" i="8"/>
  <c r="I449" i="8"/>
  <c r="H449" i="8" a="1"/>
  <c r="H449" i="8" s="1"/>
  <c r="J701" i="8"/>
  <c r="M701" i="8"/>
  <c r="K701" i="8"/>
  <c r="N701" i="8"/>
  <c r="L701" i="8"/>
  <c r="C201" i="8"/>
  <c r="H193" i="8" a="1"/>
  <c r="H193" i="8" s="1"/>
  <c r="G193" i="8"/>
  <c r="F193" i="8"/>
  <c r="I193" i="8"/>
  <c r="K445" i="8"/>
  <c r="J445" i="8"/>
  <c r="N445" i="8"/>
  <c r="M445" i="8"/>
  <c r="L445" i="8"/>
  <c r="K698" i="8"/>
  <c r="J698" i="8"/>
  <c r="N698" i="8"/>
  <c r="M698" i="8"/>
  <c r="L698" i="8"/>
  <c r="F447" i="8"/>
  <c r="C455" i="8"/>
  <c r="H447" i="8" a="1"/>
  <c r="H447" i="8" s="1"/>
  <c r="I447" i="8"/>
  <c r="G447" i="8"/>
  <c r="H446" i="8" a="1"/>
  <c r="H446" i="8" s="1"/>
  <c r="F446" i="8"/>
  <c r="C454" i="8"/>
  <c r="I446" i="8"/>
  <c r="G446" i="8"/>
  <c r="J179" i="8"/>
  <c r="N179" i="8"/>
  <c r="M179" i="8"/>
  <c r="L179" i="8"/>
  <c r="K179" i="8"/>
  <c r="K184" i="8"/>
  <c r="J184" i="8"/>
  <c r="N184" i="8"/>
  <c r="M184" i="8"/>
  <c r="L184" i="8"/>
  <c r="M186" i="8"/>
  <c r="L186" i="8"/>
  <c r="K186" i="8"/>
  <c r="J186" i="8"/>
  <c r="N186" i="8"/>
  <c r="N697" i="8"/>
  <c r="M697" i="8"/>
  <c r="L697" i="8"/>
  <c r="K697" i="8"/>
  <c r="J697" i="8"/>
  <c r="N180" i="8"/>
  <c r="M180" i="8"/>
  <c r="K180" i="8"/>
  <c r="J180" i="8"/>
  <c r="L180" i="8"/>
  <c r="M182" i="8"/>
  <c r="L182" i="8"/>
  <c r="K182" i="8"/>
  <c r="N182" i="8"/>
  <c r="J182" i="8"/>
  <c r="L434" i="8"/>
  <c r="K434" i="8"/>
  <c r="N434" i="8"/>
  <c r="M434" i="8"/>
  <c r="J434" i="8"/>
  <c r="F194" i="8"/>
  <c r="C202" i="8"/>
  <c r="I194" i="8"/>
  <c r="H194" i="8" a="1"/>
  <c r="H194" i="8" s="1"/>
  <c r="G194" i="8"/>
  <c r="N435" i="8"/>
  <c r="J435" i="8"/>
  <c r="M435" i="8"/>
  <c r="L435" i="8"/>
  <c r="K435" i="8"/>
  <c r="G705" i="8"/>
  <c r="F705" i="8"/>
  <c r="C713" i="8"/>
  <c r="I705" i="8"/>
  <c r="H705" i="8" a="1"/>
  <c r="H705" i="8" s="1"/>
  <c r="I187" i="8"/>
  <c r="H187" i="8" a="1"/>
  <c r="H187" i="8" s="1"/>
  <c r="G187" i="8"/>
  <c r="F187" i="8"/>
  <c r="C195" i="8"/>
  <c r="N183" i="8"/>
  <c r="M183" i="8"/>
  <c r="L183" i="8"/>
  <c r="J183" i="8"/>
  <c r="K183" i="8"/>
  <c r="I453" i="8"/>
  <c r="H453" i="8" a="1"/>
  <c r="H453" i="8" s="1"/>
  <c r="G453" i="8"/>
  <c r="C461" i="8"/>
  <c r="F453" i="8"/>
  <c r="N691" i="8"/>
  <c r="M691" i="8"/>
  <c r="K691" i="8"/>
  <c r="L691" i="8"/>
  <c r="J691" i="8"/>
  <c r="N694" i="8"/>
  <c r="M694" i="8"/>
  <c r="L694" i="8"/>
  <c r="J694" i="8"/>
  <c r="K694" i="8"/>
  <c r="C450" i="8"/>
  <c r="I442" i="8"/>
  <c r="H442" i="8" a="1"/>
  <c r="H442" i="8" s="1"/>
  <c r="G442" i="8"/>
  <c r="F442" i="8"/>
  <c r="I448" i="8"/>
  <c r="H448" i="8" a="1"/>
  <c r="H448" i="8" s="1"/>
  <c r="F448" i="8"/>
  <c r="C456" i="8"/>
  <c r="G448" i="8"/>
  <c r="N441" i="8"/>
  <c r="L441" i="8"/>
  <c r="M441" i="8"/>
  <c r="K441" i="8"/>
  <c r="J441" i="8"/>
  <c r="N444" i="8"/>
  <c r="M444" i="8"/>
  <c r="K444" i="8"/>
  <c r="L444" i="8"/>
  <c r="J444" i="8"/>
  <c r="G191" i="8"/>
  <c r="F191" i="8"/>
  <c r="C199" i="8"/>
  <c r="I191" i="8"/>
  <c r="H191" i="8" a="1"/>
  <c r="H191" i="8" s="1"/>
  <c r="F708" i="8"/>
  <c r="C716" i="8"/>
  <c r="I708" i="8"/>
  <c r="H708" i="8" a="1"/>
  <c r="H708" i="8" s="1"/>
  <c r="G708" i="8"/>
  <c r="I704" i="8"/>
  <c r="H704" i="8" a="1"/>
  <c r="H704" i="8" s="1"/>
  <c r="G704" i="8"/>
  <c r="F704" i="8"/>
  <c r="C712" i="8"/>
  <c r="N696" i="8"/>
  <c r="L696" i="8"/>
  <c r="M696" i="8"/>
  <c r="K696" i="8"/>
  <c r="J696" i="8"/>
  <c r="G188" i="8"/>
  <c r="F188" i="8"/>
  <c r="C196" i="8"/>
  <c r="I188" i="8"/>
  <c r="H188" i="8" a="1"/>
  <c r="H188" i="8" s="1"/>
  <c r="H699" i="8" a="1"/>
  <c r="H699" i="8" s="1"/>
  <c r="G699" i="8"/>
  <c r="F699" i="8"/>
  <c r="C707" i="8"/>
  <c r="I699" i="8"/>
  <c r="G702" i="8"/>
  <c r="F702" i="8"/>
  <c r="C710" i="8"/>
  <c r="I702" i="8"/>
  <c r="H702" i="8" a="1"/>
  <c r="H702" i="8" s="1"/>
  <c r="L695" i="8"/>
  <c r="K695" i="8"/>
  <c r="J695" i="8"/>
  <c r="M695" i="8"/>
  <c r="N695" i="8"/>
  <c r="M700" i="8"/>
  <c r="L700" i="8"/>
  <c r="K700" i="8"/>
  <c r="J700" i="8"/>
  <c r="N700" i="8"/>
  <c r="G452" i="8"/>
  <c r="F452" i="8"/>
  <c r="C460" i="8"/>
  <c r="I452" i="8"/>
  <c r="H452" i="8" a="1"/>
  <c r="H452" i="8" s="1"/>
  <c r="C197" i="8"/>
  <c r="H189" i="8" a="1"/>
  <c r="H189" i="8" s="1"/>
  <c r="G189" i="8"/>
  <c r="I189" i="8"/>
  <c r="F189" i="8"/>
  <c r="I709" i="8"/>
  <c r="H709" i="8" a="1"/>
  <c r="H709" i="8" s="1"/>
  <c r="G709" i="8"/>
  <c r="F709" i="8"/>
  <c r="C717" i="8"/>
  <c r="J440" i="8"/>
  <c r="N440" i="8"/>
  <c r="M440" i="8"/>
  <c r="L440" i="8"/>
  <c r="K440" i="8"/>
  <c r="M438" i="8"/>
  <c r="N438" i="8"/>
  <c r="L438" i="8"/>
  <c r="K438" i="8"/>
  <c r="J438" i="8"/>
  <c r="C711" i="8"/>
  <c r="I703" i="8"/>
  <c r="H703" i="8" a="1"/>
  <c r="H703" i="8" s="1"/>
  <c r="G703" i="8"/>
  <c r="F703" i="8"/>
  <c r="I706" i="8"/>
  <c r="H706" i="8" a="1"/>
  <c r="H706" i="8" s="1"/>
  <c r="G706" i="8"/>
  <c r="F706" i="8"/>
  <c r="C714" i="8"/>
  <c r="F455" i="8" l="1"/>
  <c r="C463" i="8"/>
  <c r="H455" i="8" a="1"/>
  <c r="H455" i="8" s="1"/>
  <c r="I455" i="8"/>
  <c r="G455" i="8"/>
  <c r="I714" i="8"/>
  <c r="H714" i="8" a="1"/>
  <c r="H714" i="8" s="1"/>
  <c r="G714" i="8"/>
  <c r="C722" i="8"/>
  <c r="F714" i="8"/>
  <c r="J709" i="8"/>
  <c r="N709" i="8"/>
  <c r="M709" i="8"/>
  <c r="K709" i="8"/>
  <c r="L709" i="8"/>
  <c r="G460" i="8"/>
  <c r="F460" i="8"/>
  <c r="C468" i="8"/>
  <c r="I460" i="8"/>
  <c r="H460" i="8" a="1"/>
  <c r="H460" i="8" s="1"/>
  <c r="N188" i="8"/>
  <c r="M188" i="8"/>
  <c r="K188" i="8"/>
  <c r="J188" i="8"/>
  <c r="L188" i="8"/>
  <c r="M708" i="8"/>
  <c r="L708" i="8"/>
  <c r="K708" i="8"/>
  <c r="J708" i="8"/>
  <c r="N708" i="8"/>
  <c r="C203" i="8"/>
  <c r="I195" i="8"/>
  <c r="H195" i="8" a="1"/>
  <c r="H195" i="8" s="1"/>
  <c r="G195" i="8"/>
  <c r="F195" i="8"/>
  <c r="N446" i="8"/>
  <c r="M446" i="8"/>
  <c r="K446" i="8"/>
  <c r="L446" i="8"/>
  <c r="J446" i="8"/>
  <c r="G713" i="8"/>
  <c r="F713" i="8"/>
  <c r="C721" i="8"/>
  <c r="I713" i="8"/>
  <c r="H713" i="8" a="1"/>
  <c r="H713" i="8" s="1"/>
  <c r="G457" i="8"/>
  <c r="F457" i="8"/>
  <c r="C465" i="8"/>
  <c r="I457" i="8"/>
  <c r="H457" i="8" a="1"/>
  <c r="H457" i="8" s="1"/>
  <c r="L703" i="8"/>
  <c r="K703" i="8"/>
  <c r="J703" i="8"/>
  <c r="M703" i="8"/>
  <c r="N703" i="8"/>
  <c r="C719" i="8"/>
  <c r="I711" i="8"/>
  <c r="H711" i="8" a="1"/>
  <c r="H711" i="8" s="1"/>
  <c r="G711" i="8"/>
  <c r="F711" i="8"/>
  <c r="C204" i="8"/>
  <c r="G196" i="8"/>
  <c r="F196" i="8"/>
  <c r="I196" i="8"/>
  <c r="H196" i="8" a="1"/>
  <c r="H196" i="8" s="1"/>
  <c r="I712" i="8"/>
  <c r="H712" i="8" a="1"/>
  <c r="H712" i="8" s="1"/>
  <c r="G712" i="8"/>
  <c r="F712" i="8"/>
  <c r="C720" i="8"/>
  <c r="F716" i="8"/>
  <c r="C724" i="8"/>
  <c r="I716" i="8"/>
  <c r="H716" i="8" a="1"/>
  <c r="H716" i="8" s="1"/>
  <c r="G716" i="8"/>
  <c r="M194" i="8"/>
  <c r="L194" i="8"/>
  <c r="K194" i="8"/>
  <c r="J194" i="8"/>
  <c r="N194" i="8"/>
  <c r="H454" i="8" a="1"/>
  <c r="H454" i="8" s="1"/>
  <c r="G454" i="8"/>
  <c r="F454" i="8"/>
  <c r="C462" i="8"/>
  <c r="I454" i="8"/>
  <c r="N452" i="8"/>
  <c r="M452" i="8"/>
  <c r="L452" i="8"/>
  <c r="K452" i="8"/>
  <c r="J452" i="8"/>
  <c r="G710" i="8"/>
  <c r="F710" i="8"/>
  <c r="C718" i="8"/>
  <c r="I710" i="8"/>
  <c r="H710" i="8" a="1"/>
  <c r="H710" i="8" s="1"/>
  <c r="N699" i="8"/>
  <c r="M699" i="8"/>
  <c r="K699" i="8"/>
  <c r="J699" i="8"/>
  <c r="L699" i="8"/>
  <c r="I202" i="8"/>
  <c r="H202" i="8" a="1"/>
  <c r="H202" i="8" s="1"/>
  <c r="G202" i="8"/>
  <c r="F202" i="8"/>
  <c r="C210" i="8"/>
  <c r="I451" i="8"/>
  <c r="H451" i="8" a="1"/>
  <c r="H451" i="8" s="1"/>
  <c r="G451" i="8"/>
  <c r="C459" i="8"/>
  <c r="F451" i="8"/>
  <c r="H707" i="8" a="1"/>
  <c r="H707" i="8" s="1"/>
  <c r="G707" i="8"/>
  <c r="F707" i="8"/>
  <c r="C715" i="8"/>
  <c r="I707" i="8"/>
  <c r="I456" i="8"/>
  <c r="H456" i="8" a="1"/>
  <c r="H456" i="8" s="1"/>
  <c r="F456" i="8"/>
  <c r="C464" i="8"/>
  <c r="G456" i="8"/>
  <c r="C458" i="8"/>
  <c r="I450" i="8"/>
  <c r="H450" i="8" a="1"/>
  <c r="H450" i="8" s="1"/>
  <c r="G450" i="8"/>
  <c r="F450" i="8"/>
  <c r="N193" i="8"/>
  <c r="M193" i="8"/>
  <c r="L193" i="8"/>
  <c r="K193" i="8"/>
  <c r="J193" i="8"/>
  <c r="I717" i="8"/>
  <c r="H717" i="8" a="1"/>
  <c r="H717" i="8" s="1"/>
  <c r="G717" i="8"/>
  <c r="F717" i="8"/>
  <c r="C725" i="8"/>
  <c r="N191" i="8"/>
  <c r="M191" i="8"/>
  <c r="L191" i="8"/>
  <c r="J191" i="8"/>
  <c r="K191" i="8"/>
  <c r="J187" i="8"/>
  <c r="N187" i="8"/>
  <c r="M187" i="8"/>
  <c r="L187" i="8"/>
  <c r="K187" i="8"/>
  <c r="L442" i="8"/>
  <c r="K442" i="8"/>
  <c r="N442" i="8"/>
  <c r="M442" i="8"/>
  <c r="J442" i="8"/>
  <c r="K706" i="8"/>
  <c r="J706" i="8"/>
  <c r="N706" i="8"/>
  <c r="L706" i="8"/>
  <c r="M706" i="8"/>
  <c r="I197" i="8"/>
  <c r="H197" i="8" a="1"/>
  <c r="H197" i="8" s="1"/>
  <c r="C205" i="8"/>
  <c r="G197" i="8"/>
  <c r="F197" i="8"/>
  <c r="N704" i="8"/>
  <c r="M704" i="8"/>
  <c r="L704" i="8"/>
  <c r="K704" i="8"/>
  <c r="J704" i="8"/>
  <c r="I199" i="8"/>
  <c r="H199" i="8" a="1"/>
  <c r="H199" i="8" s="1"/>
  <c r="C207" i="8"/>
  <c r="G199" i="8"/>
  <c r="F199" i="8"/>
  <c r="M447" i="8"/>
  <c r="L447" i="8"/>
  <c r="K447" i="8"/>
  <c r="J447" i="8"/>
  <c r="N447" i="8"/>
  <c r="H200" i="8" a="1"/>
  <c r="H200" i="8" s="1"/>
  <c r="G200" i="8"/>
  <c r="F200" i="8"/>
  <c r="C208" i="8"/>
  <c r="I200" i="8"/>
  <c r="N443" i="8"/>
  <c r="L443" i="8"/>
  <c r="M443" i="8"/>
  <c r="K443" i="8"/>
  <c r="J443" i="8"/>
  <c r="L189" i="8"/>
  <c r="K189" i="8"/>
  <c r="J189" i="8"/>
  <c r="N189" i="8"/>
  <c r="M189" i="8"/>
  <c r="K453" i="8"/>
  <c r="J453" i="8"/>
  <c r="N453" i="8"/>
  <c r="M453" i="8"/>
  <c r="L453" i="8"/>
  <c r="N702" i="8"/>
  <c r="M702" i="8"/>
  <c r="L702" i="8"/>
  <c r="J702" i="8"/>
  <c r="K702" i="8"/>
  <c r="J448" i="8"/>
  <c r="M448" i="8"/>
  <c r="L448" i="8"/>
  <c r="K448" i="8"/>
  <c r="N448" i="8"/>
  <c r="N705" i="8"/>
  <c r="M705" i="8"/>
  <c r="L705" i="8"/>
  <c r="K705" i="8"/>
  <c r="J705" i="8"/>
  <c r="N449" i="8"/>
  <c r="M449" i="8"/>
  <c r="L449" i="8"/>
  <c r="J449" i="8"/>
  <c r="K449" i="8"/>
  <c r="K192" i="8"/>
  <c r="J192" i="8"/>
  <c r="N192" i="8"/>
  <c r="M192" i="8"/>
  <c r="L192" i="8"/>
  <c r="M190" i="8"/>
  <c r="L190" i="8"/>
  <c r="K190" i="8"/>
  <c r="N190" i="8"/>
  <c r="J190" i="8"/>
  <c r="I461" i="8"/>
  <c r="H461" i="8" a="1"/>
  <c r="H461" i="8" s="1"/>
  <c r="G461" i="8"/>
  <c r="C469" i="8"/>
  <c r="F461" i="8"/>
  <c r="F201" i="8"/>
  <c r="C209" i="8"/>
  <c r="G201" i="8"/>
  <c r="I201" i="8"/>
  <c r="H201" i="8" a="1"/>
  <c r="H201" i="8" s="1"/>
  <c r="G198" i="8"/>
  <c r="F198" i="8"/>
  <c r="C206" i="8"/>
  <c r="I198" i="8"/>
  <c r="H198" i="8" a="1"/>
  <c r="H198" i="8" s="1"/>
  <c r="M716" i="8" l="1"/>
  <c r="L716" i="8"/>
  <c r="K716" i="8"/>
  <c r="J716" i="8"/>
  <c r="N716" i="8"/>
  <c r="N457" i="8"/>
  <c r="M457" i="8"/>
  <c r="L457" i="8"/>
  <c r="J457" i="8"/>
  <c r="K457" i="8"/>
  <c r="I722" i="8"/>
  <c r="H722" i="8" a="1"/>
  <c r="H722" i="8" s="1"/>
  <c r="G722" i="8"/>
  <c r="F722" i="8"/>
  <c r="C730" i="8"/>
  <c r="F209" i="8"/>
  <c r="C217" i="8"/>
  <c r="I209" i="8"/>
  <c r="H209" i="8" a="1"/>
  <c r="H209" i="8" s="1"/>
  <c r="G209" i="8"/>
  <c r="I207" i="8"/>
  <c r="H207" i="8" a="1"/>
  <c r="H207" i="8" s="1"/>
  <c r="C215" i="8"/>
  <c r="G207" i="8"/>
  <c r="F207" i="8"/>
  <c r="F724" i="8"/>
  <c r="C732" i="8"/>
  <c r="I724" i="8"/>
  <c r="H724" i="8" a="1"/>
  <c r="H724" i="8" s="1"/>
  <c r="G724" i="8"/>
  <c r="N196" i="8"/>
  <c r="M196" i="8"/>
  <c r="L196" i="8"/>
  <c r="K196" i="8"/>
  <c r="J196" i="8"/>
  <c r="C727" i="8"/>
  <c r="I719" i="8"/>
  <c r="H719" i="8" a="1"/>
  <c r="H719" i="8" s="1"/>
  <c r="G719" i="8"/>
  <c r="F719" i="8"/>
  <c r="G465" i="8"/>
  <c r="F465" i="8"/>
  <c r="C473" i="8"/>
  <c r="I465" i="8"/>
  <c r="H465" i="8" a="1"/>
  <c r="H465" i="8" s="1"/>
  <c r="J195" i="8"/>
  <c r="N195" i="8"/>
  <c r="M195" i="8"/>
  <c r="L195" i="8"/>
  <c r="K195" i="8"/>
  <c r="C466" i="8"/>
  <c r="I458" i="8"/>
  <c r="H458" i="8" a="1"/>
  <c r="H458" i="8" s="1"/>
  <c r="G458" i="8"/>
  <c r="F458" i="8"/>
  <c r="L711" i="8"/>
  <c r="K711" i="8"/>
  <c r="J711" i="8"/>
  <c r="N711" i="8"/>
  <c r="M711" i="8"/>
  <c r="N198" i="8"/>
  <c r="M198" i="8"/>
  <c r="L198" i="8"/>
  <c r="K198" i="8"/>
  <c r="J198" i="8"/>
  <c r="I725" i="8"/>
  <c r="H725" i="8" a="1"/>
  <c r="H725" i="8" s="1"/>
  <c r="G725" i="8"/>
  <c r="F725" i="8"/>
  <c r="C733" i="8"/>
  <c r="I464" i="8"/>
  <c r="H464" i="8" a="1"/>
  <c r="H464" i="8" s="1"/>
  <c r="F464" i="8"/>
  <c r="C472" i="8"/>
  <c r="G464" i="8"/>
  <c r="G203" i="8"/>
  <c r="F203" i="8"/>
  <c r="C211" i="8"/>
  <c r="I203" i="8"/>
  <c r="H203" i="8" a="1"/>
  <c r="H203" i="8" s="1"/>
  <c r="K199" i="8"/>
  <c r="J199" i="8"/>
  <c r="L199" i="8"/>
  <c r="N199" i="8"/>
  <c r="M199" i="8"/>
  <c r="I205" i="8"/>
  <c r="H205" i="8" a="1"/>
  <c r="H205" i="8" s="1"/>
  <c r="G205" i="8"/>
  <c r="F205" i="8"/>
  <c r="C213" i="8"/>
  <c r="I469" i="8"/>
  <c r="H469" i="8" a="1"/>
  <c r="H469" i="8" s="1"/>
  <c r="G469" i="8"/>
  <c r="C477" i="8"/>
  <c r="F469" i="8"/>
  <c r="I459" i="8"/>
  <c r="H459" i="8" a="1"/>
  <c r="H459" i="8" s="1"/>
  <c r="G459" i="8"/>
  <c r="C467" i="8"/>
  <c r="F459" i="8"/>
  <c r="J202" i="8"/>
  <c r="K202" i="8"/>
  <c r="N202" i="8"/>
  <c r="M202" i="8"/>
  <c r="L202" i="8"/>
  <c r="G718" i="8"/>
  <c r="F718" i="8"/>
  <c r="C726" i="8"/>
  <c r="H718" i="8" a="1"/>
  <c r="H718" i="8" s="1"/>
  <c r="I718" i="8"/>
  <c r="N454" i="8"/>
  <c r="M454" i="8"/>
  <c r="K454" i="8"/>
  <c r="J454" i="8"/>
  <c r="L454" i="8"/>
  <c r="C212" i="8"/>
  <c r="I204" i="8"/>
  <c r="F204" i="8"/>
  <c r="H204" i="8" a="1"/>
  <c r="H204" i="8" s="1"/>
  <c r="G204" i="8"/>
  <c r="N710" i="8"/>
  <c r="M710" i="8"/>
  <c r="L710" i="8"/>
  <c r="K710" i="8"/>
  <c r="J710" i="8"/>
  <c r="I720" i="8"/>
  <c r="H720" i="8" a="1"/>
  <c r="H720" i="8" s="1"/>
  <c r="G720" i="8"/>
  <c r="F720" i="8"/>
  <c r="C728" i="8"/>
  <c r="K714" i="8"/>
  <c r="J714" i="8"/>
  <c r="N714" i="8"/>
  <c r="M714" i="8"/>
  <c r="L714" i="8"/>
  <c r="N200" i="8"/>
  <c r="M200" i="8"/>
  <c r="L200" i="8"/>
  <c r="K200" i="8"/>
  <c r="J200" i="8"/>
  <c r="N197" i="8"/>
  <c r="M197" i="8"/>
  <c r="L197" i="8"/>
  <c r="K197" i="8"/>
  <c r="J197" i="8"/>
  <c r="J456" i="8"/>
  <c r="M456" i="8"/>
  <c r="K456" i="8"/>
  <c r="N456" i="8"/>
  <c r="L456" i="8"/>
  <c r="H462" i="8" a="1"/>
  <c r="H462" i="8" s="1"/>
  <c r="G462" i="8"/>
  <c r="F462" i="8"/>
  <c r="C470" i="8"/>
  <c r="I462" i="8"/>
  <c r="N713" i="8"/>
  <c r="M713" i="8"/>
  <c r="L713" i="8"/>
  <c r="K713" i="8"/>
  <c r="J713" i="8"/>
  <c r="M455" i="8"/>
  <c r="L455" i="8"/>
  <c r="K455" i="8"/>
  <c r="J455" i="8"/>
  <c r="N455" i="8"/>
  <c r="J717" i="8"/>
  <c r="N717" i="8"/>
  <c r="M717" i="8"/>
  <c r="L717" i="8"/>
  <c r="K717" i="8"/>
  <c r="N707" i="8"/>
  <c r="M707" i="8"/>
  <c r="L707" i="8"/>
  <c r="K707" i="8"/>
  <c r="J707" i="8"/>
  <c r="G721" i="8"/>
  <c r="F721" i="8"/>
  <c r="C729" i="8"/>
  <c r="I721" i="8"/>
  <c r="H721" i="8" a="1"/>
  <c r="H721" i="8" s="1"/>
  <c r="N460" i="8"/>
  <c r="M460" i="8"/>
  <c r="L460" i="8"/>
  <c r="K460" i="8"/>
  <c r="J460" i="8"/>
  <c r="H208" i="8" a="1"/>
  <c r="H208" i="8" s="1"/>
  <c r="G208" i="8"/>
  <c r="F208" i="8"/>
  <c r="I208" i="8"/>
  <c r="C216" i="8"/>
  <c r="M201" i="8"/>
  <c r="L201" i="8"/>
  <c r="K201" i="8"/>
  <c r="J201" i="8"/>
  <c r="N201" i="8"/>
  <c r="K461" i="8"/>
  <c r="J461" i="8"/>
  <c r="N461" i="8"/>
  <c r="M461" i="8"/>
  <c r="L461" i="8"/>
  <c r="L450" i="8"/>
  <c r="K450" i="8"/>
  <c r="J450" i="8"/>
  <c r="M450" i="8"/>
  <c r="N450" i="8"/>
  <c r="H715" i="8" a="1"/>
  <c r="H715" i="8" s="1"/>
  <c r="G715" i="8"/>
  <c r="F715" i="8"/>
  <c r="C723" i="8"/>
  <c r="I715" i="8"/>
  <c r="N451" i="8"/>
  <c r="L451" i="8"/>
  <c r="M451" i="8"/>
  <c r="K451" i="8"/>
  <c r="J451" i="8"/>
  <c r="N712" i="8"/>
  <c r="M712" i="8"/>
  <c r="L712" i="8"/>
  <c r="J712" i="8"/>
  <c r="K712" i="8"/>
  <c r="G468" i="8"/>
  <c r="F468" i="8"/>
  <c r="C476" i="8"/>
  <c r="I468" i="8"/>
  <c r="H468" i="8" a="1"/>
  <c r="H468" i="8" s="1"/>
  <c r="F463" i="8"/>
  <c r="C471" i="8"/>
  <c r="H463" i="8" a="1"/>
  <c r="H463" i="8" s="1"/>
  <c r="I463" i="8"/>
  <c r="G463" i="8"/>
  <c r="G206" i="8"/>
  <c r="F206" i="8"/>
  <c r="C214" i="8"/>
  <c r="I206" i="8"/>
  <c r="H206" i="8" a="1"/>
  <c r="H206" i="8" s="1"/>
  <c r="I210" i="8"/>
  <c r="H210" i="8" a="1"/>
  <c r="H210" i="8" s="1"/>
  <c r="C218" i="8"/>
  <c r="G210" i="8"/>
  <c r="F210" i="8"/>
  <c r="N459" i="8" l="1"/>
  <c r="L459" i="8"/>
  <c r="M459" i="8"/>
  <c r="K459" i="8"/>
  <c r="J459" i="8"/>
  <c r="G476" i="8"/>
  <c r="F476" i="8"/>
  <c r="C484" i="8"/>
  <c r="I476" i="8"/>
  <c r="H476" i="8" a="1"/>
  <c r="H476" i="8" s="1"/>
  <c r="N203" i="8"/>
  <c r="M203" i="8"/>
  <c r="L203" i="8"/>
  <c r="K203" i="8"/>
  <c r="J203" i="8"/>
  <c r="J464" i="8"/>
  <c r="M464" i="8"/>
  <c r="N464" i="8"/>
  <c r="L464" i="8"/>
  <c r="K464" i="8"/>
  <c r="I215" i="8"/>
  <c r="H215" i="8" a="1"/>
  <c r="H215" i="8" s="1"/>
  <c r="C223" i="8"/>
  <c r="G215" i="8"/>
  <c r="F215" i="8"/>
  <c r="I730" i="8"/>
  <c r="H730" i="8" a="1"/>
  <c r="H730" i="8" s="1"/>
  <c r="G730" i="8"/>
  <c r="F730" i="8"/>
  <c r="C738" i="8"/>
  <c r="H216" i="8" a="1"/>
  <c r="H216" i="8" s="1"/>
  <c r="G216" i="8"/>
  <c r="F216" i="8"/>
  <c r="C224" i="8"/>
  <c r="I216" i="8"/>
  <c r="N718" i="8"/>
  <c r="M718" i="8"/>
  <c r="L718" i="8"/>
  <c r="K718" i="8"/>
  <c r="J718" i="8"/>
  <c r="G211" i="8"/>
  <c r="F211" i="8"/>
  <c r="C219" i="8"/>
  <c r="H211" i="8" a="1"/>
  <c r="H211" i="8" s="1"/>
  <c r="I211" i="8"/>
  <c r="M463" i="8"/>
  <c r="L463" i="8"/>
  <c r="K463" i="8"/>
  <c r="J463" i="8"/>
  <c r="N463" i="8"/>
  <c r="N208" i="8"/>
  <c r="M208" i="8"/>
  <c r="L208" i="8"/>
  <c r="K208" i="8"/>
  <c r="J208" i="8"/>
  <c r="L204" i="8"/>
  <c r="K204" i="8"/>
  <c r="J204" i="8"/>
  <c r="N204" i="8"/>
  <c r="M204" i="8"/>
  <c r="L719" i="8"/>
  <c r="K719" i="8"/>
  <c r="J719" i="8"/>
  <c r="N719" i="8"/>
  <c r="M719" i="8"/>
  <c r="K207" i="8"/>
  <c r="J207" i="8"/>
  <c r="N207" i="8"/>
  <c r="M207" i="8"/>
  <c r="L207" i="8"/>
  <c r="N468" i="8"/>
  <c r="M468" i="8"/>
  <c r="L468" i="8"/>
  <c r="K468" i="8"/>
  <c r="J468" i="8"/>
  <c r="N205" i="8"/>
  <c r="J205" i="8"/>
  <c r="M205" i="8"/>
  <c r="L205" i="8"/>
  <c r="K205" i="8"/>
  <c r="I733" i="8"/>
  <c r="H733" i="8" a="1"/>
  <c r="H733" i="8" s="1"/>
  <c r="G733" i="8"/>
  <c r="F733" i="8"/>
  <c r="C741" i="8"/>
  <c r="C220" i="8"/>
  <c r="I212" i="8"/>
  <c r="H212" i="8" a="1"/>
  <c r="H212" i="8" s="1"/>
  <c r="G212" i="8"/>
  <c r="F212" i="8"/>
  <c r="G726" i="8"/>
  <c r="F726" i="8"/>
  <c r="C734" i="8"/>
  <c r="I726" i="8"/>
  <c r="H726" i="8" a="1"/>
  <c r="H726" i="8" s="1"/>
  <c r="L458" i="8"/>
  <c r="K458" i="8"/>
  <c r="J458" i="8"/>
  <c r="N458" i="8"/>
  <c r="M458" i="8"/>
  <c r="N465" i="8"/>
  <c r="M465" i="8"/>
  <c r="L465" i="8"/>
  <c r="J465" i="8"/>
  <c r="K465" i="8"/>
  <c r="C735" i="8"/>
  <c r="I727" i="8"/>
  <c r="H727" i="8" a="1"/>
  <c r="H727" i="8" s="1"/>
  <c r="G727" i="8"/>
  <c r="F727" i="8"/>
  <c r="M724" i="8"/>
  <c r="L724" i="8"/>
  <c r="K724" i="8"/>
  <c r="J724" i="8"/>
  <c r="N724" i="8"/>
  <c r="N720" i="8"/>
  <c r="M720" i="8"/>
  <c r="L720" i="8"/>
  <c r="K720" i="8"/>
  <c r="J720" i="8"/>
  <c r="N721" i="8"/>
  <c r="M721" i="8"/>
  <c r="L721" i="8"/>
  <c r="K721" i="8"/>
  <c r="J721" i="8"/>
  <c r="N462" i="8"/>
  <c r="M462" i="8"/>
  <c r="K462" i="8"/>
  <c r="L462" i="8"/>
  <c r="J462" i="8"/>
  <c r="I467" i="8"/>
  <c r="H467" i="8" a="1"/>
  <c r="H467" i="8" s="1"/>
  <c r="G467" i="8"/>
  <c r="C475" i="8"/>
  <c r="F467" i="8"/>
  <c r="K469" i="8"/>
  <c r="J469" i="8"/>
  <c r="N469" i="8"/>
  <c r="M469" i="8"/>
  <c r="L469" i="8"/>
  <c r="C474" i="8"/>
  <c r="I466" i="8"/>
  <c r="G466" i="8"/>
  <c r="F466" i="8"/>
  <c r="H466" i="8" a="1"/>
  <c r="H466" i="8" s="1"/>
  <c r="G473" i="8"/>
  <c r="F473" i="8"/>
  <c r="C481" i="8"/>
  <c r="I473" i="8"/>
  <c r="H473" i="8" a="1"/>
  <c r="H473" i="8" s="1"/>
  <c r="F732" i="8"/>
  <c r="C740" i="8"/>
  <c r="I732" i="8"/>
  <c r="H732" i="8" a="1"/>
  <c r="H732" i="8" s="1"/>
  <c r="G732" i="8"/>
  <c r="K722" i="8"/>
  <c r="J722" i="8"/>
  <c r="N722" i="8"/>
  <c r="M722" i="8"/>
  <c r="L722" i="8"/>
  <c r="I218" i="8"/>
  <c r="H218" i="8" a="1"/>
  <c r="H218" i="8" s="1"/>
  <c r="G218" i="8"/>
  <c r="F218" i="8"/>
  <c r="C226" i="8"/>
  <c r="J210" i="8"/>
  <c r="N210" i="8"/>
  <c r="M210" i="8"/>
  <c r="L210" i="8"/>
  <c r="K210" i="8"/>
  <c r="G729" i="8"/>
  <c r="F729" i="8"/>
  <c r="C737" i="8"/>
  <c r="I729" i="8"/>
  <c r="H729" i="8" a="1"/>
  <c r="H729" i="8" s="1"/>
  <c r="H470" i="8" a="1"/>
  <c r="H470" i="8" s="1"/>
  <c r="G470" i="8"/>
  <c r="F470" i="8"/>
  <c r="I470" i="8"/>
  <c r="C478" i="8"/>
  <c r="I728" i="8"/>
  <c r="H728" i="8" a="1"/>
  <c r="H728" i="8" s="1"/>
  <c r="G728" i="8"/>
  <c r="F728" i="8"/>
  <c r="C736" i="8"/>
  <c r="I213" i="8"/>
  <c r="H213" i="8" a="1"/>
  <c r="H213" i="8" s="1"/>
  <c r="G213" i="8"/>
  <c r="C221" i="8"/>
  <c r="F213" i="8"/>
  <c r="I472" i="8"/>
  <c r="H472" i="8" a="1"/>
  <c r="H472" i="8" s="1"/>
  <c r="F472" i="8"/>
  <c r="G472" i="8"/>
  <c r="C480" i="8"/>
  <c r="J725" i="8"/>
  <c r="N725" i="8"/>
  <c r="M725" i="8"/>
  <c r="L725" i="8"/>
  <c r="K725" i="8"/>
  <c r="M209" i="8"/>
  <c r="L209" i="8"/>
  <c r="K209" i="8"/>
  <c r="J209" i="8"/>
  <c r="N209" i="8"/>
  <c r="I477" i="8"/>
  <c r="H477" i="8" a="1"/>
  <c r="H477" i="8" s="1"/>
  <c r="G477" i="8"/>
  <c r="C485" i="8"/>
  <c r="F477" i="8"/>
  <c r="F471" i="8"/>
  <c r="C479" i="8"/>
  <c r="H471" i="8" a="1"/>
  <c r="H471" i="8" s="1"/>
  <c r="I471" i="8"/>
  <c r="G471" i="8"/>
  <c r="N206" i="8"/>
  <c r="M206" i="8"/>
  <c r="L206" i="8"/>
  <c r="K206" i="8"/>
  <c r="J206" i="8"/>
  <c r="N715" i="8"/>
  <c r="M715" i="8"/>
  <c r="L715" i="8"/>
  <c r="K715" i="8"/>
  <c r="J715" i="8"/>
  <c r="G214" i="8"/>
  <c r="F214" i="8"/>
  <c r="C222" i="8"/>
  <c r="I214" i="8"/>
  <c r="H214" i="8" a="1"/>
  <c r="H214" i="8" s="1"/>
  <c r="H723" i="8" a="1"/>
  <c r="H723" i="8" s="1"/>
  <c r="G723" i="8"/>
  <c r="F723" i="8"/>
  <c r="C731" i="8"/>
  <c r="I723" i="8"/>
  <c r="F217" i="8"/>
  <c r="C225" i="8"/>
  <c r="G217" i="8"/>
  <c r="I217" i="8"/>
  <c r="H217" i="8" a="1"/>
  <c r="H217" i="8" s="1"/>
  <c r="F740" i="8" l="1"/>
  <c r="C748" i="8"/>
  <c r="I740" i="8"/>
  <c r="H740" i="8" a="1"/>
  <c r="H740" i="8" s="1"/>
  <c r="G740" i="8"/>
  <c r="G484" i="8"/>
  <c r="F484" i="8"/>
  <c r="C492" i="8"/>
  <c r="I484" i="8"/>
  <c r="H484" i="8" a="1"/>
  <c r="H484" i="8" s="1"/>
  <c r="M217" i="8"/>
  <c r="L217" i="8"/>
  <c r="K217" i="8"/>
  <c r="J217" i="8"/>
  <c r="N217" i="8"/>
  <c r="J472" i="8"/>
  <c r="M472" i="8"/>
  <c r="N472" i="8"/>
  <c r="L472" i="8"/>
  <c r="K472" i="8"/>
  <c r="L212" i="8"/>
  <c r="K212" i="8"/>
  <c r="J212" i="8"/>
  <c r="M212" i="8"/>
  <c r="N212" i="8"/>
  <c r="I223" i="8"/>
  <c r="H223" i="8" a="1"/>
  <c r="H223" i="8" s="1"/>
  <c r="C231" i="8"/>
  <c r="G223" i="8"/>
  <c r="F223" i="8"/>
  <c r="I221" i="8"/>
  <c r="H221" i="8" a="1"/>
  <c r="H221" i="8" s="1"/>
  <c r="G221" i="8"/>
  <c r="F221" i="8"/>
  <c r="C229" i="8"/>
  <c r="G737" i="8"/>
  <c r="F737" i="8"/>
  <c r="C745" i="8"/>
  <c r="I737" i="8"/>
  <c r="H737" i="8" a="1"/>
  <c r="H737" i="8" s="1"/>
  <c r="C482" i="8"/>
  <c r="I474" i="8"/>
  <c r="F474" i="8"/>
  <c r="H474" i="8" a="1"/>
  <c r="H474" i="8" s="1"/>
  <c r="G474" i="8"/>
  <c r="N211" i="8"/>
  <c r="M211" i="8"/>
  <c r="L211" i="8"/>
  <c r="K211" i="8"/>
  <c r="J211" i="8"/>
  <c r="K215" i="8"/>
  <c r="J215" i="8"/>
  <c r="L215" i="8"/>
  <c r="N215" i="8"/>
  <c r="M215" i="8"/>
  <c r="K477" i="8"/>
  <c r="J477" i="8"/>
  <c r="N477" i="8"/>
  <c r="M477" i="8"/>
  <c r="L477" i="8"/>
  <c r="C228" i="8"/>
  <c r="I220" i="8"/>
  <c r="F220" i="8"/>
  <c r="H220" i="8" a="1"/>
  <c r="H220" i="8" s="1"/>
  <c r="G220" i="8"/>
  <c r="N214" i="8"/>
  <c r="M214" i="8"/>
  <c r="L214" i="8"/>
  <c r="K214" i="8"/>
  <c r="J214" i="8"/>
  <c r="I741" i="8"/>
  <c r="H741" i="8" a="1"/>
  <c r="H741" i="8" s="1"/>
  <c r="G741" i="8"/>
  <c r="F741" i="8"/>
  <c r="C749" i="8"/>
  <c r="G222" i="8"/>
  <c r="F222" i="8"/>
  <c r="C230" i="8"/>
  <c r="I222" i="8"/>
  <c r="H222" i="8" a="1"/>
  <c r="H222" i="8" s="1"/>
  <c r="F479" i="8"/>
  <c r="C487" i="8"/>
  <c r="H479" i="8" a="1"/>
  <c r="H479" i="8" s="1"/>
  <c r="I479" i="8"/>
  <c r="G479" i="8"/>
  <c r="H478" i="8" a="1"/>
  <c r="H478" i="8" s="1"/>
  <c r="G478" i="8"/>
  <c r="F478" i="8"/>
  <c r="C486" i="8"/>
  <c r="I478" i="8"/>
  <c r="G481" i="8"/>
  <c r="F481" i="8"/>
  <c r="C489" i="8"/>
  <c r="I481" i="8"/>
  <c r="H481" i="8" a="1"/>
  <c r="H481" i="8" s="1"/>
  <c r="L466" i="8"/>
  <c r="K466" i="8"/>
  <c r="J466" i="8"/>
  <c r="N466" i="8"/>
  <c r="M466" i="8"/>
  <c r="N726" i="8"/>
  <c r="M726" i="8"/>
  <c r="L726" i="8"/>
  <c r="K726" i="8"/>
  <c r="J726" i="8"/>
  <c r="N473" i="8"/>
  <c r="M473" i="8"/>
  <c r="L473" i="8"/>
  <c r="J473" i="8"/>
  <c r="K473" i="8"/>
  <c r="N723" i="8"/>
  <c r="M723" i="8"/>
  <c r="L723" i="8"/>
  <c r="K723" i="8"/>
  <c r="J723" i="8"/>
  <c r="I480" i="8"/>
  <c r="H480" i="8" a="1"/>
  <c r="H480" i="8" s="1"/>
  <c r="F480" i="8"/>
  <c r="C488" i="8"/>
  <c r="G480" i="8"/>
  <c r="N470" i="8"/>
  <c r="M470" i="8"/>
  <c r="K470" i="8"/>
  <c r="L470" i="8"/>
  <c r="J470" i="8"/>
  <c r="N467" i="8"/>
  <c r="L467" i="8"/>
  <c r="M467" i="8"/>
  <c r="K467" i="8"/>
  <c r="J467" i="8"/>
  <c r="L727" i="8"/>
  <c r="K727" i="8"/>
  <c r="J727" i="8"/>
  <c r="N727" i="8"/>
  <c r="M727" i="8"/>
  <c r="G219" i="8"/>
  <c r="F219" i="8"/>
  <c r="C227" i="8"/>
  <c r="I219" i="8"/>
  <c r="H219" i="8" a="1"/>
  <c r="H219" i="8" s="1"/>
  <c r="N216" i="8"/>
  <c r="M216" i="8"/>
  <c r="L216" i="8"/>
  <c r="K216" i="8"/>
  <c r="J216" i="8"/>
  <c r="N729" i="8"/>
  <c r="M729" i="8"/>
  <c r="L729" i="8"/>
  <c r="K729" i="8"/>
  <c r="J729" i="8"/>
  <c r="I738" i="8"/>
  <c r="H738" i="8" a="1"/>
  <c r="H738" i="8" s="1"/>
  <c r="G738" i="8"/>
  <c r="F738" i="8"/>
  <c r="C746" i="8"/>
  <c r="N728" i="8"/>
  <c r="M728" i="8"/>
  <c r="L728" i="8"/>
  <c r="K728" i="8"/>
  <c r="J728" i="8"/>
  <c r="I226" i="8"/>
  <c r="H226" i="8" a="1"/>
  <c r="H226" i="8" s="1"/>
  <c r="C234" i="8"/>
  <c r="G226" i="8"/>
  <c r="F226" i="8"/>
  <c r="G734" i="8"/>
  <c r="F734" i="8"/>
  <c r="C742" i="8"/>
  <c r="I734" i="8"/>
  <c r="H734" i="8" a="1"/>
  <c r="H734" i="8" s="1"/>
  <c r="H731" i="8" a="1"/>
  <c r="H731" i="8" s="1"/>
  <c r="G731" i="8"/>
  <c r="F731" i="8"/>
  <c r="C739" i="8"/>
  <c r="I731" i="8"/>
  <c r="N213" i="8"/>
  <c r="M213" i="8"/>
  <c r="L213" i="8"/>
  <c r="K213" i="8"/>
  <c r="J213" i="8"/>
  <c r="C743" i="8"/>
  <c r="I735" i="8"/>
  <c r="H735" i="8" a="1"/>
  <c r="H735" i="8" s="1"/>
  <c r="G735" i="8"/>
  <c r="F735" i="8"/>
  <c r="H224" i="8" a="1"/>
  <c r="H224" i="8" s="1"/>
  <c r="G224" i="8"/>
  <c r="F224" i="8"/>
  <c r="I224" i="8"/>
  <c r="C232" i="8"/>
  <c r="K730" i="8"/>
  <c r="J730" i="8"/>
  <c r="N730" i="8"/>
  <c r="M730" i="8"/>
  <c r="L730" i="8"/>
  <c r="M471" i="8"/>
  <c r="L471" i="8"/>
  <c r="K471" i="8"/>
  <c r="J471" i="8"/>
  <c r="N471" i="8"/>
  <c r="I475" i="8"/>
  <c r="H475" i="8" a="1"/>
  <c r="H475" i="8" s="1"/>
  <c r="G475" i="8"/>
  <c r="C483" i="8"/>
  <c r="F475" i="8"/>
  <c r="F225" i="8"/>
  <c r="C233" i="8"/>
  <c r="I225" i="8"/>
  <c r="H225" i="8" a="1"/>
  <c r="H225" i="8" s="1"/>
  <c r="G225" i="8"/>
  <c r="I485" i="8"/>
  <c r="H485" i="8" a="1"/>
  <c r="H485" i="8" s="1"/>
  <c r="G485" i="8"/>
  <c r="F485" i="8"/>
  <c r="C493" i="8"/>
  <c r="I736" i="8"/>
  <c r="H736" i="8" a="1"/>
  <c r="H736" i="8" s="1"/>
  <c r="G736" i="8"/>
  <c r="F736" i="8"/>
  <c r="C744" i="8"/>
  <c r="J218" i="8"/>
  <c r="K218" i="8"/>
  <c r="N218" i="8"/>
  <c r="M218" i="8"/>
  <c r="L218" i="8"/>
  <c r="M732" i="8"/>
  <c r="L732" i="8"/>
  <c r="K732" i="8"/>
  <c r="J732" i="8"/>
  <c r="N732" i="8"/>
  <c r="J733" i="8"/>
  <c r="N733" i="8"/>
  <c r="M733" i="8"/>
  <c r="L733" i="8"/>
  <c r="K733" i="8"/>
  <c r="N476" i="8"/>
  <c r="M476" i="8"/>
  <c r="L476" i="8"/>
  <c r="K476" i="8"/>
  <c r="J476" i="8"/>
  <c r="G742" i="8" l="1"/>
  <c r="F742" i="8"/>
  <c r="C750" i="8"/>
  <c r="I742" i="8"/>
  <c r="H742" i="8" a="1"/>
  <c r="H742" i="8" s="1"/>
  <c r="G492" i="8"/>
  <c r="F492" i="8"/>
  <c r="C500" i="8"/>
  <c r="I492" i="8"/>
  <c r="H492" i="8" a="1"/>
  <c r="H492" i="8" s="1"/>
  <c r="I493" i="8"/>
  <c r="H493" i="8" a="1"/>
  <c r="H493" i="8" s="1"/>
  <c r="G493" i="8"/>
  <c r="F493" i="8"/>
  <c r="C501" i="8"/>
  <c r="F233" i="8"/>
  <c r="C241" i="8"/>
  <c r="G233" i="8"/>
  <c r="I233" i="8"/>
  <c r="H233" i="8" a="1"/>
  <c r="H233" i="8" s="1"/>
  <c r="N731" i="8"/>
  <c r="M731" i="8"/>
  <c r="L731" i="8"/>
  <c r="K731" i="8"/>
  <c r="J731" i="8"/>
  <c r="K738" i="8"/>
  <c r="J738" i="8"/>
  <c r="N738" i="8"/>
  <c r="M738" i="8"/>
  <c r="L738" i="8"/>
  <c r="I488" i="8"/>
  <c r="H488" i="8" a="1"/>
  <c r="H488" i="8" s="1"/>
  <c r="F488" i="8"/>
  <c r="C496" i="8"/>
  <c r="G488" i="8"/>
  <c r="N222" i="8"/>
  <c r="M222" i="8"/>
  <c r="L222" i="8"/>
  <c r="K222" i="8"/>
  <c r="J222" i="8"/>
  <c r="J741" i="8"/>
  <c r="N741" i="8"/>
  <c r="M741" i="8"/>
  <c r="L741" i="8"/>
  <c r="K741" i="8"/>
  <c r="N737" i="8"/>
  <c r="M737" i="8"/>
  <c r="L737" i="8"/>
  <c r="K737" i="8"/>
  <c r="J737" i="8"/>
  <c r="N221" i="8"/>
  <c r="J221" i="8"/>
  <c r="M221" i="8"/>
  <c r="L221" i="8"/>
  <c r="K221" i="8"/>
  <c r="N224" i="8"/>
  <c r="M224" i="8"/>
  <c r="L224" i="8"/>
  <c r="K224" i="8"/>
  <c r="J224" i="8"/>
  <c r="C751" i="8"/>
  <c r="I743" i="8"/>
  <c r="H743" i="8" a="1"/>
  <c r="H743" i="8" s="1"/>
  <c r="G743" i="8"/>
  <c r="F743" i="8"/>
  <c r="G489" i="8"/>
  <c r="F489" i="8"/>
  <c r="C497" i="8"/>
  <c r="I489" i="8"/>
  <c r="H489" i="8" a="1"/>
  <c r="H489" i="8" s="1"/>
  <c r="C236" i="8"/>
  <c r="I228" i="8"/>
  <c r="H228" i="8" a="1"/>
  <c r="H228" i="8" s="1"/>
  <c r="G228" i="8"/>
  <c r="F228" i="8"/>
  <c r="N736" i="8"/>
  <c r="M736" i="8"/>
  <c r="L736" i="8"/>
  <c r="K736" i="8"/>
  <c r="J736" i="8"/>
  <c r="I744" i="8"/>
  <c r="H744" i="8" a="1"/>
  <c r="H744" i="8" s="1"/>
  <c r="G744" i="8"/>
  <c r="F744" i="8"/>
  <c r="C752" i="8"/>
  <c r="I483" i="8"/>
  <c r="H483" i="8" a="1"/>
  <c r="H483" i="8" s="1"/>
  <c r="G483" i="8"/>
  <c r="C491" i="8"/>
  <c r="F483" i="8"/>
  <c r="J480" i="8"/>
  <c r="M480" i="8"/>
  <c r="L480" i="8"/>
  <c r="N480" i="8"/>
  <c r="K480" i="8"/>
  <c r="M479" i="8"/>
  <c r="L479" i="8"/>
  <c r="K479" i="8"/>
  <c r="J479" i="8"/>
  <c r="N479" i="8"/>
  <c r="I231" i="8"/>
  <c r="H231" i="8" a="1"/>
  <c r="H231" i="8" s="1"/>
  <c r="C239" i="8"/>
  <c r="G231" i="8"/>
  <c r="F231" i="8"/>
  <c r="M225" i="8"/>
  <c r="L225" i="8"/>
  <c r="K225" i="8"/>
  <c r="J225" i="8"/>
  <c r="N225" i="8"/>
  <c r="H232" i="8" a="1"/>
  <c r="H232" i="8" s="1"/>
  <c r="G232" i="8"/>
  <c r="F232" i="8"/>
  <c r="C240" i="8"/>
  <c r="I232" i="8"/>
  <c r="N481" i="8"/>
  <c r="M481" i="8"/>
  <c r="L481" i="8"/>
  <c r="J481" i="8"/>
  <c r="K481" i="8"/>
  <c r="G230" i="8"/>
  <c r="F230" i="8"/>
  <c r="C238" i="8"/>
  <c r="I230" i="8"/>
  <c r="H230" i="8" a="1"/>
  <c r="H230" i="8" s="1"/>
  <c r="K485" i="8"/>
  <c r="J485" i="8"/>
  <c r="N485" i="8"/>
  <c r="M485" i="8"/>
  <c r="L485" i="8"/>
  <c r="I234" i="8"/>
  <c r="H234" i="8" a="1"/>
  <c r="H234" i="8" s="1"/>
  <c r="G234" i="8"/>
  <c r="F234" i="8"/>
  <c r="C242" i="8"/>
  <c r="I746" i="8"/>
  <c r="H746" i="8" a="1"/>
  <c r="H746" i="8" s="1"/>
  <c r="G746" i="8"/>
  <c r="F746" i="8"/>
  <c r="C754" i="8"/>
  <c r="N219" i="8"/>
  <c r="M219" i="8"/>
  <c r="L219" i="8"/>
  <c r="K219" i="8"/>
  <c r="J219" i="8"/>
  <c r="C757" i="8"/>
  <c r="I749" i="8"/>
  <c r="H749" i="8" a="1"/>
  <c r="H749" i="8" s="1"/>
  <c r="G749" i="8"/>
  <c r="F749" i="8"/>
  <c r="I229" i="8"/>
  <c r="H229" i="8" a="1"/>
  <c r="H229" i="8" s="1"/>
  <c r="G229" i="8"/>
  <c r="C237" i="8"/>
  <c r="F229" i="8"/>
  <c r="M740" i="8"/>
  <c r="L740" i="8"/>
  <c r="K740" i="8"/>
  <c r="J740" i="8"/>
  <c r="N740" i="8"/>
  <c r="G227" i="8"/>
  <c r="F227" i="8"/>
  <c r="C235" i="8"/>
  <c r="H227" i="8" a="1"/>
  <c r="H227" i="8" s="1"/>
  <c r="I227" i="8"/>
  <c r="N478" i="8"/>
  <c r="M478" i="8"/>
  <c r="K478" i="8"/>
  <c r="L478" i="8"/>
  <c r="J478" i="8"/>
  <c r="F487" i="8"/>
  <c r="C495" i="8"/>
  <c r="H487" i="8" a="1"/>
  <c r="H487" i="8" s="1"/>
  <c r="I487" i="8"/>
  <c r="G487" i="8"/>
  <c r="L474" i="8"/>
  <c r="K474" i="8"/>
  <c r="J474" i="8"/>
  <c r="N474" i="8"/>
  <c r="M474" i="8"/>
  <c r="K223" i="8"/>
  <c r="J223" i="8"/>
  <c r="N223" i="8"/>
  <c r="M223" i="8"/>
  <c r="L223" i="8"/>
  <c r="F748" i="8"/>
  <c r="C756" i="8"/>
  <c r="I748" i="8"/>
  <c r="H748" i="8" a="1"/>
  <c r="H748" i="8" s="1"/>
  <c r="G748" i="8"/>
  <c r="L735" i="8"/>
  <c r="K735" i="8"/>
  <c r="J735" i="8"/>
  <c r="N735" i="8"/>
  <c r="M735" i="8"/>
  <c r="H739" i="8" a="1"/>
  <c r="H739" i="8" s="1"/>
  <c r="G739" i="8"/>
  <c r="F739" i="8"/>
  <c r="C747" i="8"/>
  <c r="I739" i="8"/>
  <c r="L220" i="8"/>
  <c r="K220" i="8"/>
  <c r="J220" i="8"/>
  <c r="N220" i="8"/>
  <c r="M220" i="8"/>
  <c r="G745" i="8"/>
  <c r="F745" i="8"/>
  <c r="C753" i="8"/>
  <c r="I745" i="8"/>
  <c r="H745" i="8" a="1"/>
  <c r="H745" i="8" s="1"/>
  <c r="N475" i="8"/>
  <c r="L475" i="8"/>
  <c r="M475" i="8"/>
  <c r="K475" i="8"/>
  <c r="J475" i="8"/>
  <c r="N734" i="8"/>
  <c r="M734" i="8"/>
  <c r="L734" i="8"/>
  <c r="K734" i="8"/>
  <c r="J734" i="8"/>
  <c r="J226" i="8"/>
  <c r="N226" i="8"/>
  <c r="M226" i="8"/>
  <c r="L226" i="8"/>
  <c r="K226" i="8"/>
  <c r="H486" i="8" a="1"/>
  <c r="H486" i="8" s="1"/>
  <c r="G486" i="8"/>
  <c r="F486" i="8"/>
  <c r="C494" i="8"/>
  <c r="I486" i="8"/>
  <c r="C490" i="8"/>
  <c r="I482" i="8"/>
  <c r="G482" i="8"/>
  <c r="H482" i="8" a="1"/>
  <c r="H482" i="8" s="1"/>
  <c r="F482" i="8"/>
  <c r="N484" i="8"/>
  <c r="M484" i="8"/>
  <c r="L484" i="8"/>
  <c r="K484" i="8"/>
  <c r="J484" i="8"/>
  <c r="L482" i="8" l="1"/>
  <c r="K482" i="8"/>
  <c r="J482" i="8"/>
  <c r="N482" i="8"/>
  <c r="M482" i="8"/>
  <c r="C761" i="8"/>
  <c r="G753" i="8"/>
  <c r="F753" i="8"/>
  <c r="I753" i="8"/>
  <c r="H753" i="8" a="1"/>
  <c r="H753" i="8" s="1"/>
  <c r="K746" i="8"/>
  <c r="J746" i="8"/>
  <c r="N746" i="8"/>
  <c r="M746" i="8"/>
  <c r="L746" i="8"/>
  <c r="L228" i="8"/>
  <c r="K228" i="8"/>
  <c r="J228" i="8"/>
  <c r="M228" i="8"/>
  <c r="N228" i="8"/>
  <c r="G500" i="8"/>
  <c r="F500" i="8"/>
  <c r="C508" i="8"/>
  <c r="I500" i="8"/>
  <c r="H500" i="8" a="1"/>
  <c r="H500" i="8" s="1"/>
  <c r="C498" i="8"/>
  <c r="I490" i="8"/>
  <c r="G490" i="8"/>
  <c r="H490" i="8" a="1"/>
  <c r="H490" i="8" s="1"/>
  <c r="F490" i="8"/>
  <c r="H747" i="8" a="1"/>
  <c r="H747" i="8" s="1"/>
  <c r="G747" i="8"/>
  <c r="F747" i="8"/>
  <c r="C755" i="8"/>
  <c r="I747" i="8"/>
  <c r="N229" i="8"/>
  <c r="M229" i="8"/>
  <c r="L229" i="8"/>
  <c r="K229" i="8"/>
  <c r="J229" i="8"/>
  <c r="I242" i="8"/>
  <c r="H242" i="8" a="1"/>
  <c r="H242" i="8" s="1"/>
  <c r="C250" i="8"/>
  <c r="G242" i="8"/>
  <c r="F242" i="8"/>
  <c r="I239" i="8"/>
  <c r="H239" i="8" a="1"/>
  <c r="H239" i="8" s="1"/>
  <c r="C247" i="8"/>
  <c r="G239" i="8"/>
  <c r="F239" i="8"/>
  <c r="C244" i="8"/>
  <c r="I236" i="8"/>
  <c r="F236" i="8"/>
  <c r="H236" i="8" a="1"/>
  <c r="H236" i="8" s="1"/>
  <c r="G236" i="8"/>
  <c r="J488" i="8"/>
  <c r="M488" i="8"/>
  <c r="L488" i="8"/>
  <c r="N488" i="8"/>
  <c r="K488" i="8"/>
  <c r="I501" i="8"/>
  <c r="H501" i="8" a="1"/>
  <c r="H501" i="8" s="1"/>
  <c r="G501" i="8"/>
  <c r="F501" i="8"/>
  <c r="C509" i="8"/>
  <c r="N483" i="8"/>
  <c r="L483" i="8"/>
  <c r="K483" i="8"/>
  <c r="M483" i="8"/>
  <c r="J483" i="8"/>
  <c r="L743" i="8"/>
  <c r="K743" i="8"/>
  <c r="J743" i="8"/>
  <c r="N743" i="8"/>
  <c r="M743" i="8"/>
  <c r="N227" i="8"/>
  <c r="M227" i="8"/>
  <c r="L227" i="8"/>
  <c r="K227" i="8"/>
  <c r="J227" i="8"/>
  <c r="K231" i="8"/>
  <c r="J231" i="8"/>
  <c r="L231" i="8"/>
  <c r="N231" i="8"/>
  <c r="M231" i="8"/>
  <c r="C760" i="8"/>
  <c r="I752" i="8"/>
  <c r="H752" i="8" a="1"/>
  <c r="H752" i="8" s="1"/>
  <c r="G752" i="8"/>
  <c r="F752" i="8"/>
  <c r="N489" i="8"/>
  <c r="M489" i="8"/>
  <c r="L489" i="8"/>
  <c r="J489" i="8"/>
  <c r="K489" i="8"/>
  <c r="C759" i="8"/>
  <c r="I751" i="8"/>
  <c r="H751" i="8" a="1"/>
  <c r="H751" i="8" s="1"/>
  <c r="G751" i="8"/>
  <c r="F751" i="8"/>
  <c r="N486" i="8"/>
  <c r="M486" i="8"/>
  <c r="K486" i="8"/>
  <c r="J486" i="8"/>
  <c r="L486" i="8"/>
  <c r="M748" i="8"/>
  <c r="L748" i="8"/>
  <c r="K748" i="8"/>
  <c r="J748" i="8"/>
  <c r="N748" i="8"/>
  <c r="F495" i="8"/>
  <c r="C503" i="8"/>
  <c r="H495" i="8" a="1"/>
  <c r="H495" i="8" s="1"/>
  <c r="I495" i="8"/>
  <c r="G495" i="8"/>
  <c r="C762" i="8"/>
  <c r="I754" i="8"/>
  <c r="H754" i="8" a="1"/>
  <c r="H754" i="8" s="1"/>
  <c r="G754" i="8"/>
  <c r="F754" i="8"/>
  <c r="N230" i="8"/>
  <c r="M230" i="8"/>
  <c r="L230" i="8"/>
  <c r="K230" i="8"/>
  <c r="J230" i="8"/>
  <c r="G497" i="8"/>
  <c r="F497" i="8"/>
  <c r="C505" i="8"/>
  <c r="I497" i="8"/>
  <c r="H497" i="8" a="1"/>
  <c r="H497" i="8" s="1"/>
  <c r="N742" i="8"/>
  <c r="M742" i="8"/>
  <c r="L742" i="8"/>
  <c r="K742" i="8"/>
  <c r="J742" i="8"/>
  <c r="H494" i="8" a="1"/>
  <c r="H494" i="8" s="1"/>
  <c r="G494" i="8"/>
  <c r="F494" i="8"/>
  <c r="C502" i="8"/>
  <c r="I494" i="8"/>
  <c r="F756" i="8"/>
  <c r="I756" i="8"/>
  <c r="H756" i="8" a="1"/>
  <c r="H756" i="8" s="1"/>
  <c r="G756" i="8"/>
  <c r="C764" i="8"/>
  <c r="G235" i="8"/>
  <c r="F235" i="8"/>
  <c r="C243" i="8"/>
  <c r="I235" i="8"/>
  <c r="H235" i="8" a="1"/>
  <c r="H235" i="8" s="1"/>
  <c r="J749" i="8"/>
  <c r="N749" i="8"/>
  <c r="M749" i="8"/>
  <c r="L749" i="8"/>
  <c r="K749" i="8"/>
  <c r="J234" i="8"/>
  <c r="K234" i="8"/>
  <c r="N234" i="8"/>
  <c r="M234" i="8"/>
  <c r="L234" i="8"/>
  <c r="G238" i="8"/>
  <c r="F238" i="8"/>
  <c r="C246" i="8"/>
  <c r="I238" i="8"/>
  <c r="H238" i="8" a="1"/>
  <c r="H238" i="8" s="1"/>
  <c r="N232" i="8"/>
  <c r="M232" i="8"/>
  <c r="L232" i="8"/>
  <c r="K232" i="8"/>
  <c r="J232" i="8"/>
  <c r="M233" i="8"/>
  <c r="L233" i="8"/>
  <c r="K233" i="8"/>
  <c r="J233" i="8"/>
  <c r="N233" i="8"/>
  <c r="K493" i="8"/>
  <c r="J493" i="8"/>
  <c r="N493" i="8"/>
  <c r="M493" i="8"/>
  <c r="L493" i="8"/>
  <c r="G750" i="8"/>
  <c r="F750" i="8"/>
  <c r="C758" i="8"/>
  <c r="I750" i="8"/>
  <c r="H750" i="8" a="1"/>
  <c r="H750" i="8" s="1"/>
  <c r="N739" i="8"/>
  <c r="M739" i="8"/>
  <c r="L739" i="8"/>
  <c r="K739" i="8"/>
  <c r="J739" i="8"/>
  <c r="I237" i="8"/>
  <c r="H237" i="8" a="1"/>
  <c r="H237" i="8" s="1"/>
  <c r="G237" i="8"/>
  <c r="F237" i="8"/>
  <c r="C245" i="8"/>
  <c r="C765" i="8"/>
  <c r="H757" i="8" a="1"/>
  <c r="H757" i="8" s="1"/>
  <c r="I757" i="8"/>
  <c r="G757" i="8"/>
  <c r="F757" i="8"/>
  <c r="H240" i="8" a="1"/>
  <c r="H240" i="8" s="1"/>
  <c r="G240" i="8"/>
  <c r="F240" i="8"/>
  <c r="I240" i="8"/>
  <c r="C248" i="8"/>
  <c r="I496" i="8"/>
  <c r="H496" i="8" a="1"/>
  <c r="H496" i="8" s="1"/>
  <c r="F496" i="8"/>
  <c r="C504" i="8"/>
  <c r="G496" i="8"/>
  <c r="M487" i="8"/>
  <c r="L487" i="8"/>
  <c r="K487" i="8"/>
  <c r="J487" i="8"/>
  <c r="N487" i="8"/>
  <c r="N745" i="8"/>
  <c r="M745" i="8"/>
  <c r="L745" i="8"/>
  <c r="K745" i="8"/>
  <c r="J745" i="8"/>
  <c r="I491" i="8"/>
  <c r="H491" i="8" a="1"/>
  <c r="H491" i="8" s="1"/>
  <c r="G491" i="8"/>
  <c r="C499" i="8"/>
  <c r="F491" i="8"/>
  <c r="N744" i="8"/>
  <c r="M744" i="8"/>
  <c r="L744" i="8"/>
  <c r="K744" i="8"/>
  <c r="J744" i="8"/>
  <c r="F241" i="8"/>
  <c r="C249" i="8"/>
  <c r="I241" i="8"/>
  <c r="H241" i="8" a="1"/>
  <c r="H241" i="8" s="1"/>
  <c r="G241" i="8"/>
  <c r="N492" i="8"/>
  <c r="M492" i="8"/>
  <c r="L492" i="8"/>
  <c r="K492" i="8"/>
  <c r="J492" i="8"/>
  <c r="K239" i="8" l="1"/>
  <c r="J239" i="8"/>
  <c r="N239" i="8"/>
  <c r="M239" i="8"/>
  <c r="L239" i="8"/>
  <c r="F249" i="8"/>
  <c r="C257" i="8"/>
  <c r="G249" i="8"/>
  <c r="I249" i="8"/>
  <c r="H249" i="8" a="1"/>
  <c r="H249" i="8" s="1"/>
  <c r="I499" i="8"/>
  <c r="H499" i="8" a="1"/>
  <c r="H499" i="8" s="1"/>
  <c r="G499" i="8"/>
  <c r="C507" i="8"/>
  <c r="F499" i="8"/>
  <c r="N750" i="8"/>
  <c r="M750" i="8"/>
  <c r="L750" i="8"/>
  <c r="K750" i="8"/>
  <c r="J750" i="8"/>
  <c r="G505" i="8"/>
  <c r="F505" i="8"/>
  <c r="C513" i="8"/>
  <c r="I505" i="8"/>
  <c r="H505" i="8" a="1"/>
  <c r="H505" i="8" s="1"/>
  <c r="F503" i="8"/>
  <c r="C511" i="8"/>
  <c r="H503" i="8" a="1"/>
  <c r="H503" i="8" s="1"/>
  <c r="I503" i="8"/>
  <c r="G503" i="8"/>
  <c r="G759" i="8"/>
  <c r="C767" i="8"/>
  <c r="F759" i="8"/>
  <c r="I759" i="8"/>
  <c r="H759" i="8" a="1"/>
  <c r="H759" i="8" s="1"/>
  <c r="I247" i="8"/>
  <c r="H247" i="8" a="1"/>
  <c r="H247" i="8" s="1"/>
  <c r="C255" i="8"/>
  <c r="G247" i="8"/>
  <c r="F247" i="8"/>
  <c r="N500" i="8"/>
  <c r="M500" i="8"/>
  <c r="L500" i="8"/>
  <c r="K500" i="8"/>
  <c r="J500" i="8"/>
  <c r="N237" i="8"/>
  <c r="J237" i="8"/>
  <c r="M237" i="8"/>
  <c r="L237" i="8"/>
  <c r="K237" i="8"/>
  <c r="I758" i="8"/>
  <c r="F758" i="8"/>
  <c r="C766" i="8"/>
  <c r="H758" i="8" a="1"/>
  <c r="H758" i="8" s="1"/>
  <c r="G758" i="8"/>
  <c r="N752" i="8"/>
  <c r="M752" i="8"/>
  <c r="L752" i="8"/>
  <c r="K752" i="8"/>
  <c r="J752" i="8"/>
  <c r="G508" i="8"/>
  <c r="F508" i="8"/>
  <c r="I508" i="8"/>
  <c r="H508" i="8" a="1"/>
  <c r="H508" i="8" s="1"/>
  <c r="I761" i="8"/>
  <c r="H761" i="8" a="1"/>
  <c r="H761" i="8" s="1"/>
  <c r="G761" i="8"/>
  <c r="C769" i="8"/>
  <c r="F761" i="8"/>
  <c r="H248" i="8" a="1"/>
  <c r="H248" i="8" s="1"/>
  <c r="G248" i="8"/>
  <c r="F248" i="8"/>
  <c r="C256" i="8"/>
  <c r="I248" i="8"/>
  <c r="N235" i="8"/>
  <c r="M235" i="8"/>
  <c r="L235" i="8"/>
  <c r="K235" i="8"/>
  <c r="J235" i="8"/>
  <c r="K754" i="8"/>
  <c r="J754" i="8"/>
  <c r="N754" i="8"/>
  <c r="M754" i="8"/>
  <c r="L754" i="8"/>
  <c r="K501" i="8"/>
  <c r="J501" i="8"/>
  <c r="N501" i="8"/>
  <c r="M501" i="8"/>
  <c r="L501" i="8"/>
  <c r="C768" i="8"/>
  <c r="I760" i="8"/>
  <c r="H760" i="8" a="1"/>
  <c r="H760" i="8" s="1"/>
  <c r="G760" i="8"/>
  <c r="F760" i="8"/>
  <c r="N240" i="8"/>
  <c r="M240" i="8"/>
  <c r="L240" i="8"/>
  <c r="K240" i="8"/>
  <c r="J240" i="8"/>
  <c r="N238" i="8"/>
  <c r="M238" i="8"/>
  <c r="L238" i="8"/>
  <c r="K238" i="8"/>
  <c r="J238" i="8"/>
  <c r="G243" i="8"/>
  <c r="F243" i="8"/>
  <c r="C251" i="8"/>
  <c r="H243" i="8" a="1"/>
  <c r="H243" i="8" s="1"/>
  <c r="I243" i="8"/>
  <c r="N494" i="8"/>
  <c r="M494" i="8"/>
  <c r="K494" i="8"/>
  <c r="J494" i="8"/>
  <c r="L494" i="8"/>
  <c r="G762" i="8"/>
  <c r="F762" i="8"/>
  <c r="I762" i="8"/>
  <c r="H762" i="8" a="1"/>
  <c r="H762" i="8" s="1"/>
  <c r="L236" i="8"/>
  <c r="K236" i="8"/>
  <c r="J236" i="8"/>
  <c r="N236" i="8"/>
  <c r="M236" i="8"/>
  <c r="I245" i="8"/>
  <c r="H245" i="8" a="1"/>
  <c r="H245" i="8" s="1"/>
  <c r="G245" i="8"/>
  <c r="C253" i="8"/>
  <c r="F245" i="8"/>
  <c r="G246" i="8"/>
  <c r="F246" i="8"/>
  <c r="C254" i="8"/>
  <c r="I246" i="8"/>
  <c r="H246" i="8" a="1"/>
  <c r="H246" i="8" s="1"/>
  <c r="H502" i="8" a="1"/>
  <c r="H502" i="8" s="1"/>
  <c r="G502" i="8"/>
  <c r="F502" i="8"/>
  <c r="I502" i="8"/>
  <c r="C510" i="8"/>
  <c r="C252" i="8"/>
  <c r="I244" i="8"/>
  <c r="H244" i="8" a="1"/>
  <c r="H244" i="8" s="1"/>
  <c r="G244" i="8"/>
  <c r="F244" i="8"/>
  <c r="I250" i="8"/>
  <c r="H250" i="8" a="1"/>
  <c r="H250" i="8" s="1"/>
  <c r="G250" i="8"/>
  <c r="F250" i="8"/>
  <c r="N747" i="8"/>
  <c r="M747" i="8"/>
  <c r="L747" i="8"/>
  <c r="K747" i="8"/>
  <c r="J747" i="8"/>
  <c r="L490" i="8"/>
  <c r="K490" i="8"/>
  <c r="J490" i="8"/>
  <c r="N490" i="8"/>
  <c r="M490" i="8"/>
  <c r="J496" i="8"/>
  <c r="M496" i="8"/>
  <c r="L496" i="8"/>
  <c r="N496" i="8"/>
  <c r="K496" i="8"/>
  <c r="M756" i="8"/>
  <c r="K756" i="8"/>
  <c r="N756" i="8"/>
  <c r="L756" i="8"/>
  <c r="J756" i="8"/>
  <c r="N491" i="8"/>
  <c r="L491" i="8"/>
  <c r="K491" i="8"/>
  <c r="M491" i="8"/>
  <c r="J491" i="8"/>
  <c r="F765" i="8"/>
  <c r="H765" i="8" a="1"/>
  <c r="H765" i="8" s="1"/>
  <c r="I765" i="8"/>
  <c r="G765" i="8"/>
  <c r="M495" i="8"/>
  <c r="L495" i="8"/>
  <c r="K495" i="8"/>
  <c r="J495" i="8"/>
  <c r="N495" i="8"/>
  <c r="H755" i="8" a="1"/>
  <c r="H755" i="8" s="1"/>
  <c r="G755" i="8"/>
  <c r="C763" i="8"/>
  <c r="F755" i="8"/>
  <c r="I755" i="8"/>
  <c r="C506" i="8"/>
  <c r="I498" i="8"/>
  <c r="G498" i="8"/>
  <c r="H498" i="8" a="1"/>
  <c r="H498" i="8" s="1"/>
  <c r="F498" i="8"/>
  <c r="M757" i="8"/>
  <c r="L757" i="8"/>
  <c r="J757" i="8"/>
  <c r="K757" i="8"/>
  <c r="N757" i="8"/>
  <c r="M241" i="8"/>
  <c r="L241" i="8"/>
  <c r="K241" i="8"/>
  <c r="J241" i="8"/>
  <c r="N241" i="8"/>
  <c r="I504" i="8"/>
  <c r="H504" i="8" a="1"/>
  <c r="H504" i="8" s="1"/>
  <c r="F504" i="8"/>
  <c r="C512" i="8"/>
  <c r="G504" i="8"/>
  <c r="H764" i="8" a="1"/>
  <c r="H764" i="8" s="1"/>
  <c r="F764" i="8"/>
  <c r="I764" i="8"/>
  <c r="G764" i="8"/>
  <c r="N497" i="8"/>
  <c r="M497" i="8"/>
  <c r="L497" i="8"/>
  <c r="J497" i="8"/>
  <c r="K497" i="8"/>
  <c r="L751" i="8"/>
  <c r="K751" i="8"/>
  <c r="J751" i="8"/>
  <c r="N751" i="8"/>
  <c r="M751" i="8"/>
  <c r="I509" i="8"/>
  <c r="H509" i="8" a="1"/>
  <c r="H509" i="8" s="1"/>
  <c r="G509" i="8"/>
  <c r="F509" i="8"/>
  <c r="J242" i="8"/>
  <c r="N242" i="8"/>
  <c r="M242" i="8"/>
  <c r="L242" i="8"/>
  <c r="K242" i="8"/>
  <c r="N753" i="8"/>
  <c r="M753" i="8"/>
  <c r="L753" i="8"/>
  <c r="K753" i="8"/>
  <c r="J753" i="8"/>
  <c r="N761" i="8" l="1"/>
  <c r="L761" i="8"/>
  <c r="M761" i="8"/>
  <c r="K761" i="8"/>
  <c r="J761" i="8"/>
  <c r="H763" i="8" a="1"/>
  <c r="H763" i="8" s="1"/>
  <c r="G763" i="8"/>
  <c r="I763" i="8"/>
  <c r="F763" i="8"/>
  <c r="J250" i="8"/>
  <c r="K250" i="8"/>
  <c r="N250" i="8"/>
  <c r="M250" i="8"/>
  <c r="L250" i="8"/>
  <c r="G767" i="8"/>
  <c r="I767" i="8"/>
  <c r="H767" i="8" a="1"/>
  <c r="H767" i="8" s="1"/>
  <c r="F767" i="8"/>
  <c r="N505" i="8"/>
  <c r="M505" i="8"/>
  <c r="L505" i="8"/>
  <c r="J505" i="8"/>
  <c r="K505" i="8"/>
  <c r="N502" i="8"/>
  <c r="M502" i="8"/>
  <c r="K502" i="8"/>
  <c r="J502" i="8"/>
  <c r="L502" i="8"/>
  <c r="H256" i="8" a="1"/>
  <c r="H256" i="8" s="1"/>
  <c r="G256" i="8"/>
  <c r="F256" i="8"/>
  <c r="I256" i="8"/>
  <c r="M765" i="8"/>
  <c r="L765" i="8"/>
  <c r="J765" i="8"/>
  <c r="N765" i="8"/>
  <c r="K765" i="8"/>
  <c r="I253" i="8"/>
  <c r="H253" i="8" a="1"/>
  <c r="H253" i="8" s="1"/>
  <c r="G253" i="8"/>
  <c r="F253" i="8"/>
  <c r="N508" i="8"/>
  <c r="M508" i="8"/>
  <c r="L508" i="8"/>
  <c r="K508" i="8"/>
  <c r="J508" i="8"/>
  <c r="G513" i="8"/>
  <c r="F513" i="8"/>
  <c r="I513" i="8"/>
  <c r="H513" i="8" a="1"/>
  <c r="H513" i="8" s="1"/>
  <c r="F257" i="8"/>
  <c r="I257" i="8"/>
  <c r="H257" i="8" a="1"/>
  <c r="H257" i="8" s="1"/>
  <c r="G257" i="8"/>
  <c r="I512" i="8"/>
  <c r="H512" i="8" a="1"/>
  <c r="H512" i="8" s="1"/>
  <c r="F512" i="8"/>
  <c r="G512" i="8"/>
  <c r="L498" i="8"/>
  <c r="K498" i="8"/>
  <c r="J498" i="8"/>
  <c r="N498" i="8"/>
  <c r="M498" i="8"/>
  <c r="L244" i="8"/>
  <c r="K244" i="8"/>
  <c r="J244" i="8"/>
  <c r="M244" i="8"/>
  <c r="N244" i="8"/>
  <c r="N246" i="8"/>
  <c r="M246" i="8"/>
  <c r="L246" i="8"/>
  <c r="K246" i="8"/>
  <c r="J246" i="8"/>
  <c r="N245" i="8"/>
  <c r="M245" i="8"/>
  <c r="L245" i="8"/>
  <c r="K245" i="8"/>
  <c r="J245" i="8"/>
  <c r="I769" i="8"/>
  <c r="H769" i="8" a="1"/>
  <c r="H769" i="8" s="1"/>
  <c r="G769" i="8"/>
  <c r="F769" i="8"/>
  <c r="K247" i="8"/>
  <c r="J247" i="8"/>
  <c r="L247" i="8"/>
  <c r="N247" i="8"/>
  <c r="M247" i="8"/>
  <c r="N243" i="8"/>
  <c r="M243" i="8"/>
  <c r="L243" i="8"/>
  <c r="K243" i="8"/>
  <c r="J243" i="8"/>
  <c r="I766" i="8"/>
  <c r="F766" i="8"/>
  <c r="H766" i="8" a="1"/>
  <c r="H766" i="8" s="1"/>
  <c r="G766" i="8"/>
  <c r="M503" i="8"/>
  <c r="L503" i="8"/>
  <c r="K503" i="8"/>
  <c r="J503" i="8"/>
  <c r="N503" i="8"/>
  <c r="I506" i="8"/>
  <c r="G506" i="8"/>
  <c r="H506" i="8" a="1"/>
  <c r="H506" i="8" s="1"/>
  <c r="F506" i="8"/>
  <c r="I252" i="8"/>
  <c r="F252" i="8"/>
  <c r="H252" i="8" a="1"/>
  <c r="H252" i="8" s="1"/>
  <c r="G252" i="8"/>
  <c r="G254" i="8"/>
  <c r="F254" i="8"/>
  <c r="I254" i="8"/>
  <c r="H254" i="8" a="1"/>
  <c r="H254" i="8" s="1"/>
  <c r="G251" i="8"/>
  <c r="F251" i="8"/>
  <c r="I251" i="8"/>
  <c r="H251" i="8" a="1"/>
  <c r="H251" i="8" s="1"/>
  <c r="L760" i="8"/>
  <c r="K760" i="8"/>
  <c r="J760" i="8"/>
  <c r="N760" i="8"/>
  <c r="M760" i="8"/>
  <c r="J758" i="8"/>
  <c r="M758" i="8"/>
  <c r="N758" i="8"/>
  <c r="L758" i="8"/>
  <c r="K758" i="8"/>
  <c r="F511" i="8"/>
  <c r="H511" i="8" a="1"/>
  <c r="H511" i="8" s="1"/>
  <c r="I511" i="8"/>
  <c r="G511" i="8"/>
  <c r="N499" i="8"/>
  <c r="L499" i="8"/>
  <c r="K499" i="8"/>
  <c r="M499" i="8"/>
  <c r="J499" i="8"/>
  <c r="I255" i="8"/>
  <c r="H255" i="8" a="1"/>
  <c r="H255" i="8" s="1"/>
  <c r="G255" i="8"/>
  <c r="F255" i="8"/>
  <c r="I507" i="8"/>
  <c r="H507" i="8" a="1"/>
  <c r="H507" i="8" s="1"/>
  <c r="G507" i="8"/>
  <c r="F507" i="8"/>
  <c r="K509" i="8"/>
  <c r="J509" i="8"/>
  <c r="N509" i="8"/>
  <c r="M509" i="8"/>
  <c r="L509" i="8"/>
  <c r="N762" i="8"/>
  <c r="M762" i="8"/>
  <c r="K762" i="8"/>
  <c r="L762" i="8"/>
  <c r="J762" i="8"/>
  <c r="J504" i="8"/>
  <c r="M504" i="8"/>
  <c r="L504" i="8"/>
  <c r="N504" i="8"/>
  <c r="K504" i="8"/>
  <c r="J755" i="8"/>
  <c r="N755" i="8"/>
  <c r="M755" i="8"/>
  <c r="L755" i="8"/>
  <c r="K755" i="8"/>
  <c r="H510" i="8" a="1"/>
  <c r="H510" i="8" s="1"/>
  <c r="G510" i="8"/>
  <c r="F510" i="8"/>
  <c r="I510" i="8"/>
  <c r="I768" i="8"/>
  <c r="H768" i="8" a="1"/>
  <c r="H768" i="8" s="1"/>
  <c r="G768" i="8"/>
  <c r="F768" i="8"/>
  <c r="N248" i="8"/>
  <c r="M248" i="8"/>
  <c r="L248" i="8"/>
  <c r="K248" i="8"/>
  <c r="J248" i="8"/>
  <c r="N759" i="8"/>
  <c r="L759" i="8"/>
  <c r="J759" i="8"/>
  <c r="M759" i="8"/>
  <c r="K759" i="8"/>
  <c r="M764" i="8"/>
  <c r="K764" i="8"/>
  <c r="N764" i="8"/>
  <c r="L764" i="8"/>
  <c r="J764" i="8"/>
  <c r="M249" i="8"/>
  <c r="L249" i="8"/>
  <c r="K249" i="8"/>
  <c r="J249" i="8"/>
  <c r="N249" i="8"/>
  <c r="N510" i="8" l="1"/>
  <c r="M510" i="8"/>
  <c r="K510" i="8"/>
  <c r="J510" i="8"/>
  <c r="L510" i="8"/>
  <c r="N254" i="8"/>
  <c r="M254" i="8"/>
  <c r="L254" i="8"/>
  <c r="K254" i="8"/>
  <c r="J254" i="8"/>
  <c r="N256" i="8"/>
  <c r="M256" i="8"/>
  <c r="L256" i="8"/>
  <c r="K256" i="8"/>
  <c r="J256" i="8"/>
  <c r="N767" i="8"/>
  <c r="L767" i="8"/>
  <c r="J767" i="8"/>
  <c r="M767" i="8"/>
  <c r="K767" i="8"/>
  <c r="K763" i="8"/>
  <c r="J763" i="8"/>
  <c r="N763" i="8"/>
  <c r="M763" i="8"/>
  <c r="L763" i="8"/>
  <c r="N769" i="8"/>
  <c r="L769" i="8"/>
  <c r="M769" i="8"/>
  <c r="K769" i="8"/>
  <c r="J769" i="8"/>
  <c r="J512" i="8"/>
  <c r="M512" i="8"/>
  <c r="L512" i="8"/>
  <c r="N512" i="8"/>
  <c r="K512" i="8"/>
  <c r="N507" i="8"/>
  <c r="L507" i="8"/>
  <c r="K507" i="8"/>
  <c r="M507" i="8"/>
  <c r="J507" i="8"/>
  <c r="J766" i="8"/>
  <c r="M766" i="8"/>
  <c r="N766" i="8"/>
  <c r="L766" i="8"/>
  <c r="K766" i="8"/>
  <c r="L506" i="8"/>
  <c r="K506" i="8"/>
  <c r="J506" i="8"/>
  <c r="N506" i="8"/>
  <c r="M506" i="8"/>
  <c r="N251" i="8"/>
  <c r="M251" i="8"/>
  <c r="L251" i="8"/>
  <c r="K251" i="8"/>
  <c r="J251" i="8"/>
  <c r="M257" i="8"/>
  <c r="L257" i="8"/>
  <c r="K257" i="8"/>
  <c r="J257" i="8"/>
  <c r="N257" i="8"/>
  <c r="N253" i="8"/>
  <c r="J253" i="8"/>
  <c r="M253" i="8"/>
  <c r="L253" i="8"/>
  <c r="K253" i="8"/>
  <c r="M511" i="8"/>
  <c r="L511" i="8"/>
  <c r="K511" i="8"/>
  <c r="J511" i="8"/>
  <c r="N511" i="8"/>
  <c r="L252" i="8"/>
  <c r="K252" i="8"/>
  <c r="J252" i="8"/>
  <c r="N252" i="8"/>
  <c r="M252" i="8"/>
  <c r="L768" i="8"/>
  <c r="K768" i="8"/>
  <c r="N768" i="8"/>
  <c r="M768" i="8"/>
  <c r="J768" i="8"/>
  <c r="K255" i="8"/>
  <c r="J255" i="8"/>
  <c r="N255" i="8"/>
  <c r="M255" i="8"/>
  <c r="L255" i="8"/>
  <c r="N513" i="8"/>
  <c r="M513" i="8"/>
  <c r="L513" i="8"/>
  <c r="J513" i="8"/>
  <c r="K51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</authors>
  <commentList>
    <comment ref="R2" authorId="0" shapeId="0" xr:uid="{00000000-0006-0000-0100-000001000000}">
      <text>
        <r>
          <rPr>
            <sz val="11"/>
            <color theme="1"/>
            <rFont val="微软雅黑"/>
            <family val="2"/>
            <charset val="134"/>
          </rPr>
          <t>loopli(李军):
配置格式： {需要的最少编队数量};{可攻打最小田等级}-{可攻打最大田等级}
可配置多段， ’|‘分割</t>
        </r>
      </text>
    </comment>
    <comment ref="S2" authorId="0" shapeId="0" xr:uid="{00000000-0006-0000-0100-000002000000}">
      <text>
        <r>
          <rPr>
            <sz val="11"/>
            <color theme="1"/>
            <rFont val="微软雅黑"/>
            <family val="2"/>
            <charset val="134"/>
          </rPr>
          <t>loopli(李军):
配置格式： {需要的最少编队数量};{可攻打最小野怪等级}-{可攻打最大野怪等级};{野怪类型}
可配置多段， ’|‘分割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</authors>
  <commentList>
    <comment ref="AG1" authorId="0" shapeId="0" xr:uid="{00000000-0006-0000-0800-000001000000}">
      <text>
        <r>
          <rPr>
            <sz val="11"/>
            <color theme="1"/>
            <rFont val="微软雅黑"/>
            <family val="2"/>
            <charset val="134"/>
          </rPr>
          <t>loopli(李军):
配置格式： {需要的最少编队数量};{可攻打最小田等级}-{可攻打最大田等级}
可配置多段， ’|‘分割</t>
        </r>
      </text>
    </comment>
    <comment ref="AH1" authorId="0" shapeId="0" xr:uid="{00000000-0006-0000-0800-000002000000}">
      <text>
        <r>
          <rPr>
            <sz val="11"/>
            <color theme="1"/>
            <rFont val="微软雅黑"/>
            <family val="2"/>
            <charset val="134"/>
          </rPr>
          <t>loopli(李军):
配置格式： {需要的最少编队数量};{可攻打最小野怪等级}-{可攻打最大野怪等级};{野怪类型}
可配置多段， ’|‘分割</t>
        </r>
      </text>
    </comment>
  </commentList>
</comments>
</file>

<file path=xl/sharedStrings.xml><?xml version="1.0" encoding="utf-8"?>
<sst xmlns="http://schemas.openxmlformats.org/spreadsheetml/2006/main" count="15789" uniqueCount="3716">
  <si>
    <t>convert(ResAI.proto,table_SmartCastleTemplate,SmartCastleTemplate.pbin)</t>
  </si>
  <si>
    <t>模板ID</t>
  </si>
  <si>
    <t>成长ID</t>
  </si>
  <si>
    <t>名称（留空随机）</t>
  </si>
  <si>
    <t>外观类型</t>
  </si>
  <si>
    <t>假扮玩家类型</t>
  </si>
  <si>
    <t>头像（留空随机）</t>
  </si>
  <si>
    <t>优先级</t>
  </si>
  <si>
    <t>初始AI模型</t>
  </si>
  <si>
    <t>templateId</t>
  </si>
  <si>
    <t>growthId</t>
  </si>
  <si>
    <t>naming</t>
  </si>
  <si>
    <t>dressUp</t>
  </si>
  <si>
    <t>imitation</t>
  </si>
  <si>
    <t>priority</t>
  </si>
  <si>
    <t>aiModelId</t>
  </si>
  <si>
    <t>TID_Alliance_Master_Name_1</t>
  </si>
  <si>
    <t>1盟盟主-洲4</t>
  </si>
  <si>
    <t>盟友</t>
  </si>
  <si>
    <t>TID_Alliance_General_Name_1</t>
  </si>
  <si>
    <t>1盟管理-路线2</t>
  </si>
  <si>
    <t>TID_Alliance_Commander_Name_1</t>
  </si>
  <si>
    <t>1盟管理-路线3</t>
  </si>
  <si>
    <t>TID_Alliance_Saint_Name_1</t>
  </si>
  <si>
    <t>1盟管理-路线4</t>
  </si>
  <si>
    <t>1盟管理-路线5</t>
  </si>
  <si>
    <t>群演</t>
  </si>
  <si>
    <t>TID_Alliance_Master_Name_2</t>
  </si>
  <si>
    <t>2盟盟主</t>
  </si>
  <si>
    <t>TID_Alliance_General_Name_2</t>
  </si>
  <si>
    <t>2盟管理-路线2</t>
  </si>
  <si>
    <t>TID_Alliance_Commander_Name_2</t>
  </si>
  <si>
    <t>2盟管理-路线3</t>
  </si>
  <si>
    <t>TID_Alliance_Saint_Name_2</t>
  </si>
  <si>
    <t>2盟管理-路线4</t>
  </si>
  <si>
    <t>TID_Alliance_Master_Name_3</t>
  </si>
  <si>
    <t>3盟盟主</t>
  </si>
  <si>
    <t>TID_Alliance_General_Name_3</t>
  </si>
  <si>
    <t>3盟管理-路线2</t>
  </si>
  <si>
    <t>TID_Alliance_Commander_Name_3</t>
  </si>
  <si>
    <t>3盟管理-路线3</t>
  </si>
  <si>
    <t>TID_Alliance_Saint_Name_3</t>
  </si>
  <si>
    <t>3盟管理-路线4</t>
  </si>
  <si>
    <t>TID_Alliance_Master_Name_4</t>
  </si>
  <si>
    <t>4盟盟主</t>
  </si>
  <si>
    <t>TID_Alliance_General_Name_4</t>
  </si>
  <si>
    <t>4盟管理-路线2</t>
  </si>
  <si>
    <t>TID_Alliance_Commander_Name_4</t>
  </si>
  <si>
    <t>4盟管理-路线3</t>
  </si>
  <si>
    <t>TID_Alliance_Saint_Name_4</t>
  </si>
  <si>
    <t>4盟管理-路线4</t>
  </si>
  <si>
    <t>convert(ResAI.proto,table_SmartCastleGrowth,SmartCastleGrowth.pbin)</t>
  </si>
  <si>
    <t>小时</t>
  </si>
  <si>
    <t>备注</t>
  </si>
  <si>
    <t>主堡等级</t>
  </si>
  <si>
    <t>时代</t>
  </si>
  <si>
    <t>AI模型</t>
  </si>
  <si>
    <t>战力范围</t>
  </si>
  <si>
    <t>繁荣度范围</t>
  </si>
  <si>
    <t>战功范围</t>
  </si>
  <si>
    <t>城墙血量</t>
  </si>
  <si>
    <t>防卫塔等级</t>
  </si>
  <si>
    <t>buff加成</t>
  </si>
  <si>
    <t>编队信息</t>
  </si>
  <si>
    <t>驻防信息</t>
  </si>
  <si>
    <t>资源</t>
  </si>
  <si>
    <t>资源产量（每小时）</t>
  </si>
  <si>
    <t>资源上限</t>
  </si>
  <si>
    <t>打田配置</t>
  </si>
  <si>
    <t>打野配置</t>
  </si>
  <si>
    <t>items.hours</t>
  </si>
  <si>
    <t>items.castleLevel</t>
  </si>
  <si>
    <t>items.ageLevel</t>
  </si>
  <si>
    <t>items.aiModelId</t>
  </si>
  <si>
    <t>items.powerRange{key;value}</t>
  </si>
  <si>
    <t>items.prosperityRange{key;value}</t>
  </si>
  <si>
    <t>items.meritRange{key;value}</t>
  </si>
  <si>
    <t>items.wallHp</t>
  </si>
  <si>
    <t>items.guardTowerLevel</t>
  </si>
  <si>
    <t>items.buffer[|]{id:value}</t>
  </si>
  <si>
    <t>items.attackInfo[;]</t>
  </si>
  <si>
    <t>items.defendInfo[;]</t>
  </si>
  <si>
    <t>items.resource[|]{type:value}</t>
  </si>
  <si>
    <t>items.resourceIncrease[|]{type:value}</t>
  </si>
  <si>
    <t>items.resourceLimit</t>
  </si>
  <si>
    <t>items.fightResourceConfig[|]{leastTeamCnt;resourceLevelRange{start-end}}</t>
  </si>
  <si>
    <t>items.fightMonsterConfig[|]{leastTeamCnt;monsterLevelRange{start-end};rarity}</t>
  </si>
  <si>
    <t>盟主</t>
  </si>
  <si>
    <t>1;1-15</t>
  </si>
  <si>
    <t>1;1-15;MRE_Normal|1;1-15;MRE_Rare</t>
  </si>
  <si>
    <t>官员</t>
  </si>
  <si>
    <t>盟友1-强</t>
  </si>
  <si>
    <t>盟友2-中</t>
  </si>
  <si>
    <t>盟友3-弱</t>
  </si>
  <si>
    <t>资源堡1-弱</t>
  </si>
  <si>
    <t>资源堡2-弱</t>
  </si>
  <si>
    <t>convert(ResAI.proto,table_SmartCastleRefresh,SmartCastleRefresh.pbin)</t>
  </si>
  <si>
    <t>刷新组</t>
  </si>
  <si>
    <t>出现时间</t>
  </si>
  <si>
    <t>消失时间</t>
  </si>
  <si>
    <t>刷新配置（模板ID-数量上下限）</t>
  </si>
  <si>
    <t>刷新位置</t>
  </si>
  <si>
    <t>路线ID</t>
  </si>
  <si>
    <t>是否存档</t>
  </si>
  <si>
    <t>refreshGroup</t>
  </si>
  <si>
    <t>refreshDays</t>
  </si>
  <si>
    <t>expireDays</t>
  </si>
  <si>
    <t>born[|]{templateId:count{key~value}}</t>
  </si>
  <si>
    <t>routeId</t>
  </si>
  <si>
    <t>needSave</t>
  </si>
  <si>
    <t>1:1~1</t>
  </si>
  <si>
    <t>1号路线盟主</t>
  </si>
  <si>
    <t>6:1~1</t>
  </si>
  <si>
    <t>2号路线管理</t>
  </si>
  <si>
    <t>5:5~8|14:8~10</t>
  </si>
  <si>
    <t>1号路线托儿</t>
  </si>
  <si>
    <t>9:5~8|15:8~10</t>
  </si>
  <si>
    <t>2号路线托儿</t>
  </si>
  <si>
    <t>7:1~1</t>
  </si>
  <si>
    <t>3号路线管理</t>
  </si>
  <si>
    <t>10:5~8|16:8~10</t>
  </si>
  <si>
    <t>3号路线托儿</t>
  </si>
  <si>
    <t>8:1~1</t>
  </si>
  <si>
    <t>4号路线管理</t>
  </si>
  <si>
    <t>11:5~8|17:8~10</t>
  </si>
  <si>
    <t>4号路线托儿</t>
  </si>
  <si>
    <t>12:1~1</t>
  </si>
  <si>
    <t>5号路线管理</t>
  </si>
  <si>
    <t>13:10~15</t>
  </si>
  <si>
    <t>5号路线托儿</t>
  </si>
  <si>
    <t>3:1~1</t>
  </si>
  <si>
    <t>6号路线盟主-3号洲</t>
  </si>
  <si>
    <t>34:5~8|301:8~10</t>
  </si>
  <si>
    <t>6号路线托儿-3号洲</t>
  </si>
  <si>
    <t>2:1~1</t>
  </si>
  <si>
    <t>凑数配置</t>
  </si>
  <si>
    <t>4:1~1</t>
  </si>
  <si>
    <t>STREAM_KEY:id</t>
  </si>
  <si>
    <t>ID</t>
  </si>
  <si>
    <t>英雄1_id,星级,等级,模型士兵ID</t>
  </si>
  <si>
    <t>英雄1_天赋</t>
  </si>
  <si>
    <t>英雄1_技能</t>
  </si>
  <si>
    <t>英雄1_坐骑</t>
  </si>
  <si>
    <t>英雄1_坐骑装备</t>
  </si>
  <si>
    <t>英雄2_id,星级,等级,模型士兵ID</t>
  </si>
  <si>
    <t>英雄2_天赋</t>
  </si>
  <si>
    <t>英雄2_技能</t>
  </si>
  <si>
    <t>英雄3_id,星级,等级,模型士兵ID</t>
  </si>
  <si>
    <t>英雄3_天赋</t>
  </si>
  <si>
    <t>英雄3_技能</t>
  </si>
  <si>
    <t>英雄1_四维加点</t>
  </si>
  <si>
    <t>英雄2_四维加点</t>
  </si>
  <si>
    <t>英雄3_四维加点</t>
  </si>
  <si>
    <t>技能不索引英雄表</t>
  </si>
  <si>
    <t>士兵1</t>
  </si>
  <si>
    <t>士兵2</t>
  </si>
  <si>
    <t>士兵3</t>
  </si>
  <si>
    <t>士兵4</t>
  </si>
  <si>
    <t>士兵5</t>
  </si>
  <si>
    <t>士兵6</t>
  </si>
  <si>
    <t>高阶buff</t>
  </si>
  <si>
    <t>buffer1</t>
  </si>
  <si>
    <t>buffer2</t>
  </si>
  <si>
    <t>buffer3</t>
  </si>
  <si>
    <t>buffer4</t>
  </si>
  <si>
    <t>buffer5</t>
  </si>
  <si>
    <t>buffer6</t>
  </si>
  <si>
    <t>buffer7</t>
  </si>
  <si>
    <t>战斗力</t>
  </si>
  <si>
    <t>野怪实力</t>
  </si>
  <si>
    <t>id</t>
  </si>
  <si>
    <t>heroes[1]{id;star;level;modelSoldierID;modelHorseID}</t>
  </si>
  <si>
    <t>heroes[1].talents[|]{id;traitIndex}</t>
  </si>
  <si>
    <t>heroes[1].skills[|]{id;level;stage;category}</t>
  </si>
  <si>
    <t>heroes[1].horse[|]{horseConfId;level;ageStage}</t>
  </si>
  <si>
    <t>heroes[1].horse[1].parts[|]{id;level}</t>
  </si>
  <si>
    <t>heroes[2]{id;star;level;modelSoldierID}</t>
  </si>
  <si>
    <t>heroes[2].talents[|]{id;traitIndex}</t>
  </si>
  <si>
    <t>heroes[2].skills[|]{id;level;stage;category}</t>
  </si>
  <si>
    <t>heroes[3]{id;star;level;modelSoldierID}</t>
  </si>
  <si>
    <t>heroes[3].talents[|]{id;traitIndex}</t>
  </si>
  <si>
    <t>heroes[3].skills[|]{id;level;stage;category}</t>
  </si>
  <si>
    <t>heroes[1].addPoints[|]</t>
  </si>
  <si>
    <t>heroes[2].addPoints[|]</t>
  </si>
  <si>
    <t>heroes[3].addPoints[|]</t>
  </si>
  <si>
    <t>skillNotReferHeroConf</t>
  </si>
  <si>
    <t>soldiers[1]{id;number}</t>
  </si>
  <si>
    <t>soldiers[2]{id;number}</t>
  </si>
  <si>
    <t>soldiers[3]{id;number}</t>
  </si>
  <si>
    <t>soldiers[4]{id;number}</t>
  </si>
  <si>
    <t>soldiers[5]{id;number}</t>
  </si>
  <si>
    <t>soldiers[6]{id;number}</t>
  </si>
  <si>
    <t>highOrderBuff[|]{id;value}</t>
  </si>
  <si>
    <t>buffers[1]{id;value}</t>
  </si>
  <si>
    <t>buffers[2]{id;value}</t>
  </si>
  <si>
    <t>buffers[4]{id;value}</t>
  </si>
  <si>
    <t>buffers[5]{id;value}</t>
  </si>
  <si>
    <t>buffers[6]{id;value}</t>
  </si>
  <si>
    <t>buffers[7]{id;value}</t>
  </si>
  <si>
    <t>fightPower</t>
  </si>
  <si>
    <t>realPower</t>
  </si>
  <si>
    <t>1阶段AI堡-强-AI统率剑1</t>
  </si>
  <si>
    <t>25|0|0|0</t>
  </si>
  <si>
    <t>101002002;11000</t>
  </si>
  <si>
    <t>20000;0.31</t>
  </si>
  <si>
    <t>20030;0.08</t>
  </si>
  <si>
    <t>30250;110</t>
  </si>
  <si>
    <t>1阶段AI堡-强-AI连击骑1</t>
  </si>
  <si>
    <t>0|25|0|0</t>
  </si>
  <si>
    <t>102002002;11000</t>
  </si>
  <si>
    <t>1阶段AI堡-强-AI反击枪1</t>
  </si>
  <si>
    <t>103002002;11000</t>
  </si>
  <si>
    <t>1阶段AI堡-强-AI魏兰弓1</t>
  </si>
  <si>
    <t>104002002;11000</t>
  </si>
  <si>
    <t>1阶段AI堡-强-AI智谋剑1</t>
  </si>
  <si>
    <t>0|0|25|0</t>
  </si>
  <si>
    <t>1阶段AI堡-强-AI智谋骑1</t>
  </si>
  <si>
    <t>1阶段AI堡-强-AI统率枪1</t>
  </si>
  <si>
    <t>1阶段AI堡-强-AI智谋弓1</t>
  </si>
  <si>
    <t>2阶段AI堡-强-AI统率剑1</t>
  </si>
  <si>
    <t>2阶段AI堡-强-AI连击骑1</t>
  </si>
  <si>
    <t>2阶段AI堡-强-AI反击枪1</t>
  </si>
  <si>
    <t>2阶段AI堡-强-AI魏兰弓1</t>
  </si>
  <si>
    <t>2阶段AI堡-强-AI智谋剑1</t>
  </si>
  <si>
    <t>2阶段AI堡-强-AI智谋骑1</t>
  </si>
  <si>
    <t>2阶段AI堡-强-AI统率枪1</t>
  </si>
  <si>
    <t>2阶段AI堡-强-AI智谋弓1</t>
  </si>
  <si>
    <t>3阶段AI堡-强-AI统率剑1</t>
  </si>
  <si>
    <t>101002002;12000</t>
  </si>
  <si>
    <t>3阶段AI堡-强-AI连击骑1</t>
  </si>
  <si>
    <t>102002002;12000</t>
  </si>
  <si>
    <t>3阶段AI堡-强-AI反击枪1</t>
  </si>
  <si>
    <t>103002002;12000</t>
  </si>
  <si>
    <t>3阶段AI堡-强-AI魏兰弓1</t>
  </si>
  <si>
    <t>104002002;12000</t>
  </si>
  <si>
    <t>3阶段AI堡-强-AI智谋剑1</t>
  </si>
  <si>
    <t>3阶段AI堡-强-AI智谋骑1</t>
  </si>
  <si>
    <t>3阶段AI堡-强-AI统率枪1</t>
  </si>
  <si>
    <t>3阶段AI堡-强-AI智谋弓1</t>
  </si>
  <si>
    <t>4阶段AI堡-强-AI统率剑1</t>
  </si>
  <si>
    <t>101002002;15000</t>
  </si>
  <si>
    <t>4阶段AI堡-强-AI连击骑1</t>
  </si>
  <si>
    <t>102002002;15000</t>
  </si>
  <si>
    <t>4阶段AI堡-强-AI反击枪1</t>
  </si>
  <si>
    <t>103002002;15000</t>
  </si>
  <si>
    <t>4阶段AI堡-强-AI魏兰弓1</t>
  </si>
  <si>
    <t>104002002;15000</t>
  </si>
  <si>
    <t>4阶段AI堡-强-AI智谋剑1</t>
  </si>
  <si>
    <t>4阶段AI堡-强-AI智谋骑1</t>
  </si>
  <si>
    <t>4阶段AI堡-强-AI统率枪1</t>
  </si>
  <si>
    <t>4阶段AI堡-强-AI智谋弓1</t>
  </si>
  <si>
    <t>5阶段AI堡-强-AI统率剑1</t>
  </si>
  <si>
    <t>101002002;18000</t>
  </si>
  <si>
    <t>20000;0.34</t>
  </si>
  <si>
    <t>20030;0.09</t>
  </si>
  <si>
    <t>5阶段AI堡-强-AI连击骑1</t>
  </si>
  <si>
    <t>102002002;18000</t>
  </si>
  <si>
    <t>5阶段AI堡-强-AI反击枪1</t>
  </si>
  <si>
    <t>103002002;18000</t>
  </si>
  <si>
    <t>5阶段AI堡-强-AI魏兰弓1</t>
  </si>
  <si>
    <t>104002002;18000</t>
  </si>
  <si>
    <t>5阶段AI堡-强-AI智谋剑1</t>
  </si>
  <si>
    <t>5阶段AI堡-强-AI智谋骑1</t>
  </si>
  <si>
    <t>5阶段AI堡-强-AI统率枪1</t>
  </si>
  <si>
    <t>5阶段AI堡-强-AI智谋弓1</t>
  </si>
  <si>
    <t>6阶段AI堡-强-AI统率剑1</t>
  </si>
  <si>
    <t>101002002;19000</t>
  </si>
  <si>
    <t>6阶段AI堡-强-AI连击骑1</t>
  </si>
  <si>
    <t>102002002;19000</t>
  </si>
  <si>
    <t>6阶段AI堡-强-AI反击枪1</t>
  </si>
  <si>
    <t>103002002;19000</t>
  </si>
  <si>
    <t>6阶段AI堡-强-AI魏兰弓1</t>
  </si>
  <si>
    <t>104002002;19000</t>
  </si>
  <si>
    <t>6阶段AI堡-强-AI智谋剑1</t>
  </si>
  <si>
    <t>6阶段AI堡-强-AI智谋骑1</t>
  </si>
  <si>
    <t>6阶段AI堡-强-AI统率枪1</t>
  </si>
  <si>
    <t>6阶段AI堡-强-AI智谋弓1</t>
  </si>
  <si>
    <t>7阶段AI堡-强-AI统率剑1</t>
  </si>
  <si>
    <t>35|0|0|0</t>
  </si>
  <si>
    <t>101002002;20000</t>
  </si>
  <si>
    <t>7阶段AI堡-强-AI连击骑1</t>
  </si>
  <si>
    <t>0|35|0|0</t>
  </si>
  <si>
    <t>102002002;20000</t>
  </si>
  <si>
    <t>7阶段AI堡-强-AI反击枪1</t>
  </si>
  <si>
    <t>103002002;20000</t>
  </si>
  <si>
    <t>7阶段AI堡-强-AI魏兰弓1</t>
  </si>
  <si>
    <t>104002002;20000</t>
  </si>
  <si>
    <t>7阶段AI堡-强-AI智谋剑1</t>
  </si>
  <si>
    <t>0|0|35|0</t>
  </si>
  <si>
    <t>7阶段AI堡-强-AI智谋骑1</t>
  </si>
  <si>
    <t>7阶段AI堡-强-AI统率枪1</t>
  </si>
  <si>
    <t>7阶段AI堡-强-AI智谋弓1</t>
  </si>
  <si>
    <t>8阶段AI堡-强-AI统率剑2</t>
  </si>
  <si>
    <t>101002003;31000</t>
  </si>
  <si>
    <t>20000;0.38</t>
  </si>
  <si>
    <t>20030;0.13</t>
  </si>
  <si>
    <t>8阶段AI堡-强-AI连击骑2</t>
  </si>
  <si>
    <t>102002003;31000</t>
  </si>
  <si>
    <t>8阶段AI堡-强-AI反击枪2</t>
  </si>
  <si>
    <t>103002003;31000</t>
  </si>
  <si>
    <t>8阶段AI堡-强-AI魏兰弓2</t>
  </si>
  <si>
    <t>104002003;31000</t>
  </si>
  <si>
    <t>8阶段AI堡-强-AI智谋剑2</t>
  </si>
  <si>
    <t>8阶段AI堡-强-AI智谋骑2</t>
  </si>
  <si>
    <t>8阶段AI堡-强-AI统率枪2</t>
  </si>
  <si>
    <t>8阶段AI堡-强-AI智谋弓2</t>
  </si>
  <si>
    <t>9阶段AI堡-强-AI统率剑2</t>
  </si>
  <si>
    <t>101002003;32000</t>
  </si>
  <si>
    <t>20060;0.06</t>
  </si>
  <si>
    <t>9阶段AI堡-强-AI连击骑2</t>
  </si>
  <si>
    <t>102002003;32000</t>
  </si>
  <si>
    <t>9阶段AI堡-强-AI反击枪2</t>
  </si>
  <si>
    <t>103002003;32000</t>
  </si>
  <si>
    <t>9阶段AI堡-强-AI魏兰弓2</t>
  </si>
  <si>
    <t>104002003;32000</t>
  </si>
  <si>
    <t>9阶段AI堡-强-AI智谋剑2</t>
  </si>
  <si>
    <t>9阶段AI堡-强-AI智谋骑2</t>
  </si>
  <si>
    <t>9阶段AI堡-强-AI统率枪2</t>
  </si>
  <si>
    <t>9阶段AI堡-强-AI智谋弓2</t>
  </si>
  <si>
    <t>10阶段AI堡-强-AI统率剑2</t>
  </si>
  <si>
    <t>101002003;33000</t>
  </si>
  <si>
    <t>20060;0.14</t>
  </si>
  <si>
    <t>10阶段AI堡-强-AI连击骑2</t>
  </si>
  <si>
    <t>102002003;33000</t>
  </si>
  <si>
    <t>10阶段AI堡-强-AI反击枪2</t>
  </si>
  <si>
    <t>103002003;33000</t>
  </si>
  <si>
    <t>10阶段AI堡-强-AI魏兰弓2</t>
  </si>
  <si>
    <t>104002003;33000</t>
  </si>
  <si>
    <t>10阶段AI堡-强-AI智谋剑2</t>
  </si>
  <si>
    <t>10阶段AI堡-强-AI智谋骑2</t>
  </si>
  <si>
    <t>10阶段AI堡-强-AI统率枪2</t>
  </si>
  <si>
    <t>10阶段AI堡-强-AI智谋弓2</t>
  </si>
  <si>
    <t>11阶段AI堡-强-AI统率剑2</t>
  </si>
  <si>
    <t>101002003;36000</t>
  </si>
  <si>
    <t>20000;0.42</t>
  </si>
  <si>
    <t>20030;0.17</t>
  </si>
  <si>
    <t>20060;0.21</t>
  </si>
  <si>
    <t>11阶段AI堡-强-AI连击骑2</t>
  </si>
  <si>
    <t>102002003;36000</t>
  </si>
  <si>
    <t>11阶段AI堡-强-AI反击枪2</t>
  </si>
  <si>
    <t>103002003;36000</t>
  </si>
  <si>
    <t>11阶段AI堡-强-AI魏兰弓2</t>
  </si>
  <si>
    <t>104002003;36000</t>
  </si>
  <si>
    <t>11阶段AI堡-强-AI智谋剑2</t>
  </si>
  <si>
    <t>11阶段AI堡-强-AI智谋骑2</t>
  </si>
  <si>
    <t>11阶段AI堡-强-AI统率枪2</t>
  </si>
  <si>
    <t>11阶段AI堡-强-AI智谋弓2</t>
  </si>
  <si>
    <t>12阶段AI堡-强-AI统率剑2</t>
  </si>
  <si>
    <t>101002003;37000</t>
  </si>
  <si>
    <t>20060;0.28</t>
  </si>
  <si>
    <t>12阶段AI堡-强-AI连击骑2</t>
  </si>
  <si>
    <t>102002003;37000</t>
  </si>
  <si>
    <t>12阶段AI堡-强-AI反击枪2</t>
  </si>
  <si>
    <t>103002003;37000</t>
  </si>
  <si>
    <t>12阶段AI堡-强-AI魏兰弓2</t>
  </si>
  <si>
    <t>104002003;37000</t>
  </si>
  <si>
    <t>12阶段AI堡-强-AI智谋剑2</t>
  </si>
  <si>
    <t>12阶段AI堡-强-AI智谋骑2</t>
  </si>
  <si>
    <t>12阶段AI堡-强-AI统率枪2</t>
  </si>
  <si>
    <t>12阶段AI堡-强-AI智谋弓2</t>
  </si>
  <si>
    <t>13阶段AI堡-强-AI统率剑2</t>
  </si>
  <si>
    <t>101002003;41000</t>
  </si>
  <si>
    <t>20060;0.32</t>
  </si>
  <si>
    <t>13阶段AI堡-强-AI连击骑2</t>
  </si>
  <si>
    <t>102002003;41000</t>
  </si>
  <si>
    <t>13阶段AI堡-强-AI反击枪2</t>
  </si>
  <si>
    <t>103002003;41000</t>
  </si>
  <si>
    <t>13阶段AI堡-强-AI魏兰弓2</t>
  </si>
  <si>
    <t>104002003;41000</t>
  </si>
  <si>
    <t>13阶段AI堡-强-AI智谋剑2</t>
  </si>
  <si>
    <t>13阶段AI堡-强-AI智谋骑2</t>
  </si>
  <si>
    <t>13阶段AI堡-强-AI统率枪2</t>
  </si>
  <si>
    <t>13阶段AI堡-强-AI智谋弓2</t>
  </si>
  <si>
    <t>14阶段AI堡-强-AI统率剑2</t>
  </si>
  <si>
    <t>0|0|45|0</t>
  </si>
  <si>
    <t>45|0|0|0</t>
  </si>
  <si>
    <t>101002003;45000</t>
  </si>
  <si>
    <t>20000;0.51</t>
  </si>
  <si>
    <t>20030;0.21</t>
  </si>
  <si>
    <t>20060;0.36</t>
  </si>
  <si>
    <t>14阶段AI堡-强-AI连击骑2</t>
  </si>
  <si>
    <t>0|45|0|0</t>
  </si>
  <si>
    <t>102002003;45000</t>
  </si>
  <si>
    <t>14阶段AI堡-强-AI反击枪2</t>
  </si>
  <si>
    <t>103002003;45000</t>
  </si>
  <si>
    <t>14阶段AI堡-强-AI魏兰弓2</t>
  </si>
  <si>
    <t>104002003;45000</t>
  </si>
  <si>
    <t>14阶段AI堡-强-AI智谋剑2</t>
  </si>
  <si>
    <t>14阶段AI堡-强-AI智谋骑2</t>
  </si>
  <si>
    <t>14阶段AI堡-强-AI统率枪2</t>
  </si>
  <si>
    <t>14阶段AI堡-强-AI智谋弓2</t>
  </si>
  <si>
    <t>15阶段AI堡-强-AI统率剑2</t>
  </si>
  <si>
    <t>101002003;47000</t>
  </si>
  <si>
    <t>20060;0.4</t>
  </si>
  <si>
    <t>30250;130</t>
  </si>
  <si>
    <t>15阶段AI堡-强-AI连击骑2</t>
  </si>
  <si>
    <t>102002003;47000</t>
  </si>
  <si>
    <t>15阶段AI堡-强-AI反击枪2</t>
  </si>
  <si>
    <t>103002003;47000</t>
  </si>
  <si>
    <t>15阶段AI堡-强-AI魏兰弓2</t>
  </si>
  <si>
    <t>104002003;47000</t>
  </si>
  <si>
    <t>15阶段AI堡-强-AI智谋剑2</t>
  </si>
  <si>
    <t>15阶段AI堡-强-AI智谋骑2</t>
  </si>
  <si>
    <t>15阶段AI堡-强-AI统率枪2</t>
  </si>
  <si>
    <t>15阶段AI堡-强-AI智谋弓2</t>
  </si>
  <si>
    <t>16阶段AI堡-强-AI统率剑2</t>
  </si>
  <si>
    <t>101002003;49000</t>
  </si>
  <si>
    <t>16阶段AI堡-强-AI连击骑2</t>
  </si>
  <si>
    <t>102002003;49000</t>
  </si>
  <si>
    <t>16阶段AI堡-强-AI反击枪2</t>
  </si>
  <si>
    <t>103002003;49000</t>
  </si>
  <si>
    <t>16阶段AI堡-强-AI魏兰弓2</t>
  </si>
  <si>
    <t>104002003;49000</t>
  </si>
  <si>
    <t>16阶段AI堡-强-AI智谋剑2</t>
  </si>
  <si>
    <t>16阶段AI堡-强-AI智谋骑2</t>
  </si>
  <si>
    <t>16阶段AI堡-强-AI统率枪2</t>
  </si>
  <si>
    <t>16阶段AI堡-强-AI智谋弓2</t>
  </si>
  <si>
    <t>17阶段AI堡-强-AI统率剑2</t>
  </si>
  <si>
    <t>101002003;52000</t>
  </si>
  <si>
    <t>20000;0.55</t>
  </si>
  <si>
    <t>20030;0.25</t>
  </si>
  <si>
    <t>30250;150</t>
  </si>
  <si>
    <t>17阶段AI堡-强-AI连击骑2</t>
  </si>
  <si>
    <t>102002003;52000</t>
  </si>
  <si>
    <t>17阶段AI堡-强-AI反击枪2</t>
  </si>
  <si>
    <t>103002003;52000</t>
  </si>
  <si>
    <t>17阶段AI堡-强-AI魏兰弓2</t>
  </si>
  <si>
    <t>104002003;52000</t>
  </si>
  <si>
    <t>17阶段AI堡-强-AI智谋剑2</t>
  </si>
  <si>
    <t>17阶段AI堡-强-AI智谋骑2</t>
  </si>
  <si>
    <t>17阶段AI堡-强-AI统率枪2</t>
  </si>
  <si>
    <t>17阶段AI堡-强-AI智谋弓2</t>
  </si>
  <si>
    <t>18阶段AI堡-强-AI统率剑2</t>
  </si>
  <si>
    <t>101002003;53000</t>
  </si>
  <si>
    <t>18阶段AI堡-强-AI连击骑2</t>
  </si>
  <si>
    <t>102002003;53000</t>
  </si>
  <si>
    <t>18阶段AI堡-强-AI反击枪2</t>
  </si>
  <si>
    <t>103002003;53000</t>
  </si>
  <si>
    <t>18阶段AI堡-强-AI魏兰弓2</t>
  </si>
  <si>
    <t>104002003;53000</t>
  </si>
  <si>
    <t>18阶段AI堡-强-AI智谋剑2</t>
  </si>
  <si>
    <t>18阶段AI堡-强-AI智谋骑2</t>
  </si>
  <si>
    <t>18阶段AI堡-强-AI统率枪2</t>
  </si>
  <si>
    <t>18阶段AI堡-强-AI智谋弓2</t>
  </si>
  <si>
    <t>19阶段AI堡-强-AI统率剑3</t>
  </si>
  <si>
    <t>101002003;57000</t>
  </si>
  <si>
    <t>20000;0.59</t>
  </si>
  <si>
    <t>20030;0.29</t>
  </si>
  <si>
    <t>30250;235</t>
  </si>
  <si>
    <t>19阶段AI堡-强-AI连击骑3</t>
  </si>
  <si>
    <t>102002003;57000</t>
  </si>
  <si>
    <t>19阶段AI堡-强-AI反击枪3</t>
  </si>
  <si>
    <t>103002003;57000</t>
  </si>
  <si>
    <t>19阶段AI堡-强-AI魏兰弓3</t>
  </si>
  <si>
    <t>104002003;57000</t>
  </si>
  <si>
    <t>19阶段AI堡-强-AI智谋剑3</t>
  </si>
  <si>
    <t>19阶段AI堡-强-AI智谋骑3</t>
  </si>
  <si>
    <t>19阶段AI堡-强-AI统率枪3</t>
  </si>
  <si>
    <t>19阶段AI堡-强-AI智谋弓3</t>
  </si>
  <si>
    <t>20阶段AI堡-强-AI统率剑3</t>
  </si>
  <si>
    <t>101002003;59000</t>
  </si>
  <si>
    <t>20阶段AI堡-强-AI连击骑3</t>
  </si>
  <si>
    <t>102002003;59000</t>
  </si>
  <si>
    <t>20阶段AI堡-强-AI反击枪3</t>
  </si>
  <si>
    <t>103002003;59000</t>
  </si>
  <si>
    <t>20阶段AI堡-强-AI魏兰弓3</t>
  </si>
  <si>
    <t>104002003;59000</t>
  </si>
  <si>
    <t>20阶段AI堡-强-AI智谋剑3</t>
  </si>
  <si>
    <t>20阶段AI堡-强-AI智谋骑3</t>
  </si>
  <si>
    <t>20阶段AI堡-强-AI统率枪3</t>
  </si>
  <si>
    <t>20阶段AI堡-强-AI智谋弓3</t>
  </si>
  <si>
    <t>21阶段AI堡-强-AI统率剑3</t>
  </si>
  <si>
    <t>101002004;62000</t>
  </si>
  <si>
    <t>20000;0.64</t>
  </si>
  <si>
    <t>20030;0.34</t>
  </si>
  <si>
    <t>30250;500</t>
  </si>
  <si>
    <t>21阶段AI堡-强-AI连击骑3</t>
  </si>
  <si>
    <t>102002004;62000</t>
  </si>
  <si>
    <t>21阶段AI堡-强-AI反击枪3</t>
  </si>
  <si>
    <t>103002004;62000</t>
  </si>
  <si>
    <t>21阶段AI堡-强-AI魏兰弓3</t>
  </si>
  <si>
    <t>104002004;62000</t>
  </si>
  <si>
    <t>21阶段AI堡-强-AI智谋剑3</t>
  </si>
  <si>
    <t>21阶段AI堡-强-AI智谋骑3</t>
  </si>
  <si>
    <t>21阶段AI堡-强-AI统率枪3</t>
  </si>
  <si>
    <t>21阶段AI堡-强-AI智谋弓3</t>
  </si>
  <si>
    <t>22阶段AI堡-强-AI统率剑3</t>
  </si>
  <si>
    <t>101002004;63000</t>
  </si>
  <si>
    <t>22阶段AI堡-强-AI连击骑3</t>
  </si>
  <si>
    <t>102002004;63000</t>
  </si>
  <si>
    <t>22阶段AI堡-强-AI反击枪3</t>
  </si>
  <si>
    <t>103002004;63000</t>
  </si>
  <si>
    <t>22阶段AI堡-强-AI魏兰弓3</t>
  </si>
  <si>
    <t>104002004;63000</t>
  </si>
  <si>
    <t>22阶段AI堡-强-AI智谋剑3</t>
  </si>
  <si>
    <t>22阶段AI堡-强-AI智谋骑3</t>
  </si>
  <si>
    <t>22阶段AI堡-强-AI统率枪3</t>
  </si>
  <si>
    <t>22阶段AI堡-强-AI智谋弓3</t>
  </si>
  <si>
    <t>23阶段AI堡-强-AI统率剑3</t>
  </si>
  <si>
    <t>0|0|55|0</t>
  </si>
  <si>
    <t>55|0|0|0</t>
  </si>
  <si>
    <t>101002004;69000</t>
  </si>
  <si>
    <t>20000;0.69</t>
  </si>
  <si>
    <t>20030;0.39</t>
  </si>
  <si>
    <t>23阶段AI堡-强-AI连击骑3</t>
  </si>
  <si>
    <t>0|55|0|0</t>
  </si>
  <si>
    <t>102002004;69000</t>
  </si>
  <si>
    <t>23阶段AI堡-强-AI反击枪3</t>
  </si>
  <si>
    <t>103002004;69000</t>
  </si>
  <si>
    <t>23阶段AI堡-强-AI魏兰弓3</t>
  </si>
  <si>
    <t>104002004;69000</t>
  </si>
  <si>
    <t>23阶段AI堡-强-AI智谋剑3</t>
  </si>
  <si>
    <t>23阶段AI堡-强-AI智谋骑3</t>
  </si>
  <si>
    <t>23阶段AI堡-强-AI统率枪3</t>
  </si>
  <si>
    <t>23阶段AI堡-强-AI智谋弓3</t>
  </si>
  <si>
    <t>24阶段AI堡-强-AI统率剑3</t>
  </si>
  <si>
    <t>101002004;70000</t>
  </si>
  <si>
    <t>24阶段AI堡-强-AI连击骑3</t>
  </si>
  <si>
    <t>102002004;70000</t>
  </si>
  <si>
    <t>24阶段AI堡-强-AI反击枪3</t>
  </si>
  <si>
    <t>103002004;70000</t>
  </si>
  <si>
    <t>24阶段AI堡-强-AI魏兰弓3</t>
  </si>
  <si>
    <t>104002004;70000</t>
  </si>
  <si>
    <t>24阶段AI堡-强-AI智谋剑3</t>
  </si>
  <si>
    <t>24阶段AI堡-强-AI智谋骑3</t>
  </si>
  <si>
    <t>24阶段AI堡-强-AI统率枪3</t>
  </si>
  <si>
    <t>24阶段AI堡-强-AI智谋弓3</t>
  </si>
  <si>
    <t>25阶段AI堡-强-AI统率剑3</t>
  </si>
  <si>
    <t>101002004;75000</t>
  </si>
  <si>
    <t>20000;0.74</t>
  </si>
  <si>
    <t>20030;0.44</t>
  </si>
  <si>
    <t>25阶段AI堡-强-AI连击骑3</t>
  </si>
  <si>
    <t>102002004;75000</t>
  </si>
  <si>
    <t>25阶段AI堡-强-AI反击枪3</t>
  </si>
  <si>
    <t>103002004;75000</t>
  </si>
  <si>
    <t>25阶段AI堡-强-AI魏兰弓3</t>
  </si>
  <si>
    <t>104002004;75000</t>
  </si>
  <si>
    <t>25阶段AI堡-强-AI智谋剑3</t>
  </si>
  <si>
    <t>25阶段AI堡-强-AI智谋骑3</t>
  </si>
  <si>
    <t>25阶段AI堡-强-AI统率枪3</t>
  </si>
  <si>
    <t>25阶段AI堡-强-AI智谋弓3</t>
  </si>
  <si>
    <t>26阶段AI堡-强-AI统率剑3</t>
  </si>
  <si>
    <t>101002004;78000</t>
  </si>
  <si>
    <t>26阶段AI堡-强-AI连击骑3</t>
  </si>
  <si>
    <t>102002004;78000</t>
  </si>
  <si>
    <t>26阶段AI堡-强-AI反击枪3</t>
  </si>
  <si>
    <t>103002004;78000</t>
  </si>
  <si>
    <t>26阶段AI堡-强-AI魏兰弓3</t>
  </si>
  <si>
    <t>104002004;78000</t>
  </si>
  <si>
    <t>26阶段AI堡-强-AI智谋剑3</t>
  </si>
  <si>
    <t>26阶段AI堡-强-AI智谋骑3</t>
  </si>
  <si>
    <t>26阶段AI堡-强-AI统率枪3</t>
  </si>
  <si>
    <t>26阶段AI堡-强-AI智谋弓3</t>
  </si>
  <si>
    <t>27阶段AI堡-强-AI统率剑3</t>
  </si>
  <si>
    <t>101002004;83000</t>
  </si>
  <si>
    <t>20000;0.79</t>
  </si>
  <si>
    <t>20030;0.54</t>
  </si>
  <si>
    <t>27阶段AI堡-强-AI连击骑3</t>
  </si>
  <si>
    <t>102002004;83000</t>
  </si>
  <si>
    <t>27阶段AI堡-强-AI反击枪3</t>
  </si>
  <si>
    <t>103002004;83000</t>
  </si>
  <si>
    <t>27阶段AI堡-强-AI魏兰弓3</t>
  </si>
  <si>
    <t>104002004;83000</t>
  </si>
  <si>
    <t>27阶段AI堡-强-AI智谋剑3</t>
  </si>
  <si>
    <t>27阶段AI堡-强-AI智谋骑3</t>
  </si>
  <si>
    <t>27阶段AI堡-强-AI统率枪3</t>
  </si>
  <si>
    <t>27阶段AI堡-强-AI智谋弓3</t>
  </si>
  <si>
    <t>28阶段AI堡-强-AI统率剑3</t>
  </si>
  <si>
    <t>101002004;85000</t>
  </si>
  <si>
    <t>28阶段AI堡-强-AI连击骑3</t>
  </si>
  <si>
    <t>102002004;85000</t>
  </si>
  <si>
    <t>28阶段AI堡-强-AI反击枪3</t>
  </si>
  <si>
    <t>103002004;85000</t>
  </si>
  <si>
    <t>28阶段AI堡-强-AI魏兰弓3</t>
  </si>
  <si>
    <t>104002004;85000</t>
  </si>
  <si>
    <t>28阶段AI堡-强-AI智谋剑3</t>
  </si>
  <si>
    <t>28阶段AI堡-强-AI智谋骑3</t>
  </si>
  <si>
    <t>28阶段AI堡-强-AI统率枪3</t>
  </si>
  <si>
    <t>28阶段AI堡-强-AI智谋弓3</t>
  </si>
  <si>
    <t>29阶段AI堡-强-AI统率剑3</t>
  </si>
  <si>
    <t>101002004;89000</t>
  </si>
  <si>
    <t>20000;0.82</t>
  </si>
  <si>
    <t>20030;0.57</t>
  </si>
  <si>
    <t>29阶段AI堡-强-AI连击骑3</t>
  </si>
  <si>
    <t>102002004;89000</t>
  </si>
  <si>
    <t>29阶段AI堡-强-AI反击枪3</t>
  </si>
  <si>
    <t>103002004;89000</t>
  </si>
  <si>
    <t>29阶段AI堡-强-AI魏兰弓3</t>
  </si>
  <si>
    <t>104002004;89000</t>
  </si>
  <si>
    <t>29阶段AI堡-强-AI智谋剑3</t>
  </si>
  <si>
    <t>29阶段AI堡-强-AI智谋骑3</t>
  </si>
  <si>
    <t>29阶段AI堡-强-AI统率枪3</t>
  </si>
  <si>
    <t>29阶段AI堡-强-AI智谋弓3</t>
  </si>
  <si>
    <t>30阶段AI堡-强-AI统率剑3</t>
  </si>
  <si>
    <t>30阶段AI堡-强-AI连击骑3</t>
  </si>
  <si>
    <t>30阶段AI堡-强-AI反击枪3</t>
  </si>
  <si>
    <t>30阶段AI堡-强-AI魏兰弓3</t>
  </si>
  <si>
    <t>30阶段AI堡-强-AI智谋剑3</t>
  </si>
  <si>
    <t>30阶段AI堡-强-AI智谋骑3</t>
  </si>
  <si>
    <t>30阶段AI堡-强-AI统率枪3</t>
  </si>
  <si>
    <t>30阶段AI堡-强-AI智谋弓3</t>
  </si>
  <si>
    <t>31阶段AI堡-强-AI统率剑3</t>
  </si>
  <si>
    <t>0|0|65|0</t>
  </si>
  <si>
    <t>65|0|0|0</t>
  </si>
  <si>
    <t>101002004;93000</t>
  </si>
  <si>
    <t>20000;0.85</t>
  </si>
  <si>
    <t>20030;0.6</t>
  </si>
  <si>
    <t>31阶段AI堡-强-AI连击骑3</t>
  </si>
  <si>
    <t>0|65|0|0</t>
  </si>
  <si>
    <t>102002004;93000</t>
  </si>
  <si>
    <t>31阶段AI堡-强-AI反击枪3</t>
  </si>
  <si>
    <t>103002004;93000</t>
  </si>
  <si>
    <t>31阶段AI堡-强-AI魏兰弓3</t>
  </si>
  <si>
    <t>104002004;93000</t>
  </si>
  <si>
    <t>31阶段AI堡-强-AI智谋剑3</t>
  </si>
  <si>
    <t>31阶段AI堡-强-AI智谋骑3</t>
  </si>
  <si>
    <t>31阶段AI堡-强-AI统率枪3</t>
  </si>
  <si>
    <t>31阶段AI堡-强-AI智谋弓3</t>
  </si>
  <si>
    <t>32阶段AI堡-强-AI统率剑3</t>
  </si>
  <si>
    <t>32阶段AI堡-强-AI连击骑3</t>
  </si>
  <si>
    <t>32阶段AI堡-强-AI反击枪3</t>
  </si>
  <si>
    <t>32阶段AI堡-强-AI魏兰弓3</t>
  </si>
  <si>
    <t>32阶段AI堡-强-AI智谋剑3</t>
  </si>
  <si>
    <t>32阶段AI堡-强-AI智谋骑3</t>
  </si>
  <si>
    <t>32阶段AI堡-强-AI统率枪3</t>
  </si>
  <si>
    <t>32阶段AI堡-强-AI智谋弓3</t>
  </si>
  <si>
    <t>1阶段AI堡-弱-AI统率剑1</t>
  </si>
  <si>
    <t>0|0|0|0</t>
  </si>
  <si>
    <t>101002002;8800</t>
  </si>
  <si>
    <t>20000;0.23</t>
  </si>
  <si>
    <t>20030;0.07</t>
  </si>
  <si>
    <t>1阶段AI堡-弱-AI连击骑1</t>
  </si>
  <si>
    <t>102002002;8800</t>
  </si>
  <si>
    <t>1阶段AI堡-弱-AI反击枪1</t>
  </si>
  <si>
    <t>103002002;8800</t>
  </si>
  <si>
    <t>1阶段AI堡-弱-AI魏兰弓1</t>
  </si>
  <si>
    <t>104002002;8800</t>
  </si>
  <si>
    <t>1阶段AI堡-弱-AI智谋剑1</t>
  </si>
  <si>
    <t>1阶段AI堡-弱-AI智谋骑1</t>
  </si>
  <si>
    <t>1阶段AI堡-弱-AI统率枪1</t>
  </si>
  <si>
    <t>1阶段AI堡-弱-AI智谋弓1</t>
  </si>
  <si>
    <t>2阶段AI堡-弱-AI统率剑1</t>
  </si>
  <si>
    <t>2阶段AI堡-弱-AI连击骑1</t>
  </si>
  <si>
    <t>2阶段AI堡-弱-AI反击枪1</t>
  </si>
  <si>
    <t>2阶段AI堡-弱-AI魏兰弓1</t>
  </si>
  <si>
    <t>2阶段AI堡-弱-AI智谋剑1</t>
  </si>
  <si>
    <t>2阶段AI堡-弱-AI智谋骑1</t>
  </si>
  <si>
    <t>2阶段AI堡-弱-AI统率枪1</t>
  </si>
  <si>
    <t>2阶段AI堡-弱-AI智谋弓1</t>
  </si>
  <si>
    <t>3阶段AI堡-弱-AI统率剑1</t>
  </si>
  <si>
    <t>10|0|0|0</t>
  </si>
  <si>
    <t>3阶段AI堡-弱-AI连击骑1</t>
  </si>
  <si>
    <t>0|10|0|0</t>
  </si>
  <si>
    <t>3阶段AI堡-弱-AI反击枪1</t>
  </si>
  <si>
    <t>3阶段AI堡-弱-AI魏兰弓1</t>
  </si>
  <si>
    <t>3阶段AI堡-弱-AI智谋剑1</t>
  </si>
  <si>
    <t>0|0|10|0</t>
  </si>
  <si>
    <t>3阶段AI堡-弱-AI智谋骑1</t>
  </si>
  <si>
    <t>3阶段AI堡-弱-AI统率枪1</t>
  </si>
  <si>
    <t>3阶段AI堡-弱-AI智谋弓1</t>
  </si>
  <si>
    <t>4阶段AI堡-弱-AI统率剑1</t>
  </si>
  <si>
    <t>101002002;13000</t>
  </si>
  <si>
    <t>4阶段AI堡-弱-AI连击骑1</t>
  </si>
  <si>
    <t>102002002;13000</t>
  </si>
  <si>
    <t>4阶段AI堡-弱-AI反击枪1</t>
  </si>
  <si>
    <t>103002002;13000</t>
  </si>
  <si>
    <t>4阶段AI堡-弱-AI魏兰弓1</t>
  </si>
  <si>
    <t>104002002;13000</t>
  </si>
  <si>
    <t>4阶段AI堡-弱-AI智谋剑1</t>
  </si>
  <si>
    <t>4阶段AI堡-弱-AI智谋骑1</t>
  </si>
  <si>
    <t>4阶段AI堡-弱-AI统率枪1</t>
  </si>
  <si>
    <t>4阶段AI堡-弱-AI智谋弓1</t>
  </si>
  <si>
    <t>5阶段AI堡-弱-AI统率剑1</t>
  </si>
  <si>
    <t>101002002;16000</t>
  </si>
  <si>
    <t>5阶段AI堡-弱-AI连击骑1</t>
  </si>
  <si>
    <t>102002002;16000</t>
  </si>
  <si>
    <t>5阶段AI堡-弱-AI反击枪1</t>
  </si>
  <si>
    <t>103002002;16000</t>
  </si>
  <si>
    <t>5阶段AI堡-弱-AI魏兰弓1</t>
  </si>
  <si>
    <t>104002002;16000</t>
  </si>
  <si>
    <t>5阶段AI堡-弱-AI智谋剑1</t>
  </si>
  <si>
    <t>5阶段AI堡-弱-AI智谋骑1</t>
  </si>
  <si>
    <t>5阶段AI堡-弱-AI统率枪1</t>
  </si>
  <si>
    <t>5阶段AI堡-弱-AI智谋弓1</t>
  </si>
  <si>
    <t>6阶段AI堡-弱-AI统率剑1</t>
  </si>
  <si>
    <t>101002002;17000</t>
  </si>
  <si>
    <t>6阶段AI堡-弱-AI连击骑1</t>
  </si>
  <si>
    <t>102002002;17000</t>
  </si>
  <si>
    <t>6阶段AI堡-弱-AI反击枪1</t>
  </si>
  <si>
    <t>103002002;17000</t>
  </si>
  <si>
    <t>6阶段AI堡-弱-AI魏兰弓1</t>
  </si>
  <si>
    <t>104002002;17000</t>
  </si>
  <si>
    <t>6阶段AI堡-弱-AI智谋剑1</t>
  </si>
  <si>
    <t>6阶段AI堡-弱-AI智谋骑1</t>
  </si>
  <si>
    <t>6阶段AI堡-弱-AI统率枪1</t>
  </si>
  <si>
    <t>6阶段AI堡-弱-AI智谋弓1</t>
  </si>
  <si>
    <t>7阶段AI堡-弱-AI统率剑1</t>
  </si>
  <si>
    <t>7阶段AI堡-弱-AI连击骑1</t>
  </si>
  <si>
    <t>7阶段AI堡-弱-AI反击枪1</t>
  </si>
  <si>
    <t>7阶段AI堡-弱-AI魏兰弓1</t>
  </si>
  <si>
    <t>7阶段AI堡-弱-AI智谋剑1</t>
  </si>
  <si>
    <t>7阶段AI堡-弱-AI智谋骑1</t>
  </si>
  <si>
    <t>7阶段AI堡-弱-AI统率枪1</t>
  </si>
  <si>
    <t>7阶段AI堡-弱-AI智谋弓1</t>
  </si>
  <si>
    <t>8阶段AI堡-弱-AI统率剑1</t>
  </si>
  <si>
    <t>20|0|0|0</t>
  </si>
  <si>
    <t>101002002;28000</t>
  </si>
  <si>
    <t>8阶段AI堡-弱-AI连击骑1</t>
  </si>
  <si>
    <t>0|20|0|0</t>
  </si>
  <si>
    <t>102002002;28000</t>
  </si>
  <si>
    <t>8阶段AI堡-弱-AI反击枪1</t>
  </si>
  <si>
    <t>103002002;28000</t>
  </si>
  <si>
    <t>8阶段AI堡-弱-AI魏兰弓1</t>
  </si>
  <si>
    <t>104002002;28000</t>
  </si>
  <si>
    <t>8阶段AI堡-弱-AI智谋剑1</t>
  </si>
  <si>
    <t>0|0|20|0</t>
  </si>
  <si>
    <t>8阶段AI堡-弱-AI智谋骑1</t>
  </si>
  <si>
    <t>8阶段AI堡-弱-AI统率枪1</t>
  </si>
  <si>
    <t>8阶段AI堡-弱-AI智谋弓1</t>
  </si>
  <si>
    <t>9阶段AI堡-弱-AI统率剑1</t>
  </si>
  <si>
    <t>101002002;29000</t>
  </si>
  <si>
    <t>9阶段AI堡-弱-AI连击骑1</t>
  </si>
  <si>
    <t>102002002;29000</t>
  </si>
  <si>
    <t>9阶段AI堡-弱-AI反击枪1</t>
  </si>
  <si>
    <t>103002002;29000</t>
  </si>
  <si>
    <t>9阶段AI堡-弱-AI魏兰弓1</t>
  </si>
  <si>
    <t>104002002;29000</t>
  </si>
  <si>
    <t>9阶段AI堡-弱-AI智谋剑1</t>
  </si>
  <si>
    <t>9阶段AI堡-弱-AI智谋骑1</t>
  </si>
  <si>
    <t>9阶段AI堡-弱-AI统率枪1</t>
  </si>
  <si>
    <t>9阶段AI堡-弱-AI智谋弓1</t>
  </si>
  <si>
    <t>10阶段AI堡-弱-AI统率剑1</t>
  </si>
  <si>
    <t>101002002;30000</t>
  </si>
  <si>
    <t>10阶段AI堡-弱-AI连击骑1</t>
  </si>
  <si>
    <t>102002002;30000</t>
  </si>
  <si>
    <t>10阶段AI堡-弱-AI反击枪1</t>
  </si>
  <si>
    <t>103002002;30000</t>
  </si>
  <si>
    <t>10阶段AI堡-弱-AI魏兰弓1</t>
  </si>
  <si>
    <t>104002002;30000</t>
  </si>
  <si>
    <t>10阶段AI堡-弱-AI智谋剑1</t>
  </si>
  <si>
    <t>10阶段AI堡-弱-AI智谋骑1</t>
  </si>
  <si>
    <t>10阶段AI堡-弱-AI统率枪1</t>
  </si>
  <si>
    <t>10阶段AI堡-弱-AI智谋弓1</t>
  </si>
  <si>
    <t>11阶段AI堡-弱-AI统率剑2</t>
  </si>
  <si>
    <t>11阶段AI堡-弱-AI连击骑2</t>
  </si>
  <si>
    <t>11阶段AI堡-弱-AI反击枪2</t>
  </si>
  <si>
    <t>11阶段AI堡-弱-AI魏兰弓2</t>
  </si>
  <si>
    <t>11阶段AI堡-弱-AI智谋剑2</t>
  </si>
  <si>
    <t>11阶段AI堡-弱-AI智谋骑2</t>
  </si>
  <si>
    <t>11阶段AI堡-弱-AI统率枪2</t>
  </si>
  <si>
    <t>11阶段AI堡-弱-AI智谋弓2</t>
  </si>
  <si>
    <t>12阶段AI堡-弱-AI统率剑2</t>
  </si>
  <si>
    <t>101002003;34000</t>
  </si>
  <si>
    <t>12阶段AI堡-弱-AI连击骑2</t>
  </si>
  <si>
    <t>102002003;34000</t>
  </si>
  <si>
    <t>12阶段AI堡-弱-AI反击枪2</t>
  </si>
  <si>
    <t>103002003;34000</t>
  </si>
  <si>
    <t>12阶段AI堡-弱-AI魏兰弓2</t>
  </si>
  <si>
    <t>104002003;34000</t>
  </si>
  <si>
    <t>12阶段AI堡-弱-AI智谋剑2</t>
  </si>
  <si>
    <t>12阶段AI堡-弱-AI智谋骑2</t>
  </si>
  <si>
    <t>12阶段AI堡-弱-AI统率枪2</t>
  </si>
  <si>
    <t>12阶段AI堡-弱-AI智谋弓2</t>
  </si>
  <si>
    <t>13阶段AI堡-弱-AI统率剑2</t>
  </si>
  <si>
    <t>101002003;38000</t>
  </si>
  <si>
    <t>13阶段AI堡-弱-AI连击骑2</t>
  </si>
  <si>
    <t>102002003;38000</t>
  </si>
  <si>
    <t>13阶段AI堡-弱-AI反击枪2</t>
  </si>
  <si>
    <t>103002003;38000</t>
  </si>
  <si>
    <t>13阶段AI堡-弱-AI魏兰弓2</t>
  </si>
  <si>
    <t>104002003;38000</t>
  </si>
  <si>
    <t>13阶段AI堡-弱-AI智谋剑2</t>
  </si>
  <si>
    <t>13阶段AI堡-弱-AI智谋骑2</t>
  </si>
  <si>
    <t>13阶段AI堡-弱-AI统率枪2</t>
  </si>
  <si>
    <t>13阶段AI堡-弱-AI智谋弓2</t>
  </si>
  <si>
    <t>14阶段AI堡-弱-AI统率剑2</t>
  </si>
  <si>
    <t>101002003;42000</t>
  </si>
  <si>
    <t>14阶段AI堡-弱-AI连击骑2</t>
  </si>
  <si>
    <t>102002003;42000</t>
  </si>
  <si>
    <t>14阶段AI堡-弱-AI反击枪2</t>
  </si>
  <si>
    <t>103002003;42000</t>
  </si>
  <si>
    <t>14阶段AI堡-弱-AI魏兰弓2</t>
  </si>
  <si>
    <t>104002003;42000</t>
  </si>
  <si>
    <t>14阶段AI堡-弱-AI智谋剑2</t>
  </si>
  <si>
    <t>14阶段AI堡-弱-AI智谋骑2</t>
  </si>
  <si>
    <t>14阶段AI堡-弱-AI统率枪2</t>
  </si>
  <si>
    <t>14阶段AI堡-弱-AI智谋弓2</t>
  </si>
  <si>
    <t>15阶段AI堡-弱-AI统率剑2</t>
  </si>
  <si>
    <t>0|0|30|0</t>
  </si>
  <si>
    <t>30|0|0|0</t>
  </si>
  <si>
    <t>101002003;44000</t>
  </si>
  <si>
    <t>15阶段AI堡-弱-AI连击骑2</t>
  </si>
  <si>
    <t>0|30|0|0</t>
  </si>
  <si>
    <t>102002003;44000</t>
  </si>
  <si>
    <t>15阶段AI堡-弱-AI反击枪2</t>
  </si>
  <si>
    <t>103002003;44000</t>
  </si>
  <si>
    <t>15阶段AI堡-弱-AI魏兰弓2</t>
  </si>
  <si>
    <t>104002003;44000</t>
  </si>
  <si>
    <t>15阶段AI堡-弱-AI智谋剑2</t>
  </si>
  <si>
    <t>15阶段AI堡-弱-AI智谋骑2</t>
  </si>
  <si>
    <t>15阶段AI堡-弱-AI统率枪2</t>
  </si>
  <si>
    <t>15阶段AI堡-弱-AI智谋弓2</t>
  </si>
  <si>
    <t>16阶段AI堡-弱-AI统率剑2</t>
  </si>
  <si>
    <t>16阶段AI堡-弱-AI连击骑2</t>
  </si>
  <si>
    <t>16阶段AI堡-弱-AI反击枪2</t>
  </si>
  <si>
    <t>16阶段AI堡-弱-AI魏兰弓2</t>
  </si>
  <si>
    <t>16阶段AI堡-弱-AI智谋剑2</t>
  </si>
  <si>
    <t>16阶段AI堡-弱-AI智谋骑2</t>
  </si>
  <si>
    <t>16阶段AI堡-弱-AI统率枪2</t>
  </si>
  <si>
    <t>16阶段AI堡-弱-AI智谋弓2</t>
  </si>
  <si>
    <t>17阶段AI堡-弱-AI统率剑2</t>
  </si>
  <si>
    <t>17阶段AI堡-弱-AI连击骑2</t>
  </si>
  <si>
    <t>17阶段AI堡-弱-AI反击枪2</t>
  </si>
  <si>
    <t>17阶段AI堡-弱-AI魏兰弓2</t>
  </si>
  <si>
    <t>17阶段AI堡-弱-AI智谋剑2</t>
  </si>
  <si>
    <t>17阶段AI堡-弱-AI智谋骑2</t>
  </si>
  <si>
    <t>17阶段AI堡-弱-AI统率枪2</t>
  </si>
  <si>
    <t>17阶段AI堡-弱-AI智谋弓2</t>
  </si>
  <si>
    <t>18阶段AI堡-弱-AI统率剑2</t>
  </si>
  <si>
    <t>101002003;50000</t>
  </si>
  <si>
    <t>18阶段AI堡-弱-AI连击骑2</t>
  </si>
  <si>
    <t>102002003;50000</t>
  </si>
  <si>
    <t>18阶段AI堡-弱-AI反击枪2</t>
  </si>
  <si>
    <t>103002003;50000</t>
  </si>
  <si>
    <t>18阶段AI堡-弱-AI魏兰弓2</t>
  </si>
  <si>
    <t>104002003;50000</t>
  </si>
  <si>
    <t>18阶段AI堡-弱-AI智谋剑2</t>
  </si>
  <si>
    <t>18阶段AI堡-弱-AI智谋骑2</t>
  </si>
  <si>
    <t>18阶段AI堡-弱-AI统率枪2</t>
  </si>
  <si>
    <t>18阶段AI堡-弱-AI智谋弓2</t>
  </si>
  <si>
    <t>19阶段AI堡-弱-AI统率剑2</t>
  </si>
  <si>
    <t>19阶段AI堡-弱-AI连击骑2</t>
  </si>
  <si>
    <t>19阶段AI堡-弱-AI反击枪2</t>
  </si>
  <si>
    <t>19阶段AI堡-弱-AI魏兰弓2</t>
  </si>
  <si>
    <t>19阶段AI堡-弱-AI智谋剑2</t>
  </si>
  <si>
    <t>19阶段AI堡-弱-AI智谋骑2</t>
  </si>
  <si>
    <t>19阶段AI堡-弱-AI统率枪2</t>
  </si>
  <si>
    <t>19阶段AI堡-弱-AI智谋弓2</t>
  </si>
  <si>
    <t>20阶段AI堡-弱-AI统率剑2</t>
  </si>
  <si>
    <t>101002003;55000</t>
  </si>
  <si>
    <t>20阶段AI堡-弱-AI连击骑2</t>
  </si>
  <si>
    <t>102002003;55000</t>
  </si>
  <si>
    <t>20阶段AI堡-弱-AI反击枪2</t>
  </si>
  <si>
    <t>103002003;55000</t>
  </si>
  <si>
    <t>20阶段AI堡-弱-AI魏兰弓2</t>
  </si>
  <si>
    <t>104002003;55000</t>
  </si>
  <si>
    <t>20阶段AI堡-弱-AI智谋剑2</t>
  </si>
  <si>
    <t>20阶段AI堡-弱-AI智谋骑2</t>
  </si>
  <si>
    <t>20阶段AI堡-弱-AI统率枪2</t>
  </si>
  <si>
    <t>20阶段AI堡-弱-AI智谋弓2</t>
  </si>
  <si>
    <t>21阶段AI堡-弱-AI统率剑3</t>
  </si>
  <si>
    <t>21阶段AI堡-弱-AI连击骑3</t>
  </si>
  <si>
    <t>21阶段AI堡-弱-AI反击枪3</t>
  </si>
  <si>
    <t>21阶段AI堡-弱-AI魏兰弓3</t>
  </si>
  <si>
    <t>21阶段AI堡-弱-AI智谋剑3</t>
  </si>
  <si>
    <t>21阶段AI堡-弱-AI智谋骑3</t>
  </si>
  <si>
    <t>21阶段AI堡-弱-AI统率枪3</t>
  </si>
  <si>
    <t>21阶段AI堡-弱-AI智谋弓3</t>
  </si>
  <si>
    <t>22阶段AI堡-弱-AI统率剑3</t>
  </si>
  <si>
    <t>22阶段AI堡-弱-AI连击骑3</t>
  </si>
  <si>
    <t>22阶段AI堡-弱-AI反击枪3</t>
  </si>
  <si>
    <t>22阶段AI堡-弱-AI魏兰弓3</t>
  </si>
  <si>
    <t>22阶段AI堡-弱-AI智谋剑3</t>
  </si>
  <si>
    <t>22阶段AI堡-弱-AI智谋骑3</t>
  </si>
  <si>
    <t>22阶段AI堡-弱-AI统率枪3</t>
  </si>
  <si>
    <t>22阶段AI堡-弱-AI智谋弓3</t>
  </si>
  <si>
    <t>23阶段AI堡-弱-AI统率剑3</t>
  </si>
  <si>
    <t>101002004;64000</t>
  </si>
  <si>
    <t>23阶段AI堡-弱-AI连击骑3</t>
  </si>
  <si>
    <t>102002004;64000</t>
  </si>
  <si>
    <t>23阶段AI堡-弱-AI反击枪3</t>
  </si>
  <si>
    <t>103002004;64000</t>
  </si>
  <si>
    <t>23阶段AI堡-弱-AI魏兰弓3</t>
  </si>
  <si>
    <t>104002004;64000</t>
  </si>
  <si>
    <t>23阶段AI堡-弱-AI智谋剑3</t>
  </si>
  <si>
    <t>23阶段AI堡-弱-AI智谋骑3</t>
  </si>
  <si>
    <t>23阶段AI堡-弱-AI统率枪3</t>
  </si>
  <si>
    <t>23阶段AI堡-弱-AI智谋弓3</t>
  </si>
  <si>
    <t>24阶段AI堡-弱-AI统率剑3</t>
  </si>
  <si>
    <t>0|0|40|0</t>
  </si>
  <si>
    <t>40|0|0|0</t>
  </si>
  <si>
    <t>101002004;65000</t>
  </si>
  <si>
    <t>24阶段AI堡-弱-AI连击骑3</t>
  </si>
  <si>
    <t>0|40|0|0</t>
  </si>
  <si>
    <t>102002004;65000</t>
  </si>
  <si>
    <t>24阶段AI堡-弱-AI反击枪3</t>
  </si>
  <si>
    <t>103002004;65000</t>
  </si>
  <si>
    <t>24阶段AI堡-弱-AI魏兰弓3</t>
  </si>
  <si>
    <t>104002004;65000</t>
  </si>
  <si>
    <t>24阶段AI堡-弱-AI智谋剑3</t>
  </si>
  <si>
    <t>24阶段AI堡-弱-AI智谋骑3</t>
  </si>
  <si>
    <t>24阶段AI堡-弱-AI统率枪3</t>
  </si>
  <si>
    <t>24阶段AI堡-弱-AI智谋弓3</t>
  </si>
  <si>
    <t>25阶段AI堡-弱-AI统率剑3</t>
  </si>
  <si>
    <t>101002004;71000</t>
  </si>
  <si>
    <t>25阶段AI堡-弱-AI连击骑3</t>
  </si>
  <si>
    <t>102002004;71000</t>
  </si>
  <si>
    <t>25阶段AI堡-弱-AI反击枪3</t>
  </si>
  <si>
    <t>103002004;71000</t>
  </si>
  <si>
    <t>25阶段AI堡-弱-AI魏兰弓3</t>
  </si>
  <si>
    <t>104002004;71000</t>
  </si>
  <si>
    <t>25阶段AI堡-弱-AI智谋剑3</t>
  </si>
  <si>
    <t>25阶段AI堡-弱-AI智谋骑3</t>
  </si>
  <si>
    <t>25阶段AI堡-弱-AI统率枪3</t>
  </si>
  <si>
    <t>25阶段AI堡-弱-AI智谋弓3</t>
  </si>
  <si>
    <t>26阶段AI堡-弱-AI统率剑3</t>
  </si>
  <si>
    <t>101002004;73000</t>
  </si>
  <si>
    <t>26阶段AI堡-弱-AI连击骑3</t>
  </si>
  <si>
    <t>102002004;73000</t>
  </si>
  <si>
    <t>26阶段AI堡-弱-AI反击枪3</t>
  </si>
  <si>
    <t>103002004;73000</t>
  </si>
  <si>
    <t>26阶段AI堡-弱-AI魏兰弓3</t>
  </si>
  <si>
    <t>104002004;73000</t>
  </si>
  <si>
    <t>26阶段AI堡-弱-AI智谋剑3</t>
  </si>
  <si>
    <t>26阶段AI堡-弱-AI智谋骑3</t>
  </si>
  <si>
    <t>26阶段AI堡-弱-AI统率枪3</t>
  </si>
  <si>
    <t>26阶段AI堡-弱-AI智谋弓3</t>
  </si>
  <si>
    <t>27阶段AI堡-弱-AI统率剑3</t>
  </si>
  <si>
    <t>101002004;79000</t>
  </si>
  <si>
    <t>27阶段AI堡-弱-AI连击骑3</t>
  </si>
  <si>
    <t>102002004;79000</t>
  </si>
  <si>
    <t>27阶段AI堡-弱-AI反击枪3</t>
  </si>
  <si>
    <t>103002004;79000</t>
  </si>
  <si>
    <t>27阶段AI堡-弱-AI魏兰弓3</t>
  </si>
  <si>
    <t>104002004;79000</t>
  </si>
  <si>
    <t>27阶段AI堡-弱-AI智谋剑3</t>
  </si>
  <si>
    <t>27阶段AI堡-弱-AI智谋骑3</t>
  </si>
  <si>
    <t>27阶段AI堡-弱-AI统率枪3</t>
  </si>
  <si>
    <t>27阶段AI堡-弱-AI智谋弓3</t>
  </si>
  <si>
    <t>28阶段AI堡-弱-AI统率剑3</t>
  </si>
  <si>
    <t>101002004;80000</t>
  </si>
  <si>
    <t>28阶段AI堡-弱-AI连击骑3</t>
  </si>
  <si>
    <t>102002004;80000</t>
  </si>
  <si>
    <t>28阶段AI堡-弱-AI反击枪3</t>
  </si>
  <si>
    <t>103002004;80000</t>
  </si>
  <si>
    <t>28阶段AI堡-弱-AI魏兰弓3</t>
  </si>
  <si>
    <t>104002004;80000</t>
  </si>
  <si>
    <t>28阶段AI堡-弱-AI智谋剑3</t>
  </si>
  <si>
    <t>28阶段AI堡-弱-AI智谋骑3</t>
  </si>
  <si>
    <t>28阶段AI堡-弱-AI统率枪3</t>
  </si>
  <si>
    <t>28阶段AI堡-弱-AI智谋弓3</t>
  </si>
  <si>
    <t>29阶段AI堡-弱-AI统率剑3</t>
  </si>
  <si>
    <t>29阶段AI堡-弱-AI连击骑3</t>
  </si>
  <si>
    <t>29阶段AI堡-弱-AI反击枪3</t>
  </si>
  <si>
    <t>29阶段AI堡-弱-AI魏兰弓3</t>
  </si>
  <si>
    <t>29阶段AI堡-弱-AI智谋剑3</t>
  </si>
  <si>
    <t>29阶段AI堡-弱-AI智谋骑3</t>
  </si>
  <si>
    <t>29阶段AI堡-弱-AI统率枪3</t>
  </si>
  <si>
    <t>29阶段AI堡-弱-AI智谋弓3</t>
  </si>
  <si>
    <t>30阶段AI堡-弱-AI统率剑3</t>
  </si>
  <si>
    <t>30阶段AI堡-弱-AI连击骑3</t>
  </si>
  <si>
    <t>30阶段AI堡-弱-AI反击枪3</t>
  </si>
  <si>
    <t>30阶段AI堡-弱-AI魏兰弓3</t>
  </si>
  <si>
    <t>30阶段AI堡-弱-AI智谋剑3</t>
  </si>
  <si>
    <t>30阶段AI堡-弱-AI智谋骑3</t>
  </si>
  <si>
    <t>30阶段AI堡-弱-AI统率枪3</t>
  </si>
  <si>
    <t>30阶段AI堡-弱-AI智谋弓3</t>
  </si>
  <si>
    <t>31阶段AI堡-弱-AI统率剑3</t>
  </si>
  <si>
    <t>31阶段AI堡-弱-AI连击骑3</t>
  </si>
  <si>
    <t>31阶段AI堡-弱-AI反击枪3</t>
  </si>
  <si>
    <t>31阶段AI堡-弱-AI魏兰弓3</t>
  </si>
  <si>
    <t>31阶段AI堡-弱-AI智谋剑3</t>
  </si>
  <si>
    <t>31阶段AI堡-弱-AI智谋骑3</t>
  </si>
  <si>
    <t>31阶段AI堡-弱-AI统率枪3</t>
  </si>
  <si>
    <t>31阶段AI堡-弱-AI智谋弓3</t>
  </si>
  <si>
    <t>32阶段AI堡-弱-AI统率剑3</t>
  </si>
  <si>
    <t>32阶段AI堡-弱-AI连击骑3</t>
  </si>
  <si>
    <t>32阶段AI堡-弱-AI反击枪3</t>
  </si>
  <si>
    <t>32阶段AI堡-弱-AI魏兰弓3</t>
  </si>
  <si>
    <t>32阶段AI堡-弱-AI智谋剑3</t>
  </si>
  <si>
    <t>32阶段AI堡-弱-AI智谋骑3</t>
  </si>
  <si>
    <t>32阶段AI堡-弱-AI统率枪3</t>
  </si>
  <si>
    <t>32阶段AI堡-弱-AI智谋弓3</t>
  </si>
  <si>
    <t>1阶段AI堡-路人-AI统率剑1</t>
  </si>
  <si>
    <t>101002002;7000</t>
  </si>
  <si>
    <t>20000;0.17</t>
  </si>
  <si>
    <t>20030;0.05</t>
  </si>
  <si>
    <t>1阶段AI堡-路人-AI连击骑1</t>
  </si>
  <si>
    <t>102002002;7000</t>
  </si>
  <si>
    <t>1阶段AI堡-路人-AI反击枪1</t>
  </si>
  <si>
    <t>103002002;7000</t>
  </si>
  <si>
    <t>1阶段AI堡-路人-AI魏兰弓1</t>
  </si>
  <si>
    <t>104002002;7000</t>
  </si>
  <si>
    <t>1阶段AI堡-路人-AI智谋剑1</t>
  </si>
  <si>
    <t>1阶段AI堡-路人-AI智谋骑1</t>
  </si>
  <si>
    <t>1阶段AI堡-路人-AI统率枪1</t>
  </si>
  <si>
    <t>1阶段AI堡-路人-AI智谋弓1</t>
  </si>
  <si>
    <t>2阶段AI堡-路人-AI统率剑1</t>
  </si>
  <si>
    <t>2阶段AI堡-路人-AI连击骑1</t>
  </si>
  <si>
    <t>2阶段AI堡-路人-AI反击枪1</t>
  </si>
  <si>
    <t>2阶段AI堡-路人-AI魏兰弓1</t>
  </si>
  <si>
    <t>2阶段AI堡-路人-AI智谋剑1</t>
  </si>
  <si>
    <t>2阶段AI堡-路人-AI智谋骑1</t>
  </si>
  <si>
    <t>2阶段AI堡-路人-AI统率枪1</t>
  </si>
  <si>
    <t>2阶段AI堡-路人-AI智谋弓1</t>
  </si>
  <si>
    <t>3阶段AI堡-路人-AI统率剑1</t>
  </si>
  <si>
    <t>101002002;8600</t>
  </si>
  <si>
    <t>3阶段AI堡-路人-AI连击骑1</t>
  </si>
  <si>
    <t>102002002;8600</t>
  </si>
  <si>
    <t>3阶段AI堡-路人-AI反击枪1</t>
  </si>
  <si>
    <t>103002002;8600</t>
  </si>
  <si>
    <t>3阶段AI堡-路人-AI魏兰弓1</t>
  </si>
  <si>
    <t>104002002;8600</t>
  </si>
  <si>
    <t>3阶段AI堡-路人-AI智谋剑1</t>
  </si>
  <si>
    <t>3阶段AI堡-路人-AI智谋骑1</t>
  </si>
  <si>
    <t>3阶段AI堡-路人-AI统率枪1</t>
  </si>
  <si>
    <t>3阶段AI堡-路人-AI智谋弓1</t>
  </si>
  <si>
    <t>4阶段AI堡-路人-AI统率剑1</t>
  </si>
  <si>
    <t>4阶段AI堡-路人-AI连击骑1</t>
  </si>
  <si>
    <t>4阶段AI堡-路人-AI反击枪1</t>
  </si>
  <si>
    <t>4阶段AI堡-路人-AI魏兰弓1</t>
  </si>
  <si>
    <t>4阶段AI堡-路人-AI智谋剑1</t>
  </si>
  <si>
    <t>4阶段AI堡-路人-AI智谋骑1</t>
  </si>
  <si>
    <t>4阶段AI堡-路人-AI统率枪1</t>
  </si>
  <si>
    <t>4阶段AI堡-路人-AI智谋弓1</t>
  </si>
  <si>
    <t>5阶段AI堡-路人-AI统率剑1</t>
  </si>
  <si>
    <t>20000;0.2</t>
  </si>
  <si>
    <t>20030;0.06</t>
  </si>
  <si>
    <t>5阶段AI堡-路人-AI连击骑1</t>
  </si>
  <si>
    <t>5阶段AI堡-路人-AI反击枪1</t>
  </si>
  <si>
    <t>5阶段AI堡-路人-AI魏兰弓1</t>
  </si>
  <si>
    <t>5阶段AI堡-路人-AI智谋剑1</t>
  </si>
  <si>
    <t>5阶段AI堡-路人-AI智谋骑1</t>
  </si>
  <si>
    <t>5阶段AI堡-路人-AI统率枪1</t>
  </si>
  <si>
    <t>5阶段AI堡-路人-AI智谋弓1</t>
  </si>
  <si>
    <t>6阶段AI堡-路人-AI统率剑1</t>
  </si>
  <si>
    <t>6阶段AI堡-路人-AI连击骑1</t>
  </si>
  <si>
    <t>6阶段AI堡-路人-AI反击枪1</t>
  </si>
  <si>
    <t>6阶段AI堡-路人-AI魏兰弓1</t>
  </si>
  <si>
    <t>6阶段AI堡-路人-AI智谋剑1</t>
  </si>
  <si>
    <t>6阶段AI堡-路人-AI智谋骑1</t>
  </si>
  <si>
    <t>6阶段AI堡-路人-AI统率枪1</t>
  </si>
  <si>
    <t>6阶段AI堡-路人-AI智谋弓1</t>
  </si>
  <si>
    <t>7阶段AI堡-路人-AI统率剑1</t>
  </si>
  <si>
    <t>7阶段AI堡-路人-AI连击骑1</t>
  </si>
  <si>
    <t>7阶段AI堡-路人-AI反击枪1</t>
  </si>
  <si>
    <t>7阶段AI堡-路人-AI魏兰弓1</t>
  </si>
  <si>
    <t>7阶段AI堡-路人-AI智谋剑1</t>
  </si>
  <si>
    <t>7阶段AI堡-路人-AI智谋骑1</t>
  </si>
  <si>
    <t>7阶段AI堡-路人-AI统率枪1</t>
  </si>
  <si>
    <t>7阶段AI堡-路人-AI智谋弓1</t>
  </si>
  <si>
    <t>8阶段AI堡-路人-AI统率剑1</t>
  </si>
  <si>
    <t>101002002;25000</t>
  </si>
  <si>
    <t>8阶段AI堡-路人-AI连击骑1</t>
  </si>
  <si>
    <t>102002002;25000</t>
  </si>
  <si>
    <t>8阶段AI堡-路人-AI反击枪1</t>
  </si>
  <si>
    <t>103002002;25000</t>
  </si>
  <si>
    <t>8阶段AI堡-路人-AI魏兰弓1</t>
  </si>
  <si>
    <t>104002002;25000</t>
  </si>
  <si>
    <t>8阶段AI堡-路人-AI智谋剑1</t>
  </si>
  <si>
    <t>8阶段AI堡-路人-AI智谋骑1</t>
  </si>
  <si>
    <t>8阶段AI堡-路人-AI统率枪1</t>
  </si>
  <si>
    <t>8阶段AI堡-路人-AI智谋弓1</t>
  </si>
  <si>
    <t>9阶段AI堡-路人-AI统率剑1</t>
  </si>
  <si>
    <t>101002002;26000</t>
  </si>
  <si>
    <t>9阶段AI堡-路人-AI连击骑1</t>
  </si>
  <si>
    <t>102002002;26000</t>
  </si>
  <si>
    <t>9阶段AI堡-路人-AI反击枪1</t>
  </si>
  <si>
    <t>103002002;26000</t>
  </si>
  <si>
    <t>9阶段AI堡-路人-AI魏兰弓1</t>
  </si>
  <si>
    <t>104002002;26000</t>
  </si>
  <si>
    <t>9阶段AI堡-路人-AI智谋剑1</t>
  </si>
  <si>
    <t>9阶段AI堡-路人-AI智谋骑1</t>
  </si>
  <si>
    <t>9阶段AI堡-路人-AI统率枪1</t>
  </si>
  <si>
    <t>9阶段AI堡-路人-AI智谋弓1</t>
  </si>
  <si>
    <t>10阶段AI堡-路人-AI统率剑1</t>
  </si>
  <si>
    <t>101002002;27000</t>
  </si>
  <si>
    <t>10阶段AI堡-路人-AI连击骑1</t>
  </si>
  <si>
    <t>102002002;27000</t>
  </si>
  <si>
    <t>10阶段AI堡-路人-AI反击枪1</t>
  </si>
  <si>
    <t>103002002;27000</t>
  </si>
  <si>
    <t>10阶段AI堡-路人-AI魏兰弓1</t>
  </si>
  <si>
    <t>104002002;27000</t>
  </si>
  <si>
    <t>10阶段AI堡-路人-AI智谋剑1</t>
  </si>
  <si>
    <t>10阶段AI堡-路人-AI智谋骑1</t>
  </si>
  <si>
    <t>10阶段AI堡-路人-AI统率枪1</t>
  </si>
  <si>
    <t>10阶段AI堡-路人-AI智谋弓1</t>
  </si>
  <si>
    <t>11阶段AI堡-路人-AI统率剑1</t>
  </si>
  <si>
    <t>11阶段AI堡-路人-AI连击骑1</t>
  </si>
  <si>
    <t>11阶段AI堡-路人-AI反击枪1</t>
  </si>
  <si>
    <t>11阶段AI堡-路人-AI魏兰弓1</t>
  </si>
  <si>
    <t>11阶段AI堡-路人-AI智谋剑1</t>
  </si>
  <si>
    <t>11阶段AI堡-路人-AI智谋骑1</t>
  </si>
  <si>
    <t>11阶段AI堡-路人-AI统率枪1</t>
  </si>
  <si>
    <t>11阶段AI堡-路人-AI智谋弓1</t>
  </si>
  <si>
    <t>12阶段AI堡-路人-AI统率剑1</t>
  </si>
  <si>
    <t>12阶段AI堡-路人-AI连击骑1</t>
  </si>
  <si>
    <t>12阶段AI堡-路人-AI反击枪1</t>
  </si>
  <si>
    <t>12阶段AI堡-路人-AI魏兰弓1</t>
  </si>
  <si>
    <t>12阶段AI堡-路人-AI智谋剑1</t>
  </si>
  <si>
    <t>12阶段AI堡-路人-AI智谋骑1</t>
  </si>
  <si>
    <t>12阶段AI堡-路人-AI统率枪1</t>
  </si>
  <si>
    <t>12阶段AI堡-路人-AI智谋弓1</t>
  </si>
  <si>
    <t>13阶段AI堡-路人-AI统率剑1</t>
  </si>
  <si>
    <t>101002002;34000</t>
  </si>
  <si>
    <t>13阶段AI堡-路人-AI连击骑1</t>
  </si>
  <si>
    <t>102002002;34000</t>
  </si>
  <si>
    <t>13阶段AI堡-路人-AI反击枪1</t>
  </si>
  <si>
    <t>103002002;34000</t>
  </si>
  <si>
    <t>13阶段AI堡-路人-AI魏兰弓1</t>
  </si>
  <si>
    <t>104002002;34000</t>
  </si>
  <si>
    <t>13阶段AI堡-路人-AI智谋剑1</t>
  </si>
  <si>
    <t>13阶段AI堡-路人-AI智谋骑1</t>
  </si>
  <si>
    <t>13阶段AI堡-路人-AI统率枪1</t>
  </si>
  <si>
    <t>13阶段AI堡-路人-AI智谋弓1</t>
  </si>
  <si>
    <t>14阶段AI堡-路人-AI统率剑1</t>
  </si>
  <si>
    <t>101002002;38000</t>
  </si>
  <si>
    <t>14阶段AI堡-路人-AI连击骑1</t>
  </si>
  <si>
    <t>102002002;38000</t>
  </si>
  <si>
    <t>14阶段AI堡-路人-AI反击枪1</t>
  </si>
  <si>
    <t>103002002;38000</t>
  </si>
  <si>
    <t>14阶段AI堡-路人-AI魏兰弓1</t>
  </si>
  <si>
    <t>104002002;38000</t>
  </si>
  <si>
    <t>14阶段AI堡-路人-AI智谋剑1</t>
  </si>
  <si>
    <t>14阶段AI堡-路人-AI智谋骑1</t>
  </si>
  <si>
    <t>14阶段AI堡-路人-AI统率枪1</t>
  </si>
  <si>
    <t>14阶段AI堡-路人-AI智谋弓1</t>
  </si>
  <si>
    <t>15阶段AI堡-路人-AI统率剑1</t>
  </si>
  <si>
    <t>101002002;40000</t>
  </si>
  <si>
    <t>15阶段AI堡-路人-AI连击骑1</t>
  </si>
  <si>
    <t>102002002;40000</t>
  </si>
  <si>
    <t>15阶段AI堡-路人-AI反击枪1</t>
  </si>
  <si>
    <t>103002002;40000</t>
  </si>
  <si>
    <t>15阶段AI堡-路人-AI魏兰弓1</t>
  </si>
  <si>
    <t>104002002;40000</t>
  </si>
  <si>
    <t>15阶段AI堡-路人-AI智谋剑1</t>
  </si>
  <si>
    <t>15阶段AI堡-路人-AI智谋骑1</t>
  </si>
  <si>
    <t>15阶段AI堡-路人-AI统率枪1</t>
  </si>
  <si>
    <t>15阶段AI堡-路人-AI智谋弓1</t>
  </si>
  <si>
    <t>16阶段AI堡-路人-AI统率剑1</t>
  </si>
  <si>
    <t>101002002;41000</t>
  </si>
  <si>
    <t>16阶段AI堡-路人-AI连击骑1</t>
  </si>
  <si>
    <t>102002002;41000</t>
  </si>
  <si>
    <t>16阶段AI堡-路人-AI反击枪1</t>
  </si>
  <si>
    <t>103002002;41000</t>
  </si>
  <si>
    <t>16阶段AI堡-路人-AI魏兰弓1</t>
  </si>
  <si>
    <t>104002002;41000</t>
  </si>
  <si>
    <t>16阶段AI堡-路人-AI智谋剑1</t>
  </si>
  <si>
    <t>16阶段AI堡-路人-AI智谋骑1</t>
  </si>
  <si>
    <t>16阶段AI堡-路人-AI统率枪1</t>
  </si>
  <si>
    <t>16阶段AI堡-路人-AI智谋弓1</t>
  </si>
  <si>
    <t>17阶段AI堡-路人-AI统率剑2</t>
  </si>
  <si>
    <t>17阶段AI堡-路人-AI连击骑2</t>
  </si>
  <si>
    <t>17阶段AI堡-路人-AI反击枪2</t>
  </si>
  <si>
    <t>17阶段AI堡-路人-AI魏兰弓2</t>
  </si>
  <si>
    <t>17阶段AI堡-路人-AI智谋剑2</t>
  </si>
  <si>
    <t>17阶段AI堡-路人-AI智谋骑2</t>
  </si>
  <si>
    <t>17阶段AI堡-路人-AI统率枪2</t>
  </si>
  <si>
    <t>17阶段AI堡-路人-AI智谋弓2</t>
  </si>
  <si>
    <t>18阶段AI堡-路人-AI统率剑2</t>
  </si>
  <si>
    <t>18阶段AI堡-路人-AI连击骑2</t>
  </si>
  <si>
    <t>18阶段AI堡-路人-AI反击枪2</t>
  </si>
  <si>
    <t>18阶段AI堡-路人-AI魏兰弓2</t>
  </si>
  <si>
    <t>18阶段AI堡-路人-AI智谋剑2</t>
  </si>
  <si>
    <t>18阶段AI堡-路人-AI智谋骑2</t>
  </si>
  <si>
    <t>18阶段AI堡-路人-AI统率枪2</t>
  </si>
  <si>
    <t>18阶段AI堡-路人-AI智谋弓2</t>
  </si>
  <si>
    <t>19阶段AI堡-路人-AI统率剑2</t>
  </si>
  <si>
    <t>101002003;48000</t>
  </si>
  <si>
    <t>19阶段AI堡-路人-AI连击骑2</t>
  </si>
  <si>
    <t>102002003;48000</t>
  </si>
  <si>
    <t>19阶段AI堡-路人-AI反击枪2</t>
  </si>
  <si>
    <t>103002003;48000</t>
  </si>
  <si>
    <t>19阶段AI堡-路人-AI魏兰弓2</t>
  </si>
  <si>
    <t>104002003;48000</t>
  </si>
  <si>
    <t>19阶段AI堡-路人-AI智谋剑2</t>
  </si>
  <si>
    <t>19阶段AI堡-路人-AI智谋骑2</t>
  </si>
  <si>
    <t>19阶段AI堡-路人-AI统率枪2</t>
  </si>
  <si>
    <t>19阶段AI堡-路人-AI智谋弓2</t>
  </si>
  <si>
    <t>20阶段AI堡-路人-AI统率剑2</t>
  </si>
  <si>
    <t>20阶段AI堡-路人-AI连击骑2</t>
  </si>
  <si>
    <t>20阶段AI堡-路人-AI反击枪2</t>
  </si>
  <si>
    <t>20阶段AI堡-路人-AI魏兰弓2</t>
  </si>
  <si>
    <t>20阶段AI堡-路人-AI智谋剑2</t>
  </si>
  <si>
    <t>20阶段AI堡-路人-AI智谋骑2</t>
  </si>
  <si>
    <t>20阶段AI堡-路人-AI统率枪2</t>
  </si>
  <si>
    <t>20阶段AI堡-路人-AI智谋弓2</t>
  </si>
  <si>
    <t>21阶段AI堡-路人-AI统率剑2</t>
  </si>
  <si>
    <t>101002003;51000</t>
  </si>
  <si>
    <t>21阶段AI堡-路人-AI连击骑2</t>
  </si>
  <si>
    <t>102002003;51000</t>
  </si>
  <si>
    <t>21阶段AI堡-路人-AI反击枪2</t>
  </si>
  <si>
    <t>103002003;51000</t>
  </si>
  <si>
    <t>21阶段AI堡-路人-AI魏兰弓2</t>
  </si>
  <si>
    <t>104002003;51000</t>
  </si>
  <si>
    <t>21阶段AI堡-路人-AI智谋剑2</t>
  </si>
  <si>
    <t>21阶段AI堡-路人-AI智谋骑2</t>
  </si>
  <si>
    <t>21阶段AI堡-路人-AI统率枪2</t>
  </si>
  <si>
    <t>21阶段AI堡-路人-AI智谋弓2</t>
  </si>
  <si>
    <t>22阶段AI堡-路人-AI统率剑2</t>
  </si>
  <si>
    <t>22阶段AI堡-路人-AI连击骑2</t>
  </si>
  <si>
    <t>22阶段AI堡-路人-AI反击枪2</t>
  </si>
  <si>
    <t>22阶段AI堡-路人-AI魏兰弓2</t>
  </si>
  <si>
    <t>22阶段AI堡-路人-AI智谋剑2</t>
  </si>
  <si>
    <t>22阶段AI堡-路人-AI智谋骑2</t>
  </si>
  <si>
    <t>22阶段AI堡-路人-AI统率枪2</t>
  </si>
  <si>
    <t>22阶段AI堡-路人-AI智谋弓2</t>
  </si>
  <si>
    <t>23阶段AI堡-路人-AI统率剑2</t>
  </si>
  <si>
    <t>23阶段AI堡-路人-AI连击骑2</t>
  </si>
  <si>
    <t>23阶段AI堡-路人-AI反击枪2</t>
  </si>
  <si>
    <t>23阶段AI堡-路人-AI魏兰弓2</t>
  </si>
  <si>
    <t>23阶段AI堡-路人-AI智谋剑2</t>
  </si>
  <si>
    <t>23阶段AI堡-路人-AI智谋骑2</t>
  </si>
  <si>
    <t>23阶段AI堡-路人-AI统率枪2</t>
  </si>
  <si>
    <t>23阶段AI堡-路人-AI智谋弓2</t>
  </si>
  <si>
    <t>24阶段AI堡-路人-AI统率剑2</t>
  </si>
  <si>
    <t>101002003;58000</t>
  </si>
  <si>
    <t>24阶段AI堡-路人-AI连击骑2</t>
  </si>
  <si>
    <t>102002003;58000</t>
  </si>
  <si>
    <t>24阶段AI堡-路人-AI反击枪2</t>
  </si>
  <si>
    <t>103002003;58000</t>
  </si>
  <si>
    <t>24阶段AI堡-路人-AI魏兰弓2</t>
  </si>
  <si>
    <t>104002003;58000</t>
  </si>
  <si>
    <t>24阶段AI堡-路人-AI智谋剑2</t>
  </si>
  <si>
    <t>24阶段AI堡-路人-AI智谋骑2</t>
  </si>
  <si>
    <t>24阶段AI堡-路人-AI统率枪2</t>
  </si>
  <si>
    <t>24阶段AI堡-路人-AI智谋弓2</t>
  </si>
  <si>
    <t>25阶段AI堡-路人-AI统率剑3</t>
  </si>
  <si>
    <t>101002003;63000</t>
  </si>
  <si>
    <t>25阶段AI堡-路人-AI连击骑3</t>
  </si>
  <si>
    <t>102002003;63000</t>
  </si>
  <si>
    <t>25阶段AI堡-路人-AI反击枪3</t>
  </si>
  <si>
    <t>103002003;63000</t>
  </si>
  <si>
    <t>25阶段AI堡-路人-AI魏兰弓3</t>
  </si>
  <si>
    <t>104002003;63000</t>
  </si>
  <si>
    <t>25阶段AI堡-路人-AI智谋剑3</t>
  </si>
  <si>
    <t>25阶段AI堡-路人-AI智谋骑3</t>
  </si>
  <si>
    <t>25阶段AI堡-路人-AI统率枪3</t>
  </si>
  <si>
    <t>25阶段AI堡-路人-AI智谋弓3</t>
  </si>
  <si>
    <t>26阶段AI堡-路人-AI统率剑3</t>
  </si>
  <si>
    <t>101002003;66000</t>
  </si>
  <si>
    <t>26阶段AI堡-路人-AI连击骑3</t>
  </si>
  <si>
    <t>102002003;66000</t>
  </si>
  <si>
    <t>26阶段AI堡-路人-AI反击枪3</t>
  </si>
  <si>
    <t>103002003;66000</t>
  </si>
  <si>
    <t>26阶段AI堡-路人-AI魏兰弓3</t>
  </si>
  <si>
    <t>104002003;66000</t>
  </si>
  <si>
    <t>26阶段AI堡-路人-AI智谋剑3</t>
  </si>
  <si>
    <t>26阶段AI堡-路人-AI智谋骑3</t>
  </si>
  <si>
    <t>26阶段AI堡-路人-AI统率枪3</t>
  </si>
  <si>
    <t>26阶段AI堡-路人-AI智谋弓3</t>
  </si>
  <si>
    <t>27阶段AI堡-路人-AI统率剑3</t>
  </si>
  <si>
    <t>27阶段AI堡-路人-AI连击骑3</t>
  </si>
  <si>
    <t>27阶段AI堡-路人-AI反击枪3</t>
  </si>
  <si>
    <t>27阶段AI堡-路人-AI魏兰弓3</t>
  </si>
  <si>
    <t>27阶段AI堡-路人-AI智谋剑3</t>
  </si>
  <si>
    <t>27阶段AI堡-路人-AI智谋骑3</t>
  </si>
  <si>
    <t>27阶段AI堡-路人-AI统率枪3</t>
  </si>
  <si>
    <t>27阶段AI堡-路人-AI智谋弓3</t>
  </si>
  <si>
    <t>28阶段AI堡-路人-AI统率剑3</t>
  </si>
  <si>
    <t>28阶段AI堡-路人-AI连击骑3</t>
  </si>
  <si>
    <t>28阶段AI堡-路人-AI反击枪3</t>
  </si>
  <si>
    <t>28阶段AI堡-路人-AI魏兰弓3</t>
  </si>
  <si>
    <t>28阶段AI堡-路人-AI智谋剑3</t>
  </si>
  <si>
    <t>28阶段AI堡-路人-AI智谋骑3</t>
  </si>
  <si>
    <t>28阶段AI堡-路人-AI统率枪3</t>
  </si>
  <si>
    <t>28阶段AI堡-路人-AI智谋弓3</t>
  </si>
  <si>
    <t>29阶段AI堡-路人-AI统率剑3</t>
  </si>
  <si>
    <t>101002004;77000</t>
  </si>
  <si>
    <t>29阶段AI堡-路人-AI连击骑3</t>
  </si>
  <si>
    <t>102002004;77000</t>
  </si>
  <si>
    <t>29阶段AI堡-路人-AI反击枪3</t>
  </si>
  <si>
    <t>103002004;77000</t>
  </si>
  <si>
    <t>29阶段AI堡-路人-AI魏兰弓3</t>
  </si>
  <si>
    <t>104002004;77000</t>
  </si>
  <si>
    <t>29阶段AI堡-路人-AI智谋剑3</t>
  </si>
  <si>
    <t>29阶段AI堡-路人-AI智谋骑3</t>
  </si>
  <si>
    <t>29阶段AI堡-路人-AI统率枪3</t>
  </si>
  <si>
    <t>29阶段AI堡-路人-AI智谋弓3</t>
  </si>
  <si>
    <t>30阶段AI堡-路人-AI统率剑3</t>
  </si>
  <si>
    <t>30阶段AI堡-路人-AI连击骑3</t>
  </si>
  <si>
    <t>30阶段AI堡-路人-AI反击枪3</t>
  </si>
  <si>
    <t>30阶段AI堡-路人-AI魏兰弓3</t>
  </si>
  <si>
    <t>30阶段AI堡-路人-AI智谋剑3</t>
  </si>
  <si>
    <t>30阶段AI堡-路人-AI智谋骑3</t>
  </si>
  <si>
    <t>30阶段AI堡-路人-AI统率枪3</t>
  </si>
  <si>
    <t>30阶段AI堡-路人-AI智谋弓3</t>
  </si>
  <si>
    <t>31阶段AI堡-路人-AI统率剑3</t>
  </si>
  <si>
    <t>101002004;81000</t>
  </si>
  <si>
    <t>31阶段AI堡-路人-AI连击骑3</t>
  </si>
  <si>
    <t>102002004;81000</t>
  </si>
  <si>
    <t>31阶段AI堡-路人-AI反击枪3</t>
  </si>
  <si>
    <t>103002004;81000</t>
  </si>
  <si>
    <t>31阶段AI堡-路人-AI魏兰弓3</t>
  </si>
  <si>
    <t>104002004;81000</t>
  </si>
  <si>
    <t>31阶段AI堡-路人-AI智谋剑3</t>
  </si>
  <si>
    <t>31阶段AI堡-路人-AI智谋骑3</t>
  </si>
  <si>
    <t>31阶段AI堡-路人-AI统率枪3</t>
  </si>
  <si>
    <t>31阶段AI堡-路人-AI智谋弓3</t>
  </si>
  <si>
    <t>32阶段AI堡-路人-AI统率剑3</t>
  </si>
  <si>
    <t>32阶段AI堡-路人-AI连击骑3</t>
  </si>
  <si>
    <t>32阶段AI堡-路人-AI反击枪3</t>
  </si>
  <si>
    <t>32阶段AI堡-路人-AI魏兰弓3</t>
  </si>
  <si>
    <t>32阶段AI堡-路人-AI智谋剑3</t>
  </si>
  <si>
    <t>32阶段AI堡-路人-AI智谋骑3</t>
  </si>
  <si>
    <t>32阶段AI堡-路人-AI统率枪3</t>
  </si>
  <si>
    <t>32阶段AI堡-路人-AI智谋弓3</t>
  </si>
  <si>
    <t>convert(ResAI.proto,table_AISendAllianceChatMsgConf,AISendAllianceChatMsgConf.pbin)</t>
  </si>
  <si>
    <t>开服几小时（对齐0点）</t>
  </si>
  <si>
    <t>聊天内容</t>
  </si>
  <si>
    <t>类型</t>
  </si>
  <si>
    <t>svrOpenHour</t>
  </si>
  <si>
    <t>content</t>
  </si>
  <si>
    <t>rangeType</t>
  </si>
  <si>
    <t>convertTrans(ResAI.proto, table_SmartCastleMiscConf, SmartCastleMiscConf.pbin)</t>
  </si>
  <si>
    <t>配置项</t>
  </si>
  <si>
    <t>迁城延迟时间（秒数）</t>
  </si>
  <si>
    <t>moveCityDelayMs</t>
  </si>
  <si>
    <t>armyGroupJoinMaxDistance</t>
  </si>
  <si>
    <t>集结未出发时最长等待时间（毫秒）</t>
  </si>
  <si>
    <t>armyGroupJoinMaxWaitMs</t>
  </si>
  <si>
    <t>行军默认移速</t>
  </si>
  <si>
    <t>armyDefaultMoveSpeed</t>
  </si>
  <si>
    <t>旧Key</t>
  </si>
  <si>
    <t>新Key</t>
  </si>
  <si>
    <t>文本</t>
  </si>
  <si>
    <t>阶段</t>
  </si>
  <si>
    <t>强度</t>
  </si>
  <si>
    <t>阵容</t>
  </si>
  <si>
    <t>组合1</t>
  </si>
  <si>
    <t>组合2</t>
  </si>
  <si>
    <t>拆迁值</t>
  </si>
  <si>
    <t>阶段/主堡等级</t>
  </si>
  <si>
    <t>强</t>
  </si>
  <si>
    <t>弱</t>
  </si>
  <si>
    <t>路人</t>
  </si>
  <si>
    <t>城堡等级</t>
  </si>
  <si>
    <t>繁荣度</t>
  </si>
  <si>
    <t>统率剑</t>
  </si>
  <si>
    <t>RT_Wood:50000|RT_Food:50000|RT_Stone:50000</t>
  </si>
  <si>
    <t>RT_Wood:6250|RT_Food:6250|RT_Stone:6250</t>
  </si>
  <si>
    <t>连击骑</t>
  </si>
  <si>
    <t>0;30</t>
  </si>
  <si>
    <t>RT_Wood:100000|RT_Food:100000|RT_Stone:100000</t>
  </si>
  <si>
    <t>RT_Wood:12500|RT_Food:12500|RT_Stone:12500</t>
  </si>
  <si>
    <t>反击枪</t>
  </si>
  <si>
    <t>30;66</t>
  </si>
  <si>
    <t>RT_Wood:150000|RT_Food:150000|RT_Stone:150000</t>
  </si>
  <si>
    <t>RT_Wood:18750|RT_Food:18750|RT_Stone:18750</t>
  </si>
  <si>
    <t>魏兰弓</t>
  </si>
  <si>
    <t>66;220</t>
  </si>
  <si>
    <t>RT_Wood:200000|RT_Food:200000|RT_Stone:200000</t>
  </si>
  <si>
    <t>RT_Wood:25000|RT_Food:25000|RT_Stone:25000</t>
  </si>
  <si>
    <t>智谋剑</t>
  </si>
  <si>
    <t>220;735</t>
  </si>
  <si>
    <t>RT_Wood:300000|RT_Food:300000|RT_Stone:300000</t>
  </si>
  <si>
    <t>RT_Wood:37500|RT_Food:37500|RT_Stone:37500</t>
  </si>
  <si>
    <t>智谋骑</t>
  </si>
  <si>
    <t>735;1800</t>
  </si>
  <si>
    <t>RT_Wood:400000|RT_Food:400000|RT_Stone:400000</t>
  </si>
  <si>
    <t>统率枪</t>
  </si>
  <si>
    <t>1800;3480</t>
  </si>
  <si>
    <t>RT_Wood:500000|RT_Food:500000|RT_Stone:500000</t>
  </si>
  <si>
    <t>RT_Wood:62500|RT_Food:62500|RT_Stone:62500</t>
  </si>
  <si>
    <t>智谋弓</t>
  </si>
  <si>
    <t>3480;6600</t>
  </si>
  <si>
    <t>RT_Wood:600000|RT_Food:600000|RT_Stone:600000</t>
  </si>
  <si>
    <t>RT_Wood:75000|RT_Food:75000|RT_Stone:75000</t>
  </si>
  <si>
    <t>6600;14000</t>
  </si>
  <si>
    <t>RT_Wood:700000|RT_Food:700000|RT_Stone:700000</t>
  </si>
  <si>
    <t>RT_Wood:87500|RT_Food:87500|RT_Stone:87500</t>
  </si>
  <si>
    <t>14000;24000</t>
  </si>
  <si>
    <t>RT_Wood:800000|RT_Food:800000|RT_Stone:800000</t>
  </si>
  <si>
    <t>24000;45000</t>
  </si>
  <si>
    <t>RT_Wood:900000|RT_Food:900000|RT_Stone:900000|RT_Gold:900000</t>
  </si>
  <si>
    <t>RT_Wood:112500|RT_Food:112500|RT_Stone:112500|RT_Gold:112500</t>
  </si>
  <si>
    <t>45000;81000</t>
  </si>
  <si>
    <t>RT_Wood:1000000|RT_Food:1000000|RT_Stone:1000000|RT_Gold:1000000</t>
  </si>
  <si>
    <t>RT_Wood:125000|RT_Food:125000|RT_Stone:125000|RT_Gold:125000</t>
  </si>
  <si>
    <t>81000;120000</t>
  </si>
  <si>
    <t>RT_Wood:1100000|RT_Food:1100000|RT_Stone:1100000|RT_Gold:1100000</t>
  </si>
  <si>
    <t>RT_Wood:137500|RT_Food:137500|RT_Stone:137500|RT_Gold:137500</t>
  </si>
  <si>
    <t>120000;190000</t>
  </si>
  <si>
    <t>RT_Wood:1200000|RT_Food:1200000|RT_Stone:1200000|RT_Gold:1200000</t>
  </si>
  <si>
    <t>RT_Wood:150000|RT_Food:150000|RT_Stone:150000|RT_Gold:150000</t>
  </si>
  <si>
    <t>190000;290000</t>
  </si>
  <si>
    <t>RT_Wood:1300000|RT_Food:1300000|RT_Stone:1300000|RT_Gold:1300000</t>
  </si>
  <si>
    <t>RT_Wood:162500|RT_Food:162500|RT_Stone:162500|RT_Gold:162500</t>
  </si>
  <si>
    <t>290000;480000</t>
  </si>
  <si>
    <t>RT_Wood:1400000|RT_Food:1400000|RT_Stone:1400000|RT_Gold:1400000</t>
  </si>
  <si>
    <t>RT_Wood:175000|RT_Food:175000|RT_Stone:175000|RT_Gold:175000</t>
  </si>
  <si>
    <t>480000;660000</t>
  </si>
  <si>
    <t>RT_Wood:1500000|RT_Food:1500000|RT_Stone:1500000|RT_Gold:1500000</t>
  </si>
  <si>
    <t>RT_Wood:187500|RT_Food:187500|RT_Stone:187500|RT_Gold:187500</t>
  </si>
  <si>
    <t>660000;890000</t>
  </si>
  <si>
    <t>RT_Wood:1600000|RT_Food:1600000|RT_Stone:1600000|RT_Gold:1600000</t>
  </si>
  <si>
    <t>RT_Wood:200000|RT_Food:200000|RT_Stone:200000|RT_Gold:200000</t>
  </si>
  <si>
    <t>890000;1400000</t>
  </si>
  <si>
    <t>RT_Wood:1700000|RT_Food:1700000|RT_Stone:1700000|RT_Gold:1700000</t>
  </si>
  <si>
    <t>RT_Wood:212500|RT_Food:212500|RT_Stone:212500|RT_Gold:212500</t>
  </si>
  <si>
    <t>1400000;1800000</t>
  </si>
  <si>
    <t>RT_Wood:1800000|RT_Food:1800000|RT_Stone:1800000|RT_Gold:1800000</t>
  </si>
  <si>
    <t>RT_Wood:225000|RT_Food:225000|RT_Stone:225000|RT_Gold:225000</t>
  </si>
  <si>
    <t>阵容1</t>
  </si>
  <si>
    <t>阵容2</t>
  </si>
  <si>
    <t>阵容3</t>
  </si>
  <si>
    <t>基础信息索引</t>
  </si>
  <si>
    <t>CAE_FEUDAL</t>
  </si>
  <si>
    <t>10001;20000</t>
  </si>
  <si>
    <t>50;100</t>
  </si>
  <si>
    <t>10001;20001</t>
  </si>
  <si>
    <t>50;101</t>
  </si>
  <si>
    <t>10001;20002</t>
  </si>
  <si>
    <t>50;102</t>
  </si>
  <si>
    <t>10001;20003</t>
  </si>
  <si>
    <t>50;103</t>
  </si>
  <si>
    <t>10001;20004</t>
  </si>
  <si>
    <t>50;104</t>
  </si>
  <si>
    <t>10001;20005</t>
  </si>
  <si>
    <t>50;105</t>
  </si>
  <si>
    <t>10001;20006</t>
  </si>
  <si>
    <t>50;106</t>
  </si>
  <si>
    <t>10001;20007</t>
  </si>
  <si>
    <t>50;107</t>
  </si>
  <si>
    <t>10001;20008</t>
  </si>
  <si>
    <t>50;108</t>
  </si>
  <si>
    <t>10001;20009</t>
  </si>
  <si>
    <t>50;109</t>
  </si>
  <si>
    <t>10001;20010</t>
  </si>
  <si>
    <t>50;110</t>
  </si>
  <si>
    <t>10001;20011</t>
  </si>
  <si>
    <t>50;111</t>
  </si>
  <si>
    <t>10001;20012</t>
  </si>
  <si>
    <t>50;112</t>
  </si>
  <si>
    <t>10001;20013</t>
  </si>
  <si>
    <t>50;113</t>
  </si>
  <si>
    <t>10001;20014</t>
  </si>
  <si>
    <t>50;114</t>
  </si>
  <si>
    <t>10001;20015</t>
  </si>
  <si>
    <t>50;115</t>
  </si>
  <si>
    <t>10001;20016</t>
  </si>
  <si>
    <t>50;116</t>
  </si>
  <si>
    <t>10001;20017</t>
  </si>
  <si>
    <t>50;117</t>
  </si>
  <si>
    <t>10001;20018</t>
  </si>
  <si>
    <t>50;118</t>
  </si>
  <si>
    <t>10001;20019</t>
  </si>
  <si>
    <t>50;119</t>
  </si>
  <si>
    <t>10001;20020</t>
  </si>
  <si>
    <t>50;120</t>
  </si>
  <si>
    <t>10001;20021</t>
  </si>
  <si>
    <t>50;121</t>
  </si>
  <si>
    <t>10001;20022</t>
  </si>
  <si>
    <t>50;122</t>
  </si>
  <si>
    <t>10001;20023</t>
  </si>
  <si>
    <t>50;123</t>
  </si>
  <si>
    <t>10001;20024</t>
  </si>
  <si>
    <t>50;124</t>
  </si>
  <si>
    <t>10001;20025</t>
  </si>
  <si>
    <t>50;125</t>
  </si>
  <si>
    <t>10001;20026</t>
  </si>
  <si>
    <t>50;126</t>
  </si>
  <si>
    <t>10001;20027</t>
  </si>
  <si>
    <t>50;127</t>
  </si>
  <si>
    <t>10001;20028</t>
  </si>
  <si>
    <t>50;128</t>
  </si>
  <si>
    <t>10001;20029</t>
  </si>
  <si>
    <t>50;129</t>
  </si>
  <si>
    <t>10001;20030</t>
  </si>
  <si>
    <t>50;130</t>
  </si>
  <si>
    <t>10001;20031</t>
  </si>
  <si>
    <t>50;131</t>
  </si>
  <si>
    <t>管理</t>
  </si>
  <si>
    <t>10001;20032</t>
  </si>
  <si>
    <t>50;132</t>
  </si>
  <si>
    <t>10001;20033</t>
  </si>
  <si>
    <t>50;133</t>
  </si>
  <si>
    <t>10001;20034</t>
  </si>
  <si>
    <t>50;134</t>
  </si>
  <si>
    <t>10001;20035</t>
  </si>
  <si>
    <t>50;135</t>
  </si>
  <si>
    <t>10001;20036</t>
  </si>
  <si>
    <t>50;136</t>
  </si>
  <si>
    <t>10001;20037</t>
  </si>
  <si>
    <t>50;137</t>
  </si>
  <si>
    <t>10001;20038</t>
  </si>
  <si>
    <t>50;138</t>
  </si>
  <si>
    <t>10001;20039</t>
  </si>
  <si>
    <t>50;139</t>
  </si>
  <si>
    <t>10001;20040</t>
  </si>
  <si>
    <t>50;140</t>
  </si>
  <si>
    <t>10001;20041</t>
  </si>
  <si>
    <t>50;141</t>
  </si>
  <si>
    <t>10001;20042</t>
  </si>
  <si>
    <t>50;142</t>
  </si>
  <si>
    <t>10001;20043</t>
  </si>
  <si>
    <t>50;143</t>
  </si>
  <si>
    <t>10001;20044</t>
  </si>
  <si>
    <t>50;144</t>
  </si>
  <si>
    <t>10001;20045</t>
  </si>
  <si>
    <t>50;145</t>
  </si>
  <si>
    <t>10001;20046</t>
  </si>
  <si>
    <t>50;146</t>
  </si>
  <si>
    <t>10001;20047</t>
  </si>
  <si>
    <t>50;147</t>
  </si>
  <si>
    <t>10001;20048</t>
  </si>
  <si>
    <t>50;148</t>
  </si>
  <si>
    <t>10001;20049</t>
  </si>
  <si>
    <t>50;149</t>
  </si>
  <si>
    <t>10001;20050</t>
  </si>
  <si>
    <t>50;150</t>
  </si>
  <si>
    <t>10001;20051</t>
  </si>
  <si>
    <t>50;151</t>
  </si>
  <si>
    <t>10001;20052</t>
  </si>
  <si>
    <t>50;152</t>
  </si>
  <si>
    <t>10001;20053</t>
  </si>
  <si>
    <t>50;153</t>
  </si>
  <si>
    <t>10001;20054</t>
  </si>
  <si>
    <t>50;154</t>
  </si>
  <si>
    <t>10001;20055</t>
  </si>
  <si>
    <t>50;155</t>
  </si>
  <si>
    <t>10001;20056</t>
  </si>
  <si>
    <t>50;156</t>
  </si>
  <si>
    <t>10001;20057</t>
  </si>
  <si>
    <t>50;157</t>
  </si>
  <si>
    <t>10001;20058</t>
  </si>
  <si>
    <t>50;158</t>
  </si>
  <si>
    <t>10001;20059</t>
  </si>
  <si>
    <t>50;159</t>
  </si>
  <si>
    <t>10001;20060</t>
  </si>
  <si>
    <t>50;160</t>
  </si>
  <si>
    <t>10001;20061</t>
  </si>
  <si>
    <t>50;161</t>
  </si>
  <si>
    <t>10001;20062</t>
  </si>
  <si>
    <t>50;162</t>
  </si>
  <si>
    <t>10001;20063</t>
  </si>
  <si>
    <t>50;163</t>
  </si>
  <si>
    <t>盟友1</t>
  </si>
  <si>
    <t>10001;20064</t>
  </si>
  <si>
    <t>50;164</t>
  </si>
  <si>
    <t>10001;20065</t>
  </si>
  <si>
    <t>50;165</t>
  </si>
  <si>
    <t>10001;20066</t>
  </si>
  <si>
    <t>50;166</t>
  </si>
  <si>
    <t>10001;20067</t>
  </si>
  <si>
    <t>50;167</t>
  </si>
  <si>
    <t>10001;20068</t>
  </si>
  <si>
    <t>50;168</t>
  </si>
  <si>
    <t>10001;20069</t>
  </si>
  <si>
    <t>50;169</t>
  </si>
  <si>
    <t>10001;20070</t>
  </si>
  <si>
    <t>50;170</t>
  </si>
  <si>
    <t>10001;20071</t>
  </si>
  <si>
    <t>50;171</t>
  </si>
  <si>
    <t>10001;20072</t>
  </si>
  <si>
    <t>50;172</t>
  </si>
  <si>
    <t>10001;20073</t>
  </si>
  <si>
    <t>50;173</t>
  </si>
  <si>
    <t>10001;20074</t>
  </si>
  <si>
    <t>50;174</t>
  </si>
  <si>
    <t>10001;20075</t>
  </si>
  <si>
    <t>50;175</t>
  </si>
  <si>
    <t>10001;20076</t>
  </si>
  <si>
    <t>50;176</t>
  </si>
  <si>
    <t>10001;20077</t>
  </si>
  <si>
    <t>50;177</t>
  </si>
  <si>
    <t>10001;20078</t>
  </si>
  <si>
    <t>50;178</t>
  </si>
  <si>
    <t>10001;20079</t>
  </si>
  <si>
    <t>50;179</t>
  </si>
  <si>
    <t>10001;20080</t>
  </si>
  <si>
    <t>50;180</t>
  </si>
  <si>
    <t>10001;20081</t>
  </si>
  <si>
    <t>50;181</t>
  </si>
  <si>
    <t>10001;20082</t>
  </si>
  <si>
    <t>50;182</t>
  </si>
  <si>
    <t>10001;20083</t>
  </si>
  <si>
    <t>50;183</t>
  </si>
  <si>
    <t>10001;20084</t>
  </si>
  <si>
    <t>50;184</t>
  </si>
  <si>
    <t>10001;20085</t>
  </si>
  <si>
    <t>50;185</t>
  </si>
  <si>
    <t>10001;20086</t>
  </si>
  <si>
    <t>50;186</t>
  </si>
  <si>
    <t>10001;20087</t>
  </si>
  <si>
    <t>50;187</t>
  </si>
  <si>
    <t>10001;20088</t>
  </si>
  <si>
    <t>50;188</t>
  </si>
  <si>
    <t>10001;20089</t>
  </si>
  <si>
    <t>50;189</t>
  </si>
  <si>
    <t>10001;20090</t>
  </si>
  <si>
    <t>50;190</t>
  </si>
  <si>
    <t>10001;20091</t>
  </si>
  <si>
    <t>50;191</t>
  </si>
  <si>
    <t>10001;20092</t>
  </si>
  <si>
    <t>50;192</t>
  </si>
  <si>
    <t>10001;20093</t>
  </si>
  <si>
    <t>50;193</t>
  </si>
  <si>
    <t>10001;20094</t>
  </si>
  <si>
    <t>50;194</t>
  </si>
  <si>
    <t>10001;20095</t>
  </si>
  <si>
    <t>50;195</t>
  </si>
  <si>
    <t>盟友2</t>
  </si>
  <si>
    <t>10001;20096</t>
  </si>
  <si>
    <t>50;196</t>
  </si>
  <si>
    <t>10001;20097</t>
  </si>
  <si>
    <t>50;197</t>
  </si>
  <si>
    <t>10001;20098</t>
  </si>
  <si>
    <t>50;198</t>
  </si>
  <si>
    <t>10001;20099</t>
  </si>
  <si>
    <t>50;199</t>
  </si>
  <si>
    <t>10001;20100</t>
  </si>
  <si>
    <t>50;200</t>
  </si>
  <si>
    <t>10001;20101</t>
  </si>
  <si>
    <t>50;201</t>
  </si>
  <si>
    <t>10001;20102</t>
  </si>
  <si>
    <t>50;202</t>
  </si>
  <si>
    <t>10001;20103</t>
  </si>
  <si>
    <t>50;203</t>
  </si>
  <si>
    <t>10001;20104</t>
  </si>
  <si>
    <t>50;204</t>
  </si>
  <si>
    <t>10001;20105</t>
  </si>
  <si>
    <t>50;205</t>
  </si>
  <si>
    <t>10001;20106</t>
  </si>
  <si>
    <t>50;206</t>
  </si>
  <si>
    <t>10001;20107</t>
  </si>
  <si>
    <t>50;207</t>
  </si>
  <si>
    <t>10001;20108</t>
  </si>
  <si>
    <t>50;208</t>
  </si>
  <si>
    <t>10001;20109</t>
  </si>
  <si>
    <t>50;209</t>
  </si>
  <si>
    <t>10001;20110</t>
  </si>
  <si>
    <t>50;210</t>
  </si>
  <si>
    <t>10001;20111</t>
  </si>
  <si>
    <t>50;211</t>
  </si>
  <si>
    <t>10001;20112</t>
  </si>
  <si>
    <t>50;212</t>
  </si>
  <si>
    <t>10001;20113</t>
  </si>
  <si>
    <t>50;213</t>
  </si>
  <si>
    <t>10001;20114</t>
  </si>
  <si>
    <t>50;214</t>
  </si>
  <si>
    <t>10001;20115</t>
  </si>
  <si>
    <t>50;215</t>
  </si>
  <si>
    <t>10001;20116</t>
  </si>
  <si>
    <t>50;216</t>
  </si>
  <si>
    <t>10001;20117</t>
  </si>
  <si>
    <t>50;217</t>
  </si>
  <si>
    <t>10001;20118</t>
  </si>
  <si>
    <t>50;218</t>
  </si>
  <si>
    <t>10001;20119</t>
  </si>
  <si>
    <t>50;219</t>
  </si>
  <si>
    <t>10001;20120</t>
  </si>
  <si>
    <t>50;220</t>
  </si>
  <si>
    <t>10001;20121</t>
  </si>
  <si>
    <t>50;221</t>
  </si>
  <si>
    <t>10001;20122</t>
  </si>
  <si>
    <t>50;222</t>
  </si>
  <si>
    <t>10001;20123</t>
  </si>
  <si>
    <t>50;223</t>
  </si>
  <si>
    <t>10001;20124</t>
  </si>
  <si>
    <t>50;224</t>
  </si>
  <si>
    <t>10001;20125</t>
  </si>
  <si>
    <t>50;225</t>
  </si>
  <si>
    <t>10001;20126</t>
  </si>
  <si>
    <t>50;226</t>
  </si>
  <si>
    <t>10001;20127</t>
  </si>
  <si>
    <t>50;227</t>
  </si>
  <si>
    <t>盟友3</t>
  </si>
  <si>
    <t>10001;20128</t>
  </si>
  <si>
    <t>50;228</t>
  </si>
  <si>
    <t>10001;20129</t>
  </si>
  <si>
    <t>50;229</t>
  </si>
  <si>
    <t>10001;20130</t>
  </si>
  <si>
    <t>50;230</t>
  </si>
  <si>
    <t>10001;20131</t>
  </si>
  <si>
    <t>50;231</t>
  </si>
  <si>
    <t>10001;20132</t>
  </si>
  <si>
    <t>50;232</t>
  </si>
  <si>
    <t>10001;20133</t>
  </si>
  <si>
    <t>50;233</t>
  </si>
  <si>
    <t>10001;20134</t>
  </si>
  <si>
    <t>50;234</t>
  </si>
  <si>
    <t>10001;20135</t>
  </si>
  <si>
    <t>50;235</t>
  </si>
  <si>
    <t>10001;20136</t>
  </si>
  <si>
    <t>50;236</t>
  </si>
  <si>
    <t>10001;20137</t>
  </si>
  <si>
    <t>50;237</t>
  </si>
  <si>
    <t>10001;20138</t>
  </si>
  <si>
    <t>50;238</t>
  </si>
  <si>
    <t>10001;20139</t>
  </si>
  <si>
    <t>50;239</t>
  </si>
  <si>
    <t>10001;20140</t>
  </si>
  <si>
    <t>50;240</t>
  </si>
  <si>
    <t>10001;20141</t>
  </si>
  <si>
    <t>50;241</t>
  </si>
  <si>
    <t>10001;20142</t>
  </si>
  <si>
    <t>50;242</t>
  </si>
  <si>
    <t>10001;20143</t>
  </si>
  <si>
    <t>50;243</t>
  </si>
  <si>
    <t>10001;20144</t>
  </si>
  <si>
    <t>50;244</t>
  </si>
  <si>
    <t>10001;20145</t>
  </si>
  <si>
    <t>50;245</t>
  </si>
  <si>
    <t>10001;20146</t>
  </si>
  <si>
    <t>50;246</t>
  </si>
  <si>
    <t>10001;20147</t>
  </si>
  <si>
    <t>50;247</t>
  </si>
  <si>
    <t>10001;20148</t>
  </si>
  <si>
    <t>50;248</t>
  </si>
  <si>
    <t>10001;20149</t>
  </si>
  <si>
    <t>50;249</t>
  </si>
  <si>
    <t>10001;20150</t>
  </si>
  <si>
    <t>50;250</t>
  </si>
  <si>
    <t>10001;20151</t>
  </si>
  <si>
    <t>50;251</t>
  </si>
  <si>
    <t>10001;20152</t>
  </si>
  <si>
    <t>50;252</t>
  </si>
  <si>
    <t>10001;20153</t>
  </si>
  <si>
    <t>50;253</t>
  </si>
  <si>
    <t>10001;20154</t>
  </si>
  <si>
    <t>50;254</t>
  </si>
  <si>
    <t>10001;20155</t>
  </si>
  <si>
    <t>50;255</t>
  </si>
  <si>
    <t>10001;20156</t>
  </si>
  <si>
    <t>50;256</t>
  </si>
  <si>
    <t>10001;20157</t>
  </si>
  <si>
    <t>50;257</t>
  </si>
  <si>
    <t>10001;20158</t>
  </si>
  <si>
    <t>50;258</t>
  </si>
  <si>
    <t>10001;20159</t>
  </si>
  <si>
    <t>50;259</t>
  </si>
  <si>
    <t>路人1</t>
  </si>
  <si>
    <t>10001;20160</t>
  </si>
  <si>
    <t>50;260</t>
  </si>
  <si>
    <t>10001;20161</t>
  </si>
  <si>
    <t>50;261</t>
  </si>
  <si>
    <t>10001;20162</t>
  </si>
  <si>
    <t>50;262</t>
  </si>
  <si>
    <t>10001;20163</t>
  </si>
  <si>
    <t>50;263</t>
  </si>
  <si>
    <t>10001;20164</t>
  </si>
  <si>
    <t>50;264</t>
  </si>
  <si>
    <t>10001;20165</t>
  </si>
  <si>
    <t>50;265</t>
  </si>
  <si>
    <t>10001;20166</t>
  </si>
  <si>
    <t>50;266</t>
  </si>
  <si>
    <t>10001;20167</t>
  </si>
  <si>
    <t>50;267</t>
  </si>
  <si>
    <t>10001;20168</t>
  </si>
  <si>
    <t>50;268</t>
  </si>
  <si>
    <t>10001;20169</t>
  </si>
  <si>
    <t>50;269</t>
  </si>
  <si>
    <t>10001;20170</t>
  </si>
  <si>
    <t>50;270</t>
  </si>
  <si>
    <t>10001;20171</t>
  </si>
  <si>
    <t>50;271</t>
  </si>
  <si>
    <t>10001;20172</t>
  </si>
  <si>
    <t>50;272</t>
  </si>
  <si>
    <t>10001;20173</t>
  </si>
  <si>
    <t>50;273</t>
  </si>
  <si>
    <t>10001;20174</t>
  </si>
  <si>
    <t>50;274</t>
  </si>
  <si>
    <t>10001;20175</t>
  </si>
  <si>
    <t>50;275</t>
  </si>
  <si>
    <t>10001;20176</t>
  </si>
  <si>
    <t>50;276</t>
  </si>
  <si>
    <t>10001;20177</t>
  </si>
  <si>
    <t>50;277</t>
  </si>
  <si>
    <t>10001;20178</t>
  </si>
  <si>
    <t>50;278</t>
  </si>
  <si>
    <t>10001;20179</t>
  </si>
  <si>
    <t>50;279</t>
  </si>
  <si>
    <t>10001;20180</t>
  </si>
  <si>
    <t>50;280</t>
  </si>
  <si>
    <t>10001;20181</t>
  </si>
  <si>
    <t>50;281</t>
  </si>
  <si>
    <t>10001;20182</t>
  </si>
  <si>
    <t>50;282</t>
  </si>
  <si>
    <t>10001;20183</t>
  </si>
  <si>
    <t>50;283</t>
  </si>
  <si>
    <t>10001;20184</t>
  </si>
  <si>
    <t>50;284</t>
  </si>
  <si>
    <t>10001;20185</t>
  </si>
  <si>
    <t>50;285</t>
  </si>
  <si>
    <t>10001;20186</t>
  </si>
  <si>
    <t>50;286</t>
  </si>
  <si>
    <t>10001;20187</t>
  </si>
  <si>
    <t>50;287</t>
  </si>
  <si>
    <t>10001;20188</t>
  </si>
  <si>
    <t>50;288</t>
  </si>
  <si>
    <t>10001;20189</t>
  </si>
  <si>
    <t>50;289</t>
  </si>
  <si>
    <t>10001;20190</t>
  </si>
  <si>
    <t>50;290</t>
  </si>
  <si>
    <t>10001;20191</t>
  </si>
  <si>
    <t>50;291</t>
  </si>
  <si>
    <t>路人2</t>
  </si>
  <si>
    <t>10001;20192</t>
  </si>
  <si>
    <t>50;292</t>
  </si>
  <si>
    <t>10001;20193</t>
  </si>
  <si>
    <t>50;293</t>
  </si>
  <si>
    <t>10001;20194</t>
  </si>
  <si>
    <t>50;294</t>
  </si>
  <si>
    <t>10001;20195</t>
  </si>
  <si>
    <t>50;295</t>
  </si>
  <si>
    <t>10001;20196</t>
  </si>
  <si>
    <t>50;296</t>
  </si>
  <si>
    <t>10001;20197</t>
  </si>
  <si>
    <t>50;297</t>
  </si>
  <si>
    <t>10001;20198</t>
  </si>
  <si>
    <t>50;298</t>
  </si>
  <si>
    <t>10001;20199</t>
  </si>
  <si>
    <t>50;299</t>
  </si>
  <si>
    <t>10001;20200</t>
  </si>
  <si>
    <t>50;300</t>
  </si>
  <si>
    <t>10001;20201</t>
  </si>
  <si>
    <t>50;301</t>
  </si>
  <si>
    <t>10001;20202</t>
  </si>
  <si>
    <t>50;302</t>
  </si>
  <si>
    <t>10001;20203</t>
  </si>
  <si>
    <t>50;303</t>
  </si>
  <si>
    <t>10001;20204</t>
  </si>
  <si>
    <t>50;304</t>
  </si>
  <si>
    <t>10001;20205</t>
  </si>
  <si>
    <t>50;305</t>
  </si>
  <si>
    <t>10001;20206</t>
  </si>
  <si>
    <t>50;306</t>
  </si>
  <si>
    <t>10001;20207</t>
  </si>
  <si>
    <t>50;307</t>
  </si>
  <si>
    <t>10001;20208</t>
  </si>
  <si>
    <t>50;308</t>
  </si>
  <si>
    <t>10001;20209</t>
  </si>
  <si>
    <t>50;309</t>
  </si>
  <si>
    <t>10001;20210</t>
  </si>
  <si>
    <t>50;310</t>
  </si>
  <si>
    <t>10001;20211</t>
  </si>
  <si>
    <t>50;311</t>
  </si>
  <si>
    <t>10001;20212</t>
  </si>
  <si>
    <t>50;312</t>
  </si>
  <si>
    <t>10001;20213</t>
  </si>
  <si>
    <t>50;313</t>
  </si>
  <si>
    <t>10001;20214</t>
  </si>
  <si>
    <t>50;314</t>
  </si>
  <si>
    <t>10001;20215</t>
  </si>
  <si>
    <t>50;315</t>
  </si>
  <si>
    <t>10001;20216</t>
  </si>
  <si>
    <t>50;316</t>
  </si>
  <si>
    <t>10001;20217</t>
  </si>
  <si>
    <t>50;317</t>
  </si>
  <si>
    <t>10001;20218</t>
  </si>
  <si>
    <t>50;318</t>
  </si>
  <si>
    <t>10001;20219</t>
  </si>
  <si>
    <t>50;319</t>
  </si>
  <si>
    <t>10001;20220</t>
  </si>
  <si>
    <t>50;320</t>
  </si>
  <si>
    <t>10001;20221</t>
  </si>
  <si>
    <t>50;321</t>
  </si>
  <si>
    <t>10001;20222</t>
  </si>
  <si>
    <t>50;322</t>
  </si>
  <si>
    <t>10001;20223</t>
  </si>
  <si>
    <t>50;323</t>
  </si>
  <si>
    <t>1;1-16</t>
  </si>
  <si>
    <t>1;1-15;MRE_Normal|1;1-16;MRE_Rare</t>
  </si>
  <si>
    <t>1;1-17</t>
  </si>
  <si>
    <t>1;1-15;MRE_Normal|1;1-17;MRE_Rare</t>
  </si>
  <si>
    <t>1;1-18</t>
  </si>
  <si>
    <t>1;1-15;MRE_Normal|1;1-18;MRE_Rare</t>
  </si>
  <si>
    <t>1;1-19</t>
  </si>
  <si>
    <t>1;1-15;MRE_Normal|1;1-19;MRE_Rare</t>
  </si>
  <si>
    <t>1;1-20</t>
  </si>
  <si>
    <t>1;1-15;MRE_Normal|1;1-20;MRE_Rare</t>
  </si>
  <si>
    <t>1;1-21</t>
  </si>
  <si>
    <t>1;1-15;MRE_Normal|1;1-21;MRE_Rare</t>
  </si>
  <si>
    <t>1;1-22</t>
  </si>
  <si>
    <t>1;1-15;MRE_Normal|1;1-22;MRE_Rare</t>
  </si>
  <si>
    <t>1;1-23</t>
  </si>
  <si>
    <t>1;1-15;MRE_Normal|1;1-23;MRE_Rare</t>
  </si>
  <si>
    <t>1;1-24</t>
  </si>
  <si>
    <t>1;1-15;MRE_Normal|1;1-24;MRE_Rare</t>
  </si>
  <si>
    <t>1;1-25</t>
  </si>
  <si>
    <t>1;1-15;MRE_Normal|1;1-25;MRE_Rare</t>
  </si>
  <si>
    <t>1;1-26</t>
  </si>
  <si>
    <t>1;1-15;MRE_Normal|1;1-26;MRE_Rare</t>
  </si>
  <si>
    <t>1;1-27</t>
  </si>
  <si>
    <t>1;1-15;MRE_Normal|1;1-27;MRE_Rare</t>
  </si>
  <si>
    <t>1;1-28</t>
  </si>
  <si>
    <t>1;1-15;MRE_Normal|1;1-28;MRE_Rare</t>
  </si>
  <si>
    <t>1;1-29</t>
  </si>
  <si>
    <t>1;1-15;MRE_Normal|1;1-29;MRE_Rare</t>
  </si>
  <si>
    <t>1;1-30</t>
  </si>
  <si>
    <t>1;1-15;MRE_Normal|1;1-30;MRE_Rare</t>
  </si>
  <si>
    <t>1;1-31</t>
  </si>
  <si>
    <t>1;1-15;MRE_Normal|1;1-31;MRE_Rare</t>
  </si>
  <si>
    <t>1;1-32</t>
  </si>
  <si>
    <t>1;1-15;MRE_Normal|1;1-32;MRE_Rare</t>
  </si>
  <si>
    <t>1;1-33</t>
  </si>
  <si>
    <t>1;1-15;MRE_Normal|1;1-33;MRE_Rare</t>
  </si>
  <si>
    <t>1;1-34</t>
  </si>
  <si>
    <t>1;1-15;MRE_Normal|1;1-34;MRE_Rare</t>
  </si>
  <si>
    <t>1;1-35</t>
  </si>
  <si>
    <t>1;1-15;MRE_Normal|1;1-35;MRE_Rare</t>
  </si>
  <si>
    <t>1;1-36</t>
  </si>
  <si>
    <t>1;1-15;MRE_Normal|1;1-36;MRE_Rare</t>
  </si>
  <si>
    <t>1;1-37</t>
  </si>
  <si>
    <t>1;1-15;MRE_Normal|1;1-37;MRE_Rare</t>
  </si>
  <si>
    <t>1;1-38</t>
  </si>
  <si>
    <t>1;1-15;MRE_Normal|1;1-38;MRE_Rare</t>
  </si>
  <si>
    <t>1;1-39</t>
  </si>
  <si>
    <t>1;1-15;MRE_Normal|1;1-39;MRE_Rare</t>
  </si>
  <si>
    <t>1;1-40</t>
  </si>
  <si>
    <t>1;1-15;MRE_Normal|1;1-40;MRE_Rare</t>
  </si>
  <si>
    <t>1;1-41</t>
  </si>
  <si>
    <t>1;1-15;MRE_Normal|1;1-41;MRE_Rare</t>
  </si>
  <si>
    <t>1;1-42</t>
  </si>
  <si>
    <t>1;1-15;MRE_Normal|1;1-42;MRE_Rare</t>
  </si>
  <si>
    <t>1;1-43</t>
  </si>
  <si>
    <t>1;1-15;MRE_Normal|1;1-43;MRE_Rare</t>
  </si>
  <si>
    <t>1;1-44</t>
  </si>
  <si>
    <t>1;1-15;MRE_Normal|1;1-44;MRE_Rare</t>
  </si>
  <si>
    <t>1;1-45</t>
  </si>
  <si>
    <t>1;1-15;MRE_Normal|1;1-45;MRE_Rare</t>
  </si>
  <si>
    <t>1;1-46</t>
  </si>
  <si>
    <t>1;1-15;MRE_Normal|1;1-46;MRE_Rare</t>
  </si>
  <si>
    <t>1;1-47</t>
  </si>
  <si>
    <t>1;1-15;MRE_Normal|1;1-47;MRE_Rare</t>
  </si>
  <si>
    <t>1;1-48</t>
  </si>
  <si>
    <t>1;1-15;MRE_Normal|1;1-48;MRE_Rare</t>
  </si>
  <si>
    <t>1;1-49</t>
  </si>
  <si>
    <t>1;1-15;MRE_Normal|1;1-49;MRE_Rare</t>
  </si>
  <si>
    <t>1;1-50</t>
  </si>
  <si>
    <t>1;1-15;MRE_Normal|1;1-50;MRE_Rare</t>
  </si>
  <si>
    <t>1;1-51</t>
  </si>
  <si>
    <t>1;1-15;MRE_Normal|1;1-51;MRE_Rare</t>
  </si>
  <si>
    <t>1;1-52</t>
  </si>
  <si>
    <t>1;1-15;MRE_Normal|1;1-52;MRE_Rare</t>
  </si>
  <si>
    <t>1;1-53</t>
  </si>
  <si>
    <t>1;1-15;MRE_Normal|1;1-53;MRE_Rare</t>
  </si>
  <si>
    <t>1;1-54</t>
  </si>
  <si>
    <t>1;1-15;MRE_Normal|1;1-54;MRE_Rare</t>
  </si>
  <si>
    <t>1;1-55</t>
  </si>
  <si>
    <t>1;1-15;MRE_Normal|1;1-55;MRE_Rare</t>
  </si>
  <si>
    <t>1;1-56</t>
  </si>
  <si>
    <t>1;1-15;MRE_Normal|1;1-56;MRE_Rare</t>
  </si>
  <si>
    <t>1;1-57</t>
  </si>
  <si>
    <t>1;1-15;MRE_Normal|1;1-57;MRE_Rare</t>
  </si>
  <si>
    <t>1;1-58</t>
  </si>
  <si>
    <t>1;1-15;MRE_Normal|1;1-58;MRE_Rare</t>
  </si>
  <si>
    <t>1;1-59</t>
  </si>
  <si>
    <t>1;1-15;MRE_Normal|1;1-59;MRE_Rare</t>
  </si>
  <si>
    <t>1;1-60</t>
  </si>
  <si>
    <t>1;1-15;MRE_Normal|1;1-60;MRE_Rare</t>
  </si>
  <si>
    <t>1;1-61</t>
  </si>
  <si>
    <t>1;1-15;MRE_Normal|1;1-61;MRE_Rare</t>
  </si>
  <si>
    <t>1;1-62</t>
  </si>
  <si>
    <t>1;1-15;MRE_Normal|1;1-62;MRE_Rare</t>
  </si>
  <si>
    <t>1;1-63</t>
  </si>
  <si>
    <t>1;1-15;MRE_Normal|1;1-63;MRE_Rare</t>
  </si>
  <si>
    <t>1;1-64</t>
  </si>
  <si>
    <t>1;1-15;MRE_Normal|1;1-64;MRE_Rare</t>
  </si>
  <si>
    <t>1;1-65</t>
  </si>
  <si>
    <t>1;1-15;MRE_Normal|1;1-65;MRE_Rare</t>
  </si>
  <si>
    <t>1;1-66</t>
  </si>
  <si>
    <t>1;1-15;MRE_Normal|1;1-66;MRE_Rare</t>
  </si>
  <si>
    <t>1;1-67</t>
  </si>
  <si>
    <t>1;1-15;MRE_Normal|1;1-67;MRE_Rare</t>
  </si>
  <si>
    <t>1;1-68</t>
  </si>
  <si>
    <t>1;1-15;MRE_Normal|1;1-68;MRE_Rare</t>
  </si>
  <si>
    <t>1;1-69</t>
  </si>
  <si>
    <t>1;1-15;MRE_Normal|1;1-69;MRE_Rare</t>
  </si>
  <si>
    <t>1;1-70</t>
  </si>
  <si>
    <t>1;1-15;MRE_Normal|1;1-70;MRE_Rare</t>
  </si>
  <si>
    <t>1;1-71</t>
  </si>
  <si>
    <t>1;1-15;MRE_Normal|1;1-71;MRE_Rare</t>
  </si>
  <si>
    <t>1;1-72</t>
  </si>
  <si>
    <t>1;1-15;MRE_Normal|1;1-72;MRE_Rare</t>
  </si>
  <si>
    <t>1;1-73</t>
  </si>
  <si>
    <t>1;1-15;MRE_Normal|1;1-73;MRE_Rare</t>
  </si>
  <si>
    <t>1;1-74</t>
  </si>
  <si>
    <t>1;1-15;MRE_Normal|1;1-74;MRE_Rare</t>
  </si>
  <si>
    <t>1;1-75</t>
  </si>
  <si>
    <t>1;1-15;MRE_Normal|1;1-75;MRE_Rare</t>
  </si>
  <si>
    <t>1;1-76</t>
  </si>
  <si>
    <t>1;1-15;MRE_Normal|1;1-76;MRE_Rare</t>
  </si>
  <si>
    <t>1;1-77</t>
  </si>
  <si>
    <t>1;1-15;MRE_Normal|1;1-77;MRE_Rare</t>
  </si>
  <si>
    <t>1;1-78</t>
  </si>
  <si>
    <t>1;1-15;MRE_Normal|1;1-78;MRE_Rare</t>
  </si>
  <si>
    <t>1;1-79</t>
  </si>
  <si>
    <t>1;1-15;MRE_Normal|1;1-79;MRE_Rare</t>
  </si>
  <si>
    <t>1;1-80</t>
  </si>
  <si>
    <t>1;1-15;MRE_Normal|1;1-80;MRE_Rare</t>
  </si>
  <si>
    <t>1;1-81</t>
  </si>
  <si>
    <t>1;1-15;MRE_Normal|1;1-81;MRE_Rare</t>
  </si>
  <si>
    <t>1;1-82</t>
  </si>
  <si>
    <t>1;1-15;MRE_Normal|1;1-82;MRE_Rare</t>
  </si>
  <si>
    <t>1;1-83</t>
  </si>
  <si>
    <t>1;1-15;MRE_Normal|1;1-83;MRE_Rare</t>
  </si>
  <si>
    <t>1;1-84</t>
  </si>
  <si>
    <t>1;1-15;MRE_Normal|1;1-84;MRE_Rare</t>
  </si>
  <si>
    <t>1;1-85</t>
  </si>
  <si>
    <t>1;1-15;MRE_Normal|1;1-85;MRE_Rare</t>
  </si>
  <si>
    <t>1;1-86</t>
  </si>
  <si>
    <t>1;1-15;MRE_Normal|1;1-86;MRE_Rare</t>
  </si>
  <si>
    <t>1;1-87</t>
  </si>
  <si>
    <t>1;1-15;MRE_Normal|1;1-87;MRE_Rare</t>
  </si>
  <si>
    <t>1;1-88</t>
  </si>
  <si>
    <t>1;1-15;MRE_Normal|1;1-88;MRE_Rare</t>
  </si>
  <si>
    <t>1;1-89</t>
  </si>
  <si>
    <t>1;1-15;MRE_Normal|1;1-89;MRE_Rare</t>
  </si>
  <si>
    <t>1;1-90</t>
  </si>
  <si>
    <t>1;1-15;MRE_Normal|1;1-90;MRE_Rare</t>
  </si>
  <si>
    <t>1;1-91</t>
  </si>
  <si>
    <t>1;1-15;MRE_Normal|1;1-91;MRE_Rare</t>
  </si>
  <si>
    <t>1;1-92</t>
  </si>
  <si>
    <t>1;1-15;MRE_Normal|1;1-92;MRE_Rare</t>
  </si>
  <si>
    <t>1;1-93</t>
  </si>
  <si>
    <t>1;1-15;MRE_Normal|1;1-93;MRE_Rare</t>
  </si>
  <si>
    <t>1;1-94</t>
  </si>
  <si>
    <t>1;1-15;MRE_Normal|1;1-94;MRE_Rare</t>
  </si>
  <si>
    <t>1;1-95</t>
  </si>
  <si>
    <t>1;1-15;MRE_Normal|1;1-95;MRE_Rare</t>
  </si>
  <si>
    <t>1;1-96</t>
  </si>
  <si>
    <t>1;1-15;MRE_Normal|1;1-96;MRE_Rare</t>
  </si>
  <si>
    <t>1;1-97</t>
  </si>
  <si>
    <t>1;1-15;MRE_Normal|1;1-97;MRE_Rare</t>
  </si>
  <si>
    <t>1;1-98</t>
  </si>
  <si>
    <t>1;1-15;MRE_Normal|1;1-98;MRE_Rare</t>
  </si>
  <si>
    <t>1;1-99</t>
  </si>
  <si>
    <t>1;1-15;MRE_Normal|1;1-99;MRE_Rare</t>
  </si>
  <si>
    <t>1;1-100</t>
  </si>
  <si>
    <t>1;1-15;MRE_Normal|1;1-100;MRE_Rare</t>
  </si>
  <si>
    <t>1;1-101</t>
  </si>
  <si>
    <t>1;1-15;MRE_Normal|1;1-101;MRE_Rare</t>
  </si>
  <si>
    <t>1;1-102</t>
  </si>
  <si>
    <t>1;1-15;MRE_Normal|1;1-102;MRE_Rare</t>
  </si>
  <si>
    <t>1;1-103</t>
  </si>
  <si>
    <t>1;1-15;MRE_Normal|1;1-103;MRE_Rare</t>
  </si>
  <si>
    <t>1;1-104</t>
  </si>
  <si>
    <t>1;1-15;MRE_Normal|1;1-104;MRE_Rare</t>
  </si>
  <si>
    <t>1;1-105</t>
  </si>
  <si>
    <t>1;1-15;MRE_Normal|1;1-105;MRE_Rare</t>
  </si>
  <si>
    <t>1;1-106</t>
  </si>
  <si>
    <t>1;1-15;MRE_Normal|1;1-106;MRE_Rare</t>
  </si>
  <si>
    <t>1;1-107</t>
  </si>
  <si>
    <t>1;1-15;MRE_Normal|1;1-107;MRE_Rare</t>
  </si>
  <si>
    <t>1;1-108</t>
  </si>
  <si>
    <t>1;1-15;MRE_Normal|1;1-108;MRE_Rare</t>
  </si>
  <si>
    <t>1;1-109</t>
  </si>
  <si>
    <t>1;1-15;MRE_Normal|1;1-109;MRE_Rare</t>
  </si>
  <si>
    <t>1;1-110</t>
  </si>
  <si>
    <t>1;1-15;MRE_Normal|1;1-110;MRE_Rare</t>
  </si>
  <si>
    <t>1;1-111</t>
  </si>
  <si>
    <t>1;1-15;MRE_Normal|1;1-111;MRE_Rare</t>
  </si>
  <si>
    <t>1;1-112</t>
  </si>
  <si>
    <t>1;1-15;MRE_Normal|1;1-112;MRE_Rare</t>
  </si>
  <si>
    <t>1;1-113</t>
  </si>
  <si>
    <t>1;1-15;MRE_Normal|1;1-113;MRE_Rare</t>
  </si>
  <si>
    <t>1;1-114</t>
  </si>
  <si>
    <t>1;1-15;MRE_Normal|1;1-114;MRE_Rare</t>
  </si>
  <si>
    <t>1;1-115</t>
  </si>
  <si>
    <t>1;1-15;MRE_Normal|1;1-115;MRE_Rare</t>
  </si>
  <si>
    <t>1;1-116</t>
  </si>
  <si>
    <t>1;1-15;MRE_Normal|1;1-116;MRE_Rare</t>
  </si>
  <si>
    <t>1;1-117</t>
  </si>
  <si>
    <t>1;1-15;MRE_Normal|1;1-117;MRE_Rare</t>
  </si>
  <si>
    <t>1;1-118</t>
  </si>
  <si>
    <t>1;1-15;MRE_Normal|1;1-118;MRE_Rare</t>
  </si>
  <si>
    <t>1;1-119</t>
  </si>
  <si>
    <t>1;1-15;MRE_Normal|1;1-119;MRE_Rare</t>
  </si>
  <si>
    <t>1;1-120</t>
  </si>
  <si>
    <t>1;1-15;MRE_Normal|1;1-120;MRE_Rare</t>
  </si>
  <si>
    <t>1;1-121</t>
  </si>
  <si>
    <t>1;1-15;MRE_Normal|1;1-121;MRE_Rare</t>
  </si>
  <si>
    <t>1;1-122</t>
  </si>
  <si>
    <t>1;1-15;MRE_Normal|1;1-122;MRE_Rare</t>
  </si>
  <si>
    <t>1;1-123</t>
  </si>
  <si>
    <t>1;1-15;MRE_Normal|1;1-123;MRE_Rare</t>
  </si>
  <si>
    <t>1;1-124</t>
  </si>
  <si>
    <t>1;1-15;MRE_Normal|1;1-124;MRE_Rare</t>
  </si>
  <si>
    <t>1;1-125</t>
  </si>
  <si>
    <t>1;1-15;MRE_Normal|1;1-125;MRE_Rare</t>
  </si>
  <si>
    <t>1;1-126</t>
  </si>
  <si>
    <t>1;1-15;MRE_Normal|1;1-126;MRE_Rare</t>
  </si>
  <si>
    <t>1;1-127</t>
  </si>
  <si>
    <t>1;1-15;MRE_Normal|1;1-127;MRE_Rare</t>
  </si>
  <si>
    <t>1;1-128</t>
  </si>
  <si>
    <t>1;1-15;MRE_Normal|1;1-128;MRE_Rare</t>
  </si>
  <si>
    <t>1;1-129</t>
  </si>
  <si>
    <t>1;1-15;MRE_Normal|1;1-129;MRE_Rare</t>
  </si>
  <si>
    <t>1;1-130</t>
  </si>
  <si>
    <t>1;1-15;MRE_Normal|1;1-130;MRE_Rare</t>
  </si>
  <si>
    <t>1;1-131</t>
  </si>
  <si>
    <t>1;1-15;MRE_Normal|1;1-131;MRE_Rare</t>
  </si>
  <si>
    <t>1;1-132</t>
  </si>
  <si>
    <t>1;1-15;MRE_Normal|1;1-132;MRE_Rare</t>
  </si>
  <si>
    <t>1;1-133</t>
  </si>
  <si>
    <t>1;1-15;MRE_Normal|1;1-133;MRE_Rare</t>
  </si>
  <si>
    <t>1;1-134</t>
  </si>
  <si>
    <t>1;1-15;MRE_Normal|1;1-134;MRE_Rare</t>
  </si>
  <si>
    <t>1;1-135</t>
  </si>
  <si>
    <t>1;1-15;MRE_Normal|1;1-135;MRE_Rare</t>
  </si>
  <si>
    <t>1;1-136</t>
  </si>
  <si>
    <t>1;1-15;MRE_Normal|1;1-136;MRE_Rare</t>
  </si>
  <si>
    <t>1;1-137</t>
  </si>
  <si>
    <t>1;1-15;MRE_Normal|1;1-137;MRE_Rare</t>
  </si>
  <si>
    <t>1;1-138</t>
  </si>
  <si>
    <t>1;1-15;MRE_Normal|1;1-138;MRE_Rare</t>
  </si>
  <si>
    <t>1;1-139</t>
  </si>
  <si>
    <t>1;1-15;MRE_Normal|1;1-139;MRE_Rare</t>
  </si>
  <si>
    <t>1;1-140</t>
  </si>
  <si>
    <t>1;1-15;MRE_Normal|1;1-140;MRE_Rare</t>
  </si>
  <si>
    <t>1;1-141</t>
  </si>
  <si>
    <t>1;1-15;MRE_Normal|1;1-141;MRE_Rare</t>
  </si>
  <si>
    <t>1;1-142</t>
  </si>
  <si>
    <t>1;1-15;MRE_Normal|1;1-142;MRE_Rare</t>
  </si>
  <si>
    <t>1;1-143</t>
  </si>
  <si>
    <t>1;1-15;MRE_Normal|1;1-143;MRE_Rare</t>
  </si>
  <si>
    <t>1;1-144</t>
  </si>
  <si>
    <t>1;1-15;MRE_Normal|1;1-144;MRE_Rare</t>
  </si>
  <si>
    <t>1;1-145</t>
  </si>
  <si>
    <t>1;1-15;MRE_Normal|1;1-145;MRE_Rare</t>
  </si>
  <si>
    <t>1;1-146</t>
  </si>
  <si>
    <t>1;1-15;MRE_Normal|1;1-146;MRE_Rare</t>
  </si>
  <si>
    <t>1;1-147</t>
  </si>
  <si>
    <t>1;1-15;MRE_Normal|1;1-147;MRE_Rare</t>
  </si>
  <si>
    <t>1;1-148</t>
  </si>
  <si>
    <t>1;1-15;MRE_Normal|1;1-148;MRE_Rare</t>
  </si>
  <si>
    <t>1;1-149</t>
  </si>
  <si>
    <t>1;1-15;MRE_Normal|1;1-149;MRE_Rare</t>
  </si>
  <si>
    <t>1;1-150</t>
  </si>
  <si>
    <t>1;1-15;MRE_Normal|1;1-150;MRE_Rare</t>
  </si>
  <si>
    <t>1;1-151</t>
  </si>
  <si>
    <t>1;1-15;MRE_Normal|1;1-151;MRE_Rare</t>
  </si>
  <si>
    <t>1;1-152</t>
  </si>
  <si>
    <t>1;1-15;MRE_Normal|1;1-152;MRE_Rare</t>
  </si>
  <si>
    <t>1;1-153</t>
  </si>
  <si>
    <t>1;1-15;MRE_Normal|1;1-153;MRE_Rare</t>
  </si>
  <si>
    <t>1;1-154</t>
  </si>
  <si>
    <t>1;1-15;MRE_Normal|1;1-154;MRE_Rare</t>
  </si>
  <si>
    <t>1;1-155</t>
  </si>
  <si>
    <t>1;1-15;MRE_Normal|1;1-155;MRE_Rare</t>
  </si>
  <si>
    <t>1;1-156</t>
  </si>
  <si>
    <t>1;1-15;MRE_Normal|1;1-156;MRE_Rare</t>
  </si>
  <si>
    <t>1;1-157</t>
  </si>
  <si>
    <t>1;1-15;MRE_Normal|1;1-157;MRE_Rare</t>
  </si>
  <si>
    <t>1;1-158</t>
  </si>
  <si>
    <t>1;1-15;MRE_Normal|1;1-158;MRE_Rare</t>
  </si>
  <si>
    <t>1;1-159</t>
  </si>
  <si>
    <t>1;1-15;MRE_Normal|1;1-159;MRE_Rare</t>
  </si>
  <si>
    <t>1;1-160</t>
  </si>
  <si>
    <t>1;1-15;MRE_Normal|1;1-160;MRE_Rare</t>
  </si>
  <si>
    <t>1;1-161</t>
  </si>
  <si>
    <t>1;1-15;MRE_Normal|1;1-161;MRE_Rare</t>
  </si>
  <si>
    <t>1;1-162</t>
  </si>
  <si>
    <t>1;1-15;MRE_Normal|1;1-162;MRE_Rare</t>
  </si>
  <si>
    <t>1;1-163</t>
  </si>
  <si>
    <t>1;1-15;MRE_Normal|1;1-163;MRE_Rare</t>
  </si>
  <si>
    <t>1;1-164</t>
  </si>
  <si>
    <t>1;1-15;MRE_Normal|1;1-164;MRE_Rare</t>
  </si>
  <si>
    <t>1;1-165</t>
  </si>
  <si>
    <t>1;1-15;MRE_Normal|1;1-165;MRE_Rare</t>
  </si>
  <si>
    <t>1;1-166</t>
  </si>
  <si>
    <t>1;1-15;MRE_Normal|1;1-166;MRE_Rare</t>
  </si>
  <si>
    <t>1;1-167</t>
  </si>
  <si>
    <t>1;1-15;MRE_Normal|1;1-167;MRE_Rare</t>
  </si>
  <si>
    <t>1;1-168</t>
  </si>
  <si>
    <t>1;1-15;MRE_Normal|1;1-168;MRE_Rare</t>
  </si>
  <si>
    <t>1;1-169</t>
  </si>
  <si>
    <t>1;1-15;MRE_Normal|1;1-169;MRE_Rare</t>
  </si>
  <si>
    <t>1;1-170</t>
  </si>
  <si>
    <t>1;1-15;MRE_Normal|1;1-170;MRE_Rare</t>
  </si>
  <si>
    <t>1;1-171</t>
  </si>
  <si>
    <t>1;1-15;MRE_Normal|1;1-171;MRE_Rare</t>
  </si>
  <si>
    <t>1;1-172</t>
  </si>
  <si>
    <t>1;1-15;MRE_Normal|1;1-172;MRE_Rare</t>
  </si>
  <si>
    <t>1;1-173</t>
  </si>
  <si>
    <t>1;1-15;MRE_Normal|1;1-173;MRE_Rare</t>
  </si>
  <si>
    <t>1;1-174</t>
  </si>
  <si>
    <t>1;1-15;MRE_Normal|1;1-174;MRE_Rare</t>
  </si>
  <si>
    <t>1;1-175</t>
  </si>
  <si>
    <t>1;1-15;MRE_Normal|1;1-175;MRE_Rare</t>
  </si>
  <si>
    <t>1;1-176</t>
  </si>
  <si>
    <t>1;1-15;MRE_Normal|1;1-176;MRE_Rare</t>
  </si>
  <si>
    <t>1;1-177</t>
  </si>
  <si>
    <t>1;1-15;MRE_Normal|1;1-177;MRE_Rare</t>
  </si>
  <si>
    <t>1;1-178</t>
  </si>
  <si>
    <t>1;1-15;MRE_Normal|1;1-178;MRE_Rare</t>
  </si>
  <si>
    <t>1;1-179</t>
  </si>
  <si>
    <t>1;1-15;MRE_Normal|1;1-179;MRE_Rare</t>
  </si>
  <si>
    <t>1;1-180</t>
  </si>
  <si>
    <t>1;1-15;MRE_Normal|1;1-180;MRE_Rare</t>
  </si>
  <si>
    <t>1;1-181</t>
  </si>
  <si>
    <t>1;1-15;MRE_Normal|1;1-181;MRE_Rare</t>
  </si>
  <si>
    <t>1;1-182</t>
  </si>
  <si>
    <t>1;1-15;MRE_Normal|1;1-182;MRE_Rare</t>
  </si>
  <si>
    <t>1;1-183</t>
  </si>
  <si>
    <t>1;1-15;MRE_Normal|1;1-183;MRE_Rare</t>
  </si>
  <si>
    <t>1;1-184</t>
  </si>
  <si>
    <t>1;1-15;MRE_Normal|1;1-184;MRE_Rare</t>
  </si>
  <si>
    <t>1;1-185</t>
  </si>
  <si>
    <t>1;1-15;MRE_Normal|1;1-185;MRE_Rare</t>
  </si>
  <si>
    <t>1;1-186</t>
  </si>
  <si>
    <t>1;1-15;MRE_Normal|1;1-186;MRE_Rare</t>
  </si>
  <si>
    <t>1;1-187</t>
  </si>
  <si>
    <t>1;1-15;MRE_Normal|1;1-187;MRE_Rare</t>
  </si>
  <si>
    <t>1;1-188</t>
  </si>
  <si>
    <t>1;1-15;MRE_Normal|1;1-188;MRE_Rare</t>
  </si>
  <si>
    <t>1;1-189</t>
  </si>
  <si>
    <t>1;1-15;MRE_Normal|1;1-189;MRE_Rare</t>
  </si>
  <si>
    <t>1;1-190</t>
  </si>
  <si>
    <t>1;1-15;MRE_Normal|1;1-190;MRE_Rare</t>
  </si>
  <si>
    <t>1;1-191</t>
  </si>
  <si>
    <t>1;1-15;MRE_Normal|1;1-191;MRE_Rare</t>
  </si>
  <si>
    <t>1;1-192</t>
  </si>
  <si>
    <t>1;1-15;MRE_Normal|1;1-192;MRE_Rare</t>
  </si>
  <si>
    <t>1;1-193</t>
  </si>
  <si>
    <t>1;1-15;MRE_Normal|1;1-193;MRE_Rare</t>
  </si>
  <si>
    <t>1;1-194</t>
  </si>
  <si>
    <t>1;1-15;MRE_Normal|1;1-194;MRE_Rare</t>
  </si>
  <si>
    <t>1;1-195</t>
  </si>
  <si>
    <t>1;1-15;MRE_Normal|1;1-195;MRE_Rare</t>
  </si>
  <si>
    <t>1;1-196</t>
  </si>
  <si>
    <t>1;1-15;MRE_Normal|1;1-196;MRE_Rare</t>
  </si>
  <si>
    <t>1;1-197</t>
  </si>
  <si>
    <t>1;1-15;MRE_Normal|1;1-197;MRE_Rare</t>
  </si>
  <si>
    <t>1;1-198</t>
  </si>
  <si>
    <t>1;1-15;MRE_Normal|1;1-198;MRE_Rare</t>
  </si>
  <si>
    <t>1;1-199</t>
  </si>
  <si>
    <t>1;1-15;MRE_Normal|1;1-199;MRE_Rare</t>
  </si>
  <si>
    <t>1;1-200</t>
  </si>
  <si>
    <t>1;1-15;MRE_Normal|1;1-200;MRE_Rare</t>
  </si>
  <si>
    <t>1;1-201</t>
  </si>
  <si>
    <t>1;1-15;MRE_Normal|1;1-201;MRE_Rare</t>
  </si>
  <si>
    <t>1;1-202</t>
  </si>
  <si>
    <t>1;1-15;MRE_Normal|1;1-202;MRE_Rare</t>
  </si>
  <si>
    <t>1;1-203</t>
  </si>
  <si>
    <t>1;1-15;MRE_Normal|1;1-203;MRE_Rare</t>
  </si>
  <si>
    <t>1;1-204</t>
  </si>
  <si>
    <t>1;1-15;MRE_Normal|1;1-204;MRE_Rare</t>
  </si>
  <si>
    <t>1;1-205</t>
  </si>
  <si>
    <t>1;1-15;MRE_Normal|1;1-205;MRE_Rare</t>
  </si>
  <si>
    <t>1;1-206</t>
  </si>
  <si>
    <t>1;1-15;MRE_Normal|1;1-206;MRE_Rare</t>
  </si>
  <si>
    <t>1;1-207</t>
  </si>
  <si>
    <t>1;1-15;MRE_Normal|1;1-207;MRE_Rare</t>
  </si>
  <si>
    <t>1;1-208</t>
  </si>
  <si>
    <t>1;1-15;MRE_Normal|1;1-208;MRE_Rare</t>
  </si>
  <si>
    <t>1;1-209</t>
  </si>
  <si>
    <t>1;1-15;MRE_Normal|1;1-209;MRE_Rare</t>
  </si>
  <si>
    <t>1;1-210</t>
  </si>
  <si>
    <t>1;1-15;MRE_Normal|1;1-210;MRE_Rare</t>
  </si>
  <si>
    <t>1;1-211</t>
  </si>
  <si>
    <t>1;1-15;MRE_Normal|1;1-211;MRE_Rare</t>
  </si>
  <si>
    <t>1;1-212</t>
  </si>
  <si>
    <t>1;1-15;MRE_Normal|1;1-212;MRE_Rare</t>
  </si>
  <si>
    <t>1;1-213</t>
  </si>
  <si>
    <t>1;1-15;MRE_Normal|1;1-213;MRE_Rare</t>
  </si>
  <si>
    <t>1;1-214</t>
  </si>
  <si>
    <t>1;1-15;MRE_Normal|1;1-214;MRE_Rare</t>
  </si>
  <si>
    <t>1;1-215</t>
  </si>
  <si>
    <t>1;1-15;MRE_Normal|1;1-215;MRE_Rare</t>
  </si>
  <si>
    <t>1;1-216</t>
  </si>
  <si>
    <t>1;1-15;MRE_Normal|1;1-216;MRE_Rare</t>
  </si>
  <si>
    <t>1;1-217</t>
  </si>
  <si>
    <t>1;1-15;MRE_Normal|1;1-217;MRE_Rare</t>
  </si>
  <si>
    <t>1;1-218</t>
  </si>
  <si>
    <t>1;1-15;MRE_Normal|1;1-218;MRE_Rare</t>
  </si>
  <si>
    <t>1;1-219</t>
  </si>
  <si>
    <t>1;1-15;MRE_Normal|1;1-219;MRE_Rare</t>
  </si>
  <si>
    <t>1;1-220</t>
  </si>
  <si>
    <t>1;1-15;MRE_Normal|1;1-220;MRE_Rare</t>
  </si>
  <si>
    <t>1;1-221</t>
  </si>
  <si>
    <t>1;1-15;MRE_Normal|1;1-221;MRE_Rare</t>
  </si>
  <si>
    <t>1;1-222</t>
  </si>
  <si>
    <t>1;1-15;MRE_Normal|1;1-222;MRE_Rare</t>
  </si>
  <si>
    <t>1;1-223</t>
  </si>
  <si>
    <t>1;1-15;MRE_Normal|1;1-223;MRE_Rare</t>
  </si>
  <si>
    <t>1;1-224</t>
  </si>
  <si>
    <t>1;1-15;MRE_Normal|1;1-224;MRE_Rare</t>
  </si>
  <si>
    <t>1;1-225</t>
  </si>
  <si>
    <t>1;1-15;MRE_Normal|1;1-225;MRE_Rare</t>
  </si>
  <si>
    <t>1;1-226</t>
  </si>
  <si>
    <t>1;1-15;MRE_Normal|1;1-226;MRE_Rare</t>
  </si>
  <si>
    <t>1;1-227</t>
  </si>
  <si>
    <t>1;1-15;MRE_Normal|1;1-227;MRE_Rare</t>
  </si>
  <si>
    <t>1;1-228</t>
  </si>
  <si>
    <t>1;1-15;MRE_Normal|1;1-228;MRE_Rare</t>
  </si>
  <si>
    <t>1;1-229</t>
  </si>
  <si>
    <t>1;1-15;MRE_Normal|1;1-229;MRE_Rare</t>
  </si>
  <si>
    <t>1;1-230</t>
  </si>
  <si>
    <t>1;1-15;MRE_Normal|1;1-230;MRE_Rare</t>
  </si>
  <si>
    <t>1;1-231</t>
  </si>
  <si>
    <t>1;1-15;MRE_Normal|1;1-231;MRE_Rare</t>
  </si>
  <si>
    <t>1;1-232</t>
  </si>
  <si>
    <t>1;1-15;MRE_Normal|1;1-232;MRE_Rare</t>
  </si>
  <si>
    <t>1;1-233</t>
  </si>
  <si>
    <t>1;1-15;MRE_Normal|1;1-233;MRE_Rare</t>
  </si>
  <si>
    <t>1;1-234</t>
  </si>
  <si>
    <t>1;1-15;MRE_Normal|1;1-234;MRE_Rare</t>
  </si>
  <si>
    <t>1;1-235</t>
  </si>
  <si>
    <t>1;1-15;MRE_Normal|1;1-235;MRE_Rare</t>
  </si>
  <si>
    <t>1;1-236</t>
  </si>
  <si>
    <t>1;1-15;MRE_Normal|1;1-236;MRE_Rare</t>
  </si>
  <si>
    <t>1;1-237</t>
  </si>
  <si>
    <t>1;1-15;MRE_Normal|1;1-237;MRE_Rare</t>
  </si>
  <si>
    <t>1;1-238</t>
  </si>
  <si>
    <t>1;1-15;MRE_Normal|1;1-238;MRE_Rare</t>
  </si>
  <si>
    <t>加入集结最远距离</t>
    <phoneticPr fontId="1" type="noConversion"/>
  </si>
  <si>
    <t>行军拆城防最远距离</t>
    <phoneticPr fontId="1" type="noConversion"/>
  </si>
  <si>
    <t>waitFightWallMaxDistance</t>
    <phoneticPr fontId="1" type="noConversion"/>
  </si>
  <si>
    <t>buffers[3]{id;value}</t>
    <phoneticPr fontId="1" type="noConversion"/>
  </si>
  <si>
    <t>2554:0.3</t>
  </si>
  <si>
    <t>cityId[;]</t>
    <phoneticPr fontId="1" type="noConversion"/>
  </si>
  <si>
    <t>城堡默认城防值</t>
    <phoneticPr fontId="1" type="noConversion"/>
  </si>
  <si>
    <t>defaultWallHp</t>
    <phoneticPr fontId="1" type="noConversion"/>
  </si>
  <si>
    <t>TID_Alliance_Chat_1</t>
    <phoneticPr fontId="5" type="noConversion"/>
  </si>
  <si>
    <t>TID_Alliance_Chat_2</t>
  </si>
  <si>
    <t>TID_Alliance_Chat_3</t>
  </si>
  <si>
    <t>TID_Alliance_Chat_4</t>
  </si>
  <si>
    <t>TID_Alliance_Chat_9</t>
  </si>
  <si>
    <t>TID_Alliance_Chat_10</t>
  </si>
  <si>
    <t>TID_Alliance_Chat_11</t>
  </si>
  <si>
    <t>TID_Alliance_Chat_12</t>
  </si>
  <si>
    <t>TID_Alliance_Chat_13</t>
  </si>
  <si>
    <t>TID_Alliance_Chat_14</t>
  </si>
  <si>
    <t>TID_Alliance_Chat_15</t>
  </si>
  <si>
    <t>TID_Alliance_Chat_16</t>
  </si>
  <si>
    <t>聊天</t>
    <phoneticPr fontId="1" type="noConversion"/>
  </si>
  <si>
    <t>备注</t>
    <phoneticPr fontId="1" type="noConversion"/>
  </si>
  <si>
    <t>开服迎宾</t>
    <phoneticPr fontId="1" type="noConversion"/>
  </si>
  <si>
    <t>开城预告-36h</t>
    <phoneticPr fontId="1" type="noConversion"/>
  </si>
  <si>
    <t>欢迎！大家可以查看地图，我们将按照一定的路线逐步向中央区域行进。征服这片土地需要大家的力量，请大家务必提升自身作战实力，为了帝国的明天！</t>
    <phoneticPr fontId="5" type="noConversion"/>
  </si>
  <si>
    <t>我们已经攻占了一座城市，这将为我们的征程打下坚实的基础。十分感谢大家的共同努力！尤其是{1}、{2}、{3}等几位玩家，你们的英勇表现，值得被这片土地所铭记！</t>
    <phoneticPr fontId="5" type="noConversion"/>
  </si>
  <si>
    <t>恭喜！我们成功了，感谢大家的共同努力！尤其是{1}、{2}、{3}等几位玩家，你们的英勇表现，值得被这片土地所铭记！</t>
  </si>
  <si>
    <t>大家真是太棒了，攻城如此成功！尤其是{0}，{1}，{2}，你们的勇气和决心在我们的胜利中发挥了关键作用。当然，我们需要每个人的支持，让我们一起为下一次胜利而努力！</t>
  </si>
  <si>
    <t>你们的勇气和毅力真的很令人钦佩。尤其是{0}，{1}，{2}，你们的技能和战术安排真的很出色。当然，我们需要每个人的支持，让我们一起为下一次胜利而努力！</t>
  </si>
  <si>
    <t>我们的盟友们，感谢你们的付出和贡献。尤其是{0}，{1}，{2}，你们的表现激励了我们所有人。当然，我们需要每个人的支持，让我们一起为下一次胜利而努力！</t>
  </si>
  <si>
    <t>好样的，大家都表现得非常出色！尤其是{0}，{1}，{2}，你们的攻城贡献不可磨灭！当然，我们需要每个人的支持，让我们一起为下一次胜利而努力！</t>
  </si>
  <si>
    <t>我们真的是一支无敌的团队！尤其是{0}，{1}，{2}，你们的表现真的让我们感到非常骄傲。当然，我们需要每个人的支持，让我们一起为下一次胜利而努力！</t>
  </si>
  <si>
    <t>你们是我们胜利的关键，非常感谢你们。尤其是{0}，{1}，{2}，你们的贡献真的很了不起。当然，我们需要每个人的支持，让我们一起为下一次胜利而努力！</t>
  </si>
  <si>
    <t>一起战斗，一起胜利，我们真的是最棒的团队！尤其是{0}，{1}，{2}，感谢你们的付出，让我们取得了胜利。当然，我们需要每个人的支持，让我们一起为下一次胜利而努力！</t>
  </si>
  <si>
    <t>看到大家的努力和汗水，我感到非常欣慰和骄傲。尤其是{0}，{1}，{2}，你们是无敌的战士，你们的表现让我们都惊叹不已。当然，我们需要每个人的支持，让我们一起为下一次胜利而努力！</t>
  </si>
  <si>
    <t>大家都是最棒的盟友，希望我们能一直保持这样的合作和默契。尤其是{0}，{1}，{2}，你们是我们胜利的关键，非常感谢你们的出色表现。当然，我们需要每个人的支持，让我们一起为下一次胜利而努力！</t>
  </si>
  <si>
    <t>// 需要条件触发</t>
    <phoneticPr fontId="1" type="noConversion"/>
  </si>
  <si>
    <t>TID_Alliance_Chat_4</t>
    <phoneticPr fontId="1" type="noConversion"/>
  </si>
  <si>
    <t>TID_Alliance_Chat_6</t>
    <phoneticPr fontId="1" type="noConversion"/>
  </si>
  <si>
    <t>TID_Alliance_Chat_6</t>
    <phoneticPr fontId="1" type="noConversion"/>
  </si>
  <si>
    <t>打完了，打成功了，顺便光荣榜点点名</t>
    <phoneticPr fontId="1" type="noConversion"/>
  </si>
  <si>
    <t>开城预告-40h</t>
    <phoneticPr fontId="1" type="noConversion"/>
  </si>
  <si>
    <t>文本（策划看）</t>
    <phoneticPr fontId="1" type="noConversion"/>
  </si>
  <si>
    <t>TID_Alliance_Chat_5</t>
    <phoneticPr fontId="1" type="noConversion"/>
  </si>
  <si>
    <t>TID_Alliance_Chat_5</t>
    <phoneticPr fontId="1" type="noConversion"/>
  </si>
  <si>
    <t>开城预告-45h</t>
    <phoneticPr fontId="1" type="noConversion"/>
  </si>
  <si>
    <r>
      <t>我们将在</t>
    </r>
    <r>
      <rPr>
        <sz val="11"/>
        <color rgb="FFFF0000"/>
        <rFont val="微软雅黑"/>
        <family val="2"/>
        <charset val="134"/>
      </rPr>
      <t>明天{0}时</t>
    </r>
    <r>
      <rPr>
        <sz val="11"/>
        <color indexed="8"/>
        <rFont val="微软雅黑"/>
        <family val="2"/>
        <charset val="134"/>
      </rPr>
      <t>尝试占领位于{1}的城市，请留意。此外，我们还将尝试占领位于{2}、{3}的城市，请大家留意时间，我们准时集合！</t>
    </r>
    <phoneticPr fontId="1" type="noConversion"/>
  </si>
  <si>
    <r>
      <t>我们将在</t>
    </r>
    <r>
      <rPr>
        <sz val="11"/>
        <color rgb="FFFF0000"/>
        <rFont val="微软雅黑"/>
        <family val="2"/>
        <charset val="134"/>
      </rPr>
      <t>{0}（UTC）尝试</t>
    </r>
    <r>
      <rPr>
        <sz val="11"/>
        <color indexed="8"/>
        <rFont val="微软雅黑"/>
        <family val="2"/>
        <charset val="134"/>
      </rPr>
      <t>占领位于{1}的城市，请留意。此外，我们还将尝试占领位于{2}、{3}的城市，我们将以此为起点，逐步开启我们的伟大征程！</t>
    </r>
    <phoneticPr fontId="5" type="noConversion"/>
  </si>
  <si>
    <r>
      <t>我们将在</t>
    </r>
    <r>
      <rPr>
        <sz val="11"/>
        <color rgb="FFFF0000"/>
        <rFont val="微软雅黑"/>
        <family val="2"/>
        <charset val="134"/>
      </rPr>
      <t>{0}分钟后</t>
    </r>
    <r>
      <rPr>
        <sz val="11"/>
        <color indexed="8"/>
        <rFont val="微软雅黑"/>
        <family val="2"/>
        <charset val="134"/>
      </rPr>
      <t>尝试进攻位于{1}的城市，大家可稍作休息，治疗自己的军队，以准备参与下一次攻城战。</t>
    </r>
    <phoneticPr fontId="1" type="noConversion"/>
  </si>
  <si>
    <t>恭喜你们，我们攻城成功了！尤其是{0}，{1}，{2}，你们的表现真的很突出！当然，我们需要每个人的支持和努力，让我们一起为下一次胜利而努力！</t>
    <phoneticPr fontId="1" type="noConversion"/>
  </si>
  <si>
    <t>TID_Alliance_Chat_7</t>
    <phoneticPr fontId="1" type="noConversion"/>
  </si>
  <si>
    <t>TID_Alliance_Chat_7</t>
    <phoneticPr fontId="1" type="noConversion"/>
  </si>
  <si>
    <t>开城预告-60h</t>
    <phoneticPr fontId="1" type="noConversion"/>
  </si>
  <si>
    <t>TID_Alliance_Chat_8</t>
    <phoneticPr fontId="1" type="noConversion"/>
  </si>
  <si>
    <t>开城预告-64h</t>
    <phoneticPr fontId="1" type="noConversion"/>
  </si>
  <si>
    <t>开城预告-69h</t>
    <phoneticPr fontId="1" type="noConversion"/>
  </si>
  <si>
    <t>TID_Alliance_Chat_8</t>
    <phoneticPr fontId="1" type="noConversion"/>
  </si>
  <si>
    <t>开城预告-84h</t>
    <phoneticPr fontId="1" type="noConversion"/>
  </si>
  <si>
    <t>// 参数没做好 先配个草稿</t>
    <phoneticPr fontId="1" type="noConversion"/>
  </si>
  <si>
    <t>forceLeaveBeforeDepartureMs</t>
    <phoneticPr fontId="1" type="noConversion"/>
  </si>
  <si>
    <t>出发前集结强制踢出超时玩家时间（毫秒）</t>
    <phoneticPr fontId="1" type="noConversion"/>
  </si>
  <si>
    <t>portraitId</t>
    <phoneticPr fontId="1" type="noConversion"/>
  </si>
  <si>
    <t>items.ageLevel</t>
    <phoneticPr fontId="1" type="noConversion"/>
  </si>
  <si>
    <t>CAE_CASTLE</t>
    <phoneticPr fontId="1" type="noConversion"/>
  </si>
  <si>
    <t>CAE_EMPEROR</t>
    <phoneticPr fontId="1" type="noConversion"/>
  </si>
  <si>
    <t>进攻队伍</t>
    <phoneticPr fontId="1" type="noConversion"/>
  </si>
  <si>
    <t>驻防队伍</t>
    <phoneticPr fontId="1" type="noConversion"/>
  </si>
  <si>
    <t>进攻队伍索引</t>
    <phoneticPr fontId="1" type="noConversion"/>
  </si>
  <si>
    <t>3;15;10</t>
  </si>
  <si>
    <t>19;15;10</t>
  </si>
  <si>
    <t>42;15;10</t>
  </si>
  <si>
    <t>9;15;10</t>
  </si>
  <si>
    <t>14;15;10</t>
  </si>
  <si>
    <t>23;15;10</t>
  </si>
  <si>
    <t>33;15;10</t>
  </si>
  <si>
    <t>3;15;12</t>
  </si>
  <si>
    <t>19;15;12</t>
  </si>
  <si>
    <t>42;15;12</t>
  </si>
  <si>
    <t>9;15;12</t>
  </si>
  <si>
    <t>14;15;12</t>
  </si>
  <si>
    <t>23;15;12</t>
  </si>
  <si>
    <t>33;15;12</t>
  </si>
  <si>
    <t>3;15;15</t>
  </si>
  <si>
    <t>19;15;15</t>
  </si>
  <si>
    <t>42;15;15</t>
  </si>
  <si>
    <t>9;15;15</t>
  </si>
  <si>
    <t>14;15;15</t>
  </si>
  <si>
    <t>23;15;15</t>
  </si>
  <si>
    <t>33;15;15</t>
  </si>
  <si>
    <t>3;15;17</t>
  </si>
  <si>
    <t>19;15;17</t>
  </si>
  <si>
    <t>42;15;17</t>
  </si>
  <si>
    <t>9;15;17</t>
  </si>
  <si>
    <t>14;15;17</t>
  </si>
  <si>
    <t>23;15;17</t>
  </si>
  <si>
    <t>33;15;17</t>
  </si>
  <si>
    <t>3;15;19</t>
  </si>
  <si>
    <t>19;15;19</t>
  </si>
  <si>
    <t>42;15;19</t>
  </si>
  <si>
    <t>9;15;19</t>
  </si>
  <si>
    <t>14;15;19</t>
  </si>
  <si>
    <t>23;15;19</t>
  </si>
  <si>
    <t>33;15;19</t>
  </si>
  <si>
    <t>3;15;20</t>
  </si>
  <si>
    <t>19;15;20</t>
  </si>
  <si>
    <t>42;15;20</t>
  </si>
  <si>
    <t>9;15;20</t>
  </si>
  <si>
    <t>14;15;20</t>
  </si>
  <si>
    <t>23;15;20</t>
  </si>
  <si>
    <t>33;15;20</t>
  </si>
  <si>
    <t>18;15;21</t>
  </si>
  <si>
    <t>19;15;21</t>
  </si>
  <si>
    <t>42;15;21</t>
  </si>
  <si>
    <t>9;15;21</t>
  </si>
  <si>
    <t>14;15;21</t>
  </si>
  <si>
    <t>23;15;21</t>
  </si>
  <si>
    <t>3;15;21</t>
  </si>
  <si>
    <t>33;15;21</t>
  </si>
  <si>
    <t>18;15;22</t>
  </si>
  <si>
    <t>19;15;22</t>
  </si>
  <si>
    <t>42;15;22</t>
  </si>
  <si>
    <t>9;15;22</t>
  </si>
  <si>
    <t>14;15;22</t>
  </si>
  <si>
    <t>23;15;22</t>
  </si>
  <si>
    <t>3;15;22</t>
  </si>
  <si>
    <t>33;15;22</t>
  </si>
  <si>
    <t>18;15;23</t>
  </si>
  <si>
    <t>19;15;23</t>
  </si>
  <si>
    <t>42;15;23</t>
  </si>
  <si>
    <t>9;15;23</t>
  </si>
  <si>
    <t>14;15;23</t>
  </si>
  <si>
    <t>23;15;23</t>
  </si>
  <si>
    <t>3;15;23</t>
  </si>
  <si>
    <t>33;15;23</t>
  </si>
  <si>
    <t>18;15;24</t>
  </si>
  <si>
    <t>19;15;24</t>
  </si>
  <si>
    <t>42;15;24</t>
  </si>
  <si>
    <t>9;15;24</t>
  </si>
  <si>
    <t>14;15;24</t>
  </si>
  <si>
    <t>23;15;24</t>
  </si>
  <si>
    <t>3;15;24</t>
  </si>
  <si>
    <t>33;15;24</t>
  </si>
  <si>
    <t>18;15;25</t>
  </si>
  <si>
    <t>19;15;25</t>
  </si>
  <si>
    <t>42;15;25</t>
  </si>
  <si>
    <t>9;15;25</t>
  </si>
  <si>
    <t>14;15;25</t>
  </si>
  <si>
    <t>23;15;25</t>
  </si>
  <si>
    <t>3;15;25</t>
  </si>
  <si>
    <t>33;15;25</t>
  </si>
  <si>
    <t>18;15;28</t>
  </si>
  <si>
    <t>19;15;28</t>
  </si>
  <si>
    <t>42;15;28</t>
  </si>
  <si>
    <t>9;15;28</t>
  </si>
  <si>
    <t>14;15;28</t>
  </si>
  <si>
    <t>23;15;28</t>
  </si>
  <si>
    <t>3;15;28</t>
  </si>
  <si>
    <t>33;15;28</t>
  </si>
  <si>
    <t>18;15;30</t>
  </si>
  <si>
    <t>19;15;30</t>
  </si>
  <si>
    <t>42;15;30</t>
  </si>
  <si>
    <t>9;15;30</t>
  </si>
  <si>
    <t>14;15;30</t>
  </si>
  <si>
    <t>23;15;30</t>
  </si>
  <si>
    <t>3;15;30</t>
  </si>
  <si>
    <t>33;15;30</t>
  </si>
  <si>
    <t>18;15;32</t>
  </si>
  <si>
    <t>19;15;32</t>
  </si>
  <si>
    <t>42;15;32</t>
  </si>
  <si>
    <t>9;15;32</t>
  </si>
  <si>
    <t>14;15;32</t>
  </si>
  <si>
    <t>23;15;32</t>
  </si>
  <si>
    <t>3;15;32</t>
  </si>
  <si>
    <t>33;15;32</t>
  </si>
  <si>
    <t>18;15;33</t>
  </si>
  <si>
    <t>19;15;33</t>
  </si>
  <si>
    <t>42;15;33</t>
  </si>
  <si>
    <t>9;15;33</t>
  </si>
  <si>
    <t>14;15;33</t>
  </si>
  <si>
    <t>23;15;33</t>
  </si>
  <si>
    <t>3;15;33</t>
  </si>
  <si>
    <t>33;15;33</t>
  </si>
  <si>
    <t>18;15;34</t>
  </si>
  <si>
    <t>19;15;34</t>
  </si>
  <si>
    <t>42;15;34</t>
  </si>
  <si>
    <t>9;15;34</t>
  </si>
  <si>
    <t>14;15;34</t>
  </si>
  <si>
    <t>23;15;34</t>
  </si>
  <si>
    <t>3;15;34</t>
  </si>
  <si>
    <t>33;15;34</t>
  </si>
  <si>
    <t>18;15;35</t>
  </si>
  <si>
    <t>19;15;35</t>
  </si>
  <si>
    <t>42;15;35</t>
  </si>
  <si>
    <t>9;15;35</t>
  </si>
  <si>
    <t>14;15;35</t>
  </si>
  <si>
    <t>23;15;35</t>
  </si>
  <si>
    <t>3;15;35</t>
  </si>
  <si>
    <t>33;15;35</t>
  </si>
  <si>
    <t>18;15;36</t>
  </si>
  <si>
    <t>19;15;36</t>
  </si>
  <si>
    <t>42;15;36</t>
  </si>
  <si>
    <t>9;15;36</t>
  </si>
  <si>
    <t>14;15;36</t>
  </si>
  <si>
    <t>23;15;36</t>
  </si>
  <si>
    <t>3;15;36</t>
  </si>
  <si>
    <t>33;15;36</t>
  </si>
  <si>
    <t>18;15;37</t>
  </si>
  <si>
    <t>19;15;37</t>
  </si>
  <si>
    <t>42;15;37</t>
  </si>
  <si>
    <t>9;15;37</t>
  </si>
  <si>
    <t>14;15;37</t>
  </si>
  <si>
    <t>23;15;37</t>
  </si>
  <si>
    <t>3;15;37</t>
  </si>
  <si>
    <t>33;15;37</t>
  </si>
  <si>
    <t>18;15;38</t>
  </si>
  <si>
    <t>19;15;38</t>
  </si>
  <si>
    <t>42;15;38</t>
  </si>
  <si>
    <t>9;15;38</t>
  </si>
  <si>
    <t>14;15;38</t>
  </si>
  <si>
    <t>23;15;38</t>
  </si>
  <si>
    <t>3;15;38</t>
  </si>
  <si>
    <t>33;15;38</t>
  </si>
  <si>
    <t>18;15;40</t>
  </si>
  <si>
    <t>19;15;40</t>
  </si>
  <si>
    <t>42;15;40</t>
  </si>
  <si>
    <t>9;15;40</t>
  </si>
  <si>
    <t>14;15;40</t>
  </si>
  <si>
    <t>23;15;40</t>
  </si>
  <si>
    <t>3;15;40</t>
  </si>
  <si>
    <t>33;15;40</t>
  </si>
  <si>
    <t>18;15;41</t>
  </si>
  <si>
    <t>19;15;41</t>
  </si>
  <si>
    <t>42;15;41</t>
  </si>
  <si>
    <t>9;15;41</t>
  </si>
  <si>
    <t>14;15;41</t>
  </si>
  <si>
    <t>23;15;41</t>
  </si>
  <si>
    <t>3;15;41</t>
  </si>
  <si>
    <t>33;15;41</t>
  </si>
  <si>
    <t>18;15;43</t>
  </si>
  <si>
    <t>19;15;43</t>
  </si>
  <si>
    <t>42;15;43</t>
  </si>
  <si>
    <t>9;15;43</t>
  </si>
  <si>
    <t>14;15;43</t>
  </si>
  <si>
    <t>23;15;43</t>
  </si>
  <si>
    <t>3;15;43</t>
  </si>
  <si>
    <t>33;15;43</t>
  </si>
  <si>
    <t>18;15;45</t>
  </si>
  <si>
    <t>19;15;45</t>
  </si>
  <si>
    <t>42;15;45</t>
  </si>
  <si>
    <t>9;15;45</t>
  </si>
  <si>
    <t>14;15;45</t>
  </si>
  <si>
    <t>23;15;45</t>
  </si>
  <si>
    <t>3;15;45</t>
  </si>
  <si>
    <t>33;15;45</t>
  </si>
  <si>
    <t>18;15;47</t>
  </si>
  <si>
    <t>19;15;47</t>
  </si>
  <si>
    <t>42;15;47</t>
  </si>
  <si>
    <t>9;15;47</t>
  </si>
  <si>
    <t>14;15;47</t>
  </si>
  <si>
    <t>23;15;47</t>
  </si>
  <si>
    <t>3;15;47</t>
  </si>
  <si>
    <t>33;15;47</t>
  </si>
  <si>
    <t>18;15;48</t>
  </si>
  <si>
    <t>19;15;48</t>
  </si>
  <si>
    <t>42;15;48</t>
  </si>
  <si>
    <t>9;15;48</t>
  </si>
  <si>
    <t>14;15;48</t>
  </si>
  <si>
    <t>23;15;48</t>
  </si>
  <si>
    <t>3;15;48</t>
  </si>
  <si>
    <t>33;15;48</t>
  </si>
  <si>
    <t>18;15;49</t>
  </si>
  <si>
    <t>19;15;49</t>
  </si>
  <si>
    <t>42;15;49</t>
  </si>
  <si>
    <t>9;15;49</t>
  </si>
  <si>
    <t>14;15;49</t>
  </si>
  <si>
    <t>23;15;49</t>
  </si>
  <si>
    <t>3;15;49</t>
  </si>
  <si>
    <t>33;15;49</t>
  </si>
  <si>
    <t>18;15;50</t>
  </si>
  <si>
    <t>19;15;50</t>
  </si>
  <si>
    <t>42;15;50</t>
  </si>
  <si>
    <t>9;15;50</t>
  </si>
  <si>
    <t>14;15;50</t>
  </si>
  <si>
    <t>23;15;50</t>
  </si>
  <si>
    <t>3;15;50</t>
  </si>
  <si>
    <t>33;15;50</t>
  </si>
  <si>
    <t>3;5;9</t>
  </si>
  <si>
    <t>19;5;9</t>
  </si>
  <si>
    <t>42;5;9</t>
  </si>
  <si>
    <t>9;5;9</t>
  </si>
  <si>
    <t>14;5;9</t>
  </si>
  <si>
    <t>23;5;9</t>
  </si>
  <si>
    <t>33;5;9</t>
  </si>
  <si>
    <t>3;5;11</t>
  </si>
  <si>
    <t>19;5;11</t>
  </si>
  <si>
    <t>42;5;11</t>
  </si>
  <si>
    <t>9;5;11</t>
  </si>
  <si>
    <t>14;5;11</t>
  </si>
  <si>
    <t>23;5;11</t>
  </si>
  <si>
    <t>33;5;11</t>
  </si>
  <si>
    <t>3;5;14</t>
  </si>
  <si>
    <t>19;5;14</t>
  </si>
  <si>
    <t>42;5;14</t>
  </si>
  <si>
    <t>9;5;14</t>
  </si>
  <si>
    <t>14;5;14</t>
  </si>
  <si>
    <t>23;5;14</t>
  </si>
  <si>
    <t>33;5;14</t>
  </si>
  <si>
    <t>3;5;16</t>
  </si>
  <si>
    <t>19;5;16</t>
  </si>
  <si>
    <t>42;5;16</t>
  </si>
  <si>
    <t>9;5;16</t>
  </si>
  <si>
    <t>14;5;16</t>
  </si>
  <si>
    <t>23;5;16</t>
  </si>
  <si>
    <t>33;5;16</t>
  </si>
  <si>
    <t>3;5;18</t>
  </si>
  <si>
    <t>19;5;18</t>
  </si>
  <si>
    <t>42;5;18</t>
  </si>
  <si>
    <t>9;5;18</t>
  </si>
  <si>
    <t>14;5;18</t>
  </si>
  <si>
    <t>23;5;18</t>
  </si>
  <si>
    <t>33;5;18</t>
  </si>
  <si>
    <t>3;5;19</t>
  </si>
  <si>
    <t>19;5;19</t>
  </si>
  <si>
    <t>42;5;19</t>
  </si>
  <si>
    <t>9;5;19</t>
  </si>
  <si>
    <t>14;5;19</t>
  </si>
  <si>
    <t>23;5;19</t>
  </si>
  <si>
    <t>33;5;19</t>
  </si>
  <si>
    <t>3;5;20</t>
  </si>
  <si>
    <t>19;5;20</t>
  </si>
  <si>
    <t>42;5;20</t>
  </si>
  <si>
    <t>9;5;20</t>
  </si>
  <si>
    <t>14;5;20</t>
  </si>
  <si>
    <t>23;5;20</t>
  </si>
  <si>
    <t>33;5;20</t>
  </si>
  <si>
    <t>3;5;21</t>
  </si>
  <si>
    <t>19;5;21</t>
  </si>
  <si>
    <t>42;5;21</t>
  </si>
  <si>
    <t>9;5;21</t>
  </si>
  <si>
    <t>14;5;21</t>
  </si>
  <si>
    <t>23;5;21</t>
  </si>
  <si>
    <t>33;5;21</t>
  </si>
  <si>
    <t>3;5;22</t>
  </si>
  <si>
    <t>19;5;22</t>
  </si>
  <si>
    <t>42;5;22</t>
  </si>
  <si>
    <t>9;5;22</t>
  </si>
  <si>
    <t>14;5;22</t>
  </si>
  <si>
    <t>23;5;22</t>
  </si>
  <si>
    <t>33;5;22</t>
  </si>
  <si>
    <t>18;5;23</t>
  </si>
  <si>
    <t>19;5;23</t>
  </si>
  <si>
    <t>42;5;23</t>
  </si>
  <si>
    <t>9;5;23</t>
  </si>
  <si>
    <t>14;5;23</t>
  </si>
  <si>
    <t>23;5;23</t>
  </si>
  <si>
    <t>3;5;23</t>
  </si>
  <si>
    <t>33;5;23</t>
  </si>
  <si>
    <t>18;5;24</t>
  </si>
  <si>
    <t>19;5;24</t>
  </si>
  <si>
    <t>42;5;24</t>
  </si>
  <si>
    <t>9;5;24</t>
  </si>
  <si>
    <t>14;5;24</t>
  </si>
  <si>
    <t>23;5;24</t>
  </si>
  <si>
    <t>3;5;24</t>
  </si>
  <si>
    <t>33;5;24</t>
  </si>
  <si>
    <t>18;5;27</t>
  </si>
  <si>
    <t>19;5;27</t>
  </si>
  <si>
    <t>42;5;27</t>
  </si>
  <si>
    <t>9;5;27</t>
  </si>
  <si>
    <t>14;5;27</t>
  </si>
  <si>
    <t>23;5;27</t>
  </si>
  <si>
    <t>3;5;27</t>
  </si>
  <si>
    <t>33;5;27</t>
  </si>
  <si>
    <t>18;5;29</t>
  </si>
  <si>
    <t>19;5;29</t>
  </si>
  <si>
    <t>42;5;29</t>
  </si>
  <si>
    <t>9;5;29</t>
  </si>
  <si>
    <t>14;5;29</t>
  </si>
  <si>
    <t>23;5;29</t>
  </si>
  <si>
    <t>3;5;29</t>
  </si>
  <si>
    <t>33;5;29</t>
  </si>
  <si>
    <t>18;5;31</t>
  </si>
  <si>
    <t>19;5;31</t>
  </si>
  <si>
    <t>42;5;31</t>
  </si>
  <si>
    <t>9;5;31</t>
  </si>
  <si>
    <t>14;5;31</t>
  </si>
  <si>
    <t>23;5;31</t>
  </si>
  <si>
    <t>3;5;31</t>
  </si>
  <si>
    <t>33;5;31</t>
  </si>
  <si>
    <t>18;5;32</t>
  </si>
  <si>
    <t>19;5;32</t>
  </si>
  <si>
    <t>42;5;32</t>
  </si>
  <si>
    <t>9;5;32</t>
  </si>
  <si>
    <t>14;5;32</t>
  </si>
  <si>
    <t>23;5;32</t>
  </si>
  <si>
    <t>3;5;32</t>
  </si>
  <si>
    <t>33;5;32</t>
  </si>
  <si>
    <t>18;5;33</t>
  </si>
  <si>
    <t>19;5;33</t>
  </si>
  <si>
    <t>42;5;33</t>
  </si>
  <si>
    <t>9;5;33</t>
  </si>
  <si>
    <t>14;5;33</t>
  </si>
  <si>
    <t>23;5;33</t>
  </si>
  <si>
    <t>3;5;33</t>
  </si>
  <si>
    <t>33;5;33</t>
  </si>
  <si>
    <t>18;5;34</t>
  </si>
  <si>
    <t>19;5;34</t>
  </si>
  <si>
    <t>42;5;34</t>
  </si>
  <si>
    <t>9;5;34</t>
  </si>
  <si>
    <t>14;5;34</t>
  </si>
  <si>
    <t>23;5;34</t>
  </si>
  <si>
    <t>3;5;34</t>
  </si>
  <si>
    <t>33;5;34</t>
  </si>
  <si>
    <t>18;5;35</t>
  </si>
  <si>
    <t>19;5;35</t>
  </si>
  <si>
    <t>42;5;35</t>
  </si>
  <si>
    <t>9;5;35</t>
  </si>
  <si>
    <t>14;5;35</t>
  </si>
  <si>
    <t>23;5;35</t>
  </si>
  <si>
    <t>3;5;35</t>
  </si>
  <si>
    <t>33;5;35</t>
  </si>
  <si>
    <t>18;5;36</t>
  </si>
  <si>
    <t>19;5;36</t>
  </si>
  <si>
    <t>42;5;36</t>
  </si>
  <si>
    <t>9;5;36</t>
  </si>
  <si>
    <t>14;5;36</t>
  </si>
  <si>
    <t>23;5;36</t>
  </si>
  <si>
    <t>3;5;36</t>
  </si>
  <si>
    <t>33;5;36</t>
  </si>
  <si>
    <t>18;5;37</t>
  </si>
  <si>
    <t>19;5;37</t>
  </si>
  <si>
    <t>42;5;37</t>
  </si>
  <si>
    <t>9;5;37</t>
  </si>
  <si>
    <t>14;5;37</t>
  </si>
  <si>
    <t>23;5;37</t>
  </si>
  <si>
    <t>3;5;37</t>
  </si>
  <si>
    <t>33;5;37</t>
  </si>
  <si>
    <t>18;5;39</t>
  </si>
  <si>
    <t>19;5;39</t>
  </si>
  <si>
    <t>42;5;39</t>
  </si>
  <si>
    <t>9;5;39</t>
  </si>
  <si>
    <t>14;5;39</t>
  </si>
  <si>
    <t>23;5;39</t>
  </si>
  <si>
    <t>3;5;39</t>
  </si>
  <si>
    <t>33;5;39</t>
  </si>
  <si>
    <t>18;5;40</t>
  </si>
  <si>
    <t>19;5;40</t>
  </si>
  <si>
    <t>42;5;40</t>
  </si>
  <si>
    <t>9;5;40</t>
  </si>
  <si>
    <t>14;5;40</t>
  </si>
  <si>
    <t>23;5;40</t>
  </si>
  <si>
    <t>3;5;40</t>
  </si>
  <si>
    <t>33;5;40</t>
  </si>
  <si>
    <t>18;5;42</t>
  </si>
  <si>
    <t>19;5;42</t>
  </si>
  <si>
    <t>42;5;42</t>
  </si>
  <si>
    <t>9;5;42</t>
  </si>
  <si>
    <t>14;5;42</t>
  </si>
  <si>
    <t>23;5;42</t>
  </si>
  <si>
    <t>3;5;42</t>
  </si>
  <si>
    <t>33;5;42</t>
  </si>
  <si>
    <t>18;5;44</t>
  </si>
  <si>
    <t>19;5;44</t>
  </si>
  <si>
    <t>42;5;44</t>
  </si>
  <si>
    <t>9;5;44</t>
  </si>
  <si>
    <t>14;5;44</t>
  </si>
  <si>
    <t>23;5;44</t>
  </si>
  <si>
    <t>3;5;44</t>
  </si>
  <si>
    <t>33;5;44</t>
  </si>
  <si>
    <t>18;5;46</t>
  </si>
  <si>
    <t>19;5;46</t>
  </si>
  <si>
    <t>42;5;46</t>
  </si>
  <si>
    <t>9;5;46</t>
  </si>
  <si>
    <t>14;5;46</t>
  </si>
  <si>
    <t>23;5;46</t>
  </si>
  <si>
    <t>3;5;46</t>
  </si>
  <si>
    <t>33;5;46</t>
  </si>
  <si>
    <t>18;5;47</t>
  </si>
  <si>
    <t>19;5;47</t>
  </si>
  <si>
    <t>42;5;47</t>
  </si>
  <si>
    <t>9;5;47</t>
  </si>
  <si>
    <t>14;5;47</t>
  </si>
  <si>
    <t>23;5;47</t>
  </si>
  <si>
    <t>3;5;47</t>
  </si>
  <si>
    <t>33;5;47</t>
  </si>
  <si>
    <t>18;5;48</t>
  </si>
  <si>
    <t>19;5;48</t>
  </si>
  <si>
    <t>42;5;48</t>
  </si>
  <si>
    <t>9;5;48</t>
  </si>
  <si>
    <t>14;5;48</t>
  </si>
  <si>
    <t>23;5;48</t>
  </si>
  <si>
    <t>3;5;48</t>
  </si>
  <si>
    <t>33;5;48</t>
  </si>
  <si>
    <t>18;5;49</t>
  </si>
  <si>
    <t>19;5;49</t>
  </si>
  <si>
    <t>42;5;49</t>
  </si>
  <si>
    <t>9;5;49</t>
  </si>
  <si>
    <t>14;5;49</t>
  </si>
  <si>
    <t>23;5;49</t>
  </si>
  <si>
    <t>3;5;49</t>
  </si>
  <si>
    <t>33;5;49</t>
  </si>
  <si>
    <t>3;5;8</t>
  </si>
  <si>
    <t>19;5;8</t>
  </si>
  <si>
    <t>42;5;8</t>
  </si>
  <si>
    <t>9;5;8</t>
  </si>
  <si>
    <t>14;5;8</t>
  </si>
  <si>
    <t>23;5;8</t>
  </si>
  <si>
    <t>33;5;8</t>
  </si>
  <si>
    <t>3;5;10</t>
  </si>
  <si>
    <t>19;5;10</t>
  </si>
  <si>
    <t>42;5;10</t>
  </si>
  <si>
    <t>9;5;10</t>
  </si>
  <si>
    <t>14;5;10</t>
  </si>
  <si>
    <t>23;5;10</t>
  </si>
  <si>
    <t>33;5;10</t>
  </si>
  <si>
    <t>3;5;13</t>
  </si>
  <si>
    <t>19;5;13</t>
  </si>
  <si>
    <t>42;5;13</t>
  </si>
  <si>
    <t>9;5;13</t>
  </si>
  <si>
    <t>14;5;13</t>
  </si>
  <si>
    <t>23;5;13</t>
  </si>
  <si>
    <t>33;5;13</t>
  </si>
  <si>
    <t>3;5;15</t>
  </si>
  <si>
    <t>19;5;15</t>
  </si>
  <si>
    <t>42;5;15</t>
  </si>
  <si>
    <t>9;5;15</t>
  </si>
  <si>
    <t>14;5;15</t>
  </si>
  <si>
    <t>23;5;15</t>
  </si>
  <si>
    <t>33;5;15</t>
  </si>
  <si>
    <t>3;5;17</t>
  </si>
  <si>
    <t>19;5;17</t>
  </si>
  <si>
    <t>42;5;17</t>
  </si>
  <si>
    <t>9;5;17</t>
  </si>
  <si>
    <t>14;5;17</t>
  </si>
  <si>
    <t>23;5;17</t>
  </si>
  <si>
    <t>33;5;17</t>
  </si>
  <si>
    <t>3;5;26</t>
  </si>
  <si>
    <t>19;5;26</t>
  </si>
  <si>
    <t>42;5;26</t>
  </si>
  <si>
    <t>9;5;26</t>
  </si>
  <si>
    <t>14;5;26</t>
  </si>
  <si>
    <t>23;5;26</t>
  </si>
  <si>
    <t>33;5;26</t>
  </si>
  <si>
    <t>3;5;28</t>
  </si>
  <si>
    <t>19;5;28</t>
  </si>
  <si>
    <t>42;5;28</t>
  </si>
  <si>
    <t>9;5;28</t>
  </si>
  <si>
    <t>14;5;28</t>
  </si>
  <si>
    <t>23;5;28</t>
  </si>
  <si>
    <t>33;5;28</t>
  </si>
  <si>
    <t>3;5;30</t>
  </si>
  <si>
    <t>19;5;30</t>
  </si>
  <si>
    <t>42;5;30</t>
  </si>
  <si>
    <t>9;5;30</t>
  </si>
  <si>
    <t>14;5;30</t>
  </si>
  <si>
    <t>23;5;30</t>
  </si>
  <si>
    <t>33;5;30</t>
  </si>
  <si>
    <t>18;5;38</t>
  </si>
  <si>
    <t>19;5;38</t>
  </si>
  <si>
    <t>42;5;38</t>
  </si>
  <si>
    <t>9;5;38</t>
  </si>
  <si>
    <t>14;5;38</t>
  </si>
  <si>
    <t>23;5;38</t>
  </si>
  <si>
    <t>3;5;38</t>
  </si>
  <si>
    <t>33;5;38</t>
  </si>
  <si>
    <t>18;5;41</t>
  </si>
  <si>
    <t>19;5;41</t>
  </si>
  <si>
    <t>42;5;41</t>
  </si>
  <si>
    <t>9;5;41</t>
  </si>
  <si>
    <t>14;5;41</t>
  </si>
  <si>
    <t>23;5;41</t>
  </si>
  <si>
    <t>3;5;41</t>
  </si>
  <si>
    <t>33;5;41</t>
  </si>
  <si>
    <t>18;5;43</t>
  </si>
  <si>
    <t>19;5;43</t>
  </si>
  <si>
    <t>42;5;43</t>
  </si>
  <si>
    <t>9;5;43</t>
  </si>
  <si>
    <t>14;5;43</t>
  </si>
  <si>
    <t>23;5;43</t>
  </si>
  <si>
    <t>3;5;43</t>
  </si>
  <si>
    <t>33;5;43</t>
  </si>
  <si>
    <t>18;5;45</t>
  </si>
  <si>
    <t>19;5;45</t>
  </si>
  <si>
    <t>42;5;45</t>
  </si>
  <si>
    <t>9;5;45</t>
  </si>
  <si>
    <t>14;5;45</t>
  </si>
  <si>
    <t>23;5;45</t>
  </si>
  <si>
    <t>3;5;45</t>
  </si>
  <si>
    <t>33;5;45</t>
  </si>
  <si>
    <t>2;15;10</t>
  </si>
  <si>
    <t>32;15;10</t>
  </si>
  <si>
    <t>17;15;10</t>
  </si>
  <si>
    <t>36;15;10</t>
  </si>
  <si>
    <t>16;15;10</t>
  </si>
  <si>
    <t>4;15;10</t>
  </si>
  <si>
    <t>20;15;10</t>
  </si>
  <si>
    <t>2;15;12</t>
  </si>
  <si>
    <t>32;15;12</t>
  </si>
  <si>
    <t>17;15;12</t>
  </si>
  <si>
    <t>36;15;12</t>
  </si>
  <si>
    <t>16;15;12</t>
  </si>
  <si>
    <t>4;15;12</t>
  </si>
  <si>
    <t>20;15;12</t>
  </si>
  <si>
    <t>2;15;15</t>
  </si>
  <si>
    <t>32;15;15</t>
  </si>
  <si>
    <t>17;15;15</t>
  </si>
  <si>
    <t>36;15;15</t>
  </si>
  <si>
    <t>16;15;15</t>
  </si>
  <si>
    <t>4;15;15</t>
  </si>
  <si>
    <t>20;15;15</t>
  </si>
  <si>
    <t>2;15;17</t>
  </si>
  <si>
    <t>32;15;17</t>
  </si>
  <si>
    <t>17;15;17</t>
  </si>
  <si>
    <t>36;15;17</t>
  </si>
  <si>
    <t>16;15;17</t>
  </si>
  <si>
    <t>4;15;17</t>
  </si>
  <si>
    <t>20;15;17</t>
  </si>
  <si>
    <t>2;15;19</t>
  </si>
  <si>
    <t>32;15;19</t>
  </si>
  <si>
    <t>17;15;19</t>
  </si>
  <si>
    <t>36;15;19</t>
  </si>
  <si>
    <t>16;15;19</t>
  </si>
  <si>
    <t>4;15;19</t>
  </si>
  <si>
    <t>20;15;19</t>
  </si>
  <si>
    <t>2;15;20</t>
  </si>
  <si>
    <t>32;15;20</t>
  </si>
  <si>
    <t>17;15;20</t>
  </si>
  <si>
    <t>36;15;20</t>
  </si>
  <si>
    <t>16;15;20</t>
  </si>
  <si>
    <t>4;15;20</t>
  </si>
  <si>
    <t>20;15;20</t>
  </si>
  <si>
    <t>2;15;21</t>
  </si>
  <si>
    <t>32;15;21</t>
  </si>
  <si>
    <t>17;15;21</t>
  </si>
  <si>
    <t>36;15;21</t>
  </si>
  <si>
    <t>16;15;21</t>
  </si>
  <si>
    <t>4;15;21</t>
  </si>
  <si>
    <t>20;15;21</t>
  </si>
  <si>
    <t>2;15;22</t>
  </si>
  <si>
    <t>32;15;22</t>
  </si>
  <si>
    <t>17;15;22</t>
  </si>
  <si>
    <t>36;15;22</t>
  </si>
  <si>
    <t>16;15;22</t>
  </si>
  <si>
    <t>4;15;22</t>
  </si>
  <si>
    <t>20;15;22</t>
  </si>
  <si>
    <t>2;15;23</t>
  </si>
  <si>
    <t>32;15;23</t>
  </si>
  <si>
    <t>17;15;23</t>
  </si>
  <si>
    <t>36;15;23</t>
  </si>
  <si>
    <t>16;15;23</t>
  </si>
  <si>
    <t>4;15;23</t>
  </si>
  <si>
    <t>20;15;23</t>
  </si>
  <si>
    <t>2;15;24</t>
  </si>
  <si>
    <t>32;15;24</t>
  </si>
  <si>
    <t>17;15;24</t>
  </si>
  <si>
    <t>36;15;24</t>
  </si>
  <si>
    <t>16;15;24</t>
  </si>
  <si>
    <t>4;15;24</t>
  </si>
  <si>
    <t>20;15;24</t>
  </si>
  <si>
    <t>2;15;25</t>
  </si>
  <si>
    <t>32;15;25</t>
  </si>
  <si>
    <t>17;15;25</t>
  </si>
  <si>
    <t>36;15;25</t>
  </si>
  <si>
    <t>16;15;25</t>
  </si>
  <si>
    <t>4;15;25</t>
  </si>
  <si>
    <t>20;15;25</t>
  </si>
  <si>
    <t>2;15;28</t>
  </si>
  <si>
    <t>32;15;28</t>
  </si>
  <si>
    <t>17;15;28</t>
  </si>
  <si>
    <t>36;15;28</t>
  </si>
  <si>
    <t>16;15;28</t>
  </si>
  <si>
    <t>4;15;28</t>
  </si>
  <si>
    <t>20;15;28</t>
  </si>
  <si>
    <t>2;15;30</t>
  </si>
  <si>
    <t>32;15;30</t>
  </si>
  <si>
    <t>17;15;30</t>
  </si>
  <si>
    <t>36;15;30</t>
  </si>
  <si>
    <t>16;15;30</t>
  </si>
  <si>
    <t>4;15;30</t>
  </si>
  <si>
    <t>20;15;30</t>
  </si>
  <si>
    <t>2;15;32</t>
  </si>
  <si>
    <t>32;15;32</t>
  </si>
  <si>
    <t>17;15;32</t>
  </si>
  <si>
    <t>36;15;32</t>
  </si>
  <si>
    <t>16;15;32</t>
  </si>
  <si>
    <t>4;15;32</t>
  </si>
  <si>
    <t>20;15;32</t>
  </si>
  <si>
    <t>2;15;33</t>
  </si>
  <si>
    <t>32;15;33</t>
  </si>
  <si>
    <t>17;15;33</t>
  </si>
  <si>
    <t>36;15;33</t>
  </si>
  <si>
    <t>16;15;33</t>
  </si>
  <si>
    <t>4;15;33</t>
  </si>
  <si>
    <t>20;15;33</t>
  </si>
  <si>
    <t>2;15;34</t>
  </si>
  <si>
    <t>32;15;34</t>
  </si>
  <si>
    <t>17;15;34</t>
  </si>
  <si>
    <t>36;15;34</t>
  </si>
  <si>
    <t>16;15;34</t>
  </si>
  <si>
    <t>4;15;34</t>
  </si>
  <si>
    <t>20;15;34</t>
  </si>
  <si>
    <t>2;15;35</t>
  </si>
  <si>
    <t>32;15;35</t>
  </si>
  <si>
    <t>17;15;35</t>
  </si>
  <si>
    <t>36;15;35</t>
  </si>
  <si>
    <t>16;15;35</t>
  </si>
  <si>
    <t>4;15;35</t>
  </si>
  <si>
    <t>20;15;35</t>
  </si>
  <si>
    <t>2;15;36</t>
  </si>
  <si>
    <t>32;15;36</t>
  </si>
  <si>
    <t>17;15;36</t>
  </si>
  <si>
    <t>36;15;36</t>
  </si>
  <si>
    <t>16;15;36</t>
  </si>
  <si>
    <t>4;15;36</t>
  </si>
  <si>
    <t>20;15;36</t>
  </si>
  <si>
    <t>2;15;37</t>
  </si>
  <si>
    <t>32;15;37</t>
  </si>
  <si>
    <t>17;15;37</t>
  </si>
  <si>
    <t>36;15;37</t>
  </si>
  <si>
    <t>16;15;37</t>
  </si>
  <si>
    <t>4;15;37</t>
  </si>
  <si>
    <t>20;15;37</t>
  </si>
  <si>
    <t>2;15;38</t>
  </si>
  <si>
    <t>32;15;38</t>
  </si>
  <si>
    <t>17;15;38</t>
  </si>
  <si>
    <t>36;15;38</t>
  </si>
  <si>
    <t>16;15;38</t>
  </si>
  <si>
    <t>4;15;38</t>
  </si>
  <si>
    <t>20;15;38</t>
  </si>
  <si>
    <t>2;15;40</t>
  </si>
  <si>
    <t>32;15;40</t>
  </si>
  <si>
    <t>17;15;40</t>
  </si>
  <si>
    <t>36;15;40</t>
  </si>
  <si>
    <t>16;15;40</t>
  </si>
  <si>
    <t>4;15;40</t>
  </si>
  <si>
    <t>20;15;40</t>
  </si>
  <si>
    <t>2;15;41</t>
  </si>
  <si>
    <t>32;15;41</t>
  </si>
  <si>
    <t>17;15;41</t>
  </si>
  <si>
    <t>36;15;41</t>
  </si>
  <si>
    <t>16;15;41</t>
  </si>
  <si>
    <t>4;15;41</t>
  </si>
  <si>
    <t>20;15;41</t>
  </si>
  <si>
    <t>2;15;43</t>
  </si>
  <si>
    <t>32;15;43</t>
  </si>
  <si>
    <t>17;15;43</t>
  </si>
  <si>
    <t>36;15;43</t>
  </si>
  <si>
    <t>16;15;43</t>
  </si>
  <si>
    <t>4;15;43</t>
  </si>
  <si>
    <t>20;15;43</t>
  </si>
  <si>
    <t>2;15;45</t>
  </si>
  <si>
    <t>32;15;45</t>
  </si>
  <si>
    <t>17;15;45</t>
  </si>
  <si>
    <t>36;15;45</t>
  </si>
  <si>
    <t>16;15;45</t>
  </si>
  <si>
    <t>4;15;45</t>
  </si>
  <si>
    <t>20;15;45</t>
  </si>
  <si>
    <t>2;15;47</t>
  </si>
  <si>
    <t>32;15;47</t>
  </si>
  <si>
    <t>17;15;47</t>
  </si>
  <si>
    <t>36;15;47</t>
  </si>
  <si>
    <t>16;15;47</t>
  </si>
  <si>
    <t>4;15;47</t>
  </si>
  <si>
    <t>20;15;47</t>
  </si>
  <si>
    <t>2;15;48</t>
  </si>
  <si>
    <t>32;15;48</t>
  </si>
  <si>
    <t>17;15;48</t>
  </si>
  <si>
    <t>36;15;48</t>
  </si>
  <si>
    <t>16;15;48</t>
  </si>
  <si>
    <t>4;15;48</t>
  </si>
  <si>
    <t>20;15;48</t>
  </si>
  <si>
    <t>2;15;49</t>
  </si>
  <si>
    <t>32;15;49</t>
  </si>
  <si>
    <t>17;15;49</t>
  </si>
  <si>
    <t>36;15;49</t>
  </si>
  <si>
    <t>16;15;49</t>
  </si>
  <si>
    <t>4;15;49</t>
  </si>
  <si>
    <t>20;15;49</t>
  </si>
  <si>
    <t>2;15;50</t>
  </si>
  <si>
    <t>32;15;50</t>
  </si>
  <si>
    <t>17;15;50</t>
  </si>
  <si>
    <t>36;15;50</t>
  </si>
  <si>
    <t>16;15;50</t>
  </si>
  <si>
    <t>4;15;50</t>
  </si>
  <si>
    <t>20;15;50</t>
  </si>
  <si>
    <t>2;5;9</t>
  </si>
  <si>
    <t>32;5;9</t>
  </si>
  <si>
    <t>17;5;9</t>
  </si>
  <si>
    <t>36;5;9</t>
  </si>
  <si>
    <t>16;5;9</t>
  </si>
  <si>
    <t>4;5;9</t>
  </si>
  <si>
    <t>20;5;9</t>
  </si>
  <si>
    <t>2;5;11</t>
  </si>
  <si>
    <t>32;5;11</t>
  </si>
  <si>
    <t>17;5;11</t>
  </si>
  <si>
    <t>36;5;11</t>
  </si>
  <si>
    <t>16;5;11</t>
  </si>
  <si>
    <t>4;5;11</t>
  </si>
  <si>
    <t>20;5;11</t>
  </si>
  <si>
    <t>2;5;14</t>
  </si>
  <si>
    <t>32;5;14</t>
  </si>
  <si>
    <t>17;5;14</t>
  </si>
  <si>
    <t>36;5;14</t>
  </si>
  <si>
    <t>16;5;14</t>
  </si>
  <si>
    <t>4;5;14</t>
  </si>
  <si>
    <t>20;5;14</t>
  </si>
  <si>
    <t>2;5;16</t>
  </si>
  <si>
    <t>32;5;16</t>
  </si>
  <si>
    <t>17;5;16</t>
  </si>
  <si>
    <t>36;5;16</t>
  </si>
  <si>
    <t>16;5;16</t>
  </si>
  <si>
    <t>4;5;16</t>
  </si>
  <si>
    <t>20;5;16</t>
  </si>
  <si>
    <t>2;5;18</t>
  </si>
  <si>
    <t>32;5;18</t>
  </si>
  <si>
    <t>17;5;18</t>
  </si>
  <si>
    <t>36;5;18</t>
  </si>
  <si>
    <t>16;5;18</t>
  </si>
  <si>
    <t>4;5;18</t>
  </si>
  <si>
    <t>20;5;18</t>
  </si>
  <si>
    <t>2;5;19</t>
  </si>
  <si>
    <t>32;5;19</t>
  </si>
  <si>
    <t>17;5;19</t>
  </si>
  <si>
    <t>36;5;19</t>
  </si>
  <si>
    <t>16;5;19</t>
  </si>
  <si>
    <t>4;5;19</t>
  </si>
  <si>
    <t>20;5;19</t>
  </si>
  <si>
    <t>2;5;20</t>
  </si>
  <si>
    <t>32;5;20</t>
  </si>
  <si>
    <t>17;5;20</t>
  </si>
  <si>
    <t>36;5;20</t>
  </si>
  <si>
    <t>16;5;20</t>
  </si>
  <si>
    <t>4;5;20</t>
  </si>
  <si>
    <t>20;5;20</t>
  </si>
  <si>
    <t>2;5;21</t>
  </si>
  <si>
    <t>32;5;21</t>
  </si>
  <si>
    <t>17;5;21</t>
  </si>
  <si>
    <t>36;5;21</t>
  </si>
  <si>
    <t>16;5;21</t>
  </si>
  <si>
    <t>4;5;21</t>
  </si>
  <si>
    <t>20;5;21</t>
  </si>
  <si>
    <t>2;5;22</t>
  </si>
  <si>
    <t>32;5;22</t>
  </si>
  <si>
    <t>17;5;22</t>
  </si>
  <si>
    <t>36;5;22</t>
  </si>
  <si>
    <t>16;5;22</t>
  </si>
  <si>
    <t>4;5;22</t>
  </si>
  <si>
    <t>20;5;22</t>
  </si>
  <si>
    <t>2;5;23</t>
  </si>
  <si>
    <t>32;5;23</t>
  </si>
  <si>
    <t>17;5;23</t>
  </si>
  <si>
    <t>36;5;23</t>
  </si>
  <si>
    <t>16;5;23</t>
  </si>
  <si>
    <t>4;5;23</t>
  </si>
  <si>
    <t>20;5;23</t>
  </si>
  <si>
    <t>2;5;24</t>
  </si>
  <si>
    <t>32;5;24</t>
  </si>
  <si>
    <t>17;5;24</t>
  </si>
  <si>
    <t>36;5;24</t>
  </si>
  <si>
    <t>16;5;24</t>
  </si>
  <si>
    <t>4;5;24</t>
  </si>
  <si>
    <t>20;5;24</t>
  </si>
  <si>
    <t>2;5;27</t>
  </si>
  <si>
    <t>32;5;27</t>
  </si>
  <si>
    <t>17;5;27</t>
  </si>
  <si>
    <t>36;5;27</t>
  </si>
  <si>
    <t>16;5;27</t>
  </si>
  <si>
    <t>4;5;27</t>
  </si>
  <si>
    <t>20;5;27</t>
  </si>
  <si>
    <t>2;5;29</t>
  </si>
  <si>
    <t>32;5;29</t>
  </si>
  <si>
    <t>17;5;29</t>
  </si>
  <si>
    <t>36;5;29</t>
  </si>
  <si>
    <t>16;5;29</t>
  </si>
  <si>
    <t>4;5;29</t>
  </si>
  <si>
    <t>20;5;29</t>
  </si>
  <si>
    <t>2;5;31</t>
  </si>
  <si>
    <t>32;5;31</t>
  </si>
  <si>
    <t>17;5;31</t>
  </si>
  <si>
    <t>36;5;31</t>
  </si>
  <si>
    <t>16;5;31</t>
  </si>
  <si>
    <t>4;5;31</t>
  </si>
  <si>
    <t>20;5;31</t>
  </si>
  <si>
    <t>2;5;32</t>
  </si>
  <si>
    <t>32;5;32</t>
  </si>
  <si>
    <t>17;5;32</t>
  </si>
  <si>
    <t>36;5;32</t>
  </si>
  <si>
    <t>16;5;32</t>
  </si>
  <si>
    <t>4;5;32</t>
  </si>
  <si>
    <t>20;5;32</t>
  </si>
  <si>
    <t>2;5;33</t>
  </si>
  <si>
    <t>32;5;33</t>
  </si>
  <si>
    <t>17;5;33</t>
  </si>
  <si>
    <t>36;5;33</t>
  </si>
  <si>
    <t>16;5;33</t>
  </si>
  <si>
    <t>4;5;33</t>
  </si>
  <si>
    <t>20;5;33</t>
  </si>
  <si>
    <t>2;5;34</t>
  </si>
  <si>
    <t>32;5;34</t>
  </si>
  <si>
    <t>17;5;34</t>
  </si>
  <si>
    <t>36;5;34</t>
  </si>
  <si>
    <t>16;5;34</t>
  </si>
  <si>
    <t>4;5;34</t>
  </si>
  <si>
    <t>20;5;34</t>
  </si>
  <si>
    <t>2;5;35</t>
  </si>
  <si>
    <t>32;5;35</t>
  </si>
  <si>
    <t>17;5;35</t>
  </si>
  <si>
    <t>36;5;35</t>
  </si>
  <si>
    <t>16;5;35</t>
  </si>
  <si>
    <t>4;5;35</t>
  </si>
  <si>
    <t>20;5;35</t>
  </si>
  <si>
    <t>2;5;36</t>
  </si>
  <si>
    <t>32;5;36</t>
  </si>
  <si>
    <t>17;5;36</t>
  </si>
  <si>
    <t>36;5;36</t>
  </si>
  <si>
    <t>16;5;36</t>
  </si>
  <si>
    <t>4;5;36</t>
  </si>
  <si>
    <t>20;5;36</t>
  </si>
  <si>
    <t>2;5;37</t>
  </si>
  <si>
    <t>32;5;37</t>
  </si>
  <si>
    <t>17;5;37</t>
  </si>
  <si>
    <t>36;5;37</t>
  </si>
  <si>
    <t>16;5;37</t>
  </si>
  <si>
    <t>4;5;37</t>
  </si>
  <si>
    <t>20;5;37</t>
  </si>
  <si>
    <t>2;5;39</t>
  </si>
  <si>
    <t>32;5;39</t>
  </si>
  <si>
    <t>17;5;39</t>
  </si>
  <si>
    <t>36;5;39</t>
  </si>
  <si>
    <t>16;5;39</t>
  </si>
  <si>
    <t>4;5;39</t>
  </si>
  <si>
    <t>20;5;39</t>
  </si>
  <si>
    <t>2;5;40</t>
  </si>
  <si>
    <t>32;5;40</t>
  </si>
  <si>
    <t>17;5;40</t>
  </si>
  <si>
    <t>36;5;40</t>
  </si>
  <si>
    <t>16;5;40</t>
  </si>
  <si>
    <t>4;5;40</t>
  </si>
  <si>
    <t>20;5;40</t>
  </si>
  <si>
    <t>2;5;42</t>
  </si>
  <si>
    <t>32;5;42</t>
  </si>
  <si>
    <t>17;5;42</t>
  </si>
  <si>
    <t>36;5;42</t>
  </si>
  <si>
    <t>16;5;42</t>
  </si>
  <si>
    <t>4;5;42</t>
  </si>
  <si>
    <t>20;5;42</t>
  </si>
  <si>
    <t>2;5;44</t>
  </si>
  <si>
    <t>32;5;44</t>
  </si>
  <si>
    <t>17;5;44</t>
  </si>
  <si>
    <t>36;5;44</t>
  </si>
  <si>
    <t>16;5;44</t>
  </si>
  <si>
    <t>4;5;44</t>
  </si>
  <si>
    <t>20;5;44</t>
  </si>
  <si>
    <t>2;5;46</t>
  </si>
  <si>
    <t>32;5;46</t>
  </si>
  <si>
    <t>17;5;46</t>
  </si>
  <si>
    <t>36;5;46</t>
  </si>
  <si>
    <t>16;5;46</t>
  </si>
  <si>
    <t>4;5;46</t>
  </si>
  <si>
    <t>20;5;46</t>
  </si>
  <si>
    <t>2;5;47</t>
  </si>
  <si>
    <t>32;5;47</t>
  </si>
  <si>
    <t>17;5;47</t>
  </si>
  <si>
    <t>36;5;47</t>
  </si>
  <si>
    <t>16;5;47</t>
  </si>
  <si>
    <t>4;5;47</t>
  </si>
  <si>
    <t>20;5;47</t>
  </si>
  <si>
    <t>2;5;48</t>
  </si>
  <si>
    <t>32;5;48</t>
  </si>
  <si>
    <t>17;5;48</t>
  </si>
  <si>
    <t>36;5;48</t>
  </si>
  <si>
    <t>16;5;48</t>
  </si>
  <si>
    <t>4;5;48</t>
  </si>
  <si>
    <t>20;5;48</t>
  </si>
  <si>
    <t>2;5;49</t>
  </si>
  <si>
    <t>32;5;49</t>
  </si>
  <si>
    <t>17;5;49</t>
  </si>
  <si>
    <t>36;5;49</t>
  </si>
  <si>
    <t>16;5;49</t>
  </si>
  <si>
    <t>4;5;49</t>
  </si>
  <si>
    <t>20;5;49</t>
  </si>
  <si>
    <t>2;5;8</t>
  </si>
  <si>
    <t>32;5;8</t>
  </si>
  <si>
    <t>17;5;8</t>
  </si>
  <si>
    <t>36;5;8</t>
  </si>
  <si>
    <t>16;5;8</t>
  </si>
  <si>
    <t>4;5;8</t>
  </si>
  <si>
    <t>20;5;8</t>
  </si>
  <si>
    <t>2;5;10</t>
  </si>
  <si>
    <t>32;5;10</t>
  </si>
  <si>
    <t>17;5;10</t>
  </si>
  <si>
    <t>36;5;10</t>
  </si>
  <si>
    <t>16;5;10</t>
  </si>
  <si>
    <t>4;5;10</t>
  </si>
  <si>
    <t>20;5;10</t>
  </si>
  <si>
    <t>2;5;13</t>
  </si>
  <si>
    <t>32;5;13</t>
  </si>
  <si>
    <t>17;5;13</t>
  </si>
  <si>
    <t>36;5;13</t>
  </si>
  <si>
    <t>16;5;13</t>
  </si>
  <si>
    <t>4;5;13</t>
  </si>
  <si>
    <t>20;5;13</t>
  </si>
  <si>
    <t>2;5;15</t>
  </si>
  <si>
    <t>32;5;15</t>
  </si>
  <si>
    <t>17;5;15</t>
  </si>
  <si>
    <t>36;5;15</t>
  </si>
  <si>
    <t>16;5;15</t>
  </si>
  <si>
    <t>4;5;15</t>
  </si>
  <si>
    <t>20;5;15</t>
  </si>
  <si>
    <t>2;5;17</t>
  </si>
  <si>
    <t>32;5;17</t>
  </si>
  <si>
    <t>17;5;17</t>
  </si>
  <si>
    <t>36;5;17</t>
  </si>
  <si>
    <t>16;5;17</t>
  </si>
  <si>
    <t>4;5;17</t>
  </si>
  <si>
    <t>20;5;17</t>
  </si>
  <si>
    <t>2;5;26</t>
  </si>
  <si>
    <t>32;5;26</t>
  </si>
  <si>
    <t>17;5;26</t>
  </si>
  <si>
    <t>36;5;26</t>
  </si>
  <si>
    <t>16;5;26</t>
  </si>
  <si>
    <t>4;5;26</t>
  </si>
  <si>
    <t>20;5;26</t>
  </si>
  <si>
    <t>2;5;28</t>
  </si>
  <si>
    <t>32;5;28</t>
  </si>
  <si>
    <t>17;5;28</t>
  </si>
  <si>
    <t>36;5;28</t>
  </si>
  <si>
    <t>16;5;28</t>
  </si>
  <si>
    <t>4;5;28</t>
  </si>
  <si>
    <t>20;5;28</t>
  </si>
  <si>
    <t>2;5;30</t>
  </si>
  <si>
    <t>32;5;30</t>
  </si>
  <si>
    <t>17;5;30</t>
  </si>
  <si>
    <t>36;5;30</t>
  </si>
  <si>
    <t>16;5;30</t>
  </si>
  <si>
    <t>4;5;30</t>
  </si>
  <si>
    <t>20;5;30</t>
  </si>
  <si>
    <t>2;5;38</t>
  </si>
  <si>
    <t>32;5;38</t>
  </si>
  <si>
    <t>17;5;38</t>
  </si>
  <si>
    <t>36;5;38</t>
  </si>
  <si>
    <t>16;5;38</t>
  </si>
  <si>
    <t>4;5;38</t>
  </si>
  <si>
    <t>20;5;38</t>
  </si>
  <si>
    <t>2;5;41</t>
  </si>
  <si>
    <t>32;5;41</t>
  </si>
  <si>
    <t>17;5;41</t>
  </si>
  <si>
    <t>36;5;41</t>
  </si>
  <si>
    <t>16;5;41</t>
  </si>
  <si>
    <t>4;5;41</t>
  </si>
  <si>
    <t>20;5;41</t>
  </si>
  <si>
    <t>2;5;43</t>
  </si>
  <si>
    <t>32;5;43</t>
  </si>
  <si>
    <t>17;5;43</t>
  </si>
  <si>
    <t>36;5;43</t>
  </si>
  <si>
    <t>16;5;43</t>
  </si>
  <si>
    <t>4;5;43</t>
  </si>
  <si>
    <t>20;5;43</t>
  </si>
  <si>
    <t>2;5;45</t>
  </si>
  <si>
    <t>32;5;45</t>
  </si>
  <si>
    <t>17;5;45</t>
  </si>
  <si>
    <t>36;5;45</t>
  </si>
  <si>
    <t>16;5;45</t>
  </si>
  <si>
    <t>4;5;45</t>
  </si>
  <si>
    <t>20;5;45</t>
  </si>
  <si>
    <t/>
  </si>
  <si>
    <t>56;15;21</t>
  </si>
  <si>
    <t>55;15;21</t>
  </si>
  <si>
    <t>10;15;21</t>
  </si>
  <si>
    <t>13;15;21</t>
  </si>
  <si>
    <t>62;15;21</t>
  </si>
  <si>
    <t>56;15;22</t>
  </si>
  <si>
    <t>55;15;22</t>
  </si>
  <si>
    <t>10;15;22</t>
  </si>
  <si>
    <t>13;15;22</t>
  </si>
  <si>
    <t>62;15;22</t>
  </si>
  <si>
    <t>56;15;23</t>
  </si>
  <si>
    <t>55;15;23</t>
  </si>
  <si>
    <t>10;15;23</t>
  </si>
  <si>
    <t>13;15;23</t>
  </si>
  <si>
    <t>62;15;23</t>
  </si>
  <si>
    <t>56;15;24</t>
  </si>
  <si>
    <t>55;15;24</t>
  </si>
  <si>
    <t>10;15;24</t>
  </si>
  <si>
    <t>13;15;24</t>
  </si>
  <si>
    <t>62;15;24</t>
  </si>
  <si>
    <t>56;15;25</t>
  </si>
  <si>
    <t>55;15;25</t>
  </si>
  <si>
    <t>10;15;25</t>
  </si>
  <si>
    <t>13;15;25</t>
  </si>
  <si>
    <t>62;15;25</t>
  </si>
  <si>
    <t>56;15;28</t>
  </si>
  <si>
    <t>55;15;28</t>
  </si>
  <si>
    <t>10;15;28</t>
  </si>
  <si>
    <t>13;15;28</t>
  </si>
  <si>
    <t>62;15;28</t>
  </si>
  <si>
    <t>56;15;30</t>
  </si>
  <si>
    <t>55;15;30</t>
  </si>
  <si>
    <t>10;15;30</t>
  </si>
  <si>
    <t>13;15;30</t>
  </si>
  <si>
    <t>62;15;30</t>
  </si>
  <si>
    <t>56;15;32</t>
  </si>
  <si>
    <t>55;15;32</t>
  </si>
  <si>
    <t>10;15;32</t>
  </si>
  <si>
    <t>13;15;32</t>
  </si>
  <si>
    <t>62;15;32</t>
  </si>
  <si>
    <t>56;15;33</t>
  </si>
  <si>
    <t>55;15;33</t>
  </si>
  <si>
    <t>10;15;33</t>
  </si>
  <si>
    <t>13;15;33</t>
  </si>
  <si>
    <t>62;15;33</t>
  </si>
  <si>
    <t>56;15;34</t>
  </si>
  <si>
    <t>55;15;34</t>
  </si>
  <si>
    <t>10;15;34</t>
  </si>
  <si>
    <t>13;15;34</t>
  </si>
  <si>
    <t>62;15;34</t>
  </si>
  <si>
    <t>56;15;35</t>
  </si>
  <si>
    <t>55;15;35</t>
  </si>
  <si>
    <t>10;15;35</t>
  </si>
  <si>
    <t>13;15;35</t>
  </si>
  <si>
    <t>62;15;35</t>
  </si>
  <si>
    <t>56;15;36</t>
  </si>
  <si>
    <t>55;15;36</t>
  </si>
  <si>
    <t>10;15;36</t>
  </si>
  <si>
    <t>13;15;36</t>
  </si>
  <si>
    <t>62;15;36</t>
  </si>
  <si>
    <t>56;15;37</t>
  </si>
  <si>
    <t>55;15;37</t>
  </si>
  <si>
    <t>10;15;37</t>
  </si>
  <si>
    <t>13;15;37</t>
  </si>
  <si>
    <t>62;15;37</t>
  </si>
  <si>
    <t>56;15;38</t>
  </si>
  <si>
    <t>55;15;38</t>
  </si>
  <si>
    <t>10;15;38</t>
  </si>
  <si>
    <t>13;15;38</t>
  </si>
  <si>
    <t>62;15;38</t>
  </si>
  <si>
    <t>56;15;40</t>
  </si>
  <si>
    <t>55;15;40</t>
  </si>
  <si>
    <t>10;15;40</t>
  </si>
  <si>
    <t>13;15;40</t>
  </si>
  <si>
    <t>62;15;40</t>
  </si>
  <si>
    <t>56;15;41</t>
  </si>
  <si>
    <t>55;15;41</t>
  </si>
  <si>
    <t>10;15;41</t>
  </si>
  <si>
    <t>13;15;41</t>
  </si>
  <si>
    <t>62;15;41</t>
  </si>
  <si>
    <t>56;15;43</t>
  </si>
  <si>
    <t>55;15;43</t>
  </si>
  <si>
    <t>10;15;43</t>
  </si>
  <si>
    <t>13;15;43</t>
  </si>
  <si>
    <t>62;15;43</t>
  </si>
  <si>
    <t>56;15;45</t>
  </si>
  <si>
    <t>55;15;45</t>
  </si>
  <si>
    <t>10;15;45</t>
  </si>
  <si>
    <t>13;15;45</t>
  </si>
  <si>
    <t>62;15;45</t>
  </si>
  <si>
    <t>56;15;47</t>
  </si>
  <si>
    <t>55;15;47</t>
  </si>
  <si>
    <t>10;15;47</t>
  </si>
  <si>
    <t>13;15;47</t>
  </si>
  <si>
    <t>62;15;47</t>
  </si>
  <si>
    <t>56;15;48</t>
  </si>
  <si>
    <t>55;15;48</t>
  </si>
  <si>
    <t>10;15;48</t>
  </si>
  <si>
    <t>13;15;48</t>
  </si>
  <si>
    <t>62;15;48</t>
  </si>
  <si>
    <t>56;15;49</t>
  </si>
  <si>
    <t>55;15;49</t>
  </si>
  <si>
    <t>10;15;49</t>
  </si>
  <si>
    <t>13;15;49</t>
  </si>
  <si>
    <t>62;15;49</t>
  </si>
  <si>
    <t>56;15;50</t>
  </si>
  <si>
    <t>55;15;50</t>
  </si>
  <si>
    <t>10;15;50</t>
  </si>
  <si>
    <t>13;15;50</t>
  </si>
  <si>
    <t>62;15;50</t>
  </si>
  <si>
    <t>56;5;23</t>
  </si>
  <si>
    <t>55;5;23</t>
  </si>
  <si>
    <t>10;5;23</t>
  </si>
  <si>
    <t>13;5;23</t>
  </si>
  <si>
    <t>62;5;23</t>
  </si>
  <si>
    <t>56;5;24</t>
  </si>
  <si>
    <t>55;5;24</t>
  </si>
  <si>
    <t>10;5;24</t>
  </si>
  <si>
    <t>13;5;24</t>
  </si>
  <si>
    <t>62;5;24</t>
  </si>
  <si>
    <t>56;5;27</t>
  </si>
  <si>
    <t>55;5;27</t>
  </si>
  <si>
    <t>10;5;27</t>
  </si>
  <si>
    <t>13;5;27</t>
  </si>
  <si>
    <t>62;5;27</t>
  </si>
  <si>
    <t>56;5;29</t>
  </si>
  <si>
    <t>55;5;29</t>
  </si>
  <si>
    <t>10;5;29</t>
  </si>
  <si>
    <t>13;5;29</t>
  </si>
  <si>
    <t>62;5;29</t>
  </si>
  <si>
    <t>56;5;31</t>
  </si>
  <si>
    <t>55;5;31</t>
  </si>
  <si>
    <t>10;5;31</t>
  </si>
  <si>
    <t>13;5;31</t>
  </si>
  <si>
    <t>62;5;31</t>
  </si>
  <si>
    <t>56;5;32</t>
  </si>
  <si>
    <t>55;5;32</t>
  </si>
  <si>
    <t>10;5;32</t>
  </si>
  <si>
    <t>13;5;32</t>
  </si>
  <si>
    <t>62;5;32</t>
  </si>
  <si>
    <t>56;5;33</t>
  </si>
  <si>
    <t>55;5;33</t>
  </si>
  <si>
    <t>10;5;33</t>
  </si>
  <si>
    <t>13;5;33</t>
  </si>
  <si>
    <t>62;5;33</t>
  </si>
  <si>
    <t>56;5;34</t>
  </si>
  <si>
    <t>55;5;34</t>
  </si>
  <si>
    <t>10;5;34</t>
  </si>
  <si>
    <t>13;5;34</t>
  </si>
  <si>
    <t>62;5;34</t>
  </si>
  <si>
    <t>56;5;35</t>
  </si>
  <si>
    <t>55;5;35</t>
  </si>
  <si>
    <t>10;5;35</t>
  </si>
  <si>
    <t>13;5;35</t>
  </si>
  <si>
    <t>62;5;35</t>
  </si>
  <si>
    <t>56;5;36</t>
  </si>
  <si>
    <t>55;5;36</t>
  </si>
  <si>
    <t>10;5;36</t>
  </si>
  <si>
    <t>13;5;36</t>
  </si>
  <si>
    <t>62;5;36</t>
  </si>
  <si>
    <t>56;5;37</t>
  </si>
  <si>
    <t>55;5;37</t>
  </si>
  <si>
    <t>10;5;37</t>
  </si>
  <si>
    <t>13;5;37</t>
  </si>
  <si>
    <t>62;5;37</t>
  </si>
  <si>
    <t>56;5;39</t>
  </si>
  <si>
    <t>55;5;39</t>
  </si>
  <si>
    <t>10;5;39</t>
  </si>
  <si>
    <t>13;5;39</t>
  </si>
  <si>
    <t>62;5;39</t>
  </si>
  <si>
    <t>56;5;40</t>
  </si>
  <si>
    <t>55;5;40</t>
  </si>
  <si>
    <t>10;5;40</t>
  </si>
  <si>
    <t>13;5;40</t>
  </si>
  <si>
    <t>62;5;40</t>
  </si>
  <si>
    <t>56;5;42</t>
  </si>
  <si>
    <t>55;5;42</t>
  </si>
  <si>
    <t>10;5;42</t>
  </si>
  <si>
    <t>13;5;42</t>
  </si>
  <si>
    <t>62;5;42</t>
  </si>
  <si>
    <t>56;5;44</t>
  </si>
  <si>
    <t>55;5;44</t>
  </si>
  <si>
    <t>10;5;44</t>
  </si>
  <si>
    <t>13;5;44</t>
  </si>
  <si>
    <t>62;5;44</t>
  </si>
  <si>
    <t>56;5;46</t>
  </si>
  <si>
    <t>55;5;46</t>
  </si>
  <si>
    <t>10;5;46</t>
  </si>
  <si>
    <t>13;5;46</t>
  </si>
  <si>
    <t>62;5;46</t>
  </si>
  <si>
    <t>56;5;47</t>
  </si>
  <si>
    <t>55;5;47</t>
  </si>
  <si>
    <t>10;5;47</t>
  </si>
  <si>
    <t>13;5;47</t>
  </si>
  <si>
    <t>62;5;47</t>
  </si>
  <si>
    <t>56;5;48</t>
  </si>
  <si>
    <t>55;5;48</t>
  </si>
  <si>
    <t>10;5;48</t>
  </si>
  <si>
    <t>13;5;48</t>
  </si>
  <si>
    <t>62;5;48</t>
  </si>
  <si>
    <t>56;5;49</t>
  </si>
  <si>
    <t>55;5;49</t>
  </si>
  <si>
    <t>10;5;49</t>
  </si>
  <si>
    <t>13;5;49</t>
  </si>
  <si>
    <t>62;5;49</t>
  </si>
  <si>
    <t>56;5;38</t>
  </si>
  <si>
    <t>55;5;38</t>
  </si>
  <si>
    <t>10;5;38</t>
  </si>
  <si>
    <t>13;5;38</t>
  </si>
  <si>
    <t>62;5;38</t>
  </si>
  <si>
    <t>56;5;41</t>
  </si>
  <si>
    <t>55;5;41</t>
  </si>
  <si>
    <t>10;5;41</t>
  </si>
  <si>
    <t>13;5;41</t>
  </si>
  <si>
    <t>62;5;41</t>
  </si>
  <si>
    <t>56;5;43</t>
  </si>
  <si>
    <t>55;5;43</t>
  </si>
  <si>
    <t>10;5;43</t>
  </si>
  <si>
    <t>13;5;43</t>
  </si>
  <si>
    <t>62;5;43</t>
  </si>
  <si>
    <t>56;5;45</t>
  </si>
  <si>
    <t>55;5;45</t>
  </si>
  <si>
    <t>10;5;45</t>
  </si>
  <si>
    <t>13;5;45</t>
  </si>
  <si>
    <t>62;5;45</t>
  </si>
  <si>
    <t>convert(ResBattleCore.proto,table_RobotBattleConfData,RobotBattleConfData_5.pbin)</t>
  </si>
  <si>
    <t>100300;1;0;HSC_GeneralSkill|100301;5;0;HSC_InherentSkill|200030;5;0;HSC_EquipSkill|200048;5;0;HSC_EquipSkill</t>
  </si>
  <si>
    <t>100200;1;0;HSC_GeneralSkill|100201;5;0;HSC_InherentSkill|200069;5;0;HSC_EquipSkill|200051;5;0;HSC_EquipSkill</t>
  </si>
  <si>
    <t>101910;1;0;HSC_GeneralSkill|101911;5;0;HSC_InherentSkill|200032;5;0;HSC_EquipSkill|200051;5;0;HSC_EquipSkill</t>
  </si>
  <si>
    <t>103210;1;0;HSC_GeneralSkill|103211;5;0;HSC_InherentSkill|200034;5;0;HSC_EquipSkill|200049;5;0;HSC_EquipSkill</t>
  </si>
  <si>
    <t>104210;1;0;HSC_GeneralSkill|104211;5;0;HSC_InherentSkill|200040;5;0;HSC_EquipSkill|200048;5;0;HSC_EquipSkill</t>
  </si>
  <si>
    <t>101700;1;0;HSC_GeneralSkill|101701;5;0;HSC_InherentSkill|200043;5;0;HSC_EquipSkill|200051;5;0;HSC_EquipSkill</t>
  </si>
  <si>
    <t>100900;1;0;HSC_GeneralSkill|100901;5;0;HSC_InherentSkill|200020;5;0;HSC_EquipSkill|200051;5;0;HSC_EquipSkill</t>
  </si>
  <si>
    <t>103600;1;0;HSC_GeneralSkill|103601;5;0;HSC_InherentSkill|200032;5;0;HSC_EquipSkill|200051;5;0;HSC_EquipSkill</t>
  </si>
  <si>
    <t>101400;1;0;HSC_GeneralSkill|101401;5;0;HSC_InherentSkill|200015;5;0;HSC_EquipSkill|200050;5;0;HSC_EquipSkill</t>
  </si>
  <si>
    <t>101600;1;0;HSC_GeneralSkill|101601;5;0;HSC_InherentSkill|200021;5;0;HSC_EquipSkill|200050;5;0;HSC_EquipSkill</t>
  </si>
  <si>
    <t>102300;1;0;HSC_GeneralSkill|102301;5;0;HSC_InherentSkill|200020;5;0;HSC_EquipSkill|200051;5;0;HSC_EquipSkill</t>
  </si>
  <si>
    <t>100400;1;0;HSC_GeneralSkill|100401;5;0;HSC_InherentSkill|200021;5;0;HSC_EquipSkill|200050;5;0;HSC_EquipSkill</t>
  </si>
  <si>
    <t>101910;1;0;HSC_GeneralSkill|101911;5;0;HSC_InherentSkill|200043;5;0;HSC_EquipSkill|200051;5;0;HSC_EquipSkill</t>
  </si>
  <si>
    <t>103300;1;0;HSC_GeneralSkill|103301;5;0;HSC_InherentSkill|200015;5;0;HSC_EquipSkill|200050;5;0;HSC_EquipSkill</t>
  </si>
  <si>
    <t>102000;1;0;HSC_GeneralSkill|102001;5;0;HSC_InherentSkill|200021;5;0;HSC_EquipSkill|200050;5;0;HSC_EquipSkill</t>
  </si>
  <si>
    <t>100300;1;0;HSC_GeneralSkill|100301;7;0;HSC_InherentSkill|200030;5;0;HSC_EquipSkill|200048;5;0;HSC_EquipSkill</t>
  </si>
  <si>
    <t>100200;1;0;HSC_GeneralSkill|100201;7;0;HSC_InherentSkill|200069;5;0;HSC_EquipSkill|200051;5;0;HSC_EquipSkill</t>
  </si>
  <si>
    <t>101910;1;0;HSC_GeneralSkill|101911;7;0;HSC_InherentSkill|200032;5;0;HSC_EquipSkill|200051;5;0;HSC_EquipSkill</t>
  </si>
  <si>
    <t>103210;1;0;HSC_GeneralSkill|103211;7;0;HSC_InherentSkill|200034;5;0;HSC_EquipSkill|200049;5;0;HSC_EquipSkill</t>
  </si>
  <si>
    <t>104210;1;0;HSC_GeneralSkill|104211;7;0;HSC_InherentSkill|200040;5;0;HSC_EquipSkill|200048;5;0;HSC_EquipSkill</t>
  </si>
  <si>
    <t>101700;1;0;HSC_GeneralSkill|101701;7;0;HSC_InherentSkill|200043;5;0;HSC_EquipSkill|200051;5;0;HSC_EquipSkill</t>
  </si>
  <si>
    <t>100900;1;0;HSC_GeneralSkill|100901;7;0;HSC_InherentSkill|200020;5;0;HSC_EquipSkill|200051;5;0;HSC_EquipSkill</t>
  </si>
  <si>
    <t>103600;1;0;HSC_GeneralSkill|103601;7;0;HSC_InherentSkill|200032;5;0;HSC_EquipSkill|200051;5;0;HSC_EquipSkill</t>
  </si>
  <si>
    <t>101400;1;0;HSC_GeneralSkill|101401;7;0;HSC_InherentSkill|200015;5;0;HSC_EquipSkill|200050;5;0;HSC_EquipSkill</t>
  </si>
  <si>
    <t>101600;1;0;HSC_GeneralSkill|101601;7;0;HSC_InherentSkill|200021;5;0;HSC_EquipSkill|200050;5;0;HSC_EquipSkill</t>
  </si>
  <si>
    <t>102300;1;0;HSC_GeneralSkill|102301;7;0;HSC_InherentSkill|200020;5;0;HSC_EquipSkill|200051;5;0;HSC_EquipSkill</t>
  </si>
  <si>
    <t>100400;1;0;HSC_GeneralSkill|100401;7;0;HSC_InherentSkill|200021;5;0;HSC_EquipSkill|200050;5;0;HSC_EquipSkill</t>
  </si>
  <si>
    <t>101910;1;0;HSC_GeneralSkill|101911;7;0;HSC_InherentSkill|200043;5;0;HSC_EquipSkill|200051;5;0;HSC_EquipSkill</t>
  </si>
  <si>
    <t>103300;1;0;HSC_GeneralSkill|103301;7;0;HSC_InherentSkill|200015;5;0;HSC_EquipSkill|200050;5;0;HSC_EquipSkill</t>
  </si>
  <si>
    <t>102000;1;0;HSC_GeneralSkill|102001;7;0;HSC_InherentSkill|200021;5;0;HSC_EquipSkill|200050;5;0;HSC_EquipSkill</t>
  </si>
  <si>
    <t>101800;1;0;HSC_GeneralSkill|101801;8;0;HSC_InherentSkill|200030;5;0;HSC_EquipSkill|200048;5;0;HSC_EquipSkill</t>
  </si>
  <si>
    <t>100200;1;0;HSC_GeneralSkill|100201;8;0;HSC_InherentSkill|200069;5;0;HSC_EquipSkill|200051;5;0;HSC_EquipSkill</t>
  </si>
  <si>
    <t>100300;1;0;HSC_GeneralSkill|100301;8;0;HSC_InherentSkill|200021;5;0;HSC_EquipSkill|200049;5;0;HSC_EquipSkill</t>
  </si>
  <si>
    <t>101910;1;0;HSC_GeneralSkill|101911;8;0;HSC_InherentSkill|200032;5;0;HSC_EquipSkill|200051;5;0;HSC_EquipSkill</t>
  </si>
  <si>
    <t>103210;1;0;HSC_GeneralSkill|103211;8;0;HSC_InherentSkill|200034;5;0;HSC_EquipSkill|200049;5;0;HSC_EquipSkill</t>
  </si>
  <si>
    <t>105600;1;0;HSC_GeneralSkill|105601;8;0;HSC_InherentSkill|200030;5;0;HSC_EquipSkill|200053;5;0;HSC_EquipSkill</t>
  </si>
  <si>
    <t>104210;1;0;HSC_GeneralSkill|104211;8;0;HSC_InherentSkill|200040;5;0;HSC_EquipSkill|200048;5;0;HSC_EquipSkill</t>
  </si>
  <si>
    <t>101700;1;0;HSC_GeneralSkill|101701;8;0;HSC_InherentSkill|200043;5;0;HSC_EquipSkill|200051;5;0;HSC_EquipSkill</t>
  </si>
  <si>
    <t>101910;1;0;HSC_GeneralSkill|101911;8;0;HSC_InherentSkill|200032;5;0;HSC_EquipSkill|200048;5;0;HSC_EquipSkill</t>
  </si>
  <si>
    <t>100900;1;0;HSC_GeneralSkill|100901;8;0;HSC_InherentSkill|200020;5;0;HSC_EquipSkill|200051;5;0;HSC_EquipSkill</t>
  </si>
  <si>
    <t>103600;1;0;HSC_GeneralSkill|103601;8;0;HSC_InherentSkill|200032;5;0;HSC_EquipSkill|200051;5;0;HSC_EquipSkill</t>
  </si>
  <si>
    <t>103600;1;0;HSC_GeneralSkill|103601;8;0;HSC_InherentSkill|200043;5;0;HSC_EquipSkill|200048;5;0;HSC_EquipSkill</t>
  </si>
  <si>
    <t>101400;1;0;HSC_GeneralSkill|101401;8;0;HSC_InherentSkill|200015;5;0;HSC_EquipSkill|200050;5;0;HSC_EquipSkill</t>
  </si>
  <si>
    <t>101600;1;0;HSC_GeneralSkill|101601;8;0;HSC_InherentSkill|200021;5;0;HSC_EquipSkill|200050;5;0;HSC_EquipSkill</t>
  </si>
  <si>
    <t>100400;1;0;HSC_GeneralSkill|100401;8;0;HSC_InherentSkill|200020;5;0;HSC_EquipSkill|200051;5;0;HSC_EquipSkill</t>
  </si>
  <si>
    <t>102300;1;0;HSC_GeneralSkill|102301;8;0;HSC_InherentSkill|200020;5;0;HSC_EquipSkill|200051;5;0;HSC_EquipSkill</t>
  </si>
  <si>
    <t>100400;1;0;HSC_GeneralSkill|100401;8;0;HSC_InherentSkill|200021;5;0;HSC_EquipSkill|200050;5;0;HSC_EquipSkill</t>
  </si>
  <si>
    <t>101010;1;0;HSC_GeneralSkill|101011;8;0;HSC_InherentSkill|200032;5;0;HSC_EquipSkill|200050;5;0;HSC_EquipSkill</t>
  </si>
  <si>
    <t>100300;1;0;HSC_GeneralSkill|100301;8;0;HSC_InherentSkill|200030;5;0;HSC_EquipSkill|200048;5;0;HSC_EquipSkill</t>
  </si>
  <si>
    <t>101910;1;0;HSC_GeneralSkill|101911;8;0;HSC_InherentSkill|200043;5;0;HSC_EquipSkill|200051;5;0;HSC_EquipSkill</t>
  </si>
  <si>
    <t>101300;1;0;HSC_GeneralSkill|101301;8;0;HSC_InherentSkill|200069;5;0;HSC_EquipSkill|200051;5;0;HSC_EquipSkill</t>
  </si>
  <si>
    <t>103300;1;0;HSC_GeneralSkill|103301;8;0;HSC_InherentSkill|200015;5;0;HSC_EquipSkill|200050;5;0;HSC_EquipSkill</t>
  </si>
  <si>
    <t>102000;1;0;HSC_GeneralSkill|102001;8;0;HSC_InherentSkill|200021;5;0;HSC_EquipSkill|200050;5;0;HSC_EquipSkill</t>
  </si>
  <si>
    <t>103600;1;0;HSC_GeneralSkill|103601;8;0;HSC_InherentSkill|200001;5;0;HSC_EquipSkill|200050;5;0;HSC_EquipSkill</t>
  </si>
  <si>
    <t>101800;1;0;HSC_GeneralSkill|101801;10;0;HSC_InherentSkill|200030;5;0;HSC_EquipSkill|200048;5;0;HSC_EquipSkill</t>
  </si>
  <si>
    <t>100200;1;0;HSC_GeneralSkill|100201;10;0;HSC_InherentSkill|200069;5;0;HSC_EquipSkill|200051;5;0;HSC_EquipSkill</t>
  </si>
  <si>
    <t>100300;1;0;HSC_GeneralSkill|100301;10;0;HSC_InherentSkill|200021;5;0;HSC_EquipSkill|200049;5;0;HSC_EquipSkill</t>
  </si>
  <si>
    <t>101910;1;0;HSC_GeneralSkill|101911;10;0;HSC_InherentSkill|200032;5;0;HSC_EquipSkill|200051;5;0;HSC_EquipSkill</t>
  </si>
  <si>
    <t>103210;1;0;HSC_GeneralSkill|103211;10;0;HSC_InherentSkill|200034;5;0;HSC_EquipSkill|200049;5;0;HSC_EquipSkill</t>
  </si>
  <si>
    <t>105600;1;0;HSC_GeneralSkill|105601;10;0;HSC_InherentSkill|200030;5;0;HSC_EquipSkill|200053;5;0;HSC_EquipSkill</t>
  </si>
  <si>
    <t>104210;1;0;HSC_GeneralSkill|104211;10;0;HSC_InherentSkill|200040;5;0;HSC_EquipSkill|200048;5;0;HSC_EquipSkill</t>
  </si>
  <si>
    <t>101700;1;0;HSC_GeneralSkill|101701;10;0;HSC_InherentSkill|200043;5;0;HSC_EquipSkill|200051;5;0;HSC_EquipSkill</t>
  </si>
  <si>
    <t>101910;1;0;HSC_GeneralSkill|101911;10;0;HSC_InherentSkill|200032;5;0;HSC_EquipSkill|200048;5;0;HSC_EquipSkill</t>
  </si>
  <si>
    <t>100900;1;0;HSC_GeneralSkill|100901;10;0;HSC_InherentSkill|200020;5;0;HSC_EquipSkill|200051;5;0;HSC_EquipSkill</t>
  </si>
  <si>
    <t>103600;1;0;HSC_GeneralSkill|103601;10;0;HSC_InherentSkill|200032;5;0;HSC_EquipSkill|200051;5;0;HSC_EquipSkill</t>
  </si>
  <si>
    <t>103600;1;0;HSC_GeneralSkill|103601;10;0;HSC_InherentSkill|200043;5;0;HSC_EquipSkill|200048;5;0;HSC_EquipSkill</t>
  </si>
  <si>
    <t>101400;1;0;HSC_GeneralSkill|101401;10;0;HSC_InherentSkill|200015;5;0;HSC_EquipSkill|200050;5;0;HSC_EquipSkill</t>
  </si>
  <si>
    <t>101600;1;0;HSC_GeneralSkill|101601;10;0;HSC_InherentSkill|200021;5;0;HSC_EquipSkill|200050;5;0;HSC_EquipSkill</t>
  </si>
  <si>
    <t>100400;1;0;HSC_GeneralSkill|100401;10;0;HSC_InherentSkill|200020;5;0;HSC_EquipSkill|200051;5;0;HSC_EquipSkill</t>
  </si>
  <si>
    <t>102300;1;0;HSC_GeneralSkill|102301;10;0;HSC_InherentSkill|200020;5;0;HSC_EquipSkill|200051;5;0;HSC_EquipSkill</t>
  </si>
  <si>
    <t>100400;1;0;HSC_GeneralSkill|100401;10;0;HSC_InherentSkill|200021;5;0;HSC_EquipSkill|200050;5;0;HSC_EquipSkill</t>
  </si>
  <si>
    <t>101010;1;0;HSC_GeneralSkill|101011;10;0;HSC_InherentSkill|200032;5;0;HSC_EquipSkill|200050;5;0;HSC_EquipSkill</t>
  </si>
  <si>
    <t>100300;1;0;HSC_GeneralSkill|100301;10;0;HSC_InherentSkill|200030;5;0;HSC_EquipSkill|200048;5;0;HSC_EquipSkill</t>
  </si>
  <si>
    <t>101910;1;0;HSC_GeneralSkill|101911;10;0;HSC_InherentSkill|200043;5;0;HSC_EquipSkill|200051;5;0;HSC_EquipSkill</t>
  </si>
  <si>
    <t>101300;1;0;HSC_GeneralSkill|101301;10;0;HSC_InherentSkill|200069;5;0;HSC_EquipSkill|200051;5;0;HSC_EquipSkill</t>
  </si>
  <si>
    <t>103300;1;0;HSC_GeneralSkill|103301;10;0;HSC_InherentSkill|200015;5;0;HSC_EquipSkill|200050;5;0;HSC_EquipSkill</t>
  </si>
  <si>
    <t>102000;1;0;HSC_GeneralSkill|102001;10;0;HSC_InherentSkill|200021;5;0;HSC_EquipSkill|200050;5;0;HSC_EquipSkill</t>
  </si>
  <si>
    <t>103600;1;0;HSC_GeneralSkill|103601;10;0;HSC_InherentSkill|200001;5;0;HSC_EquipSkill|200050;5;0;HSC_EquipSkill</t>
  </si>
  <si>
    <t>101800;1;0;HSC_GeneralSkill|101801;10;0;HSC_InherentSkill|200030;10;0;HSC_EquipSkill|200048;10;0;HSC_EquipSkill</t>
  </si>
  <si>
    <t>100200;1;0;HSC_GeneralSkill|100201;10;0;HSC_InherentSkill|200069;10;0;HSC_EquipSkill|200051;10;0;HSC_EquipSkill</t>
  </si>
  <si>
    <t>100300;1;0;HSC_GeneralSkill|100301;10;0;HSC_InherentSkill|200021;10;0;HSC_EquipSkill|200049;10;0;HSC_EquipSkill</t>
  </si>
  <si>
    <t>101910;1;0;HSC_GeneralSkill|101911;10;0;HSC_InherentSkill|200032;10;0;HSC_EquipSkill|200051;10;0;HSC_EquipSkill</t>
  </si>
  <si>
    <t>103210;1;0;HSC_GeneralSkill|103211;10;0;HSC_InherentSkill|200034;10;0;HSC_EquipSkill|200049;10;0;HSC_EquipSkill</t>
  </si>
  <si>
    <t>105600;1;0;HSC_GeneralSkill|105601;10;0;HSC_InherentSkill|200030;10;0;HSC_EquipSkill|200053;10;0;HSC_EquipSkill</t>
  </si>
  <si>
    <t>104210;1;0;HSC_GeneralSkill|104211;10;0;HSC_InherentSkill|200040;10;0;HSC_EquipSkill|200048;10;0;HSC_EquipSkill</t>
  </si>
  <si>
    <t>101700;1;0;HSC_GeneralSkill|101701;10;0;HSC_InherentSkill|200043;10;0;HSC_EquipSkill|200051;10;0;HSC_EquipSkill</t>
  </si>
  <si>
    <t>101910;1;0;HSC_GeneralSkill|101911;10;0;HSC_InherentSkill|200032;10;0;HSC_EquipSkill|200048;10;0;HSC_EquipSkill</t>
  </si>
  <si>
    <t>100900;1;0;HSC_GeneralSkill|100901;10;0;HSC_InherentSkill|200020;10;0;HSC_EquipSkill|200051;10;0;HSC_EquipSkill</t>
  </si>
  <si>
    <t>103600;1;0;HSC_GeneralSkill|103601;10;0;HSC_InherentSkill|200032;10;0;HSC_EquipSkill|200051;10;0;HSC_EquipSkill</t>
  </si>
  <si>
    <t>103600;1;0;HSC_GeneralSkill|103601;10;0;HSC_InherentSkill|200043;10;0;HSC_EquipSkill|200048;10;0;HSC_EquipSkill</t>
  </si>
  <si>
    <t>101400;1;0;HSC_GeneralSkill|101401;10;0;HSC_InherentSkill|200015;10;0;HSC_EquipSkill|200050;10;0;HSC_EquipSkill</t>
  </si>
  <si>
    <t>101600;1;0;HSC_GeneralSkill|101601;10;0;HSC_InherentSkill|200021;10;0;HSC_EquipSkill|200050;10;0;HSC_EquipSkill</t>
  </si>
  <si>
    <t>100400;1;0;HSC_GeneralSkill|100401;10;0;HSC_InherentSkill|200020;10;0;HSC_EquipSkill|200051;10;0;HSC_EquipSkill</t>
  </si>
  <si>
    <t>102300;1;0;HSC_GeneralSkill|102301;10;0;HSC_InherentSkill|200020;10;0;HSC_EquipSkill|200051;10;0;HSC_EquipSkill</t>
  </si>
  <si>
    <t>100400;1;0;HSC_GeneralSkill|100401;10;0;HSC_InherentSkill|200021;10;0;HSC_EquipSkill|200050;10;0;HSC_EquipSkill</t>
  </si>
  <si>
    <t>101010;1;0;HSC_GeneralSkill|101011;10;0;HSC_InherentSkill|200032;10;0;HSC_EquipSkill|200050;10;0;HSC_EquipSkill</t>
  </si>
  <si>
    <t>100300;1;0;HSC_GeneralSkill|100301;10;0;HSC_InherentSkill|200030;10;0;HSC_EquipSkill|200048;10;0;HSC_EquipSkill</t>
  </si>
  <si>
    <t>101910;1;0;HSC_GeneralSkill|101911;10;0;HSC_InherentSkill|200043;10;0;HSC_EquipSkill|200051;10;0;HSC_EquipSkill</t>
  </si>
  <si>
    <t>101300;1;0;HSC_GeneralSkill|101301;10;0;HSC_InherentSkill|200069;10;0;HSC_EquipSkill|200051;10;0;HSC_EquipSkill</t>
  </si>
  <si>
    <t>103300;1;0;HSC_GeneralSkill|103301;10;0;HSC_InherentSkill|200015;10;0;HSC_EquipSkill|200050;10;0;HSC_EquipSkill</t>
  </si>
  <si>
    <t>102000;1;0;HSC_GeneralSkill|102001;10;0;HSC_InherentSkill|200021;10;0;HSC_EquipSkill|200050;10;0;HSC_EquipSkill</t>
  </si>
  <si>
    <t>103600;1;0;HSC_GeneralSkill|103601;10;0;HSC_InherentSkill|200001;10;0;HSC_EquipSkill|200050;10;0;HSC_EquipSkill</t>
  </si>
  <si>
    <t>101800;1;0;HSC_GeneralSkill|101801;10;0;HSC_InherentSkill|200068;10;0;HSC_EquipSkill|200030;10;0;HSC_EquipSkill</t>
  </si>
  <si>
    <t>100200;1;0;HSC_GeneralSkill|100201;10;0;HSC_InherentSkill|200080;10;0;HSC_EquipSkill|200069;10;0;HSC_EquipSkill</t>
  </si>
  <si>
    <t>100300;1;0;HSC_GeneralSkill|100301;10;0;HSC_InherentSkill|200042;10;0;HSC_EquipSkill|200021;10;0;HSC_EquipSkill</t>
  </si>
  <si>
    <t>101910;1;0;HSC_GeneralSkill|101911;10;0;HSC_InherentSkill|200019;10;0;HSC_EquipSkill|200032;10;0;HSC_EquipSkill</t>
  </si>
  <si>
    <t>103210;1;0;HSC_GeneralSkill|103211;10;0;HSC_InherentSkill|200068;10;0;HSC_EquipSkill|200034;10;0;HSC_EquipSkill</t>
  </si>
  <si>
    <t>105600;1;0;HSC_GeneralSkill|105601;10;0;HSC_InherentSkill|200028;10;0;HSC_EquipSkill|200027;10;0;HSC_EquipSkill</t>
  </si>
  <si>
    <t>104210;1;0;HSC_GeneralSkill|104211;10;0;HSC_InherentSkill|200040;10;0;HSC_EquipSkill|200037;10;0;HSC_EquipSkill</t>
  </si>
  <si>
    <t>101700;1;0;HSC_GeneralSkill|101701;10;0;HSC_InherentSkill|200042;10;0;HSC_EquipSkill|200043;10;0;HSC_EquipSkill</t>
  </si>
  <si>
    <t>101910;1;0;HSC_GeneralSkill|101911;10;0;HSC_InherentSkill|200041;10;0;HSC_EquipSkill|200032;10;0;HSC_EquipSkill</t>
  </si>
  <si>
    <t>100900;1;0;HSC_GeneralSkill|100901;10;0;HSC_InherentSkill|200020;10;0;HSC_EquipSkill|200072;10;0;HSC_EquipSkill</t>
  </si>
  <si>
    <t>103600;1;0;HSC_GeneralSkill|103601;10;0;HSC_InherentSkill|200019;10;0;HSC_EquipSkill|200032;10;0;HSC_EquipSkill</t>
  </si>
  <si>
    <t>103600;1;0;HSC_GeneralSkill|103601;10;0;HSC_InherentSkill|200007;10;0;HSC_EquipSkill|200043;10;0;HSC_EquipSkill</t>
  </si>
  <si>
    <t>101400;1;0;HSC_GeneralSkill|101401;10;0;HSC_InherentSkill|200099;10;0;HSC_EquipSkill|200015;10;0;HSC_EquipSkill</t>
  </si>
  <si>
    <t>101600;1;0;HSC_GeneralSkill|101601;10;0;HSC_InherentSkill|200047;10;0;HSC_EquipSkill|200021;10;0;HSC_EquipSkill</t>
  </si>
  <si>
    <t>100400;1;0;HSC_GeneralSkill|100401;10;0;HSC_InherentSkill|200020;10;0;HSC_EquipSkill|200018;10;0;HSC_EquipSkill</t>
  </si>
  <si>
    <t>102300;1;0;HSC_GeneralSkill|102301;10;0;HSC_InherentSkill|200020;10;0;HSC_EquipSkill|200072;10;0;HSC_EquipSkill</t>
  </si>
  <si>
    <t>100400;1;0;HSC_GeneralSkill|100401;10;0;HSC_InherentSkill|200074;10;0;HSC_EquipSkill|200050;10;0;HSC_EquipSkill</t>
  </si>
  <si>
    <t>101010;1;0;HSC_GeneralSkill|101011;10;0;HSC_InherentSkill|200018;10;0;HSC_EquipSkill|200032;10;0;HSC_EquipSkill</t>
  </si>
  <si>
    <t>100300;1;0;HSC_GeneralSkill|100301;10;0;HSC_InherentSkill|200068;10;0;HSC_EquipSkill|200030;10;0;HSC_EquipSkill</t>
  </si>
  <si>
    <t>101910;1;0;HSC_GeneralSkill|101911;10;0;HSC_InherentSkill|200042;10;0;HSC_EquipSkill|200043;10;0;HSC_EquipSkill</t>
  </si>
  <si>
    <t>101300;1;0;HSC_GeneralSkill|101301;10;0;HSC_InherentSkill|200080;10;0;HSC_EquipSkill|200069;10;0;HSC_EquipSkill</t>
  </si>
  <si>
    <t>103300;1;0;HSC_GeneralSkill|103301;10;0;HSC_InherentSkill|200099;10;0;HSC_EquipSkill|200015;10;0;HSC_EquipSkill</t>
  </si>
  <si>
    <t>102000;1;0;HSC_GeneralSkill|102001;10;0;HSC_InherentSkill|200047;10;0;HSC_EquipSkill|200021;10;0;HSC_EquipSkill</t>
  </si>
  <si>
    <t>103600;1;0;HSC_GeneralSkill|103601;10;0;HSC_InherentSkill|200001;10;0;HSC_EquipSkill|200018;10;0;HSC_EquipSkill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</si>
</sst>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2" fillId="0" borderId="4" xfId="0" applyFont="1" applyBorder="1"/>
    <xf numFmtId="0" fontId="0" fillId="4" borderId="0" xfId="0" applyFill="1"/>
    <xf numFmtId="0" fontId="2" fillId="3" borderId="0" xfId="0" applyFont="1" applyFill="1"/>
    <xf numFmtId="0" fontId="0" fillId="0" borderId="0" xfId="0"/>
    <xf numFmtId="0" fontId="0" fillId="0" borderId="0" xfId="0" quotePrefix="1" applyNumberFormat="1"/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476250</xdr:colOff>
      <xdr:row>0</xdr:row>
      <xdr:rowOff>114300</xdr:rowOff>
    </xdr:from>
    <xdr:to>
      <xdr:col>26</xdr:col>
      <xdr:colOff>646917</xdr:colOff>
      <xdr:row>41</xdr:row>
      <xdr:rowOff>17988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B950A56-60BD-47B9-B00E-B6297BAB3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98700" y="114300"/>
          <a:ext cx="6266667" cy="8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opLeftCell="A25" workbookViewId="0">
      <selection activeCell="C51" sqref="C51"/>
    </sheetView>
  </sheetViews>
  <sheetFormatPr defaultRowHeight="16.5" x14ac:dyDescent="0.3"/>
  <cols>
    <col min="1" max="1" width="11.109375" style="12" customWidth="1"/>
    <col min="2" max="2" width="13" style="12" customWidth="1"/>
    <col min="3" max="3" width="25.77734375" style="12" bestFit="1" customWidth="1"/>
    <col min="4" max="4" width="11.109375" style="12" customWidth="1"/>
    <col min="5" max="5" width="13.33203125" style="12" customWidth="1"/>
    <col min="6" max="7" width="13" style="12" customWidth="1"/>
    <col min="8" max="8" width="11.109375" style="12" customWidth="1"/>
    <col min="9" max="9" width="13" style="12" customWidth="1"/>
  </cols>
  <sheetData>
    <row r="1" spans="1:9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</row>
    <row r="3" spans="1:9" x14ac:dyDescent="0.3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2359</v>
      </c>
      <c r="G3" s="9" t="s">
        <v>14</v>
      </c>
      <c r="H3" s="9" t="s">
        <v>15</v>
      </c>
      <c r="I3" s="9"/>
    </row>
    <row r="4" spans="1:9" s="4" customFormat="1" x14ac:dyDescent="0.3">
      <c r="A4" s="17">
        <v>1</v>
      </c>
      <c r="B4" s="17">
        <v>1</v>
      </c>
      <c r="C4" s="17" t="s">
        <v>16</v>
      </c>
      <c r="D4" s="17">
        <v>0</v>
      </c>
      <c r="E4" s="17">
        <v>0</v>
      </c>
      <c r="F4" s="23">
        <v>163</v>
      </c>
      <c r="G4" s="9"/>
      <c r="H4" s="17">
        <v>60001</v>
      </c>
      <c r="I4" s="17" t="s">
        <v>17</v>
      </c>
    </row>
    <row r="5" spans="1:9" s="4" customFormat="1" x14ac:dyDescent="0.3">
      <c r="A5" s="17">
        <v>5</v>
      </c>
      <c r="B5" s="17">
        <v>3</v>
      </c>
      <c r="C5" s="9"/>
      <c r="D5" s="17">
        <v>0</v>
      </c>
      <c r="E5" s="17">
        <v>0</v>
      </c>
      <c r="F5" s="9"/>
      <c r="G5" s="9"/>
      <c r="H5" s="17">
        <v>60002</v>
      </c>
      <c r="I5" s="17" t="s">
        <v>18</v>
      </c>
    </row>
    <row r="6" spans="1:9" s="4" customFormat="1" x14ac:dyDescent="0.3">
      <c r="A6" s="17">
        <v>6</v>
      </c>
      <c r="B6" s="17">
        <v>2</v>
      </c>
      <c r="C6" s="17" t="s">
        <v>19</v>
      </c>
      <c r="D6" s="17">
        <v>0</v>
      </c>
      <c r="E6" s="17">
        <v>0</v>
      </c>
      <c r="F6" s="23">
        <v>301</v>
      </c>
      <c r="G6" s="9"/>
      <c r="H6" s="17">
        <v>60001</v>
      </c>
      <c r="I6" s="17" t="s">
        <v>20</v>
      </c>
    </row>
    <row r="7" spans="1:9" s="4" customFormat="1" x14ac:dyDescent="0.3">
      <c r="A7" s="17">
        <v>7</v>
      </c>
      <c r="B7" s="17">
        <v>22</v>
      </c>
      <c r="C7" s="17" t="s">
        <v>21</v>
      </c>
      <c r="D7" s="17">
        <v>0</v>
      </c>
      <c r="E7" s="17">
        <v>0</v>
      </c>
      <c r="F7" s="23">
        <v>302</v>
      </c>
      <c r="G7" s="9"/>
      <c r="H7" s="17">
        <v>60001</v>
      </c>
      <c r="I7" s="17" t="s">
        <v>22</v>
      </c>
    </row>
    <row r="8" spans="1:9" s="4" customFormat="1" x14ac:dyDescent="0.3">
      <c r="A8" s="17">
        <v>8</v>
      </c>
      <c r="B8" s="17">
        <v>23</v>
      </c>
      <c r="C8" s="17" t="s">
        <v>23</v>
      </c>
      <c r="D8" s="17">
        <v>0</v>
      </c>
      <c r="E8" s="17">
        <v>0</v>
      </c>
      <c r="F8" s="23">
        <v>303</v>
      </c>
      <c r="G8" s="9"/>
      <c r="H8" s="17">
        <v>60001</v>
      </c>
      <c r="I8" s="17" t="s">
        <v>24</v>
      </c>
    </row>
    <row r="9" spans="1:9" s="4" customFormat="1" x14ac:dyDescent="0.3">
      <c r="A9" s="17">
        <v>9</v>
      </c>
      <c r="B9" s="17">
        <v>3</v>
      </c>
      <c r="C9" s="9"/>
      <c r="D9" s="17">
        <v>0</v>
      </c>
      <c r="E9" s="17">
        <v>0</v>
      </c>
      <c r="F9" s="9"/>
      <c r="G9" s="9"/>
      <c r="H9" s="17">
        <v>60002</v>
      </c>
      <c r="I9" s="17" t="s">
        <v>18</v>
      </c>
    </row>
    <row r="10" spans="1:9" s="4" customFormat="1" x14ac:dyDescent="0.3">
      <c r="A10" s="17">
        <v>10</v>
      </c>
      <c r="B10" s="17">
        <v>3</v>
      </c>
      <c r="C10" s="9"/>
      <c r="D10" s="17">
        <v>0</v>
      </c>
      <c r="E10" s="17">
        <v>0</v>
      </c>
      <c r="F10" s="9"/>
      <c r="G10" s="9"/>
      <c r="H10" s="17">
        <v>60002</v>
      </c>
      <c r="I10" s="17" t="s">
        <v>18</v>
      </c>
    </row>
    <row r="11" spans="1:9" s="4" customFormat="1" x14ac:dyDescent="0.3">
      <c r="A11" s="17">
        <v>11</v>
      </c>
      <c r="B11" s="17">
        <v>3</v>
      </c>
      <c r="C11" s="9"/>
      <c r="D11" s="17">
        <v>0</v>
      </c>
      <c r="E11" s="17">
        <v>0</v>
      </c>
      <c r="F11" s="9"/>
      <c r="G11" s="9"/>
      <c r="H11" s="17">
        <v>60002</v>
      </c>
      <c r="I11" s="17" t="s">
        <v>18</v>
      </c>
    </row>
    <row r="12" spans="1:9" s="4" customFormat="1" x14ac:dyDescent="0.3">
      <c r="A12" s="17">
        <v>12</v>
      </c>
      <c r="B12" s="17">
        <v>2</v>
      </c>
      <c r="C12" s="17"/>
      <c r="D12" s="17">
        <v>0</v>
      </c>
      <c r="E12" s="17">
        <v>0</v>
      </c>
      <c r="F12" s="9"/>
      <c r="G12" s="9"/>
      <c r="H12" s="17">
        <v>60001</v>
      </c>
      <c r="I12" s="17" t="s">
        <v>25</v>
      </c>
    </row>
    <row r="13" spans="1:9" s="4" customFormat="1" x14ac:dyDescent="0.3">
      <c r="A13" s="17">
        <v>13</v>
      </c>
      <c r="B13" s="17">
        <v>3</v>
      </c>
      <c r="C13" s="9"/>
      <c r="D13" s="17">
        <v>0</v>
      </c>
      <c r="E13" s="17">
        <v>0</v>
      </c>
      <c r="F13" s="9"/>
      <c r="G13" s="9"/>
      <c r="H13" s="17">
        <v>60002</v>
      </c>
      <c r="I13" s="17" t="s">
        <v>18</v>
      </c>
    </row>
    <row r="14" spans="1:9" s="4" customFormat="1" x14ac:dyDescent="0.3">
      <c r="A14" s="17">
        <v>14</v>
      </c>
      <c r="B14" s="17">
        <v>4</v>
      </c>
      <c r="C14" s="9"/>
      <c r="D14" s="17">
        <v>0</v>
      </c>
      <c r="E14" s="17">
        <v>0</v>
      </c>
      <c r="F14" s="9"/>
      <c r="G14" s="9"/>
      <c r="H14" s="17">
        <v>60002</v>
      </c>
      <c r="I14" s="17" t="s">
        <v>26</v>
      </c>
    </row>
    <row r="15" spans="1:9" s="4" customFormat="1" x14ac:dyDescent="0.3">
      <c r="A15" s="17">
        <v>15</v>
      </c>
      <c r="B15" s="17">
        <v>4</v>
      </c>
      <c r="C15" s="9"/>
      <c r="D15" s="17">
        <v>0</v>
      </c>
      <c r="E15" s="17">
        <v>0</v>
      </c>
      <c r="F15" s="9"/>
      <c r="G15" s="9"/>
      <c r="H15" s="17">
        <v>60002</v>
      </c>
      <c r="I15" s="17" t="s">
        <v>26</v>
      </c>
    </row>
    <row r="16" spans="1:9" s="4" customFormat="1" x14ac:dyDescent="0.3">
      <c r="A16" s="17">
        <v>16</v>
      </c>
      <c r="B16" s="17">
        <v>4</v>
      </c>
      <c r="C16" s="9"/>
      <c r="D16" s="17">
        <v>0</v>
      </c>
      <c r="E16" s="17">
        <v>0</v>
      </c>
      <c r="F16" s="9"/>
      <c r="G16" s="9"/>
      <c r="H16" s="17">
        <v>60002</v>
      </c>
      <c r="I16" s="17" t="s">
        <v>26</v>
      </c>
    </row>
    <row r="17" spans="1:9" s="4" customFormat="1" x14ac:dyDescent="0.3">
      <c r="A17" s="17">
        <v>17</v>
      </c>
      <c r="B17" s="17">
        <v>4</v>
      </c>
      <c r="C17" s="9"/>
      <c r="D17" s="17">
        <v>0</v>
      </c>
      <c r="E17" s="17">
        <v>0</v>
      </c>
      <c r="F17" s="9"/>
      <c r="G17" s="9"/>
      <c r="H17" s="17">
        <v>60002</v>
      </c>
      <c r="I17" s="17" t="s">
        <v>26</v>
      </c>
    </row>
    <row r="18" spans="1:9" x14ac:dyDescent="0.3">
      <c r="A18" s="9">
        <v>2</v>
      </c>
      <c r="B18" s="9">
        <v>1</v>
      </c>
      <c r="C18" s="9" t="s">
        <v>27</v>
      </c>
      <c r="D18" s="9">
        <v>0</v>
      </c>
      <c r="E18" s="9">
        <v>0</v>
      </c>
      <c r="F18" s="24">
        <v>305</v>
      </c>
      <c r="G18" s="9"/>
      <c r="H18" s="9">
        <v>60001</v>
      </c>
      <c r="I18" s="9" t="s">
        <v>28</v>
      </c>
    </row>
    <row r="19" spans="1:9" x14ac:dyDescent="0.3">
      <c r="A19" s="9">
        <v>21</v>
      </c>
      <c r="B19" s="9">
        <v>2</v>
      </c>
      <c r="C19" s="9" t="s">
        <v>29</v>
      </c>
      <c r="D19" s="9">
        <v>0</v>
      </c>
      <c r="E19" s="9">
        <v>0</v>
      </c>
      <c r="F19" s="24">
        <v>307</v>
      </c>
      <c r="G19" s="9"/>
      <c r="H19" s="9">
        <v>60001</v>
      </c>
      <c r="I19" s="9" t="s">
        <v>30</v>
      </c>
    </row>
    <row r="20" spans="1:9" x14ac:dyDescent="0.3">
      <c r="A20" s="9">
        <v>22</v>
      </c>
      <c r="B20" s="9">
        <v>22</v>
      </c>
      <c r="C20" s="9" t="s">
        <v>31</v>
      </c>
      <c r="D20" s="9">
        <v>0</v>
      </c>
      <c r="E20" s="9">
        <v>0</v>
      </c>
      <c r="F20" s="24">
        <v>308</v>
      </c>
      <c r="G20" s="9"/>
      <c r="H20" s="9">
        <v>60001</v>
      </c>
      <c r="I20" s="9" t="s">
        <v>32</v>
      </c>
    </row>
    <row r="21" spans="1:9" x14ac:dyDescent="0.3">
      <c r="A21" s="9">
        <v>23</v>
      </c>
      <c r="B21" s="9">
        <v>23</v>
      </c>
      <c r="C21" s="9" t="s">
        <v>33</v>
      </c>
      <c r="D21" s="9">
        <v>0</v>
      </c>
      <c r="E21" s="9">
        <v>0</v>
      </c>
      <c r="F21" s="24">
        <v>312</v>
      </c>
      <c r="G21" s="9"/>
      <c r="H21" s="9">
        <v>60001</v>
      </c>
      <c r="I21" s="9" t="s">
        <v>34</v>
      </c>
    </row>
    <row r="22" spans="1:9" x14ac:dyDescent="0.3">
      <c r="A22" s="9">
        <v>24</v>
      </c>
      <c r="B22" s="9">
        <v>3</v>
      </c>
      <c r="C22" s="9"/>
      <c r="D22" s="9">
        <v>0</v>
      </c>
      <c r="E22" s="9">
        <v>0</v>
      </c>
      <c r="F22" s="9"/>
      <c r="G22" s="9"/>
      <c r="H22" s="9">
        <v>60002</v>
      </c>
      <c r="I22" s="9" t="s">
        <v>18</v>
      </c>
    </row>
    <row r="23" spans="1:9" x14ac:dyDescent="0.3">
      <c r="A23" s="9">
        <v>25</v>
      </c>
      <c r="B23" s="9">
        <v>3</v>
      </c>
      <c r="C23" s="9"/>
      <c r="D23" s="9">
        <v>0</v>
      </c>
      <c r="E23" s="9">
        <v>0</v>
      </c>
      <c r="F23" s="9"/>
      <c r="G23" s="9"/>
      <c r="H23" s="9">
        <v>60002</v>
      </c>
      <c r="I23" s="9" t="s">
        <v>18</v>
      </c>
    </row>
    <row r="24" spans="1:9" x14ac:dyDescent="0.3">
      <c r="A24" s="9">
        <v>26</v>
      </c>
      <c r="B24" s="9">
        <v>3</v>
      </c>
      <c r="C24" s="9"/>
      <c r="D24" s="9">
        <v>0</v>
      </c>
      <c r="E24" s="9">
        <v>0</v>
      </c>
      <c r="F24" s="9"/>
      <c r="G24" s="9"/>
      <c r="H24" s="9">
        <v>60002</v>
      </c>
      <c r="I24" s="9" t="s">
        <v>18</v>
      </c>
    </row>
    <row r="25" spans="1:9" x14ac:dyDescent="0.3">
      <c r="A25" s="9">
        <v>27</v>
      </c>
      <c r="B25" s="9">
        <v>3</v>
      </c>
      <c r="C25" s="9"/>
      <c r="D25" s="9">
        <v>0</v>
      </c>
      <c r="E25" s="9">
        <v>0</v>
      </c>
      <c r="F25" s="9"/>
      <c r="G25" s="9"/>
      <c r="H25" s="9">
        <v>60002</v>
      </c>
      <c r="I25" s="9" t="s">
        <v>18</v>
      </c>
    </row>
    <row r="26" spans="1:9" x14ac:dyDescent="0.3">
      <c r="A26" s="9">
        <v>201</v>
      </c>
      <c r="B26" s="9">
        <v>4</v>
      </c>
      <c r="C26" s="9"/>
      <c r="D26" s="9">
        <v>0</v>
      </c>
      <c r="E26" s="9">
        <v>0</v>
      </c>
      <c r="F26" s="9"/>
      <c r="G26" s="9"/>
      <c r="H26" s="9">
        <v>60002</v>
      </c>
      <c r="I26" s="9" t="s">
        <v>26</v>
      </c>
    </row>
    <row r="27" spans="1:9" x14ac:dyDescent="0.3">
      <c r="A27" s="9">
        <v>202</v>
      </c>
      <c r="B27" s="9">
        <v>4</v>
      </c>
      <c r="C27" s="9"/>
      <c r="D27" s="9">
        <v>0</v>
      </c>
      <c r="E27" s="9">
        <v>0</v>
      </c>
      <c r="F27" s="9"/>
      <c r="G27" s="9"/>
      <c r="H27" s="9">
        <v>60002</v>
      </c>
      <c r="I27" s="9" t="s">
        <v>26</v>
      </c>
    </row>
    <row r="28" spans="1:9" x14ac:dyDescent="0.3">
      <c r="A28" s="9">
        <v>203</v>
      </c>
      <c r="B28" s="9">
        <v>4</v>
      </c>
      <c r="C28" s="9"/>
      <c r="D28" s="9">
        <v>0</v>
      </c>
      <c r="E28" s="9">
        <v>0</v>
      </c>
      <c r="F28" s="9"/>
      <c r="G28" s="9"/>
      <c r="H28" s="9">
        <v>60002</v>
      </c>
      <c r="I28" s="9" t="s">
        <v>26</v>
      </c>
    </row>
    <row r="29" spans="1:9" x14ac:dyDescent="0.3">
      <c r="A29" s="9">
        <v>204</v>
      </c>
      <c r="B29" s="9">
        <v>4</v>
      </c>
      <c r="C29" s="9"/>
      <c r="D29" s="9">
        <v>0</v>
      </c>
      <c r="E29" s="9">
        <v>0</v>
      </c>
      <c r="F29" s="9"/>
      <c r="G29" s="9"/>
      <c r="H29" s="9">
        <v>60002</v>
      </c>
      <c r="I29" s="9" t="s">
        <v>26</v>
      </c>
    </row>
    <row r="30" spans="1:9" s="4" customFormat="1" x14ac:dyDescent="0.3">
      <c r="A30" s="17">
        <v>3</v>
      </c>
      <c r="B30" s="17">
        <v>1</v>
      </c>
      <c r="C30" s="17" t="s">
        <v>35</v>
      </c>
      <c r="D30" s="17">
        <v>0</v>
      </c>
      <c r="E30" s="17">
        <v>0</v>
      </c>
      <c r="F30" s="23">
        <v>142</v>
      </c>
      <c r="G30" s="9"/>
      <c r="H30" s="17">
        <v>60001</v>
      </c>
      <c r="I30" s="17" t="s">
        <v>36</v>
      </c>
    </row>
    <row r="31" spans="1:9" s="4" customFormat="1" x14ac:dyDescent="0.3">
      <c r="A31" s="17">
        <v>31</v>
      </c>
      <c r="B31" s="17">
        <v>2</v>
      </c>
      <c r="C31" s="17" t="s">
        <v>37</v>
      </c>
      <c r="D31" s="17">
        <v>0</v>
      </c>
      <c r="E31" s="17">
        <v>0</v>
      </c>
      <c r="F31" s="4">
        <v>123</v>
      </c>
      <c r="G31" s="9"/>
      <c r="H31" s="17">
        <v>60001</v>
      </c>
      <c r="I31" s="17" t="s">
        <v>38</v>
      </c>
    </row>
    <row r="32" spans="1:9" s="4" customFormat="1" x14ac:dyDescent="0.3">
      <c r="A32" s="17">
        <v>32</v>
      </c>
      <c r="B32" s="17">
        <v>22</v>
      </c>
      <c r="C32" s="17" t="s">
        <v>39</v>
      </c>
      <c r="D32" s="17">
        <v>0</v>
      </c>
      <c r="E32" s="17">
        <v>0</v>
      </c>
      <c r="F32" s="23">
        <v>313</v>
      </c>
      <c r="G32" s="9"/>
      <c r="H32" s="17">
        <v>60001</v>
      </c>
      <c r="I32" s="17" t="s">
        <v>40</v>
      </c>
    </row>
    <row r="33" spans="1:9" s="4" customFormat="1" x14ac:dyDescent="0.3">
      <c r="A33" s="17">
        <v>33</v>
      </c>
      <c r="B33" s="17">
        <v>23</v>
      </c>
      <c r="C33" s="17" t="s">
        <v>41</v>
      </c>
      <c r="D33" s="17">
        <v>0</v>
      </c>
      <c r="E33" s="17">
        <v>0</v>
      </c>
      <c r="F33" s="23">
        <v>314</v>
      </c>
      <c r="G33" s="9"/>
      <c r="H33" s="17">
        <v>60001</v>
      </c>
      <c r="I33" s="17" t="s">
        <v>42</v>
      </c>
    </row>
    <row r="34" spans="1:9" s="4" customFormat="1" x14ac:dyDescent="0.3">
      <c r="A34" s="17">
        <v>34</v>
      </c>
      <c r="B34" s="17">
        <v>3</v>
      </c>
      <c r="C34" s="9"/>
      <c r="D34" s="17">
        <v>0</v>
      </c>
      <c r="E34" s="17">
        <v>0</v>
      </c>
      <c r="F34" s="9"/>
      <c r="G34" s="9"/>
      <c r="H34" s="17">
        <v>60002</v>
      </c>
      <c r="I34" s="17" t="s">
        <v>18</v>
      </c>
    </row>
    <row r="35" spans="1:9" s="4" customFormat="1" x14ac:dyDescent="0.3">
      <c r="A35" s="17">
        <v>35</v>
      </c>
      <c r="B35" s="17">
        <v>3</v>
      </c>
      <c r="C35" s="9"/>
      <c r="D35" s="17">
        <v>0</v>
      </c>
      <c r="E35" s="17">
        <v>0</v>
      </c>
      <c r="F35" s="9"/>
      <c r="G35" s="9"/>
      <c r="H35" s="17">
        <v>60002</v>
      </c>
      <c r="I35" s="17" t="s">
        <v>18</v>
      </c>
    </row>
    <row r="36" spans="1:9" s="4" customFormat="1" x14ac:dyDescent="0.3">
      <c r="A36" s="17">
        <v>36</v>
      </c>
      <c r="B36" s="17">
        <v>3</v>
      </c>
      <c r="C36" s="9"/>
      <c r="D36" s="17">
        <v>0</v>
      </c>
      <c r="E36" s="17">
        <v>0</v>
      </c>
      <c r="F36" s="9"/>
      <c r="G36" s="9"/>
      <c r="H36" s="17">
        <v>60002</v>
      </c>
      <c r="I36" s="17" t="s">
        <v>18</v>
      </c>
    </row>
    <row r="37" spans="1:9" s="4" customFormat="1" x14ac:dyDescent="0.3">
      <c r="A37" s="17">
        <v>37</v>
      </c>
      <c r="B37" s="17">
        <v>3</v>
      </c>
      <c r="C37" s="9"/>
      <c r="D37" s="17">
        <v>0</v>
      </c>
      <c r="E37" s="17">
        <v>0</v>
      </c>
      <c r="F37" s="9"/>
      <c r="G37" s="9"/>
      <c r="H37" s="17">
        <v>60002</v>
      </c>
      <c r="I37" s="17" t="s">
        <v>18</v>
      </c>
    </row>
    <row r="38" spans="1:9" s="4" customFormat="1" x14ac:dyDescent="0.3">
      <c r="A38" s="17">
        <v>301</v>
      </c>
      <c r="B38" s="17">
        <v>4</v>
      </c>
      <c r="C38" s="9"/>
      <c r="D38" s="17">
        <v>0</v>
      </c>
      <c r="E38" s="17">
        <v>0</v>
      </c>
      <c r="F38" s="9"/>
      <c r="G38" s="9"/>
      <c r="H38" s="17">
        <v>60002</v>
      </c>
      <c r="I38" s="17" t="s">
        <v>26</v>
      </c>
    </row>
    <row r="39" spans="1:9" s="4" customFormat="1" x14ac:dyDescent="0.3">
      <c r="A39" s="17">
        <v>302</v>
      </c>
      <c r="B39" s="17">
        <v>4</v>
      </c>
      <c r="C39" s="9"/>
      <c r="D39" s="17">
        <v>0</v>
      </c>
      <c r="E39" s="17">
        <v>0</v>
      </c>
      <c r="F39" s="9"/>
      <c r="G39" s="9"/>
      <c r="H39" s="17">
        <v>60002</v>
      </c>
      <c r="I39" s="17" t="s">
        <v>26</v>
      </c>
    </row>
    <row r="40" spans="1:9" s="4" customFormat="1" x14ac:dyDescent="0.3">
      <c r="A40" s="17">
        <v>303</v>
      </c>
      <c r="B40" s="17">
        <v>4</v>
      </c>
      <c r="C40" s="9"/>
      <c r="D40" s="17">
        <v>0</v>
      </c>
      <c r="E40" s="17">
        <v>0</v>
      </c>
      <c r="F40" s="9"/>
      <c r="G40" s="9"/>
      <c r="H40" s="17">
        <v>60002</v>
      </c>
      <c r="I40" s="17" t="s">
        <v>26</v>
      </c>
    </row>
    <row r="41" spans="1:9" s="4" customFormat="1" x14ac:dyDescent="0.3">
      <c r="A41" s="17">
        <v>304</v>
      </c>
      <c r="B41" s="17">
        <v>4</v>
      </c>
      <c r="C41" s="9"/>
      <c r="D41" s="17">
        <v>0</v>
      </c>
      <c r="E41" s="17">
        <v>0</v>
      </c>
      <c r="F41" s="9"/>
      <c r="G41" s="9"/>
      <c r="H41" s="17">
        <v>60002</v>
      </c>
      <c r="I41" s="17" t="s">
        <v>26</v>
      </c>
    </row>
    <row r="42" spans="1:9" x14ac:dyDescent="0.3">
      <c r="A42" s="9">
        <v>4</v>
      </c>
      <c r="B42" s="9">
        <v>1</v>
      </c>
      <c r="C42" s="9" t="s">
        <v>43</v>
      </c>
      <c r="D42" s="9">
        <v>0</v>
      </c>
      <c r="E42" s="9">
        <v>0</v>
      </c>
      <c r="F42" s="23">
        <v>113</v>
      </c>
      <c r="G42" s="9"/>
      <c r="H42" s="9">
        <v>60001</v>
      </c>
      <c r="I42" s="9" t="s">
        <v>44</v>
      </c>
    </row>
    <row r="43" spans="1:9" x14ac:dyDescent="0.3">
      <c r="A43" s="9">
        <v>41</v>
      </c>
      <c r="B43" s="9">
        <v>2</v>
      </c>
      <c r="C43" s="9" t="s">
        <v>45</v>
      </c>
      <c r="D43" s="9">
        <v>0</v>
      </c>
      <c r="E43" s="9">
        <v>0</v>
      </c>
      <c r="F43" s="24">
        <v>315</v>
      </c>
      <c r="G43" s="9"/>
      <c r="H43" s="9">
        <v>60001</v>
      </c>
      <c r="I43" s="9" t="s">
        <v>46</v>
      </c>
    </row>
    <row r="44" spans="1:9" x14ac:dyDescent="0.3">
      <c r="A44" s="9">
        <v>42</v>
      </c>
      <c r="B44" s="9">
        <v>22</v>
      </c>
      <c r="C44" s="9" t="s">
        <v>47</v>
      </c>
      <c r="D44" s="9">
        <v>0</v>
      </c>
      <c r="E44" s="9">
        <v>0</v>
      </c>
      <c r="F44" s="24">
        <v>316</v>
      </c>
      <c r="G44" s="9"/>
      <c r="H44" s="9">
        <v>60001</v>
      </c>
      <c r="I44" s="9" t="s">
        <v>48</v>
      </c>
    </row>
    <row r="45" spans="1:9" x14ac:dyDescent="0.3">
      <c r="A45" s="9">
        <v>43</v>
      </c>
      <c r="B45" s="9">
        <v>23</v>
      </c>
      <c r="C45" s="9" t="s">
        <v>49</v>
      </c>
      <c r="D45" s="9">
        <v>0</v>
      </c>
      <c r="E45" s="9">
        <v>0</v>
      </c>
      <c r="F45" s="24">
        <v>306</v>
      </c>
      <c r="G45" s="9"/>
      <c r="H45" s="9">
        <v>60001</v>
      </c>
      <c r="I45" s="9" t="s">
        <v>50</v>
      </c>
    </row>
    <row r="46" spans="1:9" x14ac:dyDescent="0.3">
      <c r="A46" s="9">
        <v>44</v>
      </c>
      <c r="B46" s="9">
        <v>3</v>
      </c>
      <c r="C46" s="9"/>
      <c r="D46" s="9">
        <v>0</v>
      </c>
      <c r="E46" s="9">
        <v>0</v>
      </c>
      <c r="F46" s="9"/>
      <c r="G46" s="9"/>
      <c r="H46" s="9">
        <v>60002</v>
      </c>
      <c r="I46" s="9" t="s">
        <v>18</v>
      </c>
    </row>
    <row r="47" spans="1:9" x14ac:dyDescent="0.3">
      <c r="A47" s="9">
        <v>45</v>
      </c>
      <c r="B47" s="9">
        <v>3</v>
      </c>
      <c r="C47" s="9"/>
      <c r="D47" s="9">
        <v>0</v>
      </c>
      <c r="E47" s="9">
        <v>0</v>
      </c>
      <c r="F47" s="9"/>
      <c r="G47" s="9"/>
      <c r="H47" s="9">
        <v>60002</v>
      </c>
      <c r="I47" s="9" t="s">
        <v>18</v>
      </c>
    </row>
    <row r="48" spans="1:9" x14ac:dyDescent="0.3">
      <c r="A48" s="9">
        <v>46</v>
      </c>
      <c r="B48" s="9">
        <v>3</v>
      </c>
      <c r="C48" s="9"/>
      <c r="D48" s="9">
        <v>0</v>
      </c>
      <c r="E48" s="9">
        <v>0</v>
      </c>
      <c r="F48" s="9"/>
      <c r="G48" s="9"/>
      <c r="H48" s="9">
        <v>60002</v>
      </c>
      <c r="I48" s="9" t="s">
        <v>18</v>
      </c>
    </row>
    <row r="49" spans="1:9" x14ac:dyDescent="0.3">
      <c r="A49" s="9">
        <v>47</v>
      </c>
      <c r="B49" s="9">
        <v>3</v>
      </c>
      <c r="C49" s="9"/>
      <c r="D49" s="9">
        <v>0</v>
      </c>
      <c r="E49" s="9">
        <v>0</v>
      </c>
      <c r="F49" s="9"/>
      <c r="G49" s="9"/>
      <c r="H49" s="9">
        <v>60002</v>
      </c>
      <c r="I49" s="9" t="s">
        <v>18</v>
      </c>
    </row>
    <row r="50" spans="1:9" x14ac:dyDescent="0.3">
      <c r="A50" s="9">
        <v>401</v>
      </c>
      <c r="B50" s="9">
        <v>4</v>
      </c>
      <c r="C50" s="9"/>
      <c r="D50" s="9">
        <v>0</v>
      </c>
      <c r="E50" s="9">
        <v>0</v>
      </c>
      <c r="F50" s="9"/>
      <c r="G50" s="9"/>
      <c r="H50" s="9">
        <v>60002</v>
      </c>
      <c r="I50" s="9" t="s">
        <v>26</v>
      </c>
    </row>
    <row r="51" spans="1:9" x14ac:dyDescent="0.3">
      <c r="A51" s="9">
        <v>402</v>
      </c>
      <c r="B51" s="9">
        <v>4</v>
      </c>
      <c r="C51" s="9"/>
      <c r="D51" s="9">
        <v>0</v>
      </c>
      <c r="E51" s="9">
        <v>0</v>
      </c>
      <c r="F51" s="9"/>
      <c r="G51" s="9"/>
      <c r="H51" s="9">
        <v>60002</v>
      </c>
      <c r="I51" s="9" t="s">
        <v>26</v>
      </c>
    </row>
    <row r="52" spans="1:9" x14ac:dyDescent="0.3">
      <c r="A52" s="9">
        <v>403</v>
      </c>
      <c r="B52" s="9">
        <v>4</v>
      </c>
      <c r="C52" s="9"/>
      <c r="D52" s="9">
        <v>0</v>
      </c>
      <c r="E52" s="9">
        <v>0</v>
      </c>
      <c r="F52" s="9"/>
      <c r="G52" s="9"/>
      <c r="H52" s="9">
        <v>60002</v>
      </c>
      <c r="I52" s="9" t="s">
        <v>26</v>
      </c>
    </row>
    <row r="53" spans="1:9" x14ac:dyDescent="0.3">
      <c r="A53" s="9">
        <v>404</v>
      </c>
      <c r="B53" s="9">
        <v>4</v>
      </c>
      <c r="C53" s="9"/>
      <c r="D53" s="9">
        <v>0</v>
      </c>
      <c r="E53" s="9">
        <v>0</v>
      </c>
      <c r="F53" s="9"/>
      <c r="G53" s="9"/>
      <c r="H53" s="9">
        <v>60002</v>
      </c>
      <c r="I53" s="9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4"/>
  <sheetViews>
    <sheetView topLeftCell="A250" workbookViewId="0">
      <selection activeCell="E270" sqref="E270"/>
    </sheetView>
  </sheetViews>
  <sheetFormatPr defaultRowHeight="16.5" x14ac:dyDescent="0.3"/>
  <cols>
    <col min="1" max="1" width="8.88671875" style="12" customWidth="1"/>
    <col min="2" max="2" width="11.109375" style="12" bestFit="1" customWidth="1"/>
    <col min="3" max="3" width="8.88671875" style="12" customWidth="1"/>
    <col min="4" max="4" width="13.33203125" style="12" customWidth="1"/>
    <col min="5" max="5" width="21.6640625" style="12" customWidth="1"/>
    <col min="6" max="9" width="13.33203125" style="12" customWidth="1"/>
    <col min="10" max="10" width="11.109375" style="12" customWidth="1"/>
    <col min="11" max="11" width="13.33203125" style="12" customWidth="1"/>
    <col min="12" max="12" width="22.21875" style="12" customWidth="1"/>
    <col min="13" max="14" width="24.44140625" style="12" customWidth="1"/>
    <col min="15" max="15" width="46.6640625" style="12" customWidth="1"/>
    <col min="16" max="16" width="44.44140625" style="12" customWidth="1"/>
    <col min="17" max="17" width="16.6640625" style="12" customWidth="1"/>
    <col min="19" max="19" width="31.21875" style="12" customWidth="1"/>
  </cols>
  <sheetData>
    <row r="1" spans="1:19" x14ac:dyDescent="0.3">
      <c r="A1" t="s">
        <v>51</v>
      </c>
    </row>
    <row r="2" spans="1:19" x14ac:dyDescent="0.3">
      <c r="A2" t="s">
        <v>2</v>
      </c>
      <c r="B2" t="s">
        <v>52</v>
      </c>
      <c r="C2" t="s">
        <v>53</v>
      </c>
      <c r="D2" t="s">
        <v>54</v>
      </c>
      <c r="E2" s="16" t="s">
        <v>55</v>
      </c>
      <c r="F2" s="16" t="s">
        <v>56</v>
      </c>
      <c r="G2" s="16" t="s">
        <v>57</v>
      </c>
      <c r="H2" t="s">
        <v>58</v>
      </c>
      <c r="I2" s="16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s="16" t="s">
        <v>68</v>
      </c>
      <c r="S2" s="16" t="s">
        <v>69</v>
      </c>
    </row>
    <row r="3" spans="1:19" x14ac:dyDescent="0.3">
      <c r="A3" t="s">
        <v>10</v>
      </c>
      <c r="B3" t="s">
        <v>70</v>
      </c>
      <c r="D3" t="s">
        <v>71</v>
      </c>
      <c r="E3" s="16" t="s">
        <v>72</v>
      </c>
      <c r="F3" s="16" t="s">
        <v>73</v>
      </c>
      <c r="G3" s="16" t="s">
        <v>74</v>
      </c>
      <c r="H3" t="s">
        <v>75</v>
      </c>
      <c r="I3" s="16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s="16" t="s">
        <v>85</v>
      </c>
      <c r="S3" s="16" t="s">
        <v>86</v>
      </c>
    </row>
    <row r="4" spans="1:19" x14ac:dyDescent="0.3">
      <c r="A4">
        <v>1</v>
      </c>
      <c r="B4">
        <v>1</v>
      </c>
      <c r="C4" t="s">
        <v>87</v>
      </c>
      <c r="D4">
        <f>'#AI配置2'!S3</f>
        <v>8</v>
      </c>
      <c r="E4" t="str">
        <f>'#AI配置2'!T3</f>
        <v>CAE_FEUDAL</v>
      </c>
      <c r="G4" t="str">
        <f>'#AI配置2'!V3</f>
        <v>10001;20000</v>
      </c>
      <c r="H4" t="str">
        <f>'#AI配置2'!W3</f>
        <v>3480;6600</v>
      </c>
      <c r="I4" t="str">
        <f>'#AI配置2'!X3</f>
        <v>50;100</v>
      </c>
      <c r="J4">
        <f>'#AI配置2'!Y3</f>
        <v>360000</v>
      </c>
      <c r="K4">
        <f>'#AI配置2'!Z3</f>
        <v>8</v>
      </c>
      <c r="L4" s="19" t="s">
        <v>2302</v>
      </c>
      <c r="M4" t="str">
        <f>'#AI配置2'!AB3</f>
        <v>5000105;5000103;5000102</v>
      </c>
      <c r="N4" t="str">
        <f>'#AI配置2'!AC3</f>
        <v>5000106;5000107;5000108</v>
      </c>
      <c r="O4" t="str">
        <f>'#AI配置2'!AD3</f>
        <v>RT_Wood:600000|RT_Food:600000|RT_Stone:600000</v>
      </c>
      <c r="P4" t="str">
        <f>'#AI配置2'!AE3</f>
        <v>RT_Wood:75000|RT_Food:75000|RT_Stone:75000</v>
      </c>
      <c r="Q4">
        <f>'#AI配置2'!AF3</f>
        <v>900000</v>
      </c>
      <c r="R4" t="s">
        <v>88</v>
      </c>
      <c r="S4" t="s">
        <v>89</v>
      </c>
    </row>
    <row r="5" spans="1:19" x14ac:dyDescent="0.3">
      <c r="B5">
        <v>3</v>
      </c>
      <c r="D5" s="18">
        <f>'#AI配置2'!S4</f>
        <v>8</v>
      </c>
      <c r="E5" s="18" t="str">
        <f>'#AI配置2'!T4</f>
        <v>CAE_FEUDAL</v>
      </c>
      <c r="G5" s="18" t="str">
        <f>'#AI配置2'!V4</f>
        <v>10001;20001</v>
      </c>
      <c r="H5" s="18" t="str">
        <f>'#AI配置2'!W4</f>
        <v>3480;6600</v>
      </c>
      <c r="I5" s="18" t="str">
        <f>'#AI配置2'!X4</f>
        <v>50;101</v>
      </c>
      <c r="J5" s="18">
        <f>'#AI配置2'!Y4</f>
        <v>360000</v>
      </c>
      <c r="K5" s="18">
        <f>'#AI配置2'!Z4</f>
        <v>8</v>
      </c>
      <c r="L5" s="19" t="s">
        <v>2302</v>
      </c>
      <c r="M5" s="18" t="str">
        <f>'#AI配置2'!AB4</f>
        <v>5000205;5000203;5000202</v>
      </c>
      <c r="N5" s="18" t="str">
        <f>'#AI配置2'!AC4</f>
        <v>5000206;5000207;5000208</v>
      </c>
      <c r="O5" s="18" t="str">
        <f>'#AI配置2'!AD4</f>
        <v>RT_Wood:600000|RT_Food:600000|RT_Stone:600000</v>
      </c>
      <c r="P5" s="18" t="str">
        <f>'#AI配置2'!AE4</f>
        <v>RT_Wood:75000|RT_Food:75000|RT_Stone:75000</v>
      </c>
      <c r="Q5" s="18">
        <f>'#AI配置2'!AF4</f>
        <v>900000</v>
      </c>
      <c r="R5" s="18" t="s">
        <v>1852</v>
      </c>
      <c r="S5" s="18" t="s">
        <v>1853</v>
      </c>
    </row>
    <row r="6" spans="1:19" x14ac:dyDescent="0.3">
      <c r="B6">
        <v>6</v>
      </c>
      <c r="D6" s="18">
        <f>'#AI配置2'!S5</f>
        <v>8</v>
      </c>
      <c r="E6" s="18" t="str">
        <f>'#AI配置2'!T5</f>
        <v>CAE_FEUDAL</v>
      </c>
      <c r="G6" s="18" t="str">
        <f>'#AI配置2'!V5</f>
        <v>10001;20002</v>
      </c>
      <c r="H6" s="18" t="str">
        <f>'#AI配置2'!W5</f>
        <v>3480;6600</v>
      </c>
      <c r="I6" s="18" t="str">
        <f>'#AI配置2'!X5</f>
        <v>50;102</v>
      </c>
      <c r="J6" s="18">
        <f>'#AI配置2'!Y5</f>
        <v>360000</v>
      </c>
      <c r="K6" s="18">
        <f>'#AI配置2'!Z5</f>
        <v>8</v>
      </c>
      <c r="L6" s="19" t="s">
        <v>2302</v>
      </c>
      <c r="M6" s="18" t="str">
        <f>'#AI配置2'!AB5</f>
        <v>5000305;5000303;5000302</v>
      </c>
      <c r="N6" s="18" t="str">
        <f>'#AI配置2'!AC5</f>
        <v>5000306;5000307;5000308</v>
      </c>
      <c r="O6" s="18" t="str">
        <f>'#AI配置2'!AD5</f>
        <v>RT_Wood:600000|RT_Food:600000|RT_Stone:600000</v>
      </c>
      <c r="P6" s="18" t="str">
        <f>'#AI配置2'!AE5</f>
        <v>RT_Wood:75000|RT_Food:75000|RT_Stone:75000</v>
      </c>
      <c r="Q6" s="18">
        <f>'#AI配置2'!AF5</f>
        <v>900000</v>
      </c>
      <c r="R6" s="18" t="s">
        <v>1854</v>
      </c>
      <c r="S6" s="18" t="s">
        <v>1855</v>
      </c>
    </row>
    <row r="7" spans="1:19" x14ac:dyDescent="0.3">
      <c r="B7">
        <v>9</v>
      </c>
      <c r="D7" s="18">
        <f>'#AI配置2'!S6</f>
        <v>8</v>
      </c>
      <c r="E7" s="18" t="str">
        <f>'#AI配置2'!T6</f>
        <v>CAE_FEUDAL</v>
      </c>
      <c r="G7" s="18" t="str">
        <f>'#AI配置2'!V6</f>
        <v>10001;20003</v>
      </c>
      <c r="H7" s="18" t="str">
        <f>'#AI配置2'!W6</f>
        <v>3480;6600</v>
      </c>
      <c r="I7" s="18" t="str">
        <f>'#AI配置2'!X6</f>
        <v>50;103</v>
      </c>
      <c r="J7" s="18">
        <f>'#AI配置2'!Y6</f>
        <v>360000</v>
      </c>
      <c r="K7" s="18">
        <f>'#AI配置2'!Z6</f>
        <v>8</v>
      </c>
      <c r="L7" s="19" t="s">
        <v>2302</v>
      </c>
      <c r="M7" s="18" t="str">
        <f>'#AI配置2'!AB6</f>
        <v>5000405;5000403;5000402</v>
      </c>
      <c r="N7" s="18" t="str">
        <f>'#AI配置2'!AC6</f>
        <v>5000406;5000407;5000408</v>
      </c>
      <c r="O7" s="18" t="str">
        <f>'#AI配置2'!AD6</f>
        <v>RT_Wood:600000|RT_Food:600000|RT_Stone:600000</v>
      </c>
      <c r="P7" s="18" t="str">
        <f>'#AI配置2'!AE6</f>
        <v>RT_Wood:75000|RT_Food:75000|RT_Stone:75000</v>
      </c>
      <c r="Q7" s="18">
        <f>'#AI配置2'!AF6</f>
        <v>900000</v>
      </c>
      <c r="R7" s="18" t="s">
        <v>1856</v>
      </c>
      <c r="S7" s="18" t="s">
        <v>1857</v>
      </c>
    </row>
    <row r="8" spans="1:19" x14ac:dyDescent="0.3">
      <c r="B8">
        <v>12</v>
      </c>
      <c r="D8" s="18">
        <f>'#AI配置2'!S7</f>
        <v>9</v>
      </c>
      <c r="E8" s="18" t="str">
        <f>'#AI配置2'!T7</f>
        <v>CAE_FEUDAL</v>
      </c>
      <c r="G8" s="18" t="str">
        <f>'#AI配置2'!V7</f>
        <v>10001;20004</v>
      </c>
      <c r="H8" s="18" t="str">
        <f>'#AI配置2'!W7</f>
        <v>6600;14000</v>
      </c>
      <c r="I8" s="18" t="str">
        <f>'#AI配置2'!X7</f>
        <v>50;104</v>
      </c>
      <c r="J8" s="18">
        <f>'#AI配置2'!Y7</f>
        <v>400000</v>
      </c>
      <c r="K8" s="18">
        <f>'#AI配置2'!Z7</f>
        <v>9</v>
      </c>
      <c r="L8" s="19" t="s">
        <v>2302</v>
      </c>
      <c r="M8" s="18" t="str">
        <f>'#AI配置2'!AB7</f>
        <v>5000505;5000503;5000502</v>
      </c>
      <c r="N8" s="18" t="str">
        <f>'#AI配置2'!AC7</f>
        <v>5000506;5000507;5000508</v>
      </c>
      <c r="O8" s="18" t="str">
        <f>'#AI配置2'!AD7</f>
        <v>RT_Wood:700000|RT_Food:700000|RT_Stone:700000</v>
      </c>
      <c r="P8" s="18" t="str">
        <f>'#AI配置2'!AE7</f>
        <v>RT_Wood:87500|RT_Food:87500|RT_Stone:87500</v>
      </c>
      <c r="Q8" s="18">
        <f>'#AI配置2'!AF7</f>
        <v>1050000</v>
      </c>
      <c r="R8" s="18" t="s">
        <v>1858</v>
      </c>
      <c r="S8" s="18" t="s">
        <v>1859</v>
      </c>
    </row>
    <row r="9" spans="1:19" x14ac:dyDescent="0.3">
      <c r="B9">
        <v>15</v>
      </c>
      <c r="D9" s="18">
        <f>'#AI配置2'!S8</f>
        <v>9</v>
      </c>
      <c r="E9" s="18" t="str">
        <f>'#AI配置2'!T8</f>
        <v>CAE_FEUDAL</v>
      </c>
      <c r="G9" s="18" t="str">
        <f>'#AI配置2'!V8</f>
        <v>10001;20005</v>
      </c>
      <c r="H9" s="18" t="str">
        <f>'#AI配置2'!W8</f>
        <v>6600;14000</v>
      </c>
      <c r="I9" s="18" t="str">
        <f>'#AI配置2'!X8</f>
        <v>50;105</v>
      </c>
      <c r="J9" s="18">
        <f>'#AI配置2'!Y8</f>
        <v>400000</v>
      </c>
      <c r="K9" s="18">
        <f>'#AI配置2'!Z8</f>
        <v>9</v>
      </c>
      <c r="L9" s="19" t="s">
        <v>2302</v>
      </c>
      <c r="M9" s="18" t="str">
        <f>'#AI配置2'!AB8</f>
        <v>5000605;5000603;5000602</v>
      </c>
      <c r="N9" s="18" t="str">
        <f>'#AI配置2'!AC8</f>
        <v>5000606;5000607;5000608</v>
      </c>
      <c r="O9" s="18" t="str">
        <f>'#AI配置2'!AD8</f>
        <v>RT_Wood:700000|RT_Food:700000|RT_Stone:700000</v>
      </c>
      <c r="P9" s="18" t="str">
        <f>'#AI配置2'!AE8</f>
        <v>RT_Wood:87500|RT_Food:87500|RT_Stone:87500</v>
      </c>
      <c r="Q9" s="18">
        <f>'#AI配置2'!AF8</f>
        <v>1050000</v>
      </c>
      <c r="R9" s="18" t="s">
        <v>1860</v>
      </c>
      <c r="S9" s="18" t="s">
        <v>1861</v>
      </c>
    </row>
    <row r="10" spans="1:19" x14ac:dyDescent="0.3">
      <c r="B10">
        <v>18</v>
      </c>
      <c r="D10" s="18">
        <f>'#AI配置2'!S9</f>
        <v>9</v>
      </c>
      <c r="E10" s="18" t="str">
        <f>'#AI配置2'!T9</f>
        <v>CAE_FEUDAL</v>
      </c>
      <c r="G10" s="18" t="str">
        <f>'#AI配置2'!V9</f>
        <v>10001;20006</v>
      </c>
      <c r="H10" s="18" t="str">
        <f>'#AI配置2'!W9</f>
        <v>6600;14000</v>
      </c>
      <c r="I10" s="18" t="str">
        <f>'#AI配置2'!X9</f>
        <v>50;106</v>
      </c>
      <c r="J10" s="18">
        <f>'#AI配置2'!Y9</f>
        <v>400000</v>
      </c>
      <c r="K10" s="18">
        <f>'#AI配置2'!Z9</f>
        <v>9</v>
      </c>
      <c r="L10" s="19" t="s">
        <v>2302</v>
      </c>
      <c r="M10" s="18" t="str">
        <f>'#AI配置2'!AB9</f>
        <v>5000705;5000703;5000702</v>
      </c>
      <c r="N10" s="18" t="str">
        <f>'#AI配置2'!AC9</f>
        <v>5000706;5000707;5000708</v>
      </c>
      <c r="O10" s="18" t="str">
        <f>'#AI配置2'!AD9</f>
        <v>RT_Wood:700000|RT_Food:700000|RT_Stone:700000</v>
      </c>
      <c r="P10" s="18" t="str">
        <f>'#AI配置2'!AE9</f>
        <v>RT_Wood:87500|RT_Food:87500|RT_Stone:87500</v>
      </c>
      <c r="Q10" s="18">
        <f>'#AI配置2'!AF9</f>
        <v>1050000</v>
      </c>
      <c r="R10" s="18" t="s">
        <v>1862</v>
      </c>
      <c r="S10" s="18" t="s">
        <v>1863</v>
      </c>
    </row>
    <row r="11" spans="1:19" x14ac:dyDescent="0.3">
      <c r="B11">
        <v>21</v>
      </c>
      <c r="D11" s="18">
        <f>'#AI配置2'!S10</f>
        <v>10</v>
      </c>
      <c r="E11" s="18" t="str">
        <f>'#AI配置2'!T10</f>
        <v>CAE_FEUDAL</v>
      </c>
      <c r="G11" s="18" t="str">
        <f>'#AI配置2'!V10</f>
        <v>10001;20007</v>
      </c>
      <c r="H11" s="18" t="str">
        <f>'#AI配置2'!W10</f>
        <v>14000;24000</v>
      </c>
      <c r="I11" s="18" t="str">
        <f>'#AI配置2'!X10</f>
        <v>50;107</v>
      </c>
      <c r="J11" s="18">
        <f>'#AI配置2'!Y10</f>
        <v>440000</v>
      </c>
      <c r="K11" s="18">
        <f>'#AI配置2'!Z10</f>
        <v>10</v>
      </c>
      <c r="L11" s="19" t="s">
        <v>2302</v>
      </c>
      <c r="M11" s="18" t="str">
        <f>'#AI配置2'!AB10</f>
        <v>5000805;5000803;5000802</v>
      </c>
      <c r="N11" s="18" t="str">
        <f>'#AI配置2'!AC10</f>
        <v>5000806;5000807;5000808</v>
      </c>
      <c r="O11" s="18" t="str">
        <f>'#AI配置2'!AD10</f>
        <v>RT_Wood:800000|RT_Food:800000|RT_Stone:800000</v>
      </c>
      <c r="P11" s="18" t="str">
        <f>'#AI配置2'!AE10</f>
        <v>RT_Wood:100000|RT_Food:100000|RT_Stone:100000</v>
      </c>
      <c r="Q11" s="18">
        <f>'#AI配置2'!AF10</f>
        <v>1200000</v>
      </c>
      <c r="R11" s="18" t="s">
        <v>1864</v>
      </c>
      <c r="S11" s="18" t="s">
        <v>1865</v>
      </c>
    </row>
    <row r="12" spans="1:19" x14ac:dyDescent="0.3">
      <c r="B12">
        <v>24</v>
      </c>
      <c r="D12" s="18">
        <f>'#AI配置2'!S11</f>
        <v>10</v>
      </c>
      <c r="E12" s="18" t="str">
        <f>'#AI配置2'!T11</f>
        <v>CAE_FEUDAL</v>
      </c>
      <c r="G12" s="18" t="str">
        <f>'#AI配置2'!V11</f>
        <v>10001;20008</v>
      </c>
      <c r="H12" s="18" t="str">
        <f>'#AI配置2'!W11</f>
        <v>14000;24000</v>
      </c>
      <c r="I12" s="18" t="str">
        <f>'#AI配置2'!X11</f>
        <v>50;108</v>
      </c>
      <c r="J12" s="18">
        <f>'#AI配置2'!Y11</f>
        <v>440000</v>
      </c>
      <c r="K12" s="18">
        <f>'#AI配置2'!Z11</f>
        <v>10</v>
      </c>
      <c r="L12" s="19" t="s">
        <v>2302</v>
      </c>
      <c r="M12" s="18" t="str">
        <f>'#AI配置2'!AB11</f>
        <v>5000905;5000903;5000902</v>
      </c>
      <c r="N12" s="18" t="str">
        <f>'#AI配置2'!AC11</f>
        <v>5000906;5000907;5000908</v>
      </c>
      <c r="O12" s="18" t="str">
        <f>'#AI配置2'!AD11</f>
        <v>RT_Wood:800000|RT_Food:800000|RT_Stone:800000</v>
      </c>
      <c r="P12" s="18" t="str">
        <f>'#AI配置2'!AE11</f>
        <v>RT_Wood:100000|RT_Food:100000|RT_Stone:100000</v>
      </c>
      <c r="Q12" s="18">
        <f>'#AI配置2'!AF11</f>
        <v>1200000</v>
      </c>
      <c r="R12" s="18" t="s">
        <v>1866</v>
      </c>
      <c r="S12" s="18" t="s">
        <v>1867</v>
      </c>
    </row>
    <row r="13" spans="1:19" x14ac:dyDescent="0.3">
      <c r="B13">
        <v>30</v>
      </c>
      <c r="D13" s="18">
        <f>'#AI配置2'!S12</f>
        <v>10</v>
      </c>
      <c r="E13" s="18" t="str">
        <f>'#AI配置2'!T12</f>
        <v>CAE_FEUDAL</v>
      </c>
      <c r="G13" s="18" t="str">
        <f>'#AI配置2'!V12</f>
        <v>10001;20009</v>
      </c>
      <c r="H13" s="18" t="str">
        <f>'#AI配置2'!W12</f>
        <v>14000;24000</v>
      </c>
      <c r="I13" s="18" t="str">
        <f>'#AI配置2'!X12</f>
        <v>50;109</v>
      </c>
      <c r="J13" s="18">
        <f>'#AI配置2'!Y12</f>
        <v>440000</v>
      </c>
      <c r="K13" s="18">
        <f>'#AI配置2'!Z12</f>
        <v>10</v>
      </c>
      <c r="L13" s="19" t="s">
        <v>2302</v>
      </c>
      <c r="M13" s="18" t="str">
        <f>'#AI配置2'!AB12</f>
        <v>5001005;5001003;5001002</v>
      </c>
      <c r="N13" s="18" t="str">
        <f>'#AI配置2'!AC12</f>
        <v>5001006;5001007;5001008</v>
      </c>
      <c r="O13" s="18" t="str">
        <f>'#AI配置2'!AD12</f>
        <v>RT_Wood:800000|RT_Food:800000|RT_Stone:800000</v>
      </c>
      <c r="P13" s="18" t="str">
        <f>'#AI配置2'!AE12</f>
        <v>RT_Wood:100000|RT_Food:100000|RT_Stone:100000</v>
      </c>
      <c r="Q13" s="18">
        <f>'#AI配置2'!AF12</f>
        <v>1200000</v>
      </c>
      <c r="R13" s="18" t="s">
        <v>1868</v>
      </c>
      <c r="S13" s="18" t="s">
        <v>1869</v>
      </c>
    </row>
    <row r="14" spans="1:19" x14ac:dyDescent="0.3">
      <c r="B14">
        <v>36</v>
      </c>
      <c r="D14" s="18">
        <f>'#AI配置2'!S13</f>
        <v>11</v>
      </c>
      <c r="E14" s="18" t="str">
        <f>'#AI配置2'!T13</f>
        <v>CAE_CASTLE</v>
      </c>
      <c r="G14" s="18" t="str">
        <f>'#AI配置2'!V13</f>
        <v>10001;20010</v>
      </c>
      <c r="H14" s="18" t="str">
        <f>'#AI配置2'!W13</f>
        <v>24000;45000</v>
      </c>
      <c r="I14" s="18" t="str">
        <f>'#AI配置2'!X13</f>
        <v>50;110</v>
      </c>
      <c r="J14" s="18">
        <f>'#AI配置2'!Y13</f>
        <v>490000</v>
      </c>
      <c r="K14" s="18">
        <f>'#AI配置2'!Z13</f>
        <v>11</v>
      </c>
      <c r="L14" s="19" t="s">
        <v>2302</v>
      </c>
      <c r="M14" s="18" t="str">
        <f>'#AI配置2'!AB13</f>
        <v>5001105;5001103;5001102</v>
      </c>
      <c r="N14" s="18" t="str">
        <f>'#AI配置2'!AC13</f>
        <v>5001106;5001107;5001108</v>
      </c>
      <c r="O14" s="18" t="str">
        <f>'#AI配置2'!AD13</f>
        <v>RT_Wood:900000|RT_Food:900000|RT_Stone:900000|RT_Gold:900000</v>
      </c>
      <c r="P14" s="18" t="str">
        <f>'#AI配置2'!AE13</f>
        <v>RT_Wood:112500|RT_Food:112500|RT_Stone:112500|RT_Gold:112500</v>
      </c>
      <c r="Q14" s="18">
        <f>'#AI配置2'!AF13</f>
        <v>1350000</v>
      </c>
      <c r="R14" s="18" t="s">
        <v>1870</v>
      </c>
      <c r="S14" s="18" t="s">
        <v>1871</v>
      </c>
    </row>
    <row r="15" spans="1:19" x14ac:dyDescent="0.3">
      <c r="B15">
        <v>42</v>
      </c>
      <c r="D15" s="18">
        <f>'#AI配置2'!S14</f>
        <v>11</v>
      </c>
      <c r="E15" s="18" t="str">
        <f>'#AI配置2'!T14</f>
        <v>CAE_CASTLE</v>
      </c>
      <c r="G15" s="18" t="str">
        <f>'#AI配置2'!V14</f>
        <v>10001;20011</v>
      </c>
      <c r="H15" s="18" t="str">
        <f>'#AI配置2'!W14</f>
        <v>24000;45000</v>
      </c>
      <c r="I15" s="18" t="str">
        <f>'#AI配置2'!X14</f>
        <v>50;111</v>
      </c>
      <c r="J15" s="18">
        <f>'#AI配置2'!Y14</f>
        <v>490000</v>
      </c>
      <c r="K15" s="18">
        <f>'#AI配置2'!Z14</f>
        <v>11</v>
      </c>
      <c r="L15" s="19" t="s">
        <v>2302</v>
      </c>
      <c r="M15" s="18" t="str">
        <f>'#AI配置2'!AB14</f>
        <v>5001205;5001203;5001202</v>
      </c>
      <c r="N15" s="18" t="str">
        <f>'#AI配置2'!AC14</f>
        <v>5001206;5001207;5001208</v>
      </c>
      <c r="O15" s="18" t="str">
        <f>'#AI配置2'!AD14</f>
        <v>RT_Wood:900000|RT_Food:900000|RT_Stone:900000|RT_Gold:900000</v>
      </c>
      <c r="P15" s="18" t="str">
        <f>'#AI配置2'!AE14</f>
        <v>RT_Wood:112500|RT_Food:112500|RT_Stone:112500|RT_Gold:112500</v>
      </c>
      <c r="Q15" s="18">
        <f>'#AI配置2'!AF14</f>
        <v>1350000</v>
      </c>
      <c r="R15" s="18" t="s">
        <v>1872</v>
      </c>
      <c r="S15" s="18" t="s">
        <v>1873</v>
      </c>
    </row>
    <row r="16" spans="1:19" x14ac:dyDescent="0.3">
      <c r="B16">
        <v>48</v>
      </c>
      <c r="D16" s="18">
        <f>'#AI配置2'!S15</f>
        <v>11</v>
      </c>
      <c r="E16" s="18" t="str">
        <f>'#AI配置2'!T15</f>
        <v>CAE_CASTLE</v>
      </c>
      <c r="G16" s="18" t="str">
        <f>'#AI配置2'!V15</f>
        <v>10001;20012</v>
      </c>
      <c r="H16" s="18" t="str">
        <f>'#AI配置2'!W15</f>
        <v>24000;45000</v>
      </c>
      <c r="I16" s="18" t="str">
        <f>'#AI配置2'!X15</f>
        <v>50;112</v>
      </c>
      <c r="J16" s="18">
        <f>'#AI配置2'!Y15</f>
        <v>490000</v>
      </c>
      <c r="K16" s="18">
        <f>'#AI配置2'!Z15</f>
        <v>11</v>
      </c>
      <c r="L16" s="19" t="s">
        <v>2302</v>
      </c>
      <c r="M16" s="18" t="str">
        <f>'#AI配置2'!AB15</f>
        <v>5001305;5001303;5001302</v>
      </c>
      <c r="N16" s="18" t="str">
        <f>'#AI配置2'!AC15</f>
        <v>5001306;5001307;5001308</v>
      </c>
      <c r="O16" s="18" t="str">
        <f>'#AI配置2'!AD15</f>
        <v>RT_Wood:900000|RT_Food:900000|RT_Stone:900000|RT_Gold:900000</v>
      </c>
      <c r="P16" s="18" t="str">
        <f>'#AI配置2'!AE15</f>
        <v>RT_Wood:112500|RT_Food:112500|RT_Stone:112500|RT_Gold:112500</v>
      </c>
      <c r="Q16" s="18">
        <f>'#AI配置2'!AF15</f>
        <v>1350000</v>
      </c>
      <c r="R16" s="18" t="s">
        <v>1874</v>
      </c>
      <c r="S16" s="18" t="s">
        <v>1875</v>
      </c>
    </row>
    <row r="17" spans="2:19" x14ac:dyDescent="0.3">
      <c r="B17">
        <v>60</v>
      </c>
      <c r="D17" s="18">
        <f>'#AI配置2'!S16</f>
        <v>12</v>
      </c>
      <c r="E17" s="18" t="str">
        <f>'#AI配置2'!T16</f>
        <v>CAE_CASTLE</v>
      </c>
      <c r="G17" s="18" t="str">
        <f>'#AI配置2'!V16</f>
        <v>10001;20013</v>
      </c>
      <c r="H17" s="18" t="str">
        <f>'#AI配置2'!W16</f>
        <v>45000;81000</v>
      </c>
      <c r="I17" s="18" t="str">
        <f>'#AI配置2'!X16</f>
        <v>50;113</v>
      </c>
      <c r="J17" s="18">
        <f>'#AI配置2'!Y16</f>
        <v>540000</v>
      </c>
      <c r="K17" s="18">
        <f>'#AI配置2'!Z16</f>
        <v>12</v>
      </c>
      <c r="L17" s="19" t="s">
        <v>2302</v>
      </c>
      <c r="M17" s="18" t="str">
        <f>'#AI配置2'!AB16</f>
        <v>5001405;5001403;5001402</v>
      </c>
      <c r="N17" s="18" t="str">
        <f>'#AI配置2'!AC16</f>
        <v>5001406;5001407;5001408</v>
      </c>
      <c r="O17" s="18" t="str">
        <f>'#AI配置2'!AD16</f>
        <v>RT_Wood:1000000|RT_Food:1000000|RT_Stone:1000000|RT_Gold:1000000</v>
      </c>
      <c r="P17" s="18" t="str">
        <f>'#AI配置2'!AE16</f>
        <v>RT_Wood:125000|RT_Food:125000|RT_Stone:125000|RT_Gold:125000</v>
      </c>
      <c r="Q17" s="18">
        <f>'#AI配置2'!AF16</f>
        <v>1500000</v>
      </c>
      <c r="R17" s="18" t="s">
        <v>1876</v>
      </c>
      <c r="S17" s="18" t="s">
        <v>1877</v>
      </c>
    </row>
    <row r="18" spans="2:19" x14ac:dyDescent="0.3">
      <c r="B18">
        <v>66</v>
      </c>
      <c r="D18" s="18">
        <f>'#AI配置2'!S17</f>
        <v>12</v>
      </c>
      <c r="E18" s="18" t="str">
        <f>'#AI配置2'!T17</f>
        <v>CAE_CASTLE</v>
      </c>
      <c r="G18" s="18" t="str">
        <f>'#AI配置2'!V17</f>
        <v>10001;20014</v>
      </c>
      <c r="H18" s="18" t="str">
        <f>'#AI配置2'!W17</f>
        <v>45000;81000</v>
      </c>
      <c r="I18" s="18" t="str">
        <f>'#AI配置2'!X17</f>
        <v>50;114</v>
      </c>
      <c r="J18" s="18">
        <f>'#AI配置2'!Y17</f>
        <v>540000</v>
      </c>
      <c r="K18" s="18">
        <f>'#AI配置2'!Z17</f>
        <v>12</v>
      </c>
      <c r="L18" s="19" t="s">
        <v>2302</v>
      </c>
      <c r="M18" s="18" t="str">
        <f>'#AI配置2'!AB17</f>
        <v>5001505;5001503;5001502</v>
      </c>
      <c r="N18" s="18" t="str">
        <f>'#AI配置2'!AC17</f>
        <v>5001506;5001507;5001508</v>
      </c>
      <c r="O18" s="18" t="str">
        <f>'#AI配置2'!AD17</f>
        <v>RT_Wood:1000000|RT_Food:1000000|RT_Stone:1000000|RT_Gold:1000000</v>
      </c>
      <c r="P18" s="18" t="str">
        <f>'#AI配置2'!AE17</f>
        <v>RT_Wood:125000|RT_Food:125000|RT_Stone:125000|RT_Gold:125000</v>
      </c>
      <c r="Q18" s="18">
        <f>'#AI配置2'!AF17</f>
        <v>1500000</v>
      </c>
      <c r="R18" s="18" t="s">
        <v>1878</v>
      </c>
      <c r="S18" s="18" t="s">
        <v>1879</v>
      </c>
    </row>
    <row r="19" spans="2:19" x14ac:dyDescent="0.3">
      <c r="B19">
        <v>72</v>
      </c>
      <c r="D19" s="18">
        <f>'#AI配置2'!S18</f>
        <v>12</v>
      </c>
      <c r="E19" s="18" t="str">
        <f>'#AI配置2'!T18</f>
        <v>CAE_CASTLE</v>
      </c>
      <c r="G19" s="18" t="str">
        <f>'#AI配置2'!V18</f>
        <v>10001;20015</v>
      </c>
      <c r="H19" s="18" t="str">
        <f>'#AI配置2'!W18</f>
        <v>45000;81000</v>
      </c>
      <c r="I19" s="18" t="str">
        <f>'#AI配置2'!X18</f>
        <v>50;115</v>
      </c>
      <c r="J19" s="18">
        <f>'#AI配置2'!Y18</f>
        <v>540000</v>
      </c>
      <c r="K19" s="18">
        <f>'#AI配置2'!Z18</f>
        <v>12</v>
      </c>
      <c r="L19" s="19" t="s">
        <v>2302</v>
      </c>
      <c r="M19" s="18" t="str">
        <f>'#AI配置2'!AB18</f>
        <v>5001605;5001603;5001602</v>
      </c>
      <c r="N19" s="18" t="str">
        <f>'#AI配置2'!AC18</f>
        <v>5001606;5001607;5001608</v>
      </c>
      <c r="O19" s="18" t="str">
        <f>'#AI配置2'!AD18</f>
        <v>RT_Wood:1000000|RT_Food:1000000|RT_Stone:1000000|RT_Gold:1000000</v>
      </c>
      <c r="P19" s="18" t="str">
        <f>'#AI配置2'!AE18</f>
        <v>RT_Wood:125000|RT_Food:125000|RT_Stone:125000|RT_Gold:125000</v>
      </c>
      <c r="Q19" s="18">
        <f>'#AI配置2'!AF18</f>
        <v>1500000</v>
      </c>
      <c r="R19" s="18" t="s">
        <v>1880</v>
      </c>
      <c r="S19" s="18" t="s">
        <v>1881</v>
      </c>
    </row>
    <row r="20" spans="2:19" x14ac:dyDescent="0.3">
      <c r="B20">
        <v>84</v>
      </c>
      <c r="D20" s="18">
        <f>'#AI配置2'!S19</f>
        <v>13</v>
      </c>
      <c r="E20" s="18" t="str">
        <f>'#AI配置2'!T19</f>
        <v>CAE_CASTLE</v>
      </c>
      <c r="G20" s="18" t="str">
        <f>'#AI配置2'!V19</f>
        <v>10001;20016</v>
      </c>
      <c r="H20" s="18" t="str">
        <f>'#AI配置2'!W19</f>
        <v>81000;120000</v>
      </c>
      <c r="I20" s="18" t="str">
        <f>'#AI配置2'!X19</f>
        <v>50;116</v>
      </c>
      <c r="J20" s="18">
        <f>'#AI配置2'!Y19</f>
        <v>590000</v>
      </c>
      <c r="K20" s="18">
        <f>'#AI配置2'!Z19</f>
        <v>13</v>
      </c>
      <c r="L20" s="19" t="s">
        <v>2302</v>
      </c>
      <c r="M20" s="18" t="str">
        <f>'#AI配置2'!AB19</f>
        <v>5001705;5001703;5001702</v>
      </c>
      <c r="N20" s="18" t="str">
        <f>'#AI配置2'!AC19</f>
        <v>5001706;5001707;5001708</v>
      </c>
      <c r="O20" s="18" t="str">
        <f>'#AI配置2'!AD19</f>
        <v>RT_Wood:1100000|RT_Food:1100000|RT_Stone:1100000|RT_Gold:1100000</v>
      </c>
      <c r="P20" s="18" t="str">
        <f>'#AI配置2'!AE19</f>
        <v>RT_Wood:137500|RT_Food:137500|RT_Stone:137500|RT_Gold:137500</v>
      </c>
      <c r="Q20" s="18">
        <f>'#AI配置2'!AF19</f>
        <v>1650000</v>
      </c>
      <c r="R20" s="18" t="s">
        <v>1882</v>
      </c>
      <c r="S20" s="18" t="s">
        <v>1883</v>
      </c>
    </row>
    <row r="21" spans="2:19" x14ac:dyDescent="0.3">
      <c r="B21">
        <v>96</v>
      </c>
      <c r="D21" s="18">
        <f>'#AI配置2'!S20</f>
        <v>13</v>
      </c>
      <c r="E21" s="18" t="str">
        <f>'#AI配置2'!T20</f>
        <v>CAE_CASTLE</v>
      </c>
      <c r="G21" s="18" t="str">
        <f>'#AI配置2'!V20</f>
        <v>10001;20017</v>
      </c>
      <c r="H21" s="18" t="str">
        <f>'#AI配置2'!W20</f>
        <v>81000;120000</v>
      </c>
      <c r="I21" s="18" t="str">
        <f>'#AI配置2'!X20</f>
        <v>50;117</v>
      </c>
      <c r="J21" s="18">
        <f>'#AI配置2'!Y20</f>
        <v>590000</v>
      </c>
      <c r="K21" s="18">
        <f>'#AI配置2'!Z20</f>
        <v>13</v>
      </c>
      <c r="L21" s="19" t="s">
        <v>2302</v>
      </c>
      <c r="M21" s="18" t="str">
        <f>'#AI配置2'!AB20</f>
        <v>5001805;5001803;5001802</v>
      </c>
      <c r="N21" s="18" t="str">
        <f>'#AI配置2'!AC20</f>
        <v>5001806;5001807;5001808</v>
      </c>
      <c r="O21" s="18" t="str">
        <f>'#AI配置2'!AD20</f>
        <v>RT_Wood:1100000|RT_Food:1100000|RT_Stone:1100000|RT_Gold:1100000</v>
      </c>
      <c r="P21" s="18" t="str">
        <f>'#AI配置2'!AE20</f>
        <v>RT_Wood:137500|RT_Food:137500|RT_Stone:137500|RT_Gold:137500</v>
      </c>
      <c r="Q21" s="18">
        <f>'#AI配置2'!AF20</f>
        <v>1650000</v>
      </c>
      <c r="R21" s="18" t="s">
        <v>1884</v>
      </c>
      <c r="S21" s="18" t="s">
        <v>1885</v>
      </c>
    </row>
    <row r="22" spans="2:19" x14ac:dyDescent="0.3">
      <c r="B22">
        <v>108</v>
      </c>
      <c r="D22" s="18">
        <f>'#AI配置2'!S21</f>
        <v>14</v>
      </c>
      <c r="E22" s="18" t="str">
        <f>'#AI配置2'!T21</f>
        <v>CAE_CASTLE</v>
      </c>
      <c r="G22" s="18" t="str">
        <f>'#AI配置2'!V21</f>
        <v>10001;20018</v>
      </c>
      <c r="H22" s="18" t="str">
        <f>'#AI配置2'!W21</f>
        <v>120000;190000</v>
      </c>
      <c r="I22" s="18" t="str">
        <f>'#AI配置2'!X21</f>
        <v>50;118</v>
      </c>
      <c r="J22" s="18">
        <f>'#AI配置2'!Y21</f>
        <v>640000</v>
      </c>
      <c r="K22" s="18">
        <f>'#AI配置2'!Z21</f>
        <v>14</v>
      </c>
      <c r="L22" s="19" t="s">
        <v>2302</v>
      </c>
      <c r="M22" s="18" t="str">
        <f>'#AI配置2'!AB21</f>
        <v>5001905;5001903;5001902</v>
      </c>
      <c r="N22" s="18" t="str">
        <f>'#AI配置2'!AC21</f>
        <v>5001906;5001907;5001908</v>
      </c>
      <c r="O22" s="18" t="str">
        <f>'#AI配置2'!AD21</f>
        <v>RT_Wood:1200000|RT_Food:1200000|RT_Stone:1200000|RT_Gold:1200000</v>
      </c>
      <c r="P22" s="18" t="str">
        <f>'#AI配置2'!AE21</f>
        <v>RT_Wood:150000|RT_Food:150000|RT_Stone:150000|RT_Gold:150000</v>
      </c>
      <c r="Q22" s="18">
        <f>'#AI配置2'!AF21</f>
        <v>1800000</v>
      </c>
      <c r="R22" s="18" t="s">
        <v>1886</v>
      </c>
      <c r="S22" s="18" t="s">
        <v>1887</v>
      </c>
    </row>
    <row r="23" spans="2:19" x14ac:dyDescent="0.3">
      <c r="B23">
        <v>120</v>
      </c>
      <c r="D23" s="18">
        <f>'#AI配置2'!S22</f>
        <v>14</v>
      </c>
      <c r="E23" s="18" t="str">
        <f>'#AI配置2'!T22</f>
        <v>CAE_CASTLE</v>
      </c>
      <c r="G23" s="18" t="str">
        <f>'#AI配置2'!V22</f>
        <v>10001;20019</v>
      </c>
      <c r="H23" s="18" t="str">
        <f>'#AI配置2'!W22</f>
        <v>120000;190000</v>
      </c>
      <c r="I23" s="18" t="str">
        <f>'#AI配置2'!X22</f>
        <v>50;119</v>
      </c>
      <c r="J23" s="18">
        <f>'#AI配置2'!Y22</f>
        <v>640000</v>
      </c>
      <c r="K23" s="18">
        <f>'#AI配置2'!Z22</f>
        <v>14</v>
      </c>
      <c r="L23" s="19" t="s">
        <v>2302</v>
      </c>
      <c r="M23" s="18" t="str">
        <f>'#AI配置2'!AB22</f>
        <v>5002005;5002003;5002002</v>
      </c>
      <c r="N23" s="18" t="str">
        <f>'#AI配置2'!AC22</f>
        <v>5002006;5002007;5002008</v>
      </c>
      <c r="O23" s="18" t="str">
        <f>'#AI配置2'!AD22</f>
        <v>RT_Wood:1200000|RT_Food:1200000|RT_Stone:1200000|RT_Gold:1200000</v>
      </c>
      <c r="P23" s="18" t="str">
        <f>'#AI配置2'!AE22</f>
        <v>RT_Wood:150000|RT_Food:150000|RT_Stone:150000|RT_Gold:150000</v>
      </c>
      <c r="Q23" s="18">
        <f>'#AI配置2'!AF22</f>
        <v>1800000</v>
      </c>
      <c r="R23" s="18" t="s">
        <v>1888</v>
      </c>
      <c r="S23" s="18" t="s">
        <v>1889</v>
      </c>
    </row>
    <row r="24" spans="2:19" x14ac:dyDescent="0.3">
      <c r="B24">
        <v>144</v>
      </c>
      <c r="D24" s="18">
        <f>'#AI配置2'!S23</f>
        <v>15</v>
      </c>
      <c r="E24" s="18" t="str">
        <f>'#AI配置2'!T23</f>
        <v>CAE_CASTLE</v>
      </c>
      <c r="G24" s="18" t="str">
        <f>'#AI配置2'!V23</f>
        <v>10001;20020</v>
      </c>
      <c r="H24" s="18" t="str">
        <f>'#AI配置2'!W23</f>
        <v>190000;290000</v>
      </c>
      <c r="I24" s="18" t="str">
        <f>'#AI配置2'!X23</f>
        <v>50;120</v>
      </c>
      <c r="J24" s="18">
        <f>'#AI配置2'!Y23</f>
        <v>690000</v>
      </c>
      <c r="K24" s="18">
        <f>'#AI配置2'!Z23</f>
        <v>15</v>
      </c>
      <c r="L24" s="19" t="s">
        <v>2302</v>
      </c>
      <c r="M24" s="18" t="str">
        <f>'#AI配置2'!AB23</f>
        <v>5002105;5002103;5002102</v>
      </c>
      <c r="N24" s="18" t="str">
        <f>'#AI配置2'!AC23</f>
        <v>5002106;5002107;5002108</v>
      </c>
      <c r="O24" s="18" t="str">
        <f>'#AI配置2'!AD23</f>
        <v>RT_Wood:1300000|RT_Food:1300000|RT_Stone:1300000|RT_Gold:1300000</v>
      </c>
      <c r="P24" s="18" t="str">
        <f>'#AI配置2'!AE23</f>
        <v>RT_Wood:162500|RT_Food:162500|RT_Stone:162500|RT_Gold:162500</v>
      </c>
      <c r="Q24" s="18">
        <f>'#AI配置2'!AF23</f>
        <v>1950000</v>
      </c>
      <c r="R24" s="18" t="s">
        <v>1890</v>
      </c>
      <c r="S24" s="18" t="s">
        <v>1891</v>
      </c>
    </row>
    <row r="25" spans="2:19" x14ac:dyDescent="0.3">
      <c r="B25">
        <v>168</v>
      </c>
      <c r="D25" s="18">
        <f>'#AI配置2'!S24</f>
        <v>15</v>
      </c>
      <c r="E25" s="18" t="str">
        <f>'#AI配置2'!T24</f>
        <v>CAE_CASTLE</v>
      </c>
      <c r="G25" s="18" t="str">
        <f>'#AI配置2'!V24</f>
        <v>10001;20021</v>
      </c>
      <c r="H25" s="18" t="str">
        <f>'#AI配置2'!W24</f>
        <v>190000;290000</v>
      </c>
      <c r="I25" s="18" t="str">
        <f>'#AI配置2'!X24</f>
        <v>50;121</v>
      </c>
      <c r="J25" s="18">
        <f>'#AI配置2'!Y24</f>
        <v>690000</v>
      </c>
      <c r="K25" s="18">
        <f>'#AI配置2'!Z24</f>
        <v>15</v>
      </c>
      <c r="L25" s="19" t="s">
        <v>2302</v>
      </c>
      <c r="M25" s="18" t="str">
        <f>'#AI配置2'!AB24</f>
        <v>5002205;5002203;5002202</v>
      </c>
      <c r="N25" s="18" t="str">
        <f>'#AI配置2'!AC24</f>
        <v>5002206;5002207;5002208</v>
      </c>
      <c r="O25" s="18" t="str">
        <f>'#AI配置2'!AD24</f>
        <v>RT_Wood:1300000|RT_Food:1300000|RT_Stone:1300000|RT_Gold:1300000</v>
      </c>
      <c r="P25" s="18" t="str">
        <f>'#AI配置2'!AE24</f>
        <v>RT_Wood:162500|RT_Food:162500|RT_Stone:162500|RT_Gold:162500</v>
      </c>
      <c r="Q25" s="18">
        <f>'#AI配置2'!AF24</f>
        <v>1950000</v>
      </c>
      <c r="R25" s="18" t="s">
        <v>1892</v>
      </c>
      <c r="S25" s="18" t="s">
        <v>1893</v>
      </c>
    </row>
    <row r="26" spans="2:19" x14ac:dyDescent="0.3">
      <c r="B26">
        <v>204</v>
      </c>
      <c r="D26" s="18">
        <f>'#AI配置2'!S25</f>
        <v>16</v>
      </c>
      <c r="E26" s="18" t="str">
        <f>'#AI配置2'!T25</f>
        <v>CAE_EMPEROR</v>
      </c>
      <c r="G26" s="18" t="str">
        <f>'#AI配置2'!V25</f>
        <v>10001;20022</v>
      </c>
      <c r="H26" s="18" t="str">
        <f>'#AI配置2'!W25</f>
        <v>290000;480000</v>
      </c>
      <c r="I26" s="18" t="str">
        <f>'#AI配置2'!X25</f>
        <v>50;122</v>
      </c>
      <c r="J26" s="18">
        <f>'#AI配置2'!Y25</f>
        <v>750000</v>
      </c>
      <c r="K26" s="18">
        <f>'#AI配置2'!Z25</f>
        <v>16</v>
      </c>
      <c r="L26" s="19" t="s">
        <v>2302</v>
      </c>
      <c r="M26" s="18" t="str">
        <f>'#AI配置2'!AB25</f>
        <v>5002305;5002303;5002302</v>
      </c>
      <c r="N26" s="18" t="str">
        <f>'#AI配置2'!AC25</f>
        <v>5002306;5002307;5002308</v>
      </c>
      <c r="O26" s="18" t="str">
        <f>'#AI配置2'!AD25</f>
        <v>RT_Wood:1400000|RT_Food:1400000|RT_Stone:1400000|RT_Gold:1400000</v>
      </c>
      <c r="P26" s="18" t="str">
        <f>'#AI配置2'!AE25</f>
        <v>RT_Wood:175000|RT_Food:175000|RT_Stone:175000|RT_Gold:175000</v>
      </c>
      <c r="Q26" s="18">
        <f>'#AI配置2'!AF25</f>
        <v>2100000</v>
      </c>
      <c r="R26" s="18" t="s">
        <v>1894</v>
      </c>
      <c r="S26" s="18" t="s">
        <v>1895</v>
      </c>
    </row>
    <row r="27" spans="2:19" x14ac:dyDescent="0.3">
      <c r="B27">
        <v>240</v>
      </c>
      <c r="D27" s="18">
        <f>'#AI配置2'!S26</f>
        <v>16</v>
      </c>
      <c r="E27" s="18" t="str">
        <f>'#AI配置2'!T26</f>
        <v>CAE_EMPEROR</v>
      </c>
      <c r="G27" s="18" t="str">
        <f>'#AI配置2'!V26</f>
        <v>10001;20023</v>
      </c>
      <c r="H27" s="18" t="str">
        <f>'#AI配置2'!W26</f>
        <v>290000;480000</v>
      </c>
      <c r="I27" s="18" t="str">
        <f>'#AI配置2'!X26</f>
        <v>50;123</v>
      </c>
      <c r="J27" s="18">
        <f>'#AI配置2'!Y26</f>
        <v>750000</v>
      </c>
      <c r="K27" s="18">
        <f>'#AI配置2'!Z26</f>
        <v>16</v>
      </c>
      <c r="L27" s="19" t="s">
        <v>2302</v>
      </c>
      <c r="M27" s="18" t="str">
        <f>'#AI配置2'!AB26</f>
        <v>5002405;5002403;5002402</v>
      </c>
      <c r="N27" s="18" t="str">
        <f>'#AI配置2'!AC26</f>
        <v>5002406;5002407;5002408</v>
      </c>
      <c r="O27" s="18" t="str">
        <f>'#AI配置2'!AD26</f>
        <v>RT_Wood:1400000|RT_Food:1400000|RT_Stone:1400000|RT_Gold:1400000</v>
      </c>
      <c r="P27" s="18" t="str">
        <f>'#AI配置2'!AE26</f>
        <v>RT_Wood:175000|RT_Food:175000|RT_Stone:175000|RT_Gold:175000</v>
      </c>
      <c r="Q27" s="18">
        <f>'#AI配置2'!AF26</f>
        <v>2100000</v>
      </c>
      <c r="R27" s="18" t="s">
        <v>1896</v>
      </c>
      <c r="S27" s="18" t="s">
        <v>1897</v>
      </c>
    </row>
    <row r="28" spans="2:19" x14ac:dyDescent="0.3">
      <c r="B28">
        <v>276</v>
      </c>
      <c r="D28" s="18">
        <f>'#AI配置2'!S27</f>
        <v>17</v>
      </c>
      <c r="E28" s="18" t="str">
        <f>'#AI配置2'!T27</f>
        <v>CAE_EMPEROR</v>
      </c>
      <c r="G28" s="18" t="str">
        <f>'#AI配置2'!V27</f>
        <v>10001;20024</v>
      </c>
      <c r="H28" s="18" t="str">
        <f>'#AI配置2'!W27</f>
        <v>480000;660000</v>
      </c>
      <c r="I28" s="18" t="str">
        <f>'#AI配置2'!X27</f>
        <v>50;124</v>
      </c>
      <c r="J28" s="18">
        <f>'#AI配置2'!Y27</f>
        <v>810000</v>
      </c>
      <c r="K28" s="18">
        <f>'#AI配置2'!Z27</f>
        <v>17</v>
      </c>
      <c r="L28" s="19" t="s">
        <v>2302</v>
      </c>
      <c r="M28" s="18" t="str">
        <f>'#AI配置2'!AB27</f>
        <v>5002505;5002503;5002502</v>
      </c>
      <c r="N28" s="18" t="str">
        <f>'#AI配置2'!AC27</f>
        <v>5002506;5002507;5002508</v>
      </c>
      <c r="O28" s="18" t="str">
        <f>'#AI配置2'!AD27</f>
        <v>RT_Wood:1500000|RT_Food:1500000|RT_Stone:1500000|RT_Gold:1500000</v>
      </c>
      <c r="P28" s="18" t="str">
        <f>'#AI配置2'!AE27</f>
        <v>RT_Wood:187500|RT_Food:187500|RT_Stone:187500|RT_Gold:187500</v>
      </c>
      <c r="Q28" s="18">
        <f>'#AI配置2'!AF27</f>
        <v>2250000</v>
      </c>
      <c r="R28" s="18" t="s">
        <v>1898</v>
      </c>
      <c r="S28" s="18" t="s">
        <v>1899</v>
      </c>
    </row>
    <row r="29" spans="2:19" x14ac:dyDescent="0.3">
      <c r="B29">
        <v>312</v>
      </c>
      <c r="D29" s="18">
        <f>'#AI配置2'!S28</f>
        <v>17</v>
      </c>
      <c r="E29" s="18" t="str">
        <f>'#AI配置2'!T28</f>
        <v>CAE_EMPEROR</v>
      </c>
      <c r="G29" s="18" t="str">
        <f>'#AI配置2'!V28</f>
        <v>10001;20025</v>
      </c>
      <c r="H29" s="18" t="str">
        <f>'#AI配置2'!W28</f>
        <v>480000;660000</v>
      </c>
      <c r="I29" s="18" t="str">
        <f>'#AI配置2'!X28</f>
        <v>50;125</v>
      </c>
      <c r="J29" s="18">
        <f>'#AI配置2'!Y28</f>
        <v>810000</v>
      </c>
      <c r="K29" s="18">
        <f>'#AI配置2'!Z28</f>
        <v>17</v>
      </c>
      <c r="L29" s="19" t="s">
        <v>2302</v>
      </c>
      <c r="M29" s="18" t="str">
        <f>'#AI配置2'!AB28</f>
        <v>5002605;5002603;5002602</v>
      </c>
      <c r="N29" s="18" t="str">
        <f>'#AI配置2'!AC28</f>
        <v>5002606;5002607;5002608</v>
      </c>
      <c r="O29" s="18" t="str">
        <f>'#AI配置2'!AD28</f>
        <v>RT_Wood:1500000|RT_Food:1500000|RT_Stone:1500000|RT_Gold:1500000</v>
      </c>
      <c r="P29" s="18" t="str">
        <f>'#AI配置2'!AE28</f>
        <v>RT_Wood:187500|RT_Food:187500|RT_Stone:187500|RT_Gold:187500</v>
      </c>
      <c r="Q29" s="18">
        <f>'#AI配置2'!AF28</f>
        <v>2250000</v>
      </c>
      <c r="R29" s="18" t="s">
        <v>1900</v>
      </c>
      <c r="S29" s="18" t="s">
        <v>1901</v>
      </c>
    </row>
    <row r="30" spans="2:19" x14ac:dyDescent="0.3">
      <c r="B30">
        <v>348</v>
      </c>
      <c r="D30" s="18">
        <f>'#AI配置2'!S29</f>
        <v>18</v>
      </c>
      <c r="E30" s="18" t="str">
        <f>'#AI配置2'!T29</f>
        <v>CAE_EMPEROR</v>
      </c>
      <c r="G30" s="18" t="str">
        <f>'#AI配置2'!V29</f>
        <v>10001;20026</v>
      </c>
      <c r="H30" s="18" t="str">
        <f>'#AI配置2'!W29</f>
        <v>660000;890000</v>
      </c>
      <c r="I30" s="18" t="str">
        <f>'#AI配置2'!X29</f>
        <v>50;126</v>
      </c>
      <c r="J30" s="18">
        <f>'#AI配置2'!Y29</f>
        <v>870000</v>
      </c>
      <c r="K30" s="18">
        <f>'#AI配置2'!Z29</f>
        <v>18</v>
      </c>
      <c r="L30" s="19" t="s">
        <v>2302</v>
      </c>
      <c r="M30" s="18" t="str">
        <f>'#AI配置2'!AB29</f>
        <v>5002705;5002703;5002702</v>
      </c>
      <c r="N30" s="18" t="str">
        <f>'#AI配置2'!AC29</f>
        <v>5002706;5002707;5002708</v>
      </c>
      <c r="O30" s="18" t="str">
        <f>'#AI配置2'!AD29</f>
        <v>RT_Wood:1600000|RT_Food:1600000|RT_Stone:1600000|RT_Gold:1600000</v>
      </c>
      <c r="P30" s="18" t="str">
        <f>'#AI配置2'!AE29</f>
        <v>RT_Wood:200000|RT_Food:200000|RT_Stone:200000|RT_Gold:200000</v>
      </c>
      <c r="Q30" s="18">
        <f>'#AI配置2'!AF29</f>
        <v>2400000</v>
      </c>
      <c r="R30" s="18" t="s">
        <v>1902</v>
      </c>
      <c r="S30" s="18" t="s">
        <v>1903</v>
      </c>
    </row>
    <row r="31" spans="2:19" x14ac:dyDescent="0.3">
      <c r="B31">
        <v>384</v>
      </c>
      <c r="D31" s="18">
        <f>'#AI配置2'!S30</f>
        <v>18</v>
      </c>
      <c r="E31" s="18" t="str">
        <f>'#AI配置2'!T30</f>
        <v>CAE_EMPEROR</v>
      </c>
      <c r="G31" s="18" t="str">
        <f>'#AI配置2'!V30</f>
        <v>10001;20027</v>
      </c>
      <c r="H31" s="18" t="str">
        <f>'#AI配置2'!W30</f>
        <v>660000;890000</v>
      </c>
      <c r="I31" s="18" t="str">
        <f>'#AI配置2'!X30</f>
        <v>50;127</v>
      </c>
      <c r="J31" s="18">
        <f>'#AI配置2'!Y30</f>
        <v>870000</v>
      </c>
      <c r="K31" s="18">
        <f>'#AI配置2'!Z30</f>
        <v>18</v>
      </c>
      <c r="L31" s="19" t="s">
        <v>2302</v>
      </c>
      <c r="M31" s="18" t="str">
        <f>'#AI配置2'!AB30</f>
        <v>5002805;5002803;5002802</v>
      </c>
      <c r="N31" s="18" t="str">
        <f>'#AI配置2'!AC30</f>
        <v>5002806;5002807;5002808</v>
      </c>
      <c r="O31" s="18" t="str">
        <f>'#AI配置2'!AD30</f>
        <v>RT_Wood:1600000|RT_Food:1600000|RT_Stone:1600000|RT_Gold:1600000</v>
      </c>
      <c r="P31" s="18" t="str">
        <f>'#AI配置2'!AE30</f>
        <v>RT_Wood:200000|RT_Food:200000|RT_Stone:200000|RT_Gold:200000</v>
      </c>
      <c r="Q31" s="18">
        <f>'#AI配置2'!AF30</f>
        <v>2400000</v>
      </c>
      <c r="R31" s="18" t="s">
        <v>1904</v>
      </c>
      <c r="S31" s="18" t="s">
        <v>1905</v>
      </c>
    </row>
    <row r="32" spans="2:19" x14ac:dyDescent="0.3">
      <c r="B32">
        <v>420</v>
      </c>
      <c r="D32" s="18">
        <f>'#AI配置2'!S31</f>
        <v>19</v>
      </c>
      <c r="E32" s="18" t="str">
        <f>'#AI配置2'!T31</f>
        <v>CAE_EMPEROR</v>
      </c>
      <c r="G32" s="18" t="str">
        <f>'#AI配置2'!V31</f>
        <v>10001;20028</v>
      </c>
      <c r="H32" s="18" t="str">
        <f>'#AI配置2'!W31</f>
        <v>890000;1400000</v>
      </c>
      <c r="I32" s="18" t="str">
        <f>'#AI配置2'!X31</f>
        <v>50;128</v>
      </c>
      <c r="J32" s="18">
        <f>'#AI配置2'!Y31</f>
        <v>930000</v>
      </c>
      <c r="K32" s="18">
        <f>'#AI配置2'!Z31</f>
        <v>19</v>
      </c>
      <c r="L32" s="19" t="s">
        <v>2302</v>
      </c>
      <c r="M32" s="18" t="str">
        <f>'#AI配置2'!AB31</f>
        <v>5002905;5002903;5002902</v>
      </c>
      <c r="N32" s="18" t="str">
        <f>'#AI配置2'!AC31</f>
        <v>5002906;5002907;5002908</v>
      </c>
      <c r="O32" s="18" t="str">
        <f>'#AI配置2'!AD31</f>
        <v>RT_Wood:1700000|RT_Food:1700000|RT_Stone:1700000|RT_Gold:1700000</v>
      </c>
      <c r="P32" s="18" t="str">
        <f>'#AI配置2'!AE31</f>
        <v>RT_Wood:212500|RT_Food:212500|RT_Stone:212500|RT_Gold:212500</v>
      </c>
      <c r="Q32" s="18">
        <f>'#AI配置2'!AF31</f>
        <v>2550000</v>
      </c>
      <c r="R32" s="18" t="s">
        <v>1906</v>
      </c>
      <c r="S32" s="18" t="s">
        <v>1907</v>
      </c>
    </row>
    <row r="33" spans="1:19" x14ac:dyDescent="0.3">
      <c r="B33">
        <v>456</v>
      </c>
      <c r="D33" s="18">
        <f>'#AI配置2'!S32</f>
        <v>19</v>
      </c>
      <c r="E33" s="18" t="str">
        <f>'#AI配置2'!T32</f>
        <v>CAE_EMPEROR</v>
      </c>
      <c r="G33" s="18" t="str">
        <f>'#AI配置2'!V32</f>
        <v>10001;20029</v>
      </c>
      <c r="H33" s="18" t="str">
        <f>'#AI配置2'!W32</f>
        <v>890000;1400000</v>
      </c>
      <c r="I33" s="18" t="str">
        <f>'#AI配置2'!X32</f>
        <v>50;129</v>
      </c>
      <c r="J33" s="18">
        <f>'#AI配置2'!Y32</f>
        <v>930000</v>
      </c>
      <c r="K33" s="18">
        <f>'#AI配置2'!Z32</f>
        <v>19</v>
      </c>
      <c r="L33" s="19" t="s">
        <v>2302</v>
      </c>
      <c r="M33" s="18" t="str">
        <f>'#AI配置2'!AB32</f>
        <v>5003005;5003003;5003002</v>
      </c>
      <c r="N33" s="18" t="str">
        <f>'#AI配置2'!AC32</f>
        <v>5003006;5003007;5003008</v>
      </c>
      <c r="O33" s="18" t="str">
        <f>'#AI配置2'!AD32</f>
        <v>RT_Wood:1700000|RT_Food:1700000|RT_Stone:1700000|RT_Gold:1700000</v>
      </c>
      <c r="P33" s="18" t="str">
        <f>'#AI配置2'!AE32</f>
        <v>RT_Wood:212500|RT_Food:212500|RT_Stone:212500|RT_Gold:212500</v>
      </c>
      <c r="Q33" s="18">
        <f>'#AI配置2'!AF32</f>
        <v>2550000</v>
      </c>
      <c r="R33" s="18" t="s">
        <v>1908</v>
      </c>
      <c r="S33" s="18" t="s">
        <v>1909</v>
      </c>
    </row>
    <row r="34" spans="1:19" x14ac:dyDescent="0.3">
      <c r="B34">
        <v>468</v>
      </c>
      <c r="D34" s="18">
        <f>'#AI配置2'!S33</f>
        <v>20</v>
      </c>
      <c r="E34" s="18" t="str">
        <f>'#AI配置2'!T33</f>
        <v>CAE_EMPEROR</v>
      </c>
      <c r="G34" s="18" t="str">
        <f>'#AI配置2'!V33</f>
        <v>10001;20030</v>
      </c>
      <c r="H34" s="18" t="str">
        <f>'#AI配置2'!W33</f>
        <v>1400000;1800000</v>
      </c>
      <c r="I34" s="18" t="str">
        <f>'#AI配置2'!X33</f>
        <v>50;130</v>
      </c>
      <c r="J34" s="18">
        <f>'#AI配置2'!Y33</f>
        <v>1000000</v>
      </c>
      <c r="K34" s="18">
        <f>'#AI配置2'!Z33</f>
        <v>20</v>
      </c>
      <c r="L34" s="19" t="s">
        <v>2302</v>
      </c>
      <c r="M34" s="18" t="str">
        <f>'#AI配置2'!AB33</f>
        <v>5003105;5003103;5003102</v>
      </c>
      <c r="N34" s="18" t="str">
        <f>'#AI配置2'!AC33</f>
        <v>5003106;5003107;5003108</v>
      </c>
      <c r="O34" s="18" t="str">
        <f>'#AI配置2'!AD33</f>
        <v>RT_Wood:1800000|RT_Food:1800000|RT_Stone:1800000|RT_Gold:1800000</v>
      </c>
      <c r="P34" s="18" t="str">
        <f>'#AI配置2'!AE33</f>
        <v>RT_Wood:225000|RT_Food:225000|RT_Stone:225000|RT_Gold:225000</v>
      </c>
      <c r="Q34" s="18">
        <f>'#AI配置2'!AF33</f>
        <v>2700000</v>
      </c>
      <c r="R34" s="18" t="s">
        <v>1910</v>
      </c>
      <c r="S34" s="18" t="s">
        <v>1911</v>
      </c>
    </row>
    <row r="35" spans="1:19" x14ac:dyDescent="0.3">
      <c r="B35">
        <v>480</v>
      </c>
      <c r="D35" s="18">
        <f>'#AI配置2'!S34</f>
        <v>20</v>
      </c>
      <c r="E35" s="18" t="str">
        <f>'#AI配置2'!T34</f>
        <v>CAE_EMPEROR</v>
      </c>
      <c r="G35" s="18" t="str">
        <f>'#AI配置2'!V34</f>
        <v>10001;20031</v>
      </c>
      <c r="H35" s="18" t="str">
        <f>'#AI配置2'!W34</f>
        <v>1400000;1800000</v>
      </c>
      <c r="I35" s="18" t="str">
        <f>'#AI配置2'!X34</f>
        <v>50;131</v>
      </c>
      <c r="J35" s="18">
        <f>'#AI配置2'!Y34</f>
        <v>1000000</v>
      </c>
      <c r="K35" s="18">
        <f>'#AI配置2'!Z34</f>
        <v>20</v>
      </c>
      <c r="L35" s="19" t="s">
        <v>2302</v>
      </c>
      <c r="M35" s="18" t="str">
        <f>'#AI配置2'!AB34</f>
        <v>5003205;5003203;5003202</v>
      </c>
      <c r="N35" s="18" t="str">
        <f>'#AI配置2'!AC34</f>
        <v>5003206;5003207;5003208</v>
      </c>
      <c r="O35" s="18" t="str">
        <f>'#AI配置2'!AD34</f>
        <v>RT_Wood:1800000|RT_Food:1800000|RT_Stone:1800000|RT_Gold:1800000</v>
      </c>
      <c r="P35" s="18" t="str">
        <f>'#AI配置2'!AE34</f>
        <v>RT_Wood:225000|RT_Food:225000|RT_Stone:225000|RT_Gold:225000</v>
      </c>
      <c r="Q35" s="18">
        <f>'#AI配置2'!AF34</f>
        <v>2700000</v>
      </c>
      <c r="R35" s="18" t="s">
        <v>1912</v>
      </c>
      <c r="S35" s="18" t="s">
        <v>1913</v>
      </c>
    </row>
    <row r="36" spans="1:19" x14ac:dyDescent="0.3">
      <c r="A36">
        <v>2</v>
      </c>
      <c r="B36">
        <v>1</v>
      </c>
      <c r="C36" t="s">
        <v>90</v>
      </c>
      <c r="D36" s="18">
        <f>'#AI配置2'!S35</f>
        <v>8</v>
      </c>
      <c r="E36" s="18" t="str">
        <f>'#AI配置2'!T35</f>
        <v>CAE_FEUDAL</v>
      </c>
      <c r="G36" s="18" t="str">
        <f>'#AI配置2'!V35</f>
        <v>10001;20032</v>
      </c>
      <c r="H36" s="18" t="str">
        <f>'#AI配置2'!W35</f>
        <v>3480;6600</v>
      </c>
      <c r="I36" s="18" t="str">
        <f>'#AI配置2'!X35</f>
        <v>50;132</v>
      </c>
      <c r="J36" s="18">
        <f>'#AI配置2'!Y35</f>
        <v>360000</v>
      </c>
      <c r="K36" s="18">
        <f>'#AI配置2'!Z35</f>
        <v>8</v>
      </c>
      <c r="L36" s="19" t="s">
        <v>2302</v>
      </c>
      <c r="M36" s="18" t="str">
        <f>'#AI配置2'!AB35</f>
        <v>5000103;5000105;5000104</v>
      </c>
      <c r="N36" s="18" t="str">
        <f>'#AI配置2'!AC35</f>
        <v>5000105;5000107</v>
      </c>
      <c r="O36" s="18" t="str">
        <f>'#AI配置2'!AD35</f>
        <v>RT_Wood:600000|RT_Food:600000|RT_Stone:600000</v>
      </c>
      <c r="P36" s="18" t="str">
        <f>'#AI配置2'!AE35</f>
        <v>RT_Wood:75000|RT_Food:75000|RT_Stone:75000</v>
      </c>
      <c r="Q36" s="18">
        <f>'#AI配置2'!AF35</f>
        <v>900000</v>
      </c>
      <c r="R36" s="18" t="s">
        <v>1914</v>
      </c>
      <c r="S36" s="18" t="s">
        <v>1915</v>
      </c>
    </row>
    <row r="37" spans="1:19" x14ac:dyDescent="0.3">
      <c r="B37">
        <v>3</v>
      </c>
      <c r="D37" s="18">
        <f>'#AI配置2'!S36</f>
        <v>8</v>
      </c>
      <c r="E37" s="18" t="str">
        <f>'#AI配置2'!T36</f>
        <v>CAE_FEUDAL</v>
      </c>
      <c r="G37" s="18" t="str">
        <f>'#AI配置2'!V36</f>
        <v>10001;20033</v>
      </c>
      <c r="H37" s="18" t="str">
        <f>'#AI配置2'!W36</f>
        <v>3480;6600</v>
      </c>
      <c r="I37" s="18" t="str">
        <f>'#AI配置2'!X36</f>
        <v>50;133</v>
      </c>
      <c r="J37" s="18">
        <f>'#AI配置2'!Y36</f>
        <v>360000</v>
      </c>
      <c r="K37" s="18">
        <f>'#AI配置2'!Z36</f>
        <v>8</v>
      </c>
      <c r="L37" s="19" t="s">
        <v>2302</v>
      </c>
      <c r="M37" s="18" t="str">
        <f>'#AI配置2'!AB36</f>
        <v>5000203;5000205;5000204</v>
      </c>
      <c r="N37" s="18" t="str">
        <f>'#AI配置2'!AC36</f>
        <v>5000205;5000207</v>
      </c>
      <c r="O37" s="18" t="str">
        <f>'#AI配置2'!AD36</f>
        <v>RT_Wood:600000|RT_Food:600000|RT_Stone:600000</v>
      </c>
      <c r="P37" s="18" t="str">
        <f>'#AI配置2'!AE36</f>
        <v>RT_Wood:75000|RT_Food:75000|RT_Stone:75000</v>
      </c>
      <c r="Q37" s="18">
        <f>'#AI配置2'!AF36</f>
        <v>900000</v>
      </c>
      <c r="R37" s="18" t="s">
        <v>1916</v>
      </c>
      <c r="S37" s="18" t="s">
        <v>1917</v>
      </c>
    </row>
    <row r="38" spans="1:19" x14ac:dyDescent="0.3">
      <c r="B38">
        <v>6</v>
      </c>
      <c r="D38" s="18">
        <f>'#AI配置2'!S37</f>
        <v>8</v>
      </c>
      <c r="E38" s="18" t="str">
        <f>'#AI配置2'!T37</f>
        <v>CAE_FEUDAL</v>
      </c>
      <c r="G38" s="18" t="str">
        <f>'#AI配置2'!V37</f>
        <v>10001;20034</v>
      </c>
      <c r="H38" s="18" t="str">
        <f>'#AI配置2'!W37</f>
        <v>3480;6600</v>
      </c>
      <c r="I38" s="18" t="str">
        <f>'#AI配置2'!X37</f>
        <v>50;134</v>
      </c>
      <c r="J38" s="18">
        <f>'#AI配置2'!Y37</f>
        <v>360000</v>
      </c>
      <c r="K38" s="18">
        <f>'#AI配置2'!Z37</f>
        <v>8</v>
      </c>
      <c r="L38" s="19" t="s">
        <v>2302</v>
      </c>
      <c r="M38" s="18" t="str">
        <f>'#AI配置2'!AB37</f>
        <v>5000303;5000305;5000304</v>
      </c>
      <c r="N38" s="18" t="str">
        <f>'#AI配置2'!AC37</f>
        <v>5000305;5000307</v>
      </c>
      <c r="O38" s="18" t="str">
        <f>'#AI配置2'!AD37</f>
        <v>RT_Wood:600000|RT_Food:600000|RT_Stone:600000</v>
      </c>
      <c r="P38" s="18" t="str">
        <f>'#AI配置2'!AE37</f>
        <v>RT_Wood:75000|RT_Food:75000|RT_Stone:75000</v>
      </c>
      <c r="Q38" s="18">
        <f>'#AI配置2'!AF37</f>
        <v>900000</v>
      </c>
      <c r="R38" s="18" t="s">
        <v>1918</v>
      </c>
      <c r="S38" s="18" t="s">
        <v>1919</v>
      </c>
    </row>
    <row r="39" spans="1:19" x14ac:dyDescent="0.3">
      <c r="B39">
        <v>9</v>
      </c>
      <c r="D39" s="18">
        <f>'#AI配置2'!S38</f>
        <v>8</v>
      </c>
      <c r="E39" s="18" t="str">
        <f>'#AI配置2'!T38</f>
        <v>CAE_FEUDAL</v>
      </c>
      <c r="G39" s="18" t="str">
        <f>'#AI配置2'!V38</f>
        <v>10001;20035</v>
      </c>
      <c r="H39" s="18" t="str">
        <f>'#AI配置2'!W38</f>
        <v>3480;6600</v>
      </c>
      <c r="I39" s="18" t="str">
        <f>'#AI配置2'!X38</f>
        <v>50;135</v>
      </c>
      <c r="J39" s="18">
        <f>'#AI配置2'!Y38</f>
        <v>360000</v>
      </c>
      <c r="K39" s="18">
        <f>'#AI配置2'!Z38</f>
        <v>8</v>
      </c>
      <c r="L39" s="19" t="s">
        <v>2302</v>
      </c>
      <c r="M39" s="18" t="str">
        <f>'#AI配置2'!AB38</f>
        <v>5000403;5000405;5000404</v>
      </c>
      <c r="N39" s="18" t="str">
        <f>'#AI配置2'!AC38</f>
        <v>5000405;5000407</v>
      </c>
      <c r="O39" s="18" t="str">
        <f>'#AI配置2'!AD38</f>
        <v>RT_Wood:600000|RT_Food:600000|RT_Stone:600000</v>
      </c>
      <c r="P39" s="18" t="str">
        <f>'#AI配置2'!AE38</f>
        <v>RT_Wood:75000|RT_Food:75000|RT_Stone:75000</v>
      </c>
      <c r="Q39" s="18">
        <f>'#AI配置2'!AF38</f>
        <v>900000</v>
      </c>
      <c r="R39" s="18" t="s">
        <v>1920</v>
      </c>
      <c r="S39" s="18" t="s">
        <v>1921</v>
      </c>
    </row>
    <row r="40" spans="1:19" x14ac:dyDescent="0.3">
      <c r="B40">
        <v>12</v>
      </c>
      <c r="D40" s="18">
        <f>'#AI配置2'!S39</f>
        <v>9</v>
      </c>
      <c r="E40" s="18" t="str">
        <f>'#AI配置2'!T39</f>
        <v>CAE_FEUDAL</v>
      </c>
      <c r="G40" s="18" t="str">
        <f>'#AI配置2'!V39</f>
        <v>10001;20036</v>
      </c>
      <c r="H40" s="18" t="str">
        <f>'#AI配置2'!W39</f>
        <v>6600;14000</v>
      </c>
      <c r="I40" s="18" t="str">
        <f>'#AI配置2'!X39</f>
        <v>50;136</v>
      </c>
      <c r="J40" s="18">
        <f>'#AI配置2'!Y39</f>
        <v>400000</v>
      </c>
      <c r="K40" s="18">
        <f>'#AI配置2'!Z39</f>
        <v>9</v>
      </c>
      <c r="L40" s="19" t="s">
        <v>2302</v>
      </c>
      <c r="M40" s="18" t="str">
        <f>'#AI配置2'!AB39</f>
        <v>5000503;5000505;5000504</v>
      </c>
      <c r="N40" s="18" t="str">
        <f>'#AI配置2'!AC39</f>
        <v>5000505;5000507</v>
      </c>
      <c r="O40" s="18" t="str">
        <f>'#AI配置2'!AD39</f>
        <v>RT_Wood:700000|RT_Food:700000|RT_Stone:700000</v>
      </c>
      <c r="P40" s="18" t="str">
        <f>'#AI配置2'!AE39</f>
        <v>RT_Wood:87500|RT_Food:87500|RT_Stone:87500</v>
      </c>
      <c r="Q40" s="18">
        <f>'#AI配置2'!AF39</f>
        <v>1050000</v>
      </c>
      <c r="R40" s="18" t="s">
        <v>1922</v>
      </c>
      <c r="S40" s="18" t="s">
        <v>1923</v>
      </c>
    </row>
    <row r="41" spans="1:19" x14ac:dyDescent="0.3">
      <c r="B41">
        <v>15</v>
      </c>
      <c r="D41" s="18">
        <f>'#AI配置2'!S40</f>
        <v>9</v>
      </c>
      <c r="E41" s="18" t="str">
        <f>'#AI配置2'!T40</f>
        <v>CAE_FEUDAL</v>
      </c>
      <c r="G41" s="18" t="str">
        <f>'#AI配置2'!V40</f>
        <v>10001;20037</v>
      </c>
      <c r="H41" s="18" t="str">
        <f>'#AI配置2'!W40</f>
        <v>6600;14000</v>
      </c>
      <c r="I41" s="18" t="str">
        <f>'#AI配置2'!X40</f>
        <v>50;137</v>
      </c>
      <c r="J41" s="18">
        <f>'#AI配置2'!Y40</f>
        <v>400000</v>
      </c>
      <c r="K41" s="18">
        <f>'#AI配置2'!Z40</f>
        <v>9</v>
      </c>
      <c r="L41" s="19" t="s">
        <v>2302</v>
      </c>
      <c r="M41" s="18" t="str">
        <f>'#AI配置2'!AB40</f>
        <v>5000603;5000605;5000604</v>
      </c>
      <c r="N41" s="18" t="str">
        <f>'#AI配置2'!AC40</f>
        <v>5000605;5000607</v>
      </c>
      <c r="O41" s="18" t="str">
        <f>'#AI配置2'!AD40</f>
        <v>RT_Wood:700000|RT_Food:700000|RT_Stone:700000</v>
      </c>
      <c r="P41" s="18" t="str">
        <f>'#AI配置2'!AE40</f>
        <v>RT_Wood:87500|RT_Food:87500|RT_Stone:87500</v>
      </c>
      <c r="Q41" s="18">
        <f>'#AI配置2'!AF40</f>
        <v>1050000</v>
      </c>
      <c r="R41" s="18" t="s">
        <v>1924</v>
      </c>
      <c r="S41" s="18" t="s">
        <v>1925</v>
      </c>
    </row>
    <row r="42" spans="1:19" x14ac:dyDescent="0.3">
      <c r="B42">
        <v>18</v>
      </c>
      <c r="D42" s="18">
        <f>'#AI配置2'!S41</f>
        <v>9</v>
      </c>
      <c r="E42" s="18" t="str">
        <f>'#AI配置2'!T41</f>
        <v>CAE_FEUDAL</v>
      </c>
      <c r="G42" s="18" t="str">
        <f>'#AI配置2'!V41</f>
        <v>10001;20038</v>
      </c>
      <c r="H42" s="18" t="str">
        <f>'#AI配置2'!W41</f>
        <v>6600;14000</v>
      </c>
      <c r="I42" s="18" t="str">
        <f>'#AI配置2'!X41</f>
        <v>50;138</v>
      </c>
      <c r="J42" s="18">
        <f>'#AI配置2'!Y41</f>
        <v>400000</v>
      </c>
      <c r="K42" s="18">
        <f>'#AI配置2'!Z41</f>
        <v>9</v>
      </c>
      <c r="L42" s="19" t="s">
        <v>2302</v>
      </c>
      <c r="M42" s="18" t="str">
        <f>'#AI配置2'!AB41</f>
        <v>5000703;5000705;5000704</v>
      </c>
      <c r="N42" s="18" t="str">
        <f>'#AI配置2'!AC41</f>
        <v>5000705;5000707</v>
      </c>
      <c r="O42" s="18" t="str">
        <f>'#AI配置2'!AD41</f>
        <v>RT_Wood:700000|RT_Food:700000|RT_Stone:700000</v>
      </c>
      <c r="P42" s="18" t="str">
        <f>'#AI配置2'!AE41</f>
        <v>RT_Wood:87500|RT_Food:87500|RT_Stone:87500</v>
      </c>
      <c r="Q42" s="18">
        <f>'#AI配置2'!AF41</f>
        <v>1050000</v>
      </c>
      <c r="R42" s="18" t="s">
        <v>1926</v>
      </c>
      <c r="S42" s="18" t="s">
        <v>1927</v>
      </c>
    </row>
    <row r="43" spans="1:19" x14ac:dyDescent="0.3">
      <c r="B43">
        <v>21</v>
      </c>
      <c r="D43" s="18">
        <f>'#AI配置2'!S42</f>
        <v>10</v>
      </c>
      <c r="E43" s="18" t="str">
        <f>'#AI配置2'!T42</f>
        <v>CAE_FEUDAL</v>
      </c>
      <c r="G43" s="18" t="str">
        <f>'#AI配置2'!V42</f>
        <v>10001;20039</v>
      </c>
      <c r="H43" s="18" t="str">
        <f>'#AI配置2'!W42</f>
        <v>14000;24000</v>
      </c>
      <c r="I43" s="18" t="str">
        <f>'#AI配置2'!X42</f>
        <v>50;139</v>
      </c>
      <c r="J43" s="18">
        <f>'#AI配置2'!Y42</f>
        <v>440000</v>
      </c>
      <c r="K43" s="18">
        <f>'#AI配置2'!Z42</f>
        <v>10</v>
      </c>
      <c r="L43" s="19" t="s">
        <v>2302</v>
      </c>
      <c r="M43" s="18" t="str">
        <f>'#AI配置2'!AB42</f>
        <v>5000803;5000805;5000804</v>
      </c>
      <c r="N43" s="18" t="str">
        <f>'#AI配置2'!AC42</f>
        <v>5000805;5000807</v>
      </c>
      <c r="O43" s="18" t="str">
        <f>'#AI配置2'!AD42</f>
        <v>RT_Wood:800000|RT_Food:800000|RT_Stone:800000</v>
      </c>
      <c r="P43" s="18" t="str">
        <f>'#AI配置2'!AE42</f>
        <v>RT_Wood:100000|RT_Food:100000|RT_Stone:100000</v>
      </c>
      <c r="Q43" s="18">
        <f>'#AI配置2'!AF42</f>
        <v>1200000</v>
      </c>
      <c r="R43" s="18" t="s">
        <v>1928</v>
      </c>
      <c r="S43" s="18" t="s">
        <v>1929</v>
      </c>
    </row>
    <row r="44" spans="1:19" x14ac:dyDescent="0.3">
      <c r="B44">
        <v>24</v>
      </c>
      <c r="D44" s="18">
        <f>'#AI配置2'!S43</f>
        <v>10</v>
      </c>
      <c r="E44" s="18" t="str">
        <f>'#AI配置2'!T43</f>
        <v>CAE_FEUDAL</v>
      </c>
      <c r="G44" s="18" t="str">
        <f>'#AI配置2'!V43</f>
        <v>10001;20040</v>
      </c>
      <c r="H44" s="18" t="str">
        <f>'#AI配置2'!W43</f>
        <v>14000;24000</v>
      </c>
      <c r="I44" s="18" t="str">
        <f>'#AI配置2'!X43</f>
        <v>50;140</v>
      </c>
      <c r="J44" s="18">
        <f>'#AI配置2'!Y43</f>
        <v>440000</v>
      </c>
      <c r="K44" s="18">
        <f>'#AI配置2'!Z43</f>
        <v>10</v>
      </c>
      <c r="L44" s="19" t="s">
        <v>2302</v>
      </c>
      <c r="M44" s="18" t="str">
        <f>'#AI配置2'!AB43</f>
        <v>5000903;5000905;5000904</v>
      </c>
      <c r="N44" s="18" t="str">
        <f>'#AI配置2'!AC43</f>
        <v>5000905;5000907</v>
      </c>
      <c r="O44" s="18" t="str">
        <f>'#AI配置2'!AD43</f>
        <v>RT_Wood:800000|RT_Food:800000|RT_Stone:800000</v>
      </c>
      <c r="P44" s="18" t="str">
        <f>'#AI配置2'!AE43</f>
        <v>RT_Wood:100000|RT_Food:100000|RT_Stone:100000</v>
      </c>
      <c r="Q44" s="18">
        <f>'#AI配置2'!AF43</f>
        <v>1200000</v>
      </c>
      <c r="R44" s="18" t="s">
        <v>1930</v>
      </c>
      <c r="S44" s="18" t="s">
        <v>1931</v>
      </c>
    </row>
    <row r="45" spans="1:19" x14ac:dyDescent="0.3">
      <c r="B45">
        <v>30</v>
      </c>
      <c r="D45" s="18">
        <f>'#AI配置2'!S44</f>
        <v>10</v>
      </c>
      <c r="E45" s="18" t="str">
        <f>'#AI配置2'!T44</f>
        <v>CAE_FEUDAL</v>
      </c>
      <c r="G45" s="18" t="str">
        <f>'#AI配置2'!V44</f>
        <v>10001;20041</v>
      </c>
      <c r="H45" s="18" t="str">
        <f>'#AI配置2'!W44</f>
        <v>14000;24000</v>
      </c>
      <c r="I45" s="18" t="str">
        <f>'#AI配置2'!X44</f>
        <v>50;141</v>
      </c>
      <c r="J45" s="18">
        <f>'#AI配置2'!Y44</f>
        <v>440000</v>
      </c>
      <c r="K45" s="18">
        <f>'#AI配置2'!Z44</f>
        <v>10</v>
      </c>
      <c r="L45" s="19" t="s">
        <v>2302</v>
      </c>
      <c r="M45" s="18" t="str">
        <f>'#AI配置2'!AB44</f>
        <v>5001003;5001005;5001004</v>
      </c>
      <c r="N45" s="18" t="str">
        <f>'#AI配置2'!AC44</f>
        <v>5001005;5001007</v>
      </c>
      <c r="O45" s="18" t="str">
        <f>'#AI配置2'!AD44</f>
        <v>RT_Wood:800000|RT_Food:800000|RT_Stone:800000</v>
      </c>
      <c r="P45" s="18" t="str">
        <f>'#AI配置2'!AE44</f>
        <v>RT_Wood:100000|RT_Food:100000|RT_Stone:100000</v>
      </c>
      <c r="Q45" s="18">
        <f>'#AI配置2'!AF44</f>
        <v>1200000</v>
      </c>
      <c r="R45" s="18" t="s">
        <v>1932</v>
      </c>
      <c r="S45" s="18" t="s">
        <v>1933</v>
      </c>
    </row>
    <row r="46" spans="1:19" x14ac:dyDescent="0.3">
      <c r="B46">
        <v>36</v>
      </c>
      <c r="D46" s="18">
        <f>'#AI配置2'!S45</f>
        <v>11</v>
      </c>
      <c r="E46" s="18" t="str">
        <f>'#AI配置2'!T45</f>
        <v>CAE_CASTLE</v>
      </c>
      <c r="G46" s="18" t="str">
        <f>'#AI配置2'!V45</f>
        <v>10001;20042</v>
      </c>
      <c r="H46" s="18" t="str">
        <f>'#AI配置2'!W45</f>
        <v>24000;45000</v>
      </c>
      <c r="I46" s="18" t="str">
        <f>'#AI配置2'!X45</f>
        <v>50;142</v>
      </c>
      <c r="J46" s="18">
        <f>'#AI配置2'!Y45</f>
        <v>490000</v>
      </c>
      <c r="K46" s="18">
        <f>'#AI配置2'!Z45</f>
        <v>11</v>
      </c>
      <c r="L46" s="19" t="s">
        <v>2302</v>
      </c>
      <c r="M46" s="18" t="str">
        <f>'#AI配置2'!AB45</f>
        <v>5001103;5001105;5001104</v>
      </c>
      <c r="N46" s="18" t="str">
        <f>'#AI配置2'!AC45</f>
        <v>5001105;5001107</v>
      </c>
      <c r="O46" s="18" t="str">
        <f>'#AI配置2'!AD45</f>
        <v>RT_Wood:900000|RT_Food:900000|RT_Stone:900000|RT_Gold:900000</v>
      </c>
      <c r="P46" s="18" t="str">
        <f>'#AI配置2'!AE45</f>
        <v>RT_Wood:112500|RT_Food:112500|RT_Stone:112500|RT_Gold:112500</v>
      </c>
      <c r="Q46" s="18">
        <f>'#AI配置2'!AF45</f>
        <v>1350000</v>
      </c>
      <c r="R46" s="18" t="s">
        <v>1934</v>
      </c>
      <c r="S46" s="18" t="s">
        <v>1935</v>
      </c>
    </row>
    <row r="47" spans="1:19" x14ac:dyDescent="0.3">
      <c r="B47">
        <v>42</v>
      </c>
      <c r="D47" s="18">
        <f>'#AI配置2'!S46</f>
        <v>11</v>
      </c>
      <c r="E47" s="18" t="str">
        <f>'#AI配置2'!T46</f>
        <v>CAE_CASTLE</v>
      </c>
      <c r="G47" s="18" t="str">
        <f>'#AI配置2'!V46</f>
        <v>10001;20043</v>
      </c>
      <c r="H47" s="18" t="str">
        <f>'#AI配置2'!W46</f>
        <v>24000;45000</v>
      </c>
      <c r="I47" s="18" t="str">
        <f>'#AI配置2'!X46</f>
        <v>50;143</v>
      </c>
      <c r="J47" s="18">
        <f>'#AI配置2'!Y46</f>
        <v>490000</v>
      </c>
      <c r="K47" s="18">
        <f>'#AI配置2'!Z46</f>
        <v>11</v>
      </c>
      <c r="L47" s="19" t="s">
        <v>2302</v>
      </c>
      <c r="M47" s="18" t="str">
        <f>'#AI配置2'!AB46</f>
        <v>5001203;5001205;5001204</v>
      </c>
      <c r="N47" s="18" t="str">
        <f>'#AI配置2'!AC46</f>
        <v>5001205;5001207</v>
      </c>
      <c r="O47" s="18" t="str">
        <f>'#AI配置2'!AD46</f>
        <v>RT_Wood:900000|RT_Food:900000|RT_Stone:900000|RT_Gold:900000</v>
      </c>
      <c r="P47" s="18" t="str">
        <f>'#AI配置2'!AE46</f>
        <v>RT_Wood:112500|RT_Food:112500|RT_Stone:112500|RT_Gold:112500</v>
      </c>
      <c r="Q47" s="18">
        <f>'#AI配置2'!AF46</f>
        <v>1350000</v>
      </c>
      <c r="R47" s="18" t="s">
        <v>1936</v>
      </c>
      <c r="S47" s="18" t="s">
        <v>1937</v>
      </c>
    </row>
    <row r="48" spans="1:19" x14ac:dyDescent="0.3">
      <c r="B48">
        <v>48</v>
      </c>
      <c r="D48" s="18">
        <f>'#AI配置2'!S47</f>
        <v>11</v>
      </c>
      <c r="E48" s="18" t="str">
        <f>'#AI配置2'!T47</f>
        <v>CAE_CASTLE</v>
      </c>
      <c r="G48" s="18" t="str">
        <f>'#AI配置2'!V47</f>
        <v>10001;20044</v>
      </c>
      <c r="H48" s="18" t="str">
        <f>'#AI配置2'!W47</f>
        <v>24000;45000</v>
      </c>
      <c r="I48" s="18" t="str">
        <f>'#AI配置2'!X47</f>
        <v>50;144</v>
      </c>
      <c r="J48" s="18">
        <f>'#AI配置2'!Y47</f>
        <v>490000</v>
      </c>
      <c r="K48" s="18">
        <f>'#AI配置2'!Z47</f>
        <v>11</v>
      </c>
      <c r="L48" s="19" t="s">
        <v>2302</v>
      </c>
      <c r="M48" s="18" t="str">
        <f>'#AI配置2'!AB47</f>
        <v>5001303;5001305;5001304</v>
      </c>
      <c r="N48" s="18" t="str">
        <f>'#AI配置2'!AC47</f>
        <v>5001305;5001307</v>
      </c>
      <c r="O48" s="18" t="str">
        <f>'#AI配置2'!AD47</f>
        <v>RT_Wood:900000|RT_Food:900000|RT_Stone:900000|RT_Gold:900000</v>
      </c>
      <c r="P48" s="18" t="str">
        <f>'#AI配置2'!AE47</f>
        <v>RT_Wood:112500|RT_Food:112500|RT_Stone:112500|RT_Gold:112500</v>
      </c>
      <c r="Q48" s="18">
        <f>'#AI配置2'!AF47</f>
        <v>1350000</v>
      </c>
      <c r="R48" s="18" t="s">
        <v>1938</v>
      </c>
      <c r="S48" s="18" t="s">
        <v>1939</v>
      </c>
    </row>
    <row r="49" spans="2:19" x14ac:dyDescent="0.3">
      <c r="B49">
        <v>60</v>
      </c>
      <c r="D49" s="18">
        <f>'#AI配置2'!S48</f>
        <v>12</v>
      </c>
      <c r="E49" s="18" t="str">
        <f>'#AI配置2'!T48</f>
        <v>CAE_CASTLE</v>
      </c>
      <c r="G49" s="18" t="str">
        <f>'#AI配置2'!V48</f>
        <v>10001;20045</v>
      </c>
      <c r="H49" s="18" t="str">
        <f>'#AI配置2'!W48</f>
        <v>45000;81000</v>
      </c>
      <c r="I49" s="18" t="str">
        <f>'#AI配置2'!X48</f>
        <v>50;145</v>
      </c>
      <c r="J49" s="18">
        <f>'#AI配置2'!Y48</f>
        <v>540000</v>
      </c>
      <c r="K49" s="18">
        <f>'#AI配置2'!Z48</f>
        <v>12</v>
      </c>
      <c r="L49" s="19" t="s">
        <v>2302</v>
      </c>
      <c r="M49" s="18" t="str">
        <f>'#AI配置2'!AB48</f>
        <v>5001403;5001405;5001404</v>
      </c>
      <c r="N49" s="18" t="str">
        <f>'#AI配置2'!AC48</f>
        <v>5001405;5001407</v>
      </c>
      <c r="O49" s="18" t="str">
        <f>'#AI配置2'!AD48</f>
        <v>RT_Wood:1000000|RT_Food:1000000|RT_Stone:1000000|RT_Gold:1000000</v>
      </c>
      <c r="P49" s="18" t="str">
        <f>'#AI配置2'!AE48</f>
        <v>RT_Wood:125000|RT_Food:125000|RT_Stone:125000|RT_Gold:125000</v>
      </c>
      <c r="Q49" s="18">
        <f>'#AI配置2'!AF48</f>
        <v>1500000</v>
      </c>
      <c r="R49" s="18" t="s">
        <v>1940</v>
      </c>
      <c r="S49" s="18" t="s">
        <v>1941</v>
      </c>
    </row>
    <row r="50" spans="2:19" x14ac:dyDescent="0.3">
      <c r="B50">
        <v>66</v>
      </c>
      <c r="D50" s="18">
        <f>'#AI配置2'!S49</f>
        <v>12</v>
      </c>
      <c r="E50" s="18" t="str">
        <f>'#AI配置2'!T49</f>
        <v>CAE_CASTLE</v>
      </c>
      <c r="F50" s="12">
        <v>60002</v>
      </c>
      <c r="G50" s="18" t="str">
        <f>'#AI配置2'!V49</f>
        <v>10001;20046</v>
      </c>
      <c r="H50" s="18" t="str">
        <f>'#AI配置2'!W49</f>
        <v>45000;81000</v>
      </c>
      <c r="I50" s="18" t="str">
        <f>'#AI配置2'!X49</f>
        <v>50;146</v>
      </c>
      <c r="J50" s="18">
        <f>'#AI配置2'!Y49</f>
        <v>540000</v>
      </c>
      <c r="K50" s="18">
        <f>'#AI配置2'!Z49</f>
        <v>12</v>
      </c>
      <c r="L50" s="19" t="s">
        <v>2302</v>
      </c>
      <c r="M50" s="18" t="str">
        <f>'#AI配置2'!AB49</f>
        <v>5001503;5001505;5001504</v>
      </c>
      <c r="N50" s="18" t="str">
        <f>'#AI配置2'!AC49</f>
        <v>5001505;5001507</v>
      </c>
      <c r="O50" s="18" t="str">
        <f>'#AI配置2'!AD49</f>
        <v>RT_Wood:1000000|RT_Food:1000000|RT_Stone:1000000|RT_Gold:1000000</v>
      </c>
      <c r="P50" s="18" t="str">
        <f>'#AI配置2'!AE49</f>
        <v>RT_Wood:125000|RT_Food:125000|RT_Stone:125000|RT_Gold:125000</v>
      </c>
      <c r="Q50" s="18">
        <f>'#AI配置2'!AF49</f>
        <v>1500000</v>
      </c>
      <c r="R50" s="18" t="s">
        <v>1942</v>
      </c>
      <c r="S50" s="18" t="s">
        <v>1943</v>
      </c>
    </row>
    <row r="51" spans="2:19" x14ac:dyDescent="0.3">
      <c r="B51">
        <v>72</v>
      </c>
      <c r="D51" s="18">
        <f>'#AI配置2'!S50</f>
        <v>12</v>
      </c>
      <c r="E51" s="18" t="str">
        <f>'#AI配置2'!T50</f>
        <v>CAE_CASTLE</v>
      </c>
      <c r="F51" s="22">
        <v>60002</v>
      </c>
      <c r="G51" s="18" t="str">
        <f>'#AI配置2'!V50</f>
        <v>10001;20047</v>
      </c>
      <c r="H51" s="18" t="str">
        <f>'#AI配置2'!W50</f>
        <v>45000;81000</v>
      </c>
      <c r="I51" s="18" t="str">
        <f>'#AI配置2'!X50</f>
        <v>50;147</v>
      </c>
      <c r="J51" s="18">
        <f>'#AI配置2'!Y50</f>
        <v>540000</v>
      </c>
      <c r="K51" s="18">
        <f>'#AI配置2'!Z50</f>
        <v>12</v>
      </c>
      <c r="L51" s="19" t="s">
        <v>2302</v>
      </c>
      <c r="M51" s="18" t="str">
        <f>'#AI配置2'!AB50</f>
        <v>5001603;5001605;5001604</v>
      </c>
      <c r="N51" s="18" t="str">
        <f>'#AI配置2'!AC50</f>
        <v>5001605;5001607</v>
      </c>
      <c r="O51" s="18" t="str">
        <f>'#AI配置2'!AD50</f>
        <v>RT_Wood:1000000|RT_Food:1000000|RT_Stone:1000000|RT_Gold:1000000</v>
      </c>
      <c r="P51" s="18" t="str">
        <f>'#AI配置2'!AE50</f>
        <v>RT_Wood:125000|RT_Food:125000|RT_Stone:125000|RT_Gold:125000</v>
      </c>
      <c r="Q51" s="18">
        <f>'#AI配置2'!AF50</f>
        <v>1500000</v>
      </c>
      <c r="R51" s="18" t="s">
        <v>1944</v>
      </c>
      <c r="S51" s="18" t="s">
        <v>1945</v>
      </c>
    </row>
    <row r="52" spans="2:19" x14ac:dyDescent="0.3">
      <c r="B52">
        <v>84</v>
      </c>
      <c r="D52" s="18">
        <f>'#AI配置2'!S51</f>
        <v>13</v>
      </c>
      <c r="E52" s="18" t="str">
        <f>'#AI配置2'!T51</f>
        <v>CAE_CASTLE</v>
      </c>
      <c r="F52" s="22">
        <v>60002</v>
      </c>
      <c r="G52" s="18" t="str">
        <f>'#AI配置2'!V51</f>
        <v>10001;20048</v>
      </c>
      <c r="H52" s="18" t="str">
        <f>'#AI配置2'!W51</f>
        <v>81000;120000</v>
      </c>
      <c r="I52" s="18" t="str">
        <f>'#AI配置2'!X51</f>
        <v>50;148</v>
      </c>
      <c r="J52" s="18">
        <f>'#AI配置2'!Y51</f>
        <v>590000</v>
      </c>
      <c r="K52" s="18">
        <f>'#AI配置2'!Z51</f>
        <v>13</v>
      </c>
      <c r="L52" s="19" t="s">
        <v>2302</v>
      </c>
      <c r="M52" s="18" t="str">
        <f>'#AI配置2'!AB51</f>
        <v>5001703;5001705;5001704</v>
      </c>
      <c r="N52" s="18" t="str">
        <f>'#AI配置2'!AC51</f>
        <v>5001705;5001707</v>
      </c>
      <c r="O52" s="18" t="str">
        <f>'#AI配置2'!AD51</f>
        <v>RT_Wood:1100000|RT_Food:1100000|RT_Stone:1100000|RT_Gold:1100000</v>
      </c>
      <c r="P52" s="18" t="str">
        <f>'#AI配置2'!AE51</f>
        <v>RT_Wood:137500|RT_Food:137500|RT_Stone:137500|RT_Gold:137500</v>
      </c>
      <c r="Q52" s="18">
        <f>'#AI配置2'!AF51</f>
        <v>1650000</v>
      </c>
      <c r="R52" s="18" t="s">
        <v>1946</v>
      </c>
      <c r="S52" s="18" t="s">
        <v>1947</v>
      </c>
    </row>
    <row r="53" spans="2:19" x14ac:dyDescent="0.3">
      <c r="B53">
        <v>96</v>
      </c>
      <c r="D53" s="18">
        <f>'#AI配置2'!S52</f>
        <v>13</v>
      </c>
      <c r="E53" s="18" t="str">
        <f>'#AI配置2'!T52</f>
        <v>CAE_CASTLE</v>
      </c>
      <c r="F53" s="22">
        <v>60002</v>
      </c>
      <c r="G53" s="18" t="str">
        <f>'#AI配置2'!V52</f>
        <v>10001;20049</v>
      </c>
      <c r="H53" s="18" t="str">
        <f>'#AI配置2'!W52</f>
        <v>81000;120000</v>
      </c>
      <c r="I53" s="18" t="str">
        <f>'#AI配置2'!X52</f>
        <v>50;149</v>
      </c>
      <c r="J53" s="18">
        <f>'#AI配置2'!Y52</f>
        <v>590000</v>
      </c>
      <c r="K53" s="18">
        <f>'#AI配置2'!Z52</f>
        <v>13</v>
      </c>
      <c r="L53" s="19" t="s">
        <v>2302</v>
      </c>
      <c r="M53" s="18" t="str">
        <f>'#AI配置2'!AB52</f>
        <v>5001803;5001805;5001804</v>
      </c>
      <c r="N53" s="18" t="str">
        <f>'#AI配置2'!AC52</f>
        <v>5001805;5001807</v>
      </c>
      <c r="O53" s="18" t="str">
        <f>'#AI配置2'!AD52</f>
        <v>RT_Wood:1100000|RT_Food:1100000|RT_Stone:1100000|RT_Gold:1100000</v>
      </c>
      <c r="P53" s="18" t="str">
        <f>'#AI配置2'!AE52</f>
        <v>RT_Wood:137500|RT_Food:137500|RT_Stone:137500|RT_Gold:137500</v>
      </c>
      <c r="Q53" s="18">
        <f>'#AI配置2'!AF52</f>
        <v>1650000</v>
      </c>
      <c r="R53" s="18" t="s">
        <v>1948</v>
      </c>
      <c r="S53" s="18" t="s">
        <v>1949</v>
      </c>
    </row>
    <row r="54" spans="2:19" x14ac:dyDescent="0.3">
      <c r="B54">
        <v>108</v>
      </c>
      <c r="D54" s="18">
        <f>'#AI配置2'!S53</f>
        <v>14</v>
      </c>
      <c r="E54" s="18" t="str">
        <f>'#AI配置2'!T53</f>
        <v>CAE_CASTLE</v>
      </c>
      <c r="F54" s="22">
        <v>60002</v>
      </c>
      <c r="G54" s="18" t="str">
        <f>'#AI配置2'!V53</f>
        <v>10001;20050</v>
      </c>
      <c r="H54" s="18" t="str">
        <f>'#AI配置2'!W53</f>
        <v>120000;190000</v>
      </c>
      <c r="I54" s="18" t="str">
        <f>'#AI配置2'!X53</f>
        <v>50;150</v>
      </c>
      <c r="J54" s="18">
        <f>'#AI配置2'!Y53</f>
        <v>640000</v>
      </c>
      <c r="K54" s="18">
        <f>'#AI配置2'!Z53</f>
        <v>14</v>
      </c>
      <c r="L54" s="19" t="s">
        <v>2302</v>
      </c>
      <c r="M54" s="18" t="str">
        <f>'#AI配置2'!AB53</f>
        <v>5001903;5001905;5001904</v>
      </c>
      <c r="N54" s="18" t="str">
        <f>'#AI配置2'!AC53</f>
        <v>5001905;5001907</v>
      </c>
      <c r="O54" s="18" t="str">
        <f>'#AI配置2'!AD53</f>
        <v>RT_Wood:1200000|RT_Food:1200000|RT_Stone:1200000|RT_Gold:1200000</v>
      </c>
      <c r="P54" s="18" t="str">
        <f>'#AI配置2'!AE53</f>
        <v>RT_Wood:150000|RT_Food:150000|RT_Stone:150000|RT_Gold:150000</v>
      </c>
      <c r="Q54" s="18">
        <f>'#AI配置2'!AF53</f>
        <v>1800000</v>
      </c>
      <c r="R54" s="18" t="s">
        <v>1950</v>
      </c>
      <c r="S54" s="18" t="s">
        <v>1951</v>
      </c>
    </row>
    <row r="55" spans="2:19" s="22" customFormat="1" x14ac:dyDescent="0.3">
      <c r="B55" s="22">
        <v>116</v>
      </c>
      <c r="D55" s="22">
        <f>'#AI配置2'!S54</f>
        <v>14</v>
      </c>
      <c r="E55" s="22" t="str">
        <f>'#AI配置2'!T54</f>
        <v>CAE_CASTLE</v>
      </c>
      <c r="F55" s="22">
        <v>60002</v>
      </c>
      <c r="G55" s="22" t="str">
        <f>'#AI配置2'!V54</f>
        <v>10001;20051</v>
      </c>
      <c r="H55" s="22" t="str">
        <f>'#AI配置2'!W54</f>
        <v>120000;190000</v>
      </c>
      <c r="I55" s="22" t="str">
        <f>'#AI配置2'!X54</f>
        <v>50;151</v>
      </c>
      <c r="J55" s="22">
        <f>'#AI配置2'!Y54</f>
        <v>640000</v>
      </c>
      <c r="K55" s="22">
        <f>'#AI配置2'!Z54</f>
        <v>14</v>
      </c>
      <c r="L55" s="19" t="s">
        <v>2302</v>
      </c>
      <c r="M55" s="22" t="str">
        <f>'#AI配置2'!AB54</f>
        <v>5002003;5002005;5002004</v>
      </c>
      <c r="N55" s="22" t="str">
        <f>'#AI配置2'!AC54</f>
        <v>5002005;5002007</v>
      </c>
      <c r="O55" s="22" t="str">
        <f>'#AI配置2'!AD54</f>
        <v>RT_Wood:1200000|RT_Food:1200000|RT_Stone:1200000|RT_Gold:1200000</v>
      </c>
      <c r="P55" s="22" t="str">
        <f>'#AI配置2'!AE54</f>
        <v>RT_Wood:150000|RT_Food:150000|RT_Stone:150000|RT_Gold:150000</v>
      </c>
      <c r="Q55" s="22">
        <f>'#AI配置2'!AF54</f>
        <v>1800000</v>
      </c>
      <c r="R55" s="22" t="s">
        <v>1950</v>
      </c>
      <c r="S55" s="22" t="s">
        <v>1951</v>
      </c>
    </row>
    <row r="56" spans="2:19" x14ac:dyDescent="0.3">
      <c r="B56">
        <v>120</v>
      </c>
      <c r="D56" s="18">
        <f>'#AI配置2'!S54</f>
        <v>14</v>
      </c>
      <c r="E56" s="18" t="str">
        <f>'#AI配置2'!T54</f>
        <v>CAE_CASTLE</v>
      </c>
      <c r="F56" s="22">
        <v>60002</v>
      </c>
      <c r="G56" s="18" t="str">
        <f>'#AI配置2'!V54</f>
        <v>10001;20051</v>
      </c>
      <c r="H56" s="18" t="str">
        <f>'#AI配置2'!W54</f>
        <v>120000;190000</v>
      </c>
      <c r="I56" s="18" t="str">
        <f>'#AI配置2'!X54</f>
        <v>50;151</v>
      </c>
      <c r="J56" s="18">
        <f>'#AI配置2'!Y54</f>
        <v>640000</v>
      </c>
      <c r="K56" s="18">
        <f>'#AI配置2'!Z54</f>
        <v>14</v>
      </c>
      <c r="L56" s="19" t="s">
        <v>2302</v>
      </c>
      <c r="M56" s="18" t="str">
        <f>'#AI配置2'!AB54</f>
        <v>5002003;5002005;5002004</v>
      </c>
      <c r="N56" s="18" t="str">
        <f>'#AI配置2'!AC54</f>
        <v>5002005;5002007</v>
      </c>
      <c r="O56" s="18" t="str">
        <f>'#AI配置2'!AD54</f>
        <v>RT_Wood:1200000|RT_Food:1200000|RT_Stone:1200000|RT_Gold:1200000</v>
      </c>
      <c r="P56" s="18" t="str">
        <f>'#AI配置2'!AE54</f>
        <v>RT_Wood:150000|RT_Food:150000|RT_Stone:150000|RT_Gold:150000</v>
      </c>
      <c r="Q56" s="18">
        <f>'#AI配置2'!AF54</f>
        <v>1800000</v>
      </c>
      <c r="R56" s="18" t="s">
        <v>1952</v>
      </c>
      <c r="S56" s="18" t="s">
        <v>1953</v>
      </c>
    </row>
    <row r="57" spans="2:19" x14ac:dyDescent="0.3">
      <c r="B57">
        <v>144</v>
      </c>
      <c r="D57" s="18">
        <f>'#AI配置2'!S55</f>
        <v>15</v>
      </c>
      <c r="E57" s="18" t="str">
        <f>'#AI配置2'!T55</f>
        <v>CAE_CASTLE</v>
      </c>
      <c r="F57" s="22">
        <v>60002</v>
      </c>
      <c r="G57" s="18" t="str">
        <f>'#AI配置2'!V55</f>
        <v>10001;20052</v>
      </c>
      <c r="H57" s="18" t="str">
        <f>'#AI配置2'!W55</f>
        <v>190000;290000</v>
      </c>
      <c r="I57" s="18" t="str">
        <f>'#AI配置2'!X55</f>
        <v>50;152</v>
      </c>
      <c r="J57" s="18">
        <f>'#AI配置2'!Y55</f>
        <v>690000</v>
      </c>
      <c r="K57" s="18">
        <f>'#AI配置2'!Z55</f>
        <v>15</v>
      </c>
      <c r="L57" s="19" t="s">
        <v>2302</v>
      </c>
      <c r="M57" s="18" t="str">
        <f>'#AI配置2'!AB55</f>
        <v>5002103;5002105;5002104</v>
      </c>
      <c r="N57" s="18" t="str">
        <f>'#AI配置2'!AC55</f>
        <v>5002105;5002107</v>
      </c>
      <c r="O57" s="18" t="str">
        <f>'#AI配置2'!AD55</f>
        <v>RT_Wood:1300000|RT_Food:1300000|RT_Stone:1300000|RT_Gold:1300000</v>
      </c>
      <c r="P57" s="18" t="str">
        <f>'#AI配置2'!AE55</f>
        <v>RT_Wood:162500|RT_Food:162500|RT_Stone:162500|RT_Gold:162500</v>
      </c>
      <c r="Q57" s="18">
        <f>'#AI配置2'!AF55</f>
        <v>1950000</v>
      </c>
      <c r="R57" s="18" t="s">
        <v>1954</v>
      </c>
      <c r="S57" s="18" t="s">
        <v>1955</v>
      </c>
    </row>
    <row r="58" spans="2:19" x14ac:dyDescent="0.3">
      <c r="B58">
        <v>168</v>
      </c>
      <c r="D58" s="18">
        <f>'#AI配置2'!S56</f>
        <v>15</v>
      </c>
      <c r="E58" s="18" t="str">
        <f>'#AI配置2'!T56</f>
        <v>CAE_CASTLE</v>
      </c>
      <c r="F58" s="22">
        <v>60002</v>
      </c>
      <c r="G58" s="18" t="str">
        <f>'#AI配置2'!V56</f>
        <v>10001;20053</v>
      </c>
      <c r="H58" s="18" t="str">
        <f>'#AI配置2'!W56</f>
        <v>190000;290000</v>
      </c>
      <c r="I58" s="18" t="str">
        <f>'#AI配置2'!X56</f>
        <v>50;153</v>
      </c>
      <c r="J58" s="18">
        <f>'#AI配置2'!Y56</f>
        <v>690000</v>
      </c>
      <c r="K58" s="18">
        <f>'#AI配置2'!Z56</f>
        <v>15</v>
      </c>
      <c r="L58" s="19" t="s">
        <v>2302</v>
      </c>
      <c r="M58" s="18" t="str">
        <f>'#AI配置2'!AB56</f>
        <v>5002203;5002205;5002204</v>
      </c>
      <c r="N58" s="18" t="str">
        <f>'#AI配置2'!AC56</f>
        <v>5002205;5002207</v>
      </c>
      <c r="O58" s="18" t="str">
        <f>'#AI配置2'!AD56</f>
        <v>RT_Wood:1300000|RT_Food:1300000|RT_Stone:1300000|RT_Gold:1300000</v>
      </c>
      <c r="P58" s="18" t="str">
        <f>'#AI配置2'!AE56</f>
        <v>RT_Wood:162500|RT_Food:162500|RT_Stone:162500|RT_Gold:162500</v>
      </c>
      <c r="Q58" s="18">
        <f>'#AI配置2'!AF56</f>
        <v>1950000</v>
      </c>
      <c r="R58" s="18" t="s">
        <v>1956</v>
      </c>
      <c r="S58" s="18" t="s">
        <v>1957</v>
      </c>
    </row>
    <row r="59" spans="2:19" x14ac:dyDescent="0.3">
      <c r="B59">
        <v>204</v>
      </c>
      <c r="D59" s="18">
        <f>'#AI配置2'!S57</f>
        <v>16</v>
      </c>
      <c r="E59" s="18" t="str">
        <f>'#AI配置2'!T57</f>
        <v>CAE_EMPEROR</v>
      </c>
      <c r="F59" s="22">
        <v>60002</v>
      </c>
      <c r="G59" s="18" t="str">
        <f>'#AI配置2'!V57</f>
        <v>10001;20054</v>
      </c>
      <c r="H59" s="18" t="str">
        <f>'#AI配置2'!W57</f>
        <v>290000;480000</v>
      </c>
      <c r="I59" s="18" t="str">
        <f>'#AI配置2'!X57</f>
        <v>50;154</v>
      </c>
      <c r="J59" s="18">
        <f>'#AI配置2'!Y57</f>
        <v>750000</v>
      </c>
      <c r="K59" s="18">
        <f>'#AI配置2'!Z57</f>
        <v>16</v>
      </c>
      <c r="L59" s="19" t="s">
        <v>2302</v>
      </c>
      <c r="M59" s="18" t="str">
        <f>'#AI配置2'!AB57</f>
        <v>5002303;5002305;5002304</v>
      </c>
      <c r="N59" s="18" t="str">
        <f>'#AI配置2'!AC57</f>
        <v>5002305;5002307</v>
      </c>
      <c r="O59" s="18" t="str">
        <f>'#AI配置2'!AD57</f>
        <v>RT_Wood:1400000|RT_Food:1400000|RT_Stone:1400000|RT_Gold:1400000</v>
      </c>
      <c r="P59" s="18" t="str">
        <f>'#AI配置2'!AE57</f>
        <v>RT_Wood:175000|RT_Food:175000|RT_Stone:175000|RT_Gold:175000</v>
      </c>
      <c r="Q59" s="18">
        <f>'#AI配置2'!AF57</f>
        <v>2100000</v>
      </c>
      <c r="R59" s="18" t="s">
        <v>1958</v>
      </c>
      <c r="S59" s="18" t="s">
        <v>1959</v>
      </c>
    </row>
    <row r="60" spans="2:19" x14ac:dyDescent="0.3">
      <c r="B60">
        <v>240</v>
      </c>
      <c r="D60" s="18">
        <f>'#AI配置2'!S58</f>
        <v>16</v>
      </c>
      <c r="E60" s="18" t="str">
        <f>'#AI配置2'!T58</f>
        <v>CAE_EMPEROR</v>
      </c>
      <c r="F60" s="22">
        <v>60002</v>
      </c>
      <c r="G60" s="18" t="str">
        <f>'#AI配置2'!V58</f>
        <v>10001;20055</v>
      </c>
      <c r="H60" s="18" t="str">
        <f>'#AI配置2'!W58</f>
        <v>290000;480000</v>
      </c>
      <c r="I60" s="18" t="str">
        <f>'#AI配置2'!X58</f>
        <v>50;155</v>
      </c>
      <c r="J60" s="18">
        <f>'#AI配置2'!Y58</f>
        <v>750000</v>
      </c>
      <c r="K60" s="18">
        <f>'#AI配置2'!Z58</f>
        <v>16</v>
      </c>
      <c r="L60" s="19" t="s">
        <v>2302</v>
      </c>
      <c r="M60" s="18" t="str">
        <f>'#AI配置2'!AB58</f>
        <v>5002403;5002405;5002404</v>
      </c>
      <c r="N60" s="18" t="str">
        <f>'#AI配置2'!AC58</f>
        <v>5002405;5002407</v>
      </c>
      <c r="O60" s="18" t="str">
        <f>'#AI配置2'!AD58</f>
        <v>RT_Wood:1400000|RT_Food:1400000|RT_Stone:1400000|RT_Gold:1400000</v>
      </c>
      <c r="P60" s="18" t="str">
        <f>'#AI配置2'!AE58</f>
        <v>RT_Wood:175000|RT_Food:175000|RT_Stone:175000|RT_Gold:175000</v>
      </c>
      <c r="Q60" s="18">
        <f>'#AI配置2'!AF58</f>
        <v>2100000</v>
      </c>
      <c r="R60" s="18" t="s">
        <v>1960</v>
      </c>
      <c r="S60" s="18" t="s">
        <v>1961</v>
      </c>
    </row>
    <row r="61" spans="2:19" x14ac:dyDescent="0.3">
      <c r="B61">
        <v>276</v>
      </c>
      <c r="D61" s="18">
        <f>'#AI配置2'!S59</f>
        <v>17</v>
      </c>
      <c r="E61" s="18" t="str">
        <f>'#AI配置2'!T59</f>
        <v>CAE_EMPEROR</v>
      </c>
      <c r="F61" s="22">
        <v>60002</v>
      </c>
      <c r="G61" s="18" t="str">
        <f>'#AI配置2'!V59</f>
        <v>10001;20056</v>
      </c>
      <c r="H61" s="18" t="str">
        <f>'#AI配置2'!W59</f>
        <v>480000;660000</v>
      </c>
      <c r="I61" s="18" t="str">
        <f>'#AI配置2'!X59</f>
        <v>50;156</v>
      </c>
      <c r="J61" s="18">
        <f>'#AI配置2'!Y59</f>
        <v>810000</v>
      </c>
      <c r="K61" s="18">
        <f>'#AI配置2'!Z59</f>
        <v>17</v>
      </c>
      <c r="L61" s="19" t="s">
        <v>2302</v>
      </c>
      <c r="M61" s="18" t="str">
        <f>'#AI配置2'!AB59</f>
        <v>5002503;5002505;5002504</v>
      </c>
      <c r="N61" s="18" t="str">
        <f>'#AI配置2'!AC59</f>
        <v>5002505;5002507</v>
      </c>
      <c r="O61" s="18" t="str">
        <f>'#AI配置2'!AD59</f>
        <v>RT_Wood:1500000|RT_Food:1500000|RT_Stone:1500000|RT_Gold:1500000</v>
      </c>
      <c r="P61" s="18" t="str">
        <f>'#AI配置2'!AE59</f>
        <v>RT_Wood:187500|RT_Food:187500|RT_Stone:187500|RT_Gold:187500</v>
      </c>
      <c r="Q61" s="18">
        <f>'#AI配置2'!AF59</f>
        <v>2250000</v>
      </c>
      <c r="R61" s="18" t="s">
        <v>1962</v>
      </c>
      <c r="S61" s="18" t="s">
        <v>1963</v>
      </c>
    </row>
    <row r="62" spans="2:19" x14ac:dyDescent="0.3">
      <c r="B62">
        <v>312</v>
      </c>
      <c r="D62" s="18">
        <f>'#AI配置2'!S60</f>
        <v>17</v>
      </c>
      <c r="E62" s="18" t="str">
        <f>'#AI配置2'!T60</f>
        <v>CAE_EMPEROR</v>
      </c>
      <c r="F62" s="22">
        <v>60002</v>
      </c>
      <c r="G62" s="18" t="str">
        <f>'#AI配置2'!V60</f>
        <v>10001;20057</v>
      </c>
      <c r="H62" s="18" t="str">
        <f>'#AI配置2'!W60</f>
        <v>480000;660000</v>
      </c>
      <c r="I62" s="18" t="str">
        <f>'#AI配置2'!X60</f>
        <v>50;157</v>
      </c>
      <c r="J62" s="18">
        <f>'#AI配置2'!Y60</f>
        <v>810000</v>
      </c>
      <c r="K62" s="18">
        <f>'#AI配置2'!Z60</f>
        <v>17</v>
      </c>
      <c r="L62" s="19" t="s">
        <v>2302</v>
      </c>
      <c r="M62" s="18" t="str">
        <f>'#AI配置2'!AB60</f>
        <v>5002603;5002605;5002604</v>
      </c>
      <c r="N62" s="18" t="str">
        <f>'#AI配置2'!AC60</f>
        <v>5002605;5002607</v>
      </c>
      <c r="O62" s="18" t="str">
        <f>'#AI配置2'!AD60</f>
        <v>RT_Wood:1500000|RT_Food:1500000|RT_Stone:1500000|RT_Gold:1500000</v>
      </c>
      <c r="P62" s="18" t="str">
        <f>'#AI配置2'!AE60</f>
        <v>RT_Wood:187500|RT_Food:187500|RT_Stone:187500|RT_Gold:187500</v>
      </c>
      <c r="Q62" s="18">
        <f>'#AI配置2'!AF60</f>
        <v>2250000</v>
      </c>
      <c r="R62" s="18" t="s">
        <v>1964</v>
      </c>
      <c r="S62" s="18" t="s">
        <v>1965</v>
      </c>
    </row>
    <row r="63" spans="2:19" x14ac:dyDescent="0.3">
      <c r="B63">
        <v>348</v>
      </c>
      <c r="D63" s="18">
        <f>'#AI配置2'!S61</f>
        <v>18</v>
      </c>
      <c r="E63" s="18" t="str">
        <f>'#AI配置2'!T61</f>
        <v>CAE_EMPEROR</v>
      </c>
      <c r="F63" s="22">
        <v>60002</v>
      </c>
      <c r="G63" s="18" t="str">
        <f>'#AI配置2'!V61</f>
        <v>10001;20058</v>
      </c>
      <c r="H63" s="18" t="str">
        <f>'#AI配置2'!W61</f>
        <v>660000;890000</v>
      </c>
      <c r="I63" s="18" t="str">
        <f>'#AI配置2'!X61</f>
        <v>50;158</v>
      </c>
      <c r="J63" s="18">
        <f>'#AI配置2'!Y61</f>
        <v>870000</v>
      </c>
      <c r="K63" s="18">
        <f>'#AI配置2'!Z61</f>
        <v>18</v>
      </c>
      <c r="L63" s="19" t="s">
        <v>2302</v>
      </c>
      <c r="M63" s="18" t="str">
        <f>'#AI配置2'!AB61</f>
        <v>5002703;5002705;5002704</v>
      </c>
      <c r="N63" s="18" t="str">
        <f>'#AI配置2'!AC61</f>
        <v>5002705;5002707</v>
      </c>
      <c r="O63" s="18" t="str">
        <f>'#AI配置2'!AD61</f>
        <v>RT_Wood:1600000|RT_Food:1600000|RT_Stone:1600000|RT_Gold:1600000</v>
      </c>
      <c r="P63" s="18" t="str">
        <f>'#AI配置2'!AE61</f>
        <v>RT_Wood:200000|RT_Food:200000|RT_Stone:200000|RT_Gold:200000</v>
      </c>
      <c r="Q63" s="18">
        <f>'#AI配置2'!AF61</f>
        <v>2400000</v>
      </c>
      <c r="R63" s="18" t="s">
        <v>1966</v>
      </c>
      <c r="S63" s="18" t="s">
        <v>1967</v>
      </c>
    </row>
    <row r="64" spans="2:19" x14ac:dyDescent="0.3">
      <c r="B64">
        <v>384</v>
      </c>
      <c r="D64" s="18">
        <f>'#AI配置2'!S62</f>
        <v>18</v>
      </c>
      <c r="E64" s="18" t="str">
        <f>'#AI配置2'!T62</f>
        <v>CAE_EMPEROR</v>
      </c>
      <c r="F64" s="22">
        <v>60002</v>
      </c>
      <c r="G64" s="18" t="str">
        <f>'#AI配置2'!V62</f>
        <v>10001;20059</v>
      </c>
      <c r="H64" s="18" t="str">
        <f>'#AI配置2'!W62</f>
        <v>660000;890000</v>
      </c>
      <c r="I64" s="18" t="str">
        <f>'#AI配置2'!X62</f>
        <v>50;159</v>
      </c>
      <c r="J64" s="18">
        <f>'#AI配置2'!Y62</f>
        <v>870000</v>
      </c>
      <c r="K64" s="18">
        <f>'#AI配置2'!Z62</f>
        <v>18</v>
      </c>
      <c r="L64" s="19" t="s">
        <v>2302</v>
      </c>
      <c r="M64" s="18" t="str">
        <f>'#AI配置2'!AB62</f>
        <v>5002803;5002805;5002804</v>
      </c>
      <c r="N64" s="18" t="str">
        <f>'#AI配置2'!AC62</f>
        <v>5002805;5002807</v>
      </c>
      <c r="O64" s="18" t="str">
        <f>'#AI配置2'!AD62</f>
        <v>RT_Wood:1600000|RT_Food:1600000|RT_Stone:1600000|RT_Gold:1600000</v>
      </c>
      <c r="P64" s="18" t="str">
        <f>'#AI配置2'!AE62</f>
        <v>RT_Wood:200000|RT_Food:200000|RT_Stone:200000|RT_Gold:200000</v>
      </c>
      <c r="Q64" s="18">
        <f>'#AI配置2'!AF62</f>
        <v>2400000</v>
      </c>
      <c r="R64" s="18" t="s">
        <v>1968</v>
      </c>
      <c r="S64" s="18" t="s">
        <v>1969</v>
      </c>
    </row>
    <row r="65" spans="1:19" x14ac:dyDescent="0.3">
      <c r="B65">
        <v>420</v>
      </c>
      <c r="D65" s="18">
        <f>'#AI配置2'!S63</f>
        <v>19</v>
      </c>
      <c r="E65" s="18" t="str">
        <f>'#AI配置2'!T63</f>
        <v>CAE_EMPEROR</v>
      </c>
      <c r="F65" s="22">
        <v>60002</v>
      </c>
      <c r="G65" s="18" t="str">
        <f>'#AI配置2'!V63</f>
        <v>10001;20060</v>
      </c>
      <c r="H65" s="18" t="str">
        <f>'#AI配置2'!W63</f>
        <v>890000;1400000</v>
      </c>
      <c r="I65" s="18" t="str">
        <f>'#AI配置2'!X63</f>
        <v>50;160</v>
      </c>
      <c r="J65" s="18">
        <f>'#AI配置2'!Y63</f>
        <v>930000</v>
      </c>
      <c r="K65" s="18">
        <f>'#AI配置2'!Z63</f>
        <v>19</v>
      </c>
      <c r="L65" s="19" t="s">
        <v>2302</v>
      </c>
      <c r="M65" s="18" t="str">
        <f>'#AI配置2'!AB63</f>
        <v>5002903;5002905;5002904</v>
      </c>
      <c r="N65" s="18" t="str">
        <f>'#AI配置2'!AC63</f>
        <v>5002905;5002907</v>
      </c>
      <c r="O65" s="18" t="str">
        <f>'#AI配置2'!AD63</f>
        <v>RT_Wood:1700000|RT_Food:1700000|RT_Stone:1700000|RT_Gold:1700000</v>
      </c>
      <c r="P65" s="18" t="str">
        <f>'#AI配置2'!AE63</f>
        <v>RT_Wood:212500|RT_Food:212500|RT_Stone:212500|RT_Gold:212500</v>
      </c>
      <c r="Q65" s="18">
        <f>'#AI配置2'!AF63</f>
        <v>2550000</v>
      </c>
      <c r="R65" s="18" t="s">
        <v>1970</v>
      </c>
      <c r="S65" s="18" t="s">
        <v>1971</v>
      </c>
    </row>
    <row r="66" spans="1:19" x14ac:dyDescent="0.3">
      <c r="B66">
        <v>456</v>
      </c>
      <c r="D66" s="18">
        <f>'#AI配置2'!S64</f>
        <v>19</v>
      </c>
      <c r="E66" s="18" t="str">
        <f>'#AI配置2'!T64</f>
        <v>CAE_EMPEROR</v>
      </c>
      <c r="F66" s="22">
        <v>60002</v>
      </c>
      <c r="G66" s="18" t="str">
        <f>'#AI配置2'!V64</f>
        <v>10001;20061</v>
      </c>
      <c r="H66" s="18" t="str">
        <f>'#AI配置2'!W64</f>
        <v>890000;1400000</v>
      </c>
      <c r="I66" s="18" t="str">
        <f>'#AI配置2'!X64</f>
        <v>50;161</v>
      </c>
      <c r="J66" s="18">
        <f>'#AI配置2'!Y64</f>
        <v>930000</v>
      </c>
      <c r="K66" s="18">
        <f>'#AI配置2'!Z64</f>
        <v>19</v>
      </c>
      <c r="L66" s="19" t="s">
        <v>2302</v>
      </c>
      <c r="M66" s="18" t="str">
        <f>'#AI配置2'!AB64</f>
        <v>5003003;5003005;5003004</v>
      </c>
      <c r="N66" s="18" t="str">
        <f>'#AI配置2'!AC64</f>
        <v>5003005;5003007</v>
      </c>
      <c r="O66" s="18" t="str">
        <f>'#AI配置2'!AD64</f>
        <v>RT_Wood:1700000|RT_Food:1700000|RT_Stone:1700000|RT_Gold:1700000</v>
      </c>
      <c r="P66" s="18" t="str">
        <f>'#AI配置2'!AE64</f>
        <v>RT_Wood:212500|RT_Food:212500|RT_Stone:212500|RT_Gold:212500</v>
      </c>
      <c r="Q66" s="18">
        <f>'#AI配置2'!AF64</f>
        <v>2550000</v>
      </c>
      <c r="R66" s="18" t="s">
        <v>1972</v>
      </c>
      <c r="S66" s="18" t="s">
        <v>1973</v>
      </c>
    </row>
    <row r="67" spans="1:19" x14ac:dyDescent="0.3">
      <c r="B67">
        <v>468</v>
      </c>
      <c r="D67" s="18">
        <f>'#AI配置2'!S65</f>
        <v>20</v>
      </c>
      <c r="E67" s="18" t="str">
        <f>'#AI配置2'!T65</f>
        <v>CAE_EMPEROR</v>
      </c>
      <c r="F67" s="22">
        <v>60002</v>
      </c>
      <c r="G67" s="18" t="str">
        <f>'#AI配置2'!V65</f>
        <v>10001;20062</v>
      </c>
      <c r="H67" s="18" t="str">
        <f>'#AI配置2'!W65</f>
        <v>1400000;1800000</v>
      </c>
      <c r="I67" s="18" t="str">
        <f>'#AI配置2'!X65</f>
        <v>50;162</v>
      </c>
      <c r="J67" s="18">
        <f>'#AI配置2'!Y65</f>
        <v>1000000</v>
      </c>
      <c r="K67" s="18">
        <f>'#AI配置2'!Z65</f>
        <v>20</v>
      </c>
      <c r="L67" s="19" t="s">
        <v>2302</v>
      </c>
      <c r="M67" s="18" t="str">
        <f>'#AI配置2'!AB65</f>
        <v>5003103;5003105;5003104</v>
      </c>
      <c r="N67" s="18" t="str">
        <f>'#AI配置2'!AC65</f>
        <v>5003105;5003107</v>
      </c>
      <c r="O67" s="18" t="str">
        <f>'#AI配置2'!AD65</f>
        <v>RT_Wood:1800000|RT_Food:1800000|RT_Stone:1800000|RT_Gold:1800000</v>
      </c>
      <c r="P67" s="18" t="str">
        <f>'#AI配置2'!AE65</f>
        <v>RT_Wood:225000|RT_Food:225000|RT_Stone:225000|RT_Gold:225000</v>
      </c>
      <c r="Q67" s="18">
        <f>'#AI配置2'!AF65</f>
        <v>2700000</v>
      </c>
      <c r="R67" s="18" t="s">
        <v>1974</v>
      </c>
      <c r="S67" s="18" t="s">
        <v>1975</v>
      </c>
    </row>
    <row r="68" spans="1:19" x14ac:dyDescent="0.3">
      <c r="B68">
        <v>480</v>
      </c>
      <c r="D68" s="18">
        <f>'#AI配置2'!S66</f>
        <v>20</v>
      </c>
      <c r="E68" s="18" t="str">
        <f>'#AI配置2'!T66</f>
        <v>CAE_EMPEROR</v>
      </c>
      <c r="F68" s="22">
        <v>60002</v>
      </c>
      <c r="G68" s="18" t="str">
        <f>'#AI配置2'!V66</f>
        <v>10001;20063</v>
      </c>
      <c r="H68" s="18" t="str">
        <f>'#AI配置2'!W66</f>
        <v>1400000;1800000</v>
      </c>
      <c r="I68" s="18" t="str">
        <f>'#AI配置2'!X66</f>
        <v>50;163</v>
      </c>
      <c r="J68" s="18">
        <f>'#AI配置2'!Y66</f>
        <v>1000000</v>
      </c>
      <c r="K68" s="18">
        <f>'#AI配置2'!Z66</f>
        <v>20</v>
      </c>
      <c r="L68" s="19" t="s">
        <v>2302</v>
      </c>
      <c r="M68" s="18" t="str">
        <f>'#AI配置2'!AB66</f>
        <v>5003203;5003205;5003204</v>
      </c>
      <c r="N68" s="18" t="str">
        <f>'#AI配置2'!AC66</f>
        <v>5003205;5003207</v>
      </c>
      <c r="O68" s="18" t="str">
        <f>'#AI配置2'!AD66</f>
        <v>RT_Wood:1800000|RT_Food:1800000|RT_Stone:1800000|RT_Gold:1800000</v>
      </c>
      <c r="P68" s="18" t="str">
        <f>'#AI配置2'!AE66</f>
        <v>RT_Wood:225000|RT_Food:225000|RT_Stone:225000|RT_Gold:225000</v>
      </c>
      <c r="Q68" s="18">
        <f>'#AI配置2'!AF66</f>
        <v>2700000</v>
      </c>
      <c r="R68" s="18" t="s">
        <v>1976</v>
      </c>
      <c r="S68" s="18" t="s">
        <v>1977</v>
      </c>
    </row>
    <row r="69" spans="1:19" s="22" customFormat="1" x14ac:dyDescent="0.3">
      <c r="A69" s="22">
        <v>22</v>
      </c>
      <c r="B69" s="22">
        <v>1</v>
      </c>
      <c r="C69" s="22" t="s">
        <v>90</v>
      </c>
      <c r="D69" s="22">
        <f>'#AI配置2'!S99</f>
        <v>7</v>
      </c>
      <c r="E69" s="22" t="str">
        <f>'#AI配置2'!T99</f>
        <v>CAE_FEUDAL</v>
      </c>
      <c r="G69" s="22" t="str">
        <f>'#AI配置2'!V99</f>
        <v>10001;20096</v>
      </c>
      <c r="H69" s="22" t="str">
        <f>'#AI配置2'!W99</f>
        <v>1800;3480</v>
      </c>
      <c r="I69" s="22" t="str">
        <f>'#AI配置2'!X99</f>
        <v>50;196</v>
      </c>
      <c r="J69" s="22">
        <f>'#AI配置2'!Y99</f>
        <v>320000</v>
      </c>
      <c r="K69" s="22">
        <f>'#AI配置2'!Z99</f>
        <v>7</v>
      </c>
      <c r="L69" s="19" t="s">
        <v>2302</v>
      </c>
      <c r="M69" s="22" t="str">
        <f>'#AI配置2'!AB99</f>
        <v>5100102;5100103;5100101</v>
      </c>
      <c r="N69" s="22" t="str">
        <f>'#AI配置2'!AC99</f>
        <v>5100101;5100104</v>
      </c>
      <c r="O69" s="22" t="str">
        <f>'#AI配置2'!AD99</f>
        <v>RT_Wood:500000|RT_Food:500000|RT_Stone:500000</v>
      </c>
      <c r="P69" s="22" t="str">
        <f>'#AI配置2'!AE99</f>
        <v>RT_Wood:62500|RT_Food:62500|RT_Stone:62500</v>
      </c>
      <c r="Q69" s="22">
        <f>'#AI配置2'!AF99</f>
        <v>750000</v>
      </c>
      <c r="R69" s="22" t="s">
        <v>1914</v>
      </c>
      <c r="S69" s="22" t="s">
        <v>1915</v>
      </c>
    </row>
    <row r="70" spans="1:19" s="22" customFormat="1" x14ac:dyDescent="0.3">
      <c r="B70" s="22">
        <v>3</v>
      </c>
      <c r="D70" s="22">
        <f>'#AI配置2'!S100</f>
        <v>7</v>
      </c>
      <c r="E70" s="22" t="str">
        <f>'#AI配置2'!T100</f>
        <v>CAE_FEUDAL</v>
      </c>
      <c r="G70" s="22" t="str">
        <f>'#AI配置2'!V100</f>
        <v>10001;20097</v>
      </c>
      <c r="H70" s="22" t="str">
        <f>'#AI配置2'!W100</f>
        <v>1800;3480</v>
      </c>
      <c r="I70" s="22" t="str">
        <f>'#AI配置2'!X100</f>
        <v>50;197</v>
      </c>
      <c r="J70" s="22">
        <f>'#AI配置2'!Y100</f>
        <v>320000</v>
      </c>
      <c r="K70" s="22">
        <f>'#AI配置2'!Z100</f>
        <v>7</v>
      </c>
      <c r="L70" s="19" t="s">
        <v>2302</v>
      </c>
      <c r="M70" s="22" t="str">
        <f>'#AI配置2'!AB100</f>
        <v>5100202;5100203;5100201</v>
      </c>
      <c r="N70" s="22" t="str">
        <f>'#AI配置2'!AC100</f>
        <v>5100201;5100204</v>
      </c>
      <c r="O70" s="22" t="str">
        <f>'#AI配置2'!AD100</f>
        <v>RT_Wood:500000|RT_Food:500000|RT_Stone:500000</v>
      </c>
      <c r="P70" s="22" t="str">
        <f>'#AI配置2'!AE100</f>
        <v>RT_Wood:62500|RT_Food:62500|RT_Stone:62500</v>
      </c>
      <c r="Q70" s="22">
        <f>'#AI配置2'!AF100</f>
        <v>750000</v>
      </c>
      <c r="R70" s="22" t="s">
        <v>1916</v>
      </c>
      <c r="S70" s="22" t="s">
        <v>1917</v>
      </c>
    </row>
    <row r="71" spans="1:19" s="22" customFormat="1" x14ac:dyDescent="0.3">
      <c r="B71" s="22">
        <v>6</v>
      </c>
      <c r="D71" s="22">
        <f>'#AI配置2'!S101</f>
        <v>7</v>
      </c>
      <c r="E71" s="22" t="str">
        <f>'#AI配置2'!T101</f>
        <v>CAE_FEUDAL</v>
      </c>
      <c r="G71" s="22" t="str">
        <f>'#AI配置2'!V101</f>
        <v>10001;20098</v>
      </c>
      <c r="H71" s="22" t="str">
        <f>'#AI配置2'!W101</f>
        <v>1800;3480</v>
      </c>
      <c r="I71" s="22" t="str">
        <f>'#AI配置2'!X101</f>
        <v>50;198</v>
      </c>
      <c r="J71" s="22">
        <f>'#AI配置2'!Y101</f>
        <v>320000</v>
      </c>
      <c r="K71" s="22">
        <f>'#AI配置2'!Z101</f>
        <v>7</v>
      </c>
      <c r="L71" s="19" t="s">
        <v>2302</v>
      </c>
      <c r="M71" s="22" t="str">
        <f>'#AI配置2'!AB101</f>
        <v>5100302;5100303;5100301</v>
      </c>
      <c r="N71" s="22" t="str">
        <f>'#AI配置2'!AC101</f>
        <v>5100301;5100304</v>
      </c>
      <c r="O71" s="22" t="str">
        <f>'#AI配置2'!AD101</f>
        <v>RT_Wood:500000|RT_Food:500000|RT_Stone:500000</v>
      </c>
      <c r="P71" s="22" t="str">
        <f>'#AI配置2'!AE101</f>
        <v>RT_Wood:62500|RT_Food:62500|RT_Stone:62500</v>
      </c>
      <c r="Q71" s="22">
        <f>'#AI配置2'!AF101</f>
        <v>750000</v>
      </c>
      <c r="R71" s="22" t="s">
        <v>1918</v>
      </c>
      <c r="S71" s="22" t="s">
        <v>1919</v>
      </c>
    </row>
    <row r="72" spans="1:19" s="22" customFormat="1" x14ac:dyDescent="0.3">
      <c r="B72" s="22">
        <v>9</v>
      </c>
      <c r="D72" s="22">
        <f>'#AI配置2'!S102</f>
        <v>7</v>
      </c>
      <c r="E72" s="22" t="str">
        <f>'#AI配置2'!T102</f>
        <v>CAE_FEUDAL</v>
      </c>
      <c r="G72" s="22" t="str">
        <f>'#AI配置2'!V102</f>
        <v>10001;20099</v>
      </c>
      <c r="H72" s="22" t="str">
        <f>'#AI配置2'!W102</f>
        <v>1800;3480</v>
      </c>
      <c r="I72" s="22" t="str">
        <f>'#AI配置2'!X102</f>
        <v>50;199</v>
      </c>
      <c r="J72" s="22">
        <f>'#AI配置2'!Y102</f>
        <v>320000</v>
      </c>
      <c r="K72" s="22">
        <f>'#AI配置2'!Z102</f>
        <v>7</v>
      </c>
      <c r="L72" s="19" t="s">
        <v>2302</v>
      </c>
      <c r="M72" s="22" t="str">
        <f>'#AI配置2'!AB102</f>
        <v>5100402;5100403;5100401</v>
      </c>
      <c r="N72" s="22" t="str">
        <f>'#AI配置2'!AC102</f>
        <v>5100401;5100404</v>
      </c>
      <c r="O72" s="22" t="str">
        <f>'#AI配置2'!AD102</f>
        <v>RT_Wood:500000|RT_Food:500000|RT_Stone:500000</v>
      </c>
      <c r="P72" s="22" t="str">
        <f>'#AI配置2'!AE102</f>
        <v>RT_Wood:62500|RT_Food:62500|RT_Stone:62500</v>
      </c>
      <c r="Q72" s="22">
        <f>'#AI配置2'!AF102</f>
        <v>750000</v>
      </c>
      <c r="R72" s="22" t="s">
        <v>1920</v>
      </c>
      <c r="S72" s="22" t="s">
        <v>1921</v>
      </c>
    </row>
    <row r="73" spans="1:19" s="22" customFormat="1" x14ac:dyDescent="0.3">
      <c r="B73" s="22">
        <v>12</v>
      </c>
      <c r="D73" s="22">
        <f>'#AI配置2'!S103</f>
        <v>8</v>
      </c>
      <c r="E73" s="22" t="str">
        <f>'#AI配置2'!T103</f>
        <v>CAE_FEUDAL</v>
      </c>
      <c r="G73" s="22" t="str">
        <f>'#AI配置2'!V103</f>
        <v>10001;20100</v>
      </c>
      <c r="H73" s="22" t="str">
        <f>'#AI配置2'!W103</f>
        <v>3480;6600</v>
      </c>
      <c r="I73" s="22" t="str">
        <f>'#AI配置2'!X103</f>
        <v>50;200</v>
      </c>
      <c r="J73" s="22">
        <f>'#AI配置2'!Y103</f>
        <v>360000</v>
      </c>
      <c r="K73" s="22">
        <f>'#AI配置2'!Z103</f>
        <v>8</v>
      </c>
      <c r="L73" s="19" t="s">
        <v>2302</v>
      </c>
      <c r="M73" s="22" t="str">
        <f>'#AI配置2'!AB103</f>
        <v>5100502;5100503;5100501</v>
      </c>
      <c r="N73" s="22" t="str">
        <f>'#AI配置2'!AC103</f>
        <v>5100501;5100504</v>
      </c>
      <c r="O73" s="22" t="str">
        <f>'#AI配置2'!AD103</f>
        <v>RT_Wood:600000|RT_Food:600000|RT_Stone:600000</v>
      </c>
      <c r="P73" s="22" t="str">
        <f>'#AI配置2'!AE103</f>
        <v>RT_Wood:75000|RT_Food:75000|RT_Stone:75000</v>
      </c>
      <c r="Q73" s="22">
        <f>'#AI配置2'!AF103</f>
        <v>900000</v>
      </c>
      <c r="R73" s="22" t="s">
        <v>1922</v>
      </c>
      <c r="S73" s="22" t="s">
        <v>1923</v>
      </c>
    </row>
    <row r="74" spans="1:19" s="22" customFormat="1" x14ac:dyDescent="0.3">
      <c r="B74" s="22">
        <v>15</v>
      </c>
      <c r="D74" s="22">
        <f>'#AI配置2'!S104</f>
        <v>8</v>
      </c>
      <c r="E74" s="22" t="str">
        <f>'#AI配置2'!T104</f>
        <v>CAE_FEUDAL</v>
      </c>
      <c r="G74" s="22" t="str">
        <f>'#AI配置2'!V104</f>
        <v>10001;20101</v>
      </c>
      <c r="H74" s="22" t="str">
        <f>'#AI配置2'!W104</f>
        <v>3480;6600</v>
      </c>
      <c r="I74" s="22" t="str">
        <f>'#AI配置2'!X104</f>
        <v>50;201</v>
      </c>
      <c r="J74" s="22">
        <f>'#AI配置2'!Y104</f>
        <v>360000</v>
      </c>
      <c r="K74" s="22">
        <f>'#AI配置2'!Z104</f>
        <v>8</v>
      </c>
      <c r="L74" s="19" t="s">
        <v>2302</v>
      </c>
      <c r="M74" s="22" t="str">
        <f>'#AI配置2'!AB104</f>
        <v>5100602;5100603;5100601</v>
      </c>
      <c r="N74" s="22" t="str">
        <f>'#AI配置2'!AC104</f>
        <v>5100601;5100604</v>
      </c>
      <c r="O74" s="22" t="str">
        <f>'#AI配置2'!AD104</f>
        <v>RT_Wood:600000|RT_Food:600000|RT_Stone:600000</v>
      </c>
      <c r="P74" s="22" t="str">
        <f>'#AI配置2'!AE104</f>
        <v>RT_Wood:75000|RT_Food:75000|RT_Stone:75000</v>
      </c>
      <c r="Q74" s="22">
        <f>'#AI配置2'!AF104</f>
        <v>900000</v>
      </c>
      <c r="R74" s="22" t="s">
        <v>1924</v>
      </c>
      <c r="S74" s="22" t="s">
        <v>1925</v>
      </c>
    </row>
    <row r="75" spans="1:19" s="22" customFormat="1" x14ac:dyDescent="0.3">
      <c r="B75" s="22">
        <v>18</v>
      </c>
      <c r="D75" s="22">
        <f>'#AI配置2'!S105</f>
        <v>8</v>
      </c>
      <c r="E75" s="22" t="str">
        <f>'#AI配置2'!T105</f>
        <v>CAE_FEUDAL</v>
      </c>
      <c r="G75" s="22" t="str">
        <f>'#AI配置2'!V105</f>
        <v>10001;20102</v>
      </c>
      <c r="H75" s="22" t="str">
        <f>'#AI配置2'!W105</f>
        <v>3480;6600</v>
      </c>
      <c r="I75" s="22" t="str">
        <f>'#AI配置2'!X105</f>
        <v>50;202</v>
      </c>
      <c r="J75" s="22">
        <f>'#AI配置2'!Y105</f>
        <v>360000</v>
      </c>
      <c r="K75" s="22">
        <f>'#AI配置2'!Z105</f>
        <v>8</v>
      </c>
      <c r="L75" s="19" t="s">
        <v>2302</v>
      </c>
      <c r="M75" s="22" t="str">
        <f>'#AI配置2'!AB105</f>
        <v>5100702;5100703;5100701</v>
      </c>
      <c r="N75" s="22" t="str">
        <f>'#AI配置2'!AC105</f>
        <v>5100701;5100704</v>
      </c>
      <c r="O75" s="22" t="str">
        <f>'#AI配置2'!AD105</f>
        <v>RT_Wood:600000|RT_Food:600000|RT_Stone:600000</v>
      </c>
      <c r="P75" s="22" t="str">
        <f>'#AI配置2'!AE105</f>
        <v>RT_Wood:75000|RT_Food:75000|RT_Stone:75000</v>
      </c>
      <c r="Q75" s="22">
        <f>'#AI配置2'!AF105</f>
        <v>900000</v>
      </c>
      <c r="R75" s="22" t="s">
        <v>1926</v>
      </c>
      <c r="S75" s="22" t="s">
        <v>1927</v>
      </c>
    </row>
    <row r="76" spans="1:19" s="22" customFormat="1" x14ac:dyDescent="0.3">
      <c r="B76" s="22">
        <v>21</v>
      </c>
      <c r="D76" s="22">
        <f>'#AI配置2'!S106</f>
        <v>9</v>
      </c>
      <c r="E76" s="22" t="str">
        <f>'#AI配置2'!T106</f>
        <v>CAE_FEUDAL</v>
      </c>
      <c r="G76" s="22" t="str">
        <f>'#AI配置2'!V106</f>
        <v>10001;20103</v>
      </c>
      <c r="H76" s="22" t="str">
        <f>'#AI配置2'!W106</f>
        <v>6600;14000</v>
      </c>
      <c r="I76" s="22" t="str">
        <f>'#AI配置2'!X106</f>
        <v>50;203</v>
      </c>
      <c r="J76" s="22">
        <f>'#AI配置2'!Y106</f>
        <v>400000</v>
      </c>
      <c r="K76" s="22">
        <f>'#AI配置2'!Z106</f>
        <v>9</v>
      </c>
      <c r="L76" s="19" t="s">
        <v>2302</v>
      </c>
      <c r="M76" s="22" t="str">
        <f>'#AI配置2'!AB106</f>
        <v>5100802;5100803;5100801</v>
      </c>
      <c r="N76" s="22" t="str">
        <f>'#AI配置2'!AC106</f>
        <v>5100801;5100804</v>
      </c>
      <c r="O76" s="22" t="str">
        <f>'#AI配置2'!AD106</f>
        <v>RT_Wood:700000|RT_Food:700000|RT_Stone:700000</v>
      </c>
      <c r="P76" s="22" t="str">
        <f>'#AI配置2'!AE106</f>
        <v>RT_Wood:87500|RT_Food:87500|RT_Stone:87500</v>
      </c>
      <c r="Q76" s="22">
        <f>'#AI配置2'!AF106</f>
        <v>1050000</v>
      </c>
      <c r="R76" s="22" t="s">
        <v>1928</v>
      </c>
      <c r="S76" s="22" t="s">
        <v>1929</v>
      </c>
    </row>
    <row r="77" spans="1:19" s="22" customFormat="1" x14ac:dyDescent="0.3">
      <c r="B77" s="22">
        <v>24</v>
      </c>
      <c r="D77" s="22">
        <f>'#AI配置2'!S107</f>
        <v>9</v>
      </c>
      <c r="E77" s="22" t="str">
        <f>'#AI配置2'!T107</f>
        <v>CAE_FEUDAL</v>
      </c>
      <c r="G77" s="22" t="str">
        <f>'#AI配置2'!V107</f>
        <v>10001;20104</v>
      </c>
      <c r="H77" s="22" t="str">
        <f>'#AI配置2'!W107</f>
        <v>6600;14000</v>
      </c>
      <c r="I77" s="22" t="str">
        <f>'#AI配置2'!X107</f>
        <v>50;204</v>
      </c>
      <c r="J77" s="22">
        <f>'#AI配置2'!Y107</f>
        <v>400000</v>
      </c>
      <c r="K77" s="22">
        <f>'#AI配置2'!Z107</f>
        <v>9</v>
      </c>
      <c r="L77" s="19" t="s">
        <v>2302</v>
      </c>
      <c r="M77" s="22" t="str">
        <f>'#AI配置2'!AB107</f>
        <v>5100902;5100903;5100901</v>
      </c>
      <c r="N77" s="22" t="str">
        <f>'#AI配置2'!AC107</f>
        <v>5100901;5100904</v>
      </c>
      <c r="O77" s="22" t="str">
        <f>'#AI配置2'!AD107</f>
        <v>RT_Wood:700000|RT_Food:700000|RT_Stone:700000</v>
      </c>
      <c r="P77" s="22" t="str">
        <f>'#AI配置2'!AE107</f>
        <v>RT_Wood:87500|RT_Food:87500|RT_Stone:87500</v>
      </c>
      <c r="Q77" s="22">
        <f>'#AI配置2'!AF107</f>
        <v>1050000</v>
      </c>
      <c r="R77" s="22" t="s">
        <v>1930</v>
      </c>
      <c r="S77" s="22" t="s">
        <v>1931</v>
      </c>
    </row>
    <row r="78" spans="1:19" s="22" customFormat="1" x14ac:dyDescent="0.3">
      <c r="B78" s="22">
        <v>30</v>
      </c>
      <c r="D78" s="22">
        <f>'#AI配置2'!S108</f>
        <v>9</v>
      </c>
      <c r="E78" s="22" t="str">
        <f>'#AI配置2'!T108</f>
        <v>CAE_FEUDAL</v>
      </c>
      <c r="G78" s="22" t="str">
        <f>'#AI配置2'!V108</f>
        <v>10001;20105</v>
      </c>
      <c r="H78" s="22" t="str">
        <f>'#AI配置2'!W108</f>
        <v>6600;14000</v>
      </c>
      <c r="I78" s="22" t="str">
        <f>'#AI配置2'!X108</f>
        <v>50;205</v>
      </c>
      <c r="J78" s="22">
        <f>'#AI配置2'!Y108</f>
        <v>400000</v>
      </c>
      <c r="K78" s="22">
        <f>'#AI配置2'!Z108</f>
        <v>9</v>
      </c>
      <c r="L78" s="19" t="s">
        <v>2302</v>
      </c>
      <c r="M78" s="22" t="str">
        <f>'#AI配置2'!AB108</f>
        <v>5101002;5101003;5101001</v>
      </c>
      <c r="N78" s="22" t="str">
        <f>'#AI配置2'!AC108</f>
        <v>5101001;5101004</v>
      </c>
      <c r="O78" s="22" t="str">
        <f>'#AI配置2'!AD108</f>
        <v>RT_Wood:700000|RT_Food:700000|RT_Stone:700000</v>
      </c>
      <c r="P78" s="22" t="str">
        <f>'#AI配置2'!AE108</f>
        <v>RT_Wood:87500|RT_Food:87500|RT_Stone:87500</v>
      </c>
      <c r="Q78" s="22">
        <f>'#AI配置2'!AF108</f>
        <v>1050000</v>
      </c>
      <c r="R78" s="22" t="s">
        <v>1932</v>
      </c>
      <c r="S78" s="22" t="s">
        <v>1933</v>
      </c>
    </row>
    <row r="79" spans="1:19" s="22" customFormat="1" x14ac:dyDescent="0.3">
      <c r="B79" s="22">
        <v>36</v>
      </c>
      <c r="D79" s="22">
        <f>'#AI配置2'!S109</f>
        <v>10</v>
      </c>
      <c r="E79" s="22" t="str">
        <f>'#AI配置2'!T109</f>
        <v>CAE_FEUDAL</v>
      </c>
      <c r="G79" s="22" t="str">
        <f>'#AI配置2'!V109</f>
        <v>10001;20106</v>
      </c>
      <c r="H79" s="22" t="str">
        <f>'#AI配置2'!W109</f>
        <v>14000;24000</v>
      </c>
      <c r="I79" s="22" t="str">
        <f>'#AI配置2'!X109</f>
        <v>50;206</v>
      </c>
      <c r="J79" s="22">
        <f>'#AI配置2'!Y109</f>
        <v>440000</v>
      </c>
      <c r="K79" s="22">
        <f>'#AI配置2'!Z109</f>
        <v>10</v>
      </c>
      <c r="L79" s="19" t="s">
        <v>2302</v>
      </c>
      <c r="M79" s="22" t="str">
        <f>'#AI配置2'!AB109</f>
        <v>5101102;5101103;5101101</v>
      </c>
      <c r="N79" s="22" t="str">
        <f>'#AI配置2'!AC109</f>
        <v>5101101;5101104</v>
      </c>
      <c r="O79" s="22" t="str">
        <f>'#AI配置2'!AD109</f>
        <v>RT_Wood:800000|RT_Food:800000|RT_Stone:800000</v>
      </c>
      <c r="P79" s="22" t="str">
        <f>'#AI配置2'!AE109</f>
        <v>RT_Wood:100000|RT_Food:100000|RT_Stone:100000</v>
      </c>
      <c r="Q79" s="22">
        <f>'#AI配置2'!AF109</f>
        <v>1200000</v>
      </c>
      <c r="R79" s="22" t="s">
        <v>1934</v>
      </c>
      <c r="S79" s="22" t="s">
        <v>1935</v>
      </c>
    </row>
    <row r="80" spans="1:19" s="22" customFormat="1" x14ac:dyDescent="0.3">
      <c r="B80" s="22">
        <v>42</v>
      </c>
      <c r="D80" s="22">
        <f>'#AI配置2'!S110</f>
        <v>10</v>
      </c>
      <c r="E80" s="22" t="str">
        <f>'#AI配置2'!T110</f>
        <v>CAE_FEUDAL</v>
      </c>
      <c r="G80" s="22" t="str">
        <f>'#AI配置2'!V110</f>
        <v>10001;20107</v>
      </c>
      <c r="H80" s="22" t="str">
        <f>'#AI配置2'!W110</f>
        <v>14000;24000</v>
      </c>
      <c r="I80" s="22" t="str">
        <f>'#AI配置2'!X110</f>
        <v>50;207</v>
      </c>
      <c r="J80" s="22">
        <f>'#AI配置2'!Y110</f>
        <v>440000</v>
      </c>
      <c r="K80" s="22">
        <f>'#AI配置2'!Z110</f>
        <v>10</v>
      </c>
      <c r="L80" s="19" t="s">
        <v>2302</v>
      </c>
      <c r="M80" s="22" t="str">
        <f>'#AI配置2'!AB110</f>
        <v>5101202;5101203;5101201</v>
      </c>
      <c r="N80" s="22" t="str">
        <f>'#AI配置2'!AC110</f>
        <v>5101201;5101204</v>
      </c>
      <c r="O80" s="22" t="str">
        <f>'#AI配置2'!AD110</f>
        <v>RT_Wood:800000|RT_Food:800000|RT_Stone:800000</v>
      </c>
      <c r="P80" s="22" t="str">
        <f>'#AI配置2'!AE110</f>
        <v>RT_Wood:100000|RT_Food:100000|RT_Stone:100000</v>
      </c>
      <c r="Q80" s="22">
        <f>'#AI配置2'!AF110</f>
        <v>1200000</v>
      </c>
      <c r="R80" s="22" t="s">
        <v>1936</v>
      </c>
      <c r="S80" s="22" t="s">
        <v>1937</v>
      </c>
    </row>
    <row r="81" spans="2:19" s="22" customFormat="1" x14ac:dyDescent="0.3">
      <c r="B81" s="22">
        <v>48</v>
      </c>
      <c r="D81" s="22">
        <f>'#AI配置2'!S111</f>
        <v>10</v>
      </c>
      <c r="E81" s="22" t="str">
        <f>'#AI配置2'!T111</f>
        <v>CAE_FEUDAL</v>
      </c>
      <c r="G81" s="22" t="str">
        <f>'#AI配置2'!V111</f>
        <v>10001;20108</v>
      </c>
      <c r="H81" s="22" t="str">
        <f>'#AI配置2'!W111</f>
        <v>14000;24000</v>
      </c>
      <c r="I81" s="22" t="str">
        <f>'#AI配置2'!X111</f>
        <v>50;208</v>
      </c>
      <c r="J81" s="22">
        <f>'#AI配置2'!Y111</f>
        <v>440000</v>
      </c>
      <c r="K81" s="22">
        <f>'#AI配置2'!Z111</f>
        <v>10</v>
      </c>
      <c r="L81" s="19" t="s">
        <v>2302</v>
      </c>
      <c r="M81" s="22" t="str">
        <f>'#AI配置2'!AB111</f>
        <v>5101302;5101303;5101301</v>
      </c>
      <c r="N81" s="22" t="str">
        <f>'#AI配置2'!AC111</f>
        <v>5101301;5101304</v>
      </c>
      <c r="O81" s="22" t="str">
        <f>'#AI配置2'!AD111</f>
        <v>RT_Wood:800000|RT_Food:800000|RT_Stone:800000</v>
      </c>
      <c r="P81" s="22" t="str">
        <f>'#AI配置2'!AE111</f>
        <v>RT_Wood:100000|RT_Food:100000|RT_Stone:100000</v>
      </c>
      <c r="Q81" s="22">
        <f>'#AI配置2'!AF111</f>
        <v>1200000</v>
      </c>
      <c r="R81" s="22" t="s">
        <v>1938</v>
      </c>
      <c r="S81" s="22" t="s">
        <v>1939</v>
      </c>
    </row>
    <row r="82" spans="2:19" s="22" customFormat="1" x14ac:dyDescent="0.3">
      <c r="B82" s="22">
        <v>60</v>
      </c>
      <c r="D82" s="22">
        <f>'#AI配置2'!S112</f>
        <v>11</v>
      </c>
      <c r="E82" s="22" t="str">
        <f>'#AI配置2'!T112</f>
        <v>CAE_CASTLE</v>
      </c>
      <c r="G82" s="22" t="str">
        <f>'#AI配置2'!V112</f>
        <v>10001;20109</v>
      </c>
      <c r="H82" s="22" t="str">
        <f>'#AI配置2'!W112</f>
        <v>24000;45000</v>
      </c>
      <c r="I82" s="22" t="str">
        <f>'#AI配置2'!X112</f>
        <v>50;209</v>
      </c>
      <c r="J82" s="22">
        <f>'#AI配置2'!Y112</f>
        <v>490000</v>
      </c>
      <c r="K82" s="22">
        <f>'#AI配置2'!Z112</f>
        <v>11</v>
      </c>
      <c r="L82" s="19" t="s">
        <v>2302</v>
      </c>
      <c r="M82" s="22" t="str">
        <f>'#AI配置2'!AB112</f>
        <v>5101402;5101403;5101401</v>
      </c>
      <c r="N82" s="22" t="str">
        <f>'#AI配置2'!AC112</f>
        <v>5101401;5101404</v>
      </c>
      <c r="O82" s="22" t="str">
        <f>'#AI配置2'!AD112</f>
        <v>RT_Wood:900000|RT_Food:900000|RT_Stone:900000|RT_Gold:900000</v>
      </c>
      <c r="P82" s="22" t="str">
        <f>'#AI配置2'!AE112</f>
        <v>RT_Wood:112500|RT_Food:112500|RT_Stone:112500|RT_Gold:112500</v>
      </c>
      <c r="Q82" s="22">
        <f>'#AI配置2'!AF112</f>
        <v>1350000</v>
      </c>
      <c r="R82" s="22" t="s">
        <v>1940</v>
      </c>
      <c r="S82" s="22" t="s">
        <v>1941</v>
      </c>
    </row>
    <row r="83" spans="2:19" s="22" customFormat="1" x14ac:dyDescent="0.3">
      <c r="B83" s="22">
        <v>66</v>
      </c>
      <c r="D83" s="22">
        <f>'#AI配置2'!S113</f>
        <v>11</v>
      </c>
      <c r="E83" s="22" t="str">
        <f>'#AI配置2'!T113</f>
        <v>CAE_CASTLE</v>
      </c>
      <c r="G83" s="22" t="str">
        <f>'#AI配置2'!V113</f>
        <v>10001;20110</v>
      </c>
      <c r="H83" s="22" t="str">
        <f>'#AI配置2'!W113</f>
        <v>24000;45000</v>
      </c>
      <c r="I83" s="22" t="str">
        <f>'#AI配置2'!X113</f>
        <v>50;210</v>
      </c>
      <c r="J83" s="22">
        <f>'#AI配置2'!Y113</f>
        <v>490000</v>
      </c>
      <c r="K83" s="22">
        <f>'#AI配置2'!Z113</f>
        <v>11</v>
      </c>
      <c r="L83" s="19" t="s">
        <v>2302</v>
      </c>
      <c r="M83" s="22" t="str">
        <f>'#AI配置2'!AB113</f>
        <v>5101502;5101503;5101501</v>
      </c>
      <c r="N83" s="22" t="str">
        <f>'#AI配置2'!AC113</f>
        <v>5101501;5101504</v>
      </c>
      <c r="O83" s="22" t="str">
        <f>'#AI配置2'!AD113</f>
        <v>RT_Wood:900000|RT_Food:900000|RT_Stone:900000|RT_Gold:900000</v>
      </c>
      <c r="P83" s="22" t="str">
        <f>'#AI配置2'!AE113</f>
        <v>RT_Wood:112500|RT_Food:112500|RT_Stone:112500|RT_Gold:112500</v>
      </c>
      <c r="Q83" s="22">
        <f>'#AI配置2'!AF113</f>
        <v>1350000</v>
      </c>
      <c r="R83" s="22" t="s">
        <v>1942</v>
      </c>
      <c r="S83" s="22" t="s">
        <v>1943</v>
      </c>
    </row>
    <row r="84" spans="2:19" s="22" customFormat="1" x14ac:dyDescent="0.3">
      <c r="B84" s="22">
        <v>72</v>
      </c>
      <c r="D84" s="22">
        <f>'#AI配置2'!S114</f>
        <v>11</v>
      </c>
      <c r="E84" s="22" t="str">
        <f>'#AI配置2'!T114</f>
        <v>CAE_CASTLE</v>
      </c>
      <c r="G84" s="22" t="str">
        <f>'#AI配置2'!V114</f>
        <v>10001;20111</v>
      </c>
      <c r="H84" s="22" t="str">
        <f>'#AI配置2'!W114</f>
        <v>24000;45000</v>
      </c>
      <c r="I84" s="22" t="str">
        <f>'#AI配置2'!X114</f>
        <v>50;211</v>
      </c>
      <c r="J84" s="22">
        <f>'#AI配置2'!Y114</f>
        <v>490000</v>
      </c>
      <c r="K84" s="22">
        <f>'#AI配置2'!Z114</f>
        <v>11</v>
      </c>
      <c r="L84" s="19" t="s">
        <v>2302</v>
      </c>
      <c r="M84" s="22" t="str">
        <f>'#AI配置2'!AB114</f>
        <v>5101602;5101603;5101601</v>
      </c>
      <c r="N84" s="22" t="str">
        <f>'#AI配置2'!AC114</f>
        <v>5101601;5101604</v>
      </c>
      <c r="O84" s="22" t="str">
        <f>'#AI配置2'!AD114</f>
        <v>RT_Wood:900000|RT_Food:900000|RT_Stone:900000|RT_Gold:900000</v>
      </c>
      <c r="P84" s="22" t="str">
        <f>'#AI配置2'!AE114</f>
        <v>RT_Wood:112500|RT_Food:112500|RT_Stone:112500|RT_Gold:112500</v>
      </c>
      <c r="Q84" s="22">
        <f>'#AI配置2'!AF114</f>
        <v>1350000</v>
      </c>
      <c r="R84" s="22" t="s">
        <v>1944</v>
      </c>
      <c r="S84" s="22" t="s">
        <v>1945</v>
      </c>
    </row>
    <row r="85" spans="2:19" s="22" customFormat="1" x14ac:dyDescent="0.3">
      <c r="B85" s="22">
        <v>84</v>
      </c>
      <c r="D85" s="22">
        <f>'#AI配置2'!S115</f>
        <v>12</v>
      </c>
      <c r="E85" s="22" t="str">
        <f>'#AI配置2'!T115</f>
        <v>CAE_CASTLE</v>
      </c>
      <c r="G85" s="22" t="str">
        <f>'#AI配置2'!V115</f>
        <v>10001;20112</v>
      </c>
      <c r="H85" s="22" t="str">
        <f>'#AI配置2'!W115</f>
        <v>45000;81000</v>
      </c>
      <c r="I85" s="22" t="str">
        <f>'#AI配置2'!X115</f>
        <v>50;212</v>
      </c>
      <c r="J85" s="22">
        <f>'#AI配置2'!Y115</f>
        <v>540000</v>
      </c>
      <c r="K85" s="22">
        <f>'#AI配置2'!Z115</f>
        <v>12</v>
      </c>
      <c r="L85" s="19" t="s">
        <v>2302</v>
      </c>
      <c r="M85" s="22" t="str">
        <f>'#AI配置2'!AB115</f>
        <v>5101702;5101703;5101701</v>
      </c>
      <c r="N85" s="22" t="str">
        <f>'#AI配置2'!AC115</f>
        <v>5101701;5101704</v>
      </c>
      <c r="O85" s="22" t="str">
        <f>'#AI配置2'!AD115</f>
        <v>RT_Wood:1000000|RT_Food:1000000|RT_Stone:1000000|RT_Gold:1000000</v>
      </c>
      <c r="P85" s="22" t="str">
        <f>'#AI配置2'!AE115</f>
        <v>RT_Wood:125000|RT_Food:125000|RT_Stone:125000|RT_Gold:125000</v>
      </c>
      <c r="Q85" s="22">
        <f>'#AI配置2'!AF115</f>
        <v>1500000</v>
      </c>
      <c r="R85" s="22" t="s">
        <v>1946</v>
      </c>
      <c r="S85" s="22" t="s">
        <v>1947</v>
      </c>
    </row>
    <row r="86" spans="2:19" s="22" customFormat="1" x14ac:dyDescent="0.3">
      <c r="B86" s="22">
        <v>96</v>
      </c>
      <c r="D86" s="22">
        <f>'#AI配置2'!S116</f>
        <v>12</v>
      </c>
      <c r="E86" s="22" t="str">
        <f>'#AI配置2'!T116</f>
        <v>CAE_CASTLE</v>
      </c>
      <c r="G86" s="22" t="str">
        <f>'#AI配置2'!V116</f>
        <v>10001;20113</v>
      </c>
      <c r="H86" s="22" t="str">
        <f>'#AI配置2'!W116</f>
        <v>45000;81000</v>
      </c>
      <c r="I86" s="22" t="str">
        <f>'#AI配置2'!X116</f>
        <v>50;213</v>
      </c>
      <c r="J86" s="22">
        <f>'#AI配置2'!Y116</f>
        <v>540000</v>
      </c>
      <c r="K86" s="22">
        <f>'#AI配置2'!Z116</f>
        <v>12</v>
      </c>
      <c r="L86" s="19" t="s">
        <v>2302</v>
      </c>
      <c r="M86" s="22" t="str">
        <f>'#AI配置2'!AB116</f>
        <v>5101802;5101803;5101801</v>
      </c>
      <c r="N86" s="22" t="str">
        <f>'#AI配置2'!AC116</f>
        <v>5101801;5101804</v>
      </c>
      <c r="O86" s="22" t="str">
        <f>'#AI配置2'!AD116</f>
        <v>RT_Wood:1000000|RT_Food:1000000|RT_Stone:1000000|RT_Gold:1000000</v>
      </c>
      <c r="P86" s="22" t="str">
        <f>'#AI配置2'!AE116</f>
        <v>RT_Wood:125000|RT_Food:125000|RT_Stone:125000|RT_Gold:125000</v>
      </c>
      <c r="Q86" s="22">
        <f>'#AI配置2'!AF116</f>
        <v>1500000</v>
      </c>
      <c r="R86" s="22" t="s">
        <v>1948</v>
      </c>
      <c r="S86" s="22" t="s">
        <v>1949</v>
      </c>
    </row>
    <row r="87" spans="2:19" s="22" customFormat="1" x14ac:dyDescent="0.3">
      <c r="B87" s="22">
        <v>108</v>
      </c>
      <c r="D87" s="22">
        <f>'#AI配置2'!S117</f>
        <v>13</v>
      </c>
      <c r="E87" s="22" t="str">
        <f>'#AI配置2'!T117</f>
        <v>CAE_CASTLE</v>
      </c>
      <c r="G87" s="22" t="str">
        <f>'#AI配置2'!V117</f>
        <v>10001;20114</v>
      </c>
      <c r="H87" s="22" t="str">
        <f>'#AI配置2'!W117</f>
        <v>81000;120000</v>
      </c>
      <c r="I87" s="22" t="str">
        <f>'#AI配置2'!X117</f>
        <v>50;214</v>
      </c>
      <c r="J87" s="22">
        <f>'#AI配置2'!Y117</f>
        <v>590000</v>
      </c>
      <c r="K87" s="22">
        <f>'#AI配置2'!Z117</f>
        <v>13</v>
      </c>
      <c r="L87" s="19" t="s">
        <v>2302</v>
      </c>
      <c r="M87" s="22" t="str">
        <f>'#AI配置2'!AB117</f>
        <v>5101902;5101903;5101901</v>
      </c>
      <c r="N87" s="22" t="str">
        <f>'#AI配置2'!AC117</f>
        <v>5101901;5101904</v>
      </c>
      <c r="O87" s="22" t="str">
        <f>'#AI配置2'!AD117</f>
        <v>RT_Wood:1100000|RT_Food:1100000|RT_Stone:1100000|RT_Gold:1100000</v>
      </c>
      <c r="P87" s="22" t="str">
        <f>'#AI配置2'!AE117</f>
        <v>RT_Wood:137500|RT_Food:137500|RT_Stone:137500|RT_Gold:137500</v>
      </c>
      <c r="Q87" s="22">
        <f>'#AI配置2'!AF117</f>
        <v>1650000</v>
      </c>
      <c r="R87" s="22" t="s">
        <v>1950</v>
      </c>
      <c r="S87" s="22" t="s">
        <v>1951</v>
      </c>
    </row>
    <row r="88" spans="2:19" s="22" customFormat="1" x14ac:dyDescent="0.3">
      <c r="B88" s="22">
        <v>116</v>
      </c>
      <c r="D88" s="22">
        <f>'#AI配置2'!S118</f>
        <v>13</v>
      </c>
      <c r="E88" s="22" t="str">
        <f>'#AI配置2'!T118</f>
        <v>CAE_CASTLE</v>
      </c>
      <c r="F88" s="22">
        <v>60002</v>
      </c>
      <c r="G88" s="22" t="str">
        <f>'#AI配置2'!V118</f>
        <v>10001;20115</v>
      </c>
      <c r="H88" s="22" t="str">
        <f>'#AI配置2'!W118</f>
        <v>81000;120000</v>
      </c>
      <c r="I88" s="22" t="str">
        <f>'#AI配置2'!X118</f>
        <v>50;215</v>
      </c>
      <c r="J88" s="22">
        <f>'#AI配置2'!Y118</f>
        <v>590000</v>
      </c>
      <c r="K88" s="22">
        <f>'#AI配置2'!Z118</f>
        <v>13</v>
      </c>
      <c r="L88" s="19" t="s">
        <v>2302</v>
      </c>
      <c r="M88" s="22" t="str">
        <f>'#AI配置2'!AB118</f>
        <v>5102002;5102003;5102001</v>
      </c>
      <c r="N88" s="22" t="str">
        <f>'#AI配置2'!AC118</f>
        <v>5102001;5102004</v>
      </c>
      <c r="O88" s="22" t="str">
        <f>'#AI配置2'!AD118</f>
        <v>RT_Wood:1100000|RT_Food:1100000|RT_Stone:1100000|RT_Gold:1100000</v>
      </c>
      <c r="P88" s="22" t="str">
        <f>'#AI配置2'!AE118</f>
        <v>RT_Wood:137500|RT_Food:137500|RT_Stone:137500|RT_Gold:137500</v>
      </c>
      <c r="Q88" s="22">
        <f>'#AI配置2'!AF118</f>
        <v>1650000</v>
      </c>
      <c r="R88" s="22" t="s">
        <v>1950</v>
      </c>
      <c r="S88" s="22" t="s">
        <v>1951</v>
      </c>
    </row>
    <row r="89" spans="2:19" s="22" customFormat="1" x14ac:dyDescent="0.3">
      <c r="B89" s="22">
        <v>120</v>
      </c>
      <c r="D89" s="22">
        <f>'#AI配置2'!S118</f>
        <v>13</v>
      </c>
      <c r="E89" s="22" t="str">
        <f>'#AI配置2'!T118</f>
        <v>CAE_CASTLE</v>
      </c>
      <c r="F89" s="22">
        <v>60002</v>
      </c>
      <c r="G89" s="22" t="str">
        <f>'#AI配置2'!V118</f>
        <v>10001;20115</v>
      </c>
      <c r="H89" s="22" t="str">
        <f>'#AI配置2'!W118</f>
        <v>81000;120000</v>
      </c>
      <c r="I89" s="22" t="str">
        <f>'#AI配置2'!X118</f>
        <v>50;215</v>
      </c>
      <c r="J89" s="22">
        <f>'#AI配置2'!Y118</f>
        <v>590000</v>
      </c>
      <c r="K89" s="22">
        <f>'#AI配置2'!Z118</f>
        <v>13</v>
      </c>
      <c r="L89" s="19" t="s">
        <v>2302</v>
      </c>
      <c r="M89" s="22" t="str">
        <f>'#AI配置2'!AB118</f>
        <v>5102002;5102003;5102001</v>
      </c>
      <c r="N89" s="22" t="str">
        <f>'#AI配置2'!AC118</f>
        <v>5102001;5102004</v>
      </c>
      <c r="O89" s="22" t="str">
        <f>'#AI配置2'!AD118</f>
        <v>RT_Wood:1100000|RT_Food:1100000|RT_Stone:1100000|RT_Gold:1100000</v>
      </c>
      <c r="P89" s="22" t="str">
        <f>'#AI配置2'!AE118</f>
        <v>RT_Wood:137500|RT_Food:137500|RT_Stone:137500|RT_Gold:137500</v>
      </c>
      <c r="Q89" s="22">
        <f>'#AI配置2'!AF118</f>
        <v>1650000</v>
      </c>
      <c r="R89" s="22" t="s">
        <v>1952</v>
      </c>
      <c r="S89" s="22" t="s">
        <v>1953</v>
      </c>
    </row>
    <row r="90" spans="2:19" s="22" customFormat="1" x14ac:dyDescent="0.3">
      <c r="B90" s="22">
        <v>144</v>
      </c>
      <c r="D90" s="22">
        <f>'#AI配置2'!S119</f>
        <v>14</v>
      </c>
      <c r="E90" s="22" t="str">
        <f>'#AI配置2'!T119</f>
        <v>CAE_CASTLE</v>
      </c>
      <c r="F90" s="22">
        <v>60002</v>
      </c>
      <c r="G90" s="22" t="str">
        <f>'#AI配置2'!V119</f>
        <v>10001;20116</v>
      </c>
      <c r="H90" s="22" t="str">
        <f>'#AI配置2'!W119</f>
        <v>120000;190000</v>
      </c>
      <c r="I90" s="22" t="str">
        <f>'#AI配置2'!X119</f>
        <v>50;216</v>
      </c>
      <c r="J90" s="22">
        <f>'#AI配置2'!Y119</f>
        <v>640000</v>
      </c>
      <c r="K90" s="22">
        <f>'#AI配置2'!Z119</f>
        <v>14</v>
      </c>
      <c r="L90" s="19" t="s">
        <v>2302</v>
      </c>
      <c r="M90" s="22" t="str">
        <f>'#AI配置2'!AB119</f>
        <v>5102102;5102103;5102101</v>
      </c>
      <c r="N90" s="22" t="str">
        <f>'#AI配置2'!AC119</f>
        <v>5102101;5102104</v>
      </c>
      <c r="O90" s="22" t="str">
        <f>'#AI配置2'!AD119</f>
        <v>RT_Wood:1200000|RT_Food:1200000|RT_Stone:1200000|RT_Gold:1200000</v>
      </c>
      <c r="P90" s="22" t="str">
        <f>'#AI配置2'!AE119</f>
        <v>RT_Wood:150000|RT_Food:150000|RT_Stone:150000|RT_Gold:150000</v>
      </c>
      <c r="Q90" s="22">
        <f>'#AI配置2'!AF119</f>
        <v>1800000</v>
      </c>
      <c r="R90" s="22" t="s">
        <v>1954</v>
      </c>
      <c r="S90" s="22" t="s">
        <v>1955</v>
      </c>
    </row>
    <row r="91" spans="2:19" s="22" customFormat="1" x14ac:dyDescent="0.3">
      <c r="B91" s="22">
        <v>168</v>
      </c>
      <c r="D91" s="22">
        <f>'#AI配置2'!S120</f>
        <v>14</v>
      </c>
      <c r="E91" s="22" t="str">
        <f>'#AI配置2'!T120</f>
        <v>CAE_CASTLE</v>
      </c>
      <c r="F91" s="22">
        <v>60002</v>
      </c>
      <c r="G91" s="22" t="str">
        <f>'#AI配置2'!V120</f>
        <v>10001;20117</v>
      </c>
      <c r="H91" s="22" t="str">
        <f>'#AI配置2'!W120</f>
        <v>120000;190000</v>
      </c>
      <c r="I91" s="22" t="str">
        <f>'#AI配置2'!X120</f>
        <v>50;217</v>
      </c>
      <c r="J91" s="22">
        <f>'#AI配置2'!Y120</f>
        <v>640000</v>
      </c>
      <c r="K91" s="22">
        <f>'#AI配置2'!Z120</f>
        <v>14</v>
      </c>
      <c r="L91" s="19" t="s">
        <v>2302</v>
      </c>
      <c r="M91" s="22" t="str">
        <f>'#AI配置2'!AB120</f>
        <v>5102202;5102203;5102201</v>
      </c>
      <c r="N91" s="22" t="str">
        <f>'#AI配置2'!AC120</f>
        <v>5102201;5102204</v>
      </c>
      <c r="O91" s="22" t="str">
        <f>'#AI配置2'!AD120</f>
        <v>RT_Wood:1200000|RT_Food:1200000|RT_Stone:1200000|RT_Gold:1200000</v>
      </c>
      <c r="P91" s="22" t="str">
        <f>'#AI配置2'!AE120</f>
        <v>RT_Wood:150000|RT_Food:150000|RT_Stone:150000|RT_Gold:150000</v>
      </c>
      <c r="Q91" s="22">
        <f>'#AI配置2'!AF120</f>
        <v>1800000</v>
      </c>
      <c r="R91" s="22" t="s">
        <v>1956</v>
      </c>
      <c r="S91" s="22" t="s">
        <v>1957</v>
      </c>
    </row>
    <row r="92" spans="2:19" s="22" customFormat="1" x14ac:dyDescent="0.3">
      <c r="B92" s="22">
        <v>204</v>
      </c>
      <c r="D92" s="22">
        <f>'#AI配置2'!S121</f>
        <v>15</v>
      </c>
      <c r="E92" s="22" t="str">
        <f>'#AI配置2'!T121</f>
        <v>CAE_CASTLE</v>
      </c>
      <c r="F92" s="22">
        <v>60002</v>
      </c>
      <c r="G92" s="22" t="str">
        <f>'#AI配置2'!V121</f>
        <v>10001;20118</v>
      </c>
      <c r="H92" s="22" t="str">
        <f>'#AI配置2'!W121</f>
        <v>190000;290000</v>
      </c>
      <c r="I92" s="22" t="str">
        <f>'#AI配置2'!X121</f>
        <v>50;218</v>
      </c>
      <c r="J92" s="22">
        <f>'#AI配置2'!Y121</f>
        <v>690000</v>
      </c>
      <c r="K92" s="22">
        <f>'#AI配置2'!Z121</f>
        <v>15</v>
      </c>
      <c r="L92" s="19" t="s">
        <v>2302</v>
      </c>
      <c r="M92" s="22" t="str">
        <f>'#AI配置2'!AB121</f>
        <v>5102302;5102303;5102301</v>
      </c>
      <c r="N92" s="22" t="str">
        <f>'#AI配置2'!AC121</f>
        <v>5102301;5102304</v>
      </c>
      <c r="O92" s="22" t="str">
        <f>'#AI配置2'!AD121</f>
        <v>RT_Wood:1300000|RT_Food:1300000|RT_Stone:1300000|RT_Gold:1300000</v>
      </c>
      <c r="P92" s="22" t="str">
        <f>'#AI配置2'!AE121</f>
        <v>RT_Wood:162500|RT_Food:162500|RT_Stone:162500|RT_Gold:162500</v>
      </c>
      <c r="Q92" s="22">
        <f>'#AI配置2'!AF121</f>
        <v>1950000</v>
      </c>
      <c r="R92" s="22" t="s">
        <v>1958</v>
      </c>
      <c r="S92" s="22" t="s">
        <v>1959</v>
      </c>
    </row>
    <row r="93" spans="2:19" s="22" customFormat="1" x14ac:dyDescent="0.3">
      <c r="B93" s="22">
        <v>240</v>
      </c>
      <c r="D93" s="22">
        <f>'#AI配置2'!S122</f>
        <v>15</v>
      </c>
      <c r="E93" s="22" t="str">
        <f>'#AI配置2'!T122</f>
        <v>CAE_CASTLE</v>
      </c>
      <c r="F93" s="22">
        <v>60002</v>
      </c>
      <c r="G93" s="22" t="str">
        <f>'#AI配置2'!V122</f>
        <v>10001;20119</v>
      </c>
      <c r="H93" s="22" t="str">
        <f>'#AI配置2'!W122</f>
        <v>190000;290000</v>
      </c>
      <c r="I93" s="22" t="str">
        <f>'#AI配置2'!X122</f>
        <v>50;219</v>
      </c>
      <c r="J93" s="22">
        <f>'#AI配置2'!Y122</f>
        <v>690000</v>
      </c>
      <c r="K93" s="22">
        <f>'#AI配置2'!Z122</f>
        <v>15</v>
      </c>
      <c r="L93" s="19" t="s">
        <v>2302</v>
      </c>
      <c r="M93" s="22" t="str">
        <f>'#AI配置2'!AB122</f>
        <v>5102402;5102403;5102401</v>
      </c>
      <c r="N93" s="22" t="str">
        <f>'#AI配置2'!AC122</f>
        <v>5102401;5102404</v>
      </c>
      <c r="O93" s="22" t="str">
        <f>'#AI配置2'!AD122</f>
        <v>RT_Wood:1300000|RT_Food:1300000|RT_Stone:1300000|RT_Gold:1300000</v>
      </c>
      <c r="P93" s="22" t="str">
        <f>'#AI配置2'!AE122</f>
        <v>RT_Wood:162500|RT_Food:162500|RT_Stone:162500|RT_Gold:162500</v>
      </c>
      <c r="Q93" s="22">
        <f>'#AI配置2'!AF122</f>
        <v>1950000</v>
      </c>
      <c r="R93" s="22" t="s">
        <v>1960</v>
      </c>
      <c r="S93" s="22" t="s">
        <v>1961</v>
      </c>
    </row>
    <row r="94" spans="2:19" s="22" customFormat="1" x14ac:dyDescent="0.3">
      <c r="B94" s="22">
        <v>276</v>
      </c>
      <c r="D94" s="22">
        <f>'#AI配置2'!S123</f>
        <v>16</v>
      </c>
      <c r="E94" s="22" t="str">
        <f>'#AI配置2'!T123</f>
        <v>CAE_EMPEROR</v>
      </c>
      <c r="F94" s="22">
        <v>60002</v>
      </c>
      <c r="G94" s="22" t="str">
        <f>'#AI配置2'!V123</f>
        <v>10001;20120</v>
      </c>
      <c r="H94" s="22" t="str">
        <f>'#AI配置2'!W123</f>
        <v>290000;480000</v>
      </c>
      <c r="I94" s="22" t="str">
        <f>'#AI配置2'!X123</f>
        <v>50;220</v>
      </c>
      <c r="J94" s="22">
        <f>'#AI配置2'!Y123</f>
        <v>750000</v>
      </c>
      <c r="K94" s="22">
        <f>'#AI配置2'!Z123</f>
        <v>16</v>
      </c>
      <c r="L94" s="19" t="s">
        <v>2302</v>
      </c>
      <c r="M94" s="22" t="str">
        <f>'#AI配置2'!AB123</f>
        <v>5102502;5102503;5102501</v>
      </c>
      <c r="N94" s="22" t="str">
        <f>'#AI配置2'!AC123</f>
        <v>5102501;5102504</v>
      </c>
      <c r="O94" s="22" t="str">
        <f>'#AI配置2'!AD123</f>
        <v>RT_Wood:1400000|RT_Food:1400000|RT_Stone:1400000|RT_Gold:1400000</v>
      </c>
      <c r="P94" s="22" t="str">
        <f>'#AI配置2'!AE123</f>
        <v>RT_Wood:175000|RT_Food:175000|RT_Stone:175000|RT_Gold:175000</v>
      </c>
      <c r="Q94" s="22">
        <f>'#AI配置2'!AF123</f>
        <v>2100000</v>
      </c>
      <c r="R94" s="22" t="s">
        <v>1962</v>
      </c>
      <c r="S94" s="22" t="s">
        <v>1963</v>
      </c>
    </row>
    <row r="95" spans="2:19" s="22" customFormat="1" x14ac:dyDescent="0.3">
      <c r="B95" s="22">
        <v>312</v>
      </c>
      <c r="D95" s="22">
        <f>'#AI配置2'!S124</f>
        <v>16</v>
      </c>
      <c r="E95" s="22" t="str">
        <f>'#AI配置2'!T124</f>
        <v>CAE_EMPEROR</v>
      </c>
      <c r="F95" s="22">
        <v>60002</v>
      </c>
      <c r="G95" s="22" t="str">
        <f>'#AI配置2'!V124</f>
        <v>10001;20121</v>
      </c>
      <c r="H95" s="22" t="str">
        <f>'#AI配置2'!W124</f>
        <v>290000;480000</v>
      </c>
      <c r="I95" s="22" t="str">
        <f>'#AI配置2'!X124</f>
        <v>50;221</v>
      </c>
      <c r="J95" s="22">
        <f>'#AI配置2'!Y124</f>
        <v>750000</v>
      </c>
      <c r="K95" s="22">
        <f>'#AI配置2'!Z124</f>
        <v>16</v>
      </c>
      <c r="L95" s="19" t="s">
        <v>2302</v>
      </c>
      <c r="M95" s="22" t="str">
        <f>'#AI配置2'!AB124</f>
        <v>5102602;5102603;5102601</v>
      </c>
      <c r="N95" s="22" t="str">
        <f>'#AI配置2'!AC124</f>
        <v>5102601;5102604</v>
      </c>
      <c r="O95" s="22" t="str">
        <f>'#AI配置2'!AD124</f>
        <v>RT_Wood:1400000|RT_Food:1400000|RT_Stone:1400000|RT_Gold:1400000</v>
      </c>
      <c r="P95" s="22" t="str">
        <f>'#AI配置2'!AE124</f>
        <v>RT_Wood:175000|RT_Food:175000|RT_Stone:175000|RT_Gold:175000</v>
      </c>
      <c r="Q95" s="22">
        <f>'#AI配置2'!AF124</f>
        <v>2100000</v>
      </c>
      <c r="R95" s="22" t="s">
        <v>1964</v>
      </c>
      <c r="S95" s="22" t="s">
        <v>1965</v>
      </c>
    </row>
    <row r="96" spans="2:19" s="22" customFormat="1" x14ac:dyDescent="0.3">
      <c r="B96" s="22">
        <v>348</v>
      </c>
      <c r="D96" s="22">
        <f>'#AI配置2'!S125</f>
        <v>17</v>
      </c>
      <c r="E96" s="22" t="str">
        <f>'#AI配置2'!T125</f>
        <v>CAE_EMPEROR</v>
      </c>
      <c r="F96" s="22">
        <v>60002</v>
      </c>
      <c r="G96" s="22" t="str">
        <f>'#AI配置2'!V125</f>
        <v>10001;20122</v>
      </c>
      <c r="H96" s="22" t="str">
        <f>'#AI配置2'!W125</f>
        <v>480000;660000</v>
      </c>
      <c r="I96" s="22" t="str">
        <f>'#AI配置2'!X125</f>
        <v>50;222</v>
      </c>
      <c r="J96" s="22">
        <f>'#AI配置2'!Y125</f>
        <v>810000</v>
      </c>
      <c r="K96" s="22">
        <f>'#AI配置2'!Z125</f>
        <v>17</v>
      </c>
      <c r="L96" s="19" t="s">
        <v>2302</v>
      </c>
      <c r="M96" s="22" t="str">
        <f>'#AI配置2'!AB125</f>
        <v>5102702;5102703;5102701</v>
      </c>
      <c r="N96" s="22" t="str">
        <f>'#AI配置2'!AC125</f>
        <v>5102701;5102704</v>
      </c>
      <c r="O96" s="22" t="str">
        <f>'#AI配置2'!AD125</f>
        <v>RT_Wood:1500000|RT_Food:1500000|RT_Stone:1500000|RT_Gold:1500000</v>
      </c>
      <c r="P96" s="22" t="str">
        <f>'#AI配置2'!AE125</f>
        <v>RT_Wood:187500|RT_Food:187500|RT_Stone:187500|RT_Gold:187500</v>
      </c>
      <c r="Q96" s="22">
        <f>'#AI配置2'!AF125</f>
        <v>2250000</v>
      </c>
      <c r="R96" s="22" t="s">
        <v>1966</v>
      </c>
      <c r="S96" s="22" t="s">
        <v>1967</v>
      </c>
    </row>
    <row r="97" spans="1:19" s="22" customFormat="1" x14ac:dyDescent="0.3">
      <c r="B97" s="22">
        <v>384</v>
      </c>
      <c r="D97" s="22">
        <f>'#AI配置2'!S126</f>
        <v>17</v>
      </c>
      <c r="E97" s="22" t="str">
        <f>'#AI配置2'!T126</f>
        <v>CAE_EMPEROR</v>
      </c>
      <c r="F97" s="22">
        <v>60002</v>
      </c>
      <c r="G97" s="22" t="str">
        <f>'#AI配置2'!V126</f>
        <v>10001;20123</v>
      </c>
      <c r="H97" s="22" t="str">
        <f>'#AI配置2'!W126</f>
        <v>480000;660000</v>
      </c>
      <c r="I97" s="22" t="str">
        <f>'#AI配置2'!X126</f>
        <v>50;223</v>
      </c>
      <c r="J97" s="22">
        <f>'#AI配置2'!Y126</f>
        <v>810000</v>
      </c>
      <c r="K97" s="22">
        <f>'#AI配置2'!Z126</f>
        <v>17</v>
      </c>
      <c r="L97" s="19" t="s">
        <v>2302</v>
      </c>
      <c r="M97" s="22" t="str">
        <f>'#AI配置2'!AB126</f>
        <v>5102802;5102803;5102801</v>
      </c>
      <c r="N97" s="22" t="str">
        <f>'#AI配置2'!AC126</f>
        <v>5102801;5102804</v>
      </c>
      <c r="O97" s="22" t="str">
        <f>'#AI配置2'!AD126</f>
        <v>RT_Wood:1500000|RT_Food:1500000|RT_Stone:1500000|RT_Gold:1500000</v>
      </c>
      <c r="P97" s="22" t="str">
        <f>'#AI配置2'!AE126</f>
        <v>RT_Wood:187500|RT_Food:187500|RT_Stone:187500|RT_Gold:187500</v>
      </c>
      <c r="Q97" s="22">
        <f>'#AI配置2'!AF126</f>
        <v>2250000</v>
      </c>
      <c r="R97" s="22" t="s">
        <v>1968</v>
      </c>
      <c r="S97" s="22" t="s">
        <v>1969</v>
      </c>
    </row>
    <row r="98" spans="1:19" s="22" customFormat="1" x14ac:dyDescent="0.3">
      <c r="B98" s="22">
        <v>420</v>
      </c>
      <c r="D98" s="22">
        <f>'#AI配置2'!S127</f>
        <v>18</v>
      </c>
      <c r="E98" s="22" t="str">
        <f>'#AI配置2'!T127</f>
        <v>CAE_EMPEROR</v>
      </c>
      <c r="F98" s="22">
        <v>60002</v>
      </c>
      <c r="G98" s="22" t="str">
        <f>'#AI配置2'!V127</f>
        <v>10001;20124</v>
      </c>
      <c r="H98" s="22" t="str">
        <f>'#AI配置2'!W127</f>
        <v>660000;890000</v>
      </c>
      <c r="I98" s="22" t="str">
        <f>'#AI配置2'!X127</f>
        <v>50;224</v>
      </c>
      <c r="J98" s="22">
        <f>'#AI配置2'!Y127</f>
        <v>870000</v>
      </c>
      <c r="K98" s="22">
        <f>'#AI配置2'!Z127</f>
        <v>18</v>
      </c>
      <c r="L98" s="19" t="s">
        <v>2302</v>
      </c>
      <c r="M98" s="22" t="str">
        <f>'#AI配置2'!AB127</f>
        <v>5102902;5102903;5102901</v>
      </c>
      <c r="N98" s="22" t="str">
        <f>'#AI配置2'!AC127</f>
        <v>5102901;5102904</v>
      </c>
      <c r="O98" s="22" t="str">
        <f>'#AI配置2'!AD127</f>
        <v>RT_Wood:1600000|RT_Food:1600000|RT_Stone:1600000|RT_Gold:1600000</v>
      </c>
      <c r="P98" s="22" t="str">
        <f>'#AI配置2'!AE127</f>
        <v>RT_Wood:200000|RT_Food:200000|RT_Stone:200000|RT_Gold:200000</v>
      </c>
      <c r="Q98" s="22">
        <f>'#AI配置2'!AF127</f>
        <v>2400000</v>
      </c>
      <c r="R98" s="22" t="s">
        <v>1970</v>
      </c>
      <c r="S98" s="22" t="s">
        <v>1971</v>
      </c>
    </row>
    <row r="99" spans="1:19" s="22" customFormat="1" x14ac:dyDescent="0.3">
      <c r="B99" s="22">
        <v>456</v>
      </c>
      <c r="D99" s="22">
        <f>'#AI配置2'!S128</f>
        <v>18</v>
      </c>
      <c r="E99" s="22" t="str">
        <f>'#AI配置2'!T128</f>
        <v>CAE_EMPEROR</v>
      </c>
      <c r="F99" s="22">
        <v>60002</v>
      </c>
      <c r="G99" s="22" t="str">
        <f>'#AI配置2'!V128</f>
        <v>10001;20125</v>
      </c>
      <c r="H99" s="22" t="str">
        <f>'#AI配置2'!W128</f>
        <v>660000;890000</v>
      </c>
      <c r="I99" s="22" t="str">
        <f>'#AI配置2'!X128</f>
        <v>50;225</v>
      </c>
      <c r="J99" s="22">
        <f>'#AI配置2'!Y128</f>
        <v>870000</v>
      </c>
      <c r="K99" s="22">
        <f>'#AI配置2'!Z128</f>
        <v>18</v>
      </c>
      <c r="L99" s="19" t="s">
        <v>2302</v>
      </c>
      <c r="M99" s="22" t="str">
        <f>'#AI配置2'!AB128</f>
        <v>5103002;5103003;5103001</v>
      </c>
      <c r="N99" s="22" t="str">
        <f>'#AI配置2'!AC128</f>
        <v>5103001;5103004</v>
      </c>
      <c r="O99" s="22" t="str">
        <f>'#AI配置2'!AD128</f>
        <v>RT_Wood:1600000|RT_Food:1600000|RT_Stone:1600000|RT_Gold:1600000</v>
      </c>
      <c r="P99" s="22" t="str">
        <f>'#AI配置2'!AE128</f>
        <v>RT_Wood:200000|RT_Food:200000|RT_Stone:200000|RT_Gold:200000</v>
      </c>
      <c r="Q99" s="22">
        <f>'#AI配置2'!AF128</f>
        <v>2400000</v>
      </c>
      <c r="R99" s="22" t="s">
        <v>1972</v>
      </c>
      <c r="S99" s="22" t="s">
        <v>1973</v>
      </c>
    </row>
    <row r="100" spans="1:19" s="22" customFormat="1" x14ac:dyDescent="0.3">
      <c r="B100" s="22">
        <v>468</v>
      </c>
      <c r="D100" s="22">
        <f>'#AI配置2'!S129</f>
        <v>19</v>
      </c>
      <c r="E100" s="22" t="str">
        <f>'#AI配置2'!T129</f>
        <v>CAE_EMPEROR</v>
      </c>
      <c r="F100" s="22">
        <v>60002</v>
      </c>
      <c r="G100" s="22" t="str">
        <f>'#AI配置2'!V129</f>
        <v>10001;20126</v>
      </c>
      <c r="H100" s="22" t="str">
        <f>'#AI配置2'!W129</f>
        <v>890000;1400000</v>
      </c>
      <c r="I100" s="22" t="str">
        <f>'#AI配置2'!X129</f>
        <v>50;226</v>
      </c>
      <c r="J100" s="22">
        <f>'#AI配置2'!Y129</f>
        <v>930000</v>
      </c>
      <c r="K100" s="22">
        <f>'#AI配置2'!Z129</f>
        <v>19</v>
      </c>
      <c r="L100" s="19" t="s">
        <v>2302</v>
      </c>
      <c r="M100" s="22" t="str">
        <f>'#AI配置2'!AB129</f>
        <v>5103102;5103103;5103101</v>
      </c>
      <c r="N100" s="22" t="str">
        <f>'#AI配置2'!AC129</f>
        <v>5103101;5103104</v>
      </c>
      <c r="O100" s="22" t="str">
        <f>'#AI配置2'!AD129</f>
        <v>RT_Wood:1700000|RT_Food:1700000|RT_Stone:1700000|RT_Gold:1700000</v>
      </c>
      <c r="P100" s="22" t="str">
        <f>'#AI配置2'!AE129</f>
        <v>RT_Wood:212500|RT_Food:212500|RT_Stone:212500|RT_Gold:212500</v>
      </c>
      <c r="Q100" s="22">
        <f>'#AI配置2'!AF129</f>
        <v>2550000</v>
      </c>
      <c r="R100" s="22" t="s">
        <v>1974</v>
      </c>
      <c r="S100" s="22" t="s">
        <v>1975</v>
      </c>
    </row>
    <row r="101" spans="1:19" s="22" customFormat="1" x14ac:dyDescent="0.3">
      <c r="B101" s="22">
        <v>480</v>
      </c>
      <c r="D101" s="22">
        <f>'#AI配置2'!S130</f>
        <v>19</v>
      </c>
      <c r="E101" s="22" t="str">
        <f>'#AI配置2'!T130</f>
        <v>CAE_EMPEROR</v>
      </c>
      <c r="F101" s="22">
        <v>60002</v>
      </c>
      <c r="G101" s="22" t="str">
        <f>'#AI配置2'!V130</f>
        <v>10001;20127</v>
      </c>
      <c r="H101" s="22" t="str">
        <f>'#AI配置2'!W130</f>
        <v>890000;1400000</v>
      </c>
      <c r="I101" s="22" t="str">
        <f>'#AI配置2'!X130</f>
        <v>50;227</v>
      </c>
      <c r="J101" s="22">
        <f>'#AI配置2'!Y130</f>
        <v>930000</v>
      </c>
      <c r="K101" s="22">
        <f>'#AI配置2'!Z130</f>
        <v>19</v>
      </c>
      <c r="L101" s="19" t="s">
        <v>2302</v>
      </c>
      <c r="M101" s="22" t="str">
        <f>'#AI配置2'!AB130</f>
        <v>5103202;5103203;5103201</v>
      </c>
      <c r="N101" s="22" t="str">
        <f>'#AI配置2'!AC130</f>
        <v>5103201;5103204</v>
      </c>
      <c r="O101" s="22" t="str">
        <f>'#AI配置2'!AD130</f>
        <v>RT_Wood:1700000|RT_Food:1700000|RT_Stone:1700000|RT_Gold:1700000</v>
      </c>
      <c r="P101" s="22" t="str">
        <f>'#AI配置2'!AE130</f>
        <v>RT_Wood:212500|RT_Food:212500|RT_Stone:212500|RT_Gold:212500</v>
      </c>
      <c r="Q101" s="22">
        <f>'#AI配置2'!AF130</f>
        <v>2550000</v>
      </c>
      <c r="R101" s="22" t="s">
        <v>1976</v>
      </c>
      <c r="S101" s="22" t="s">
        <v>1977</v>
      </c>
    </row>
    <row r="102" spans="1:19" s="22" customFormat="1" x14ac:dyDescent="0.3">
      <c r="A102" s="22">
        <v>23</v>
      </c>
      <c r="B102" s="22">
        <v>1</v>
      </c>
      <c r="C102" s="22" t="s">
        <v>90</v>
      </c>
      <c r="D102" s="22">
        <f>'#AI配置2'!S131</f>
        <v>5</v>
      </c>
      <c r="E102" s="22" t="str">
        <f>'#AI配置2'!T131</f>
        <v>CAE_FEUDAL</v>
      </c>
      <c r="G102" s="22" t="str">
        <f>'#AI配置2'!V131</f>
        <v>10001;20128</v>
      </c>
      <c r="H102" s="22" t="str">
        <f>'#AI配置2'!W131</f>
        <v>220;735</v>
      </c>
      <c r="I102" s="22" t="str">
        <f>'#AI配置2'!X131</f>
        <v>50;228</v>
      </c>
      <c r="J102" s="22">
        <f>'#AI配置2'!Y131</f>
        <v>250000</v>
      </c>
      <c r="K102" s="22">
        <f>'#AI配置2'!Z131</f>
        <v>5</v>
      </c>
      <c r="L102" s="19" t="s">
        <v>2302</v>
      </c>
      <c r="M102" s="22" t="str">
        <f>'#AI配置2'!AB131</f>
        <v>5200101;5200103;5200101</v>
      </c>
      <c r="N102" s="22" t="str">
        <f>'#AI配置2'!AC131</f>
        <v>5200102</v>
      </c>
      <c r="O102" s="22" t="str">
        <f>'#AI配置2'!AD131</f>
        <v>RT_Wood:300000|RT_Food:300000|RT_Stone:300000</v>
      </c>
      <c r="P102" s="22" t="str">
        <f>'#AI配置2'!AE131</f>
        <v>RT_Wood:37500|RT_Food:37500|RT_Stone:37500</v>
      </c>
      <c r="Q102" s="22">
        <f>'#AI配置2'!AF131</f>
        <v>450000</v>
      </c>
      <c r="R102" s="22" t="s">
        <v>1914</v>
      </c>
      <c r="S102" s="22" t="s">
        <v>1915</v>
      </c>
    </row>
    <row r="103" spans="1:19" s="22" customFormat="1" x14ac:dyDescent="0.3">
      <c r="B103" s="22">
        <v>3</v>
      </c>
      <c r="D103" s="22">
        <f>'#AI配置2'!S132</f>
        <v>5</v>
      </c>
      <c r="E103" s="22" t="str">
        <f>'#AI配置2'!T132</f>
        <v>CAE_FEUDAL</v>
      </c>
      <c r="G103" s="22" t="str">
        <f>'#AI配置2'!V132</f>
        <v>10001;20129</v>
      </c>
      <c r="H103" s="22" t="str">
        <f>'#AI配置2'!W132</f>
        <v>220;735</v>
      </c>
      <c r="I103" s="22" t="str">
        <f>'#AI配置2'!X132</f>
        <v>50;229</v>
      </c>
      <c r="J103" s="22">
        <f>'#AI配置2'!Y132</f>
        <v>250000</v>
      </c>
      <c r="K103" s="22">
        <f>'#AI配置2'!Z132</f>
        <v>5</v>
      </c>
      <c r="L103" s="19" t="s">
        <v>2302</v>
      </c>
      <c r="M103" s="22" t="str">
        <f>'#AI配置2'!AB132</f>
        <v>5200201;5200203;5200201</v>
      </c>
      <c r="N103" s="22" t="str">
        <f>'#AI配置2'!AC132</f>
        <v>5200202</v>
      </c>
      <c r="O103" s="22" t="str">
        <f>'#AI配置2'!AD132</f>
        <v>RT_Wood:300000|RT_Food:300000|RT_Stone:300000</v>
      </c>
      <c r="P103" s="22" t="str">
        <f>'#AI配置2'!AE132</f>
        <v>RT_Wood:37500|RT_Food:37500|RT_Stone:37500</v>
      </c>
      <c r="Q103" s="22">
        <f>'#AI配置2'!AF132</f>
        <v>450000</v>
      </c>
      <c r="R103" s="22" t="s">
        <v>1916</v>
      </c>
      <c r="S103" s="22" t="s">
        <v>1917</v>
      </c>
    </row>
    <row r="104" spans="1:19" s="22" customFormat="1" x14ac:dyDescent="0.3">
      <c r="B104" s="22">
        <v>6</v>
      </c>
      <c r="D104" s="22">
        <f>'#AI配置2'!S133</f>
        <v>5</v>
      </c>
      <c r="E104" s="22" t="str">
        <f>'#AI配置2'!T133</f>
        <v>CAE_FEUDAL</v>
      </c>
      <c r="G104" s="22" t="str">
        <f>'#AI配置2'!V133</f>
        <v>10001;20130</v>
      </c>
      <c r="H104" s="22" t="str">
        <f>'#AI配置2'!W133</f>
        <v>220;735</v>
      </c>
      <c r="I104" s="22" t="str">
        <f>'#AI配置2'!X133</f>
        <v>50;230</v>
      </c>
      <c r="J104" s="22">
        <f>'#AI配置2'!Y133</f>
        <v>250000</v>
      </c>
      <c r="K104" s="22">
        <f>'#AI配置2'!Z133</f>
        <v>5</v>
      </c>
      <c r="L104" s="19" t="s">
        <v>2302</v>
      </c>
      <c r="M104" s="22" t="str">
        <f>'#AI配置2'!AB133</f>
        <v>5200301;5200303;5200301</v>
      </c>
      <c r="N104" s="22" t="str">
        <f>'#AI配置2'!AC133</f>
        <v>5200302</v>
      </c>
      <c r="O104" s="22" t="str">
        <f>'#AI配置2'!AD133</f>
        <v>RT_Wood:300000|RT_Food:300000|RT_Stone:300000</v>
      </c>
      <c r="P104" s="22" t="str">
        <f>'#AI配置2'!AE133</f>
        <v>RT_Wood:37500|RT_Food:37500|RT_Stone:37500</v>
      </c>
      <c r="Q104" s="22">
        <f>'#AI配置2'!AF133</f>
        <v>450000</v>
      </c>
      <c r="R104" s="22" t="s">
        <v>1918</v>
      </c>
      <c r="S104" s="22" t="s">
        <v>1919</v>
      </c>
    </row>
    <row r="105" spans="1:19" s="22" customFormat="1" x14ac:dyDescent="0.3">
      <c r="B105" s="22">
        <v>9</v>
      </c>
      <c r="D105" s="22">
        <f>'#AI配置2'!S134</f>
        <v>5</v>
      </c>
      <c r="E105" s="22" t="str">
        <f>'#AI配置2'!T134</f>
        <v>CAE_FEUDAL</v>
      </c>
      <c r="G105" s="22" t="str">
        <f>'#AI配置2'!V134</f>
        <v>10001;20131</v>
      </c>
      <c r="H105" s="22" t="str">
        <f>'#AI配置2'!W134</f>
        <v>220;735</v>
      </c>
      <c r="I105" s="22" t="str">
        <f>'#AI配置2'!X134</f>
        <v>50;231</v>
      </c>
      <c r="J105" s="22">
        <f>'#AI配置2'!Y134</f>
        <v>250000</v>
      </c>
      <c r="K105" s="22">
        <f>'#AI配置2'!Z134</f>
        <v>5</v>
      </c>
      <c r="L105" s="19" t="s">
        <v>2302</v>
      </c>
      <c r="M105" s="22" t="str">
        <f>'#AI配置2'!AB134</f>
        <v>5200401;5200403;5200401</v>
      </c>
      <c r="N105" s="22" t="str">
        <f>'#AI配置2'!AC134</f>
        <v>5200402</v>
      </c>
      <c r="O105" s="22" t="str">
        <f>'#AI配置2'!AD134</f>
        <v>RT_Wood:300000|RT_Food:300000|RT_Stone:300000</v>
      </c>
      <c r="P105" s="22" t="str">
        <f>'#AI配置2'!AE134</f>
        <v>RT_Wood:37500|RT_Food:37500|RT_Stone:37500</v>
      </c>
      <c r="Q105" s="22">
        <f>'#AI配置2'!AF134</f>
        <v>450000</v>
      </c>
      <c r="R105" s="22" t="s">
        <v>1920</v>
      </c>
      <c r="S105" s="22" t="s">
        <v>1921</v>
      </c>
    </row>
    <row r="106" spans="1:19" s="22" customFormat="1" x14ac:dyDescent="0.3">
      <c r="B106" s="22">
        <v>12</v>
      </c>
      <c r="D106" s="22">
        <f>'#AI配置2'!S135</f>
        <v>6</v>
      </c>
      <c r="E106" s="22" t="str">
        <f>'#AI配置2'!T135</f>
        <v>CAE_FEUDAL</v>
      </c>
      <c r="G106" s="22" t="str">
        <f>'#AI配置2'!V135</f>
        <v>10001;20132</v>
      </c>
      <c r="H106" s="22" t="str">
        <f>'#AI配置2'!W135</f>
        <v>735;1800</v>
      </c>
      <c r="I106" s="22" t="str">
        <f>'#AI配置2'!X135</f>
        <v>50;232</v>
      </c>
      <c r="J106" s="22">
        <f>'#AI配置2'!Y135</f>
        <v>280000</v>
      </c>
      <c r="K106" s="22">
        <f>'#AI配置2'!Z135</f>
        <v>6</v>
      </c>
      <c r="L106" s="19" t="s">
        <v>2302</v>
      </c>
      <c r="M106" s="22" t="str">
        <f>'#AI配置2'!AB135</f>
        <v>5200501;5200503;5200501</v>
      </c>
      <c r="N106" s="22" t="str">
        <f>'#AI配置2'!AC135</f>
        <v>5200502</v>
      </c>
      <c r="O106" s="22" t="str">
        <f>'#AI配置2'!AD135</f>
        <v>RT_Wood:400000|RT_Food:400000|RT_Stone:400000</v>
      </c>
      <c r="P106" s="22" t="str">
        <f>'#AI配置2'!AE135</f>
        <v>RT_Wood:50000|RT_Food:50000|RT_Stone:50000</v>
      </c>
      <c r="Q106" s="22">
        <f>'#AI配置2'!AF135</f>
        <v>600000</v>
      </c>
      <c r="R106" s="22" t="s">
        <v>1922</v>
      </c>
      <c r="S106" s="22" t="s">
        <v>1923</v>
      </c>
    </row>
    <row r="107" spans="1:19" s="22" customFormat="1" x14ac:dyDescent="0.3">
      <c r="B107" s="22">
        <v>15</v>
      </c>
      <c r="D107" s="22">
        <f>'#AI配置2'!S136</f>
        <v>6</v>
      </c>
      <c r="E107" s="22" t="str">
        <f>'#AI配置2'!T136</f>
        <v>CAE_FEUDAL</v>
      </c>
      <c r="G107" s="22" t="str">
        <f>'#AI配置2'!V136</f>
        <v>10001;20133</v>
      </c>
      <c r="H107" s="22" t="str">
        <f>'#AI配置2'!W136</f>
        <v>735;1800</v>
      </c>
      <c r="I107" s="22" t="str">
        <f>'#AI配置2'!X136</f>
        <v>50;233</v>
      </c>
      <c r="J107" s="22">
        <f>'#AI配置2'!Y136</f>
        <v>280000</v>
      </c>
      <c r="K107" s="22">
        <f>'#AI配置2'!Z136</f>
        <v>6</v>
      </c>
      <c r="L107" s="19" t="s">
        <v>2302</v>
      </c>
      <c r="M107" s="22" t="str">
        <f>'#AI配置2'!AB136</f>
        <v>5200601;5200603;5200601</v>
      </c>
      <c r="N107" s="22" t="str">
        <f>'#AI配置2'!AC136</f>
        <v>5200602</v>
      </c>
      <c r="O107" s="22" t="str">
        <f>'#AI配置2'!AD136</f>
        <v>RT_Wood:400000|RT_Food:400000|RT_Stone:400000</v>
      </c>
      <c r="P107" s="22" t="str">
        <f>'#AI配置2'!AE136</f>
        <v>RT_Wood:50000|RT_Food:50000|RT_Stone:50000</v>
      </c>
      <c r="Q107" s="22">
        <f>'#AI配置2'!AF136</f>
        <v>600000</v>
      </c>
      <c r="R107" s="22" t="s">
        <v>1924</v>
      </c>
      <c r="S107" s="22" t="s">
        <v>1925</v>
      </c>
    </row>
    <row r="108" spans="1:19" s="22" customFormat="1" x14ac:dyDescent="0.3">
      <c r="B108" s="22">
        <v>18</v>
      </c>
      <c r="D108" s="22">
        <f>'#AI配置2'!S137</f>
        <v>6</v>
      </c>
      <c r="E108" s="22" t="str">
        <f>'#AI配置2'!T137</f>
        <v>CAE_FEUDAL</v>
      </c>
      <c r="G108" s="22" t="str">
        <f>'#AI配置2'!V137</f>
        <v>10001;20134</v>
      </c>
      <c r="H108" s="22" t="str">
        <f>'#AI配置2'!W137</f>
        <v>735;1800</v>
      </c>
      <c r="I108" s="22" t="str">
        <f>'#AI配置2'!X137</f>
        <v>50;234</v>
      </c>
      <c r="J108" s="22">
        <f>'#AI配置2'!Y137</f>
        <v>280000</v>
      </c>
      <c r="K108" s="22">
        <f>'#AI配置2'!Z137</f>
        <v>6</v>
      </c>
      <c r="L108" s="19" t="s">
        <v>2302</v>
      </c>
      <c r="M108" s="22" t="str">
        <f>'#AI配置2'!AB137</f>
        <v>5200701;5200703;5200701</v>
      </c>
      <c r="N108" s="22" t="str">
        <f>'#AI配置2'!AC137</f>
        <v>5200702</v>
      </c>
      <c r="O108" s="22" t="str">
        <f>'#AI配置2'!AD137</f>
        <v>RT_Wood:400000|RT_Food:400000|RT_Stone:400000</v>
      </c>
      <c r="P108" s="22" t="str">
        <f>'#AI配置2'!AE137</f>
        <v>RT_Wood:50000|RT_Food:50000|RT_Stone:50000</v>
      </c>
      <c r="Q108" s="22">
        <f>'#AI配置2'!AF137</f>
        <v>600000</v>
      </c>
      <c r="R108" s="22" t="s">
        <v>1926</v>
      </c>
      <c r="S108" s="22" t="s">
        <v>1927</v>
      </c>
    </row>
    <row r="109" spans="1:19" s="22" customFormat="1" x14ac:dyDescent="0.3">
      <c r="B109" s="22">
        <v>21</v>
      </c>
      <c r="D109" s="22">
        <f>'#AI配置2'!S138</f>
        <v>7</v>
      </c>
      <c r="E109" s="22" t="str">
        <f>'#AI配置2'!T138</f>
        <v>CAE_FEUDAL</v>
      </c>
      <c r="G109" s="22" t="str">
        <f>'#AI配置2'!V138</f>
        <v>10001;20135</v>
      </c>
      <c r="H109" s="22" t="str">
        <f>'#AI配置2'!W138</f>
        <v>1800;3480</v>
      </c>
      <c r="I109" s="22" t="str">
        <f>'#AI配置2'!X138</f>
        <v>50;235</v>
      </c>
      <c r="J109" s="22">
        <f>'#AI配置2'!Y138</f>
        <v>320000</v>
      </c>
      <c r="K109" s="22">
        <f>'#AI配置2'!Z138</f>
        <v>7</v>
      </c>
      <c r="L109" s="19" t="s">
        <v>2302</v>
      </c>
      <c r="M109" s="22" t="str">
        <f>'#AI配置2'!AB138</f>
        <v>5200801;5200803;5200801</v>
      </c>
      <c r="N109" s="22" t="str">
        <f>'#AI配置2'!AC138</f>
        <v>5200802</v>
      </c>
      <c r="O109" s="22" t="str">
        <f>'#AI配置2'!AD138</f>
        <v>RT_Wood:500000|RT_Food:500000|RT_Stone:500000</v>
      </c>
      <c r="P109" s="22" t="str">
        <f>'#AI配置2'!AE138</f>
        <v>RT_Wood:62500|RT_Food:62500|RT_Stone:62500</v>
      </c>
      <c r="Q109" s="22">
        <f>'#AI配置2'!AF138</f>
        <v>750000</v>
      </c>
      <c r="R109" s="22" t="s">
        <v>1928</v>
      </c>
      <c r="S109" s="22" t="s">
        <v>1929</v>
      </c>
    </row>
    <row r="110" spans="1:19" s="22" customFormat="1" x14ac:dyDescent="0.3">
      <c r="B110" s="22">
        <v>24</v>
      </c>
      <c r="D110" s="22">
        <f>'#AI配置2'!S139</f>
        <v>7</v>
      </c>
      <c r="E110" s="22" t="str">
        <f>'#AI配置2'!T139</f>
        <v>CAE_FEUDAL</v>
      </c>
      <c r="G110" s="22" t="str">
        <f>'#AI配置2'!V139</f>
        <v>10001;20136</v>
      </c>
      <c r="H110" s="22" t="str">
        <f>'#AI配置2'!W139</f>
        <v>1800;3480</v>
      </c>
      <c r="I110" s="22" t="str">
        <f>'#AI配置2'!X139</f>
        <v>50;236</v>
      </c>
      <c r="J110" s="22">
        <f>'#AI配置2'!Y139</f>
        <v>320000</v>
      </c>
      <c r="K110" s="22">
        <f>'#AI配置2'!Z139</f>
        <v>7</v>
      </c>
      <c r="L110" s="19" t="s">
        <v>2302</v>
      </c>
      <c r="M110" s="22" t="str">
        <f>'#AI配置2'!AB139</f>
        <v>5200901;5200903;5200901</v>
      </c>
      <c r="N110" s="22" t="str">
        <f>'#AI配置2'!AC139</f>
        <v>5200902</v>
      </c>
      <c r="O110" s="22" t="str">
        <f>'#AI配置2'!AD139</f>
        <v>RT_Wood:500000|RT_Food:500000|RT_Stone:500000</v>
      </c>
      <c r="P110" s="22" t="str">
        <f>'#AI配置2'!AE139</f>
        <v>RT_Wood:62500|RT_Food:62500|RT_Stone:62500</v>
      </c>
      <c r="Q110" s="22">
        <f>'#AI配置2'!AF139</f>
        <v>750000</v>
      </c>
      <c r="R110" s="22" t="s">
        <v>1930</v>
      </c>
      <c r="S110" s="22" t="s">
        <v>1931</v>
      </c>
    </row>
    <row r="111" spans="1:19" s="22" customFormat="1" x14ac:dyDescent="0.3">
      <c r="B111" s="22">
        <v>30</v>
      </c>
      <c r="D111" s="22">
        <f>'#AI配置2'!S140</f>
        <v>7</v>
      </c>
      <c r="E111" s="22" t="str">
        <f>'#AI配置2'!T140</f>
        <v>CAE_FEUDAL</v>
      </c>
      <c r="G111" s="22" t="str">
        <f>'#AI配置2'!V140</f>
        <v>10001;20137</v>
      </c>
      <c r="H111" s="22" t="str">
        <f>'#AI配置2'!W140</f>
        <v>1800;3480</v>
      </c>
      <c r="I111" s="22" t="str">
        <f>'#AI配置2'!X140</f>
        <v>50;237</v>
      </c>
      <c r="J111" s="22">
        <f>'#AI配置2'!Y140</f>
        <v>320000</v>
      </c>
      <c r="K111" s="22">
        <f>'#AI配置2'!Z140</f>
        <v>7</v>
      </c>
      <c r="L111" s="19" t="s">
        <v>2302</v>
      </c>
      <c r="M111" s="22" t="str">
        <f>'#AI配置2'!AB140</f>
        <v>5201001;5201003;5201001</v>
      </c>
      <c r="N111" s="22" t="str">
        <f>'#AI配置2'!AC140</f>
        <v>5201002</v>
      </c>
      <c r="O111" s="22" t="str">
        <f>'#AI配置2'!AD140</f>
        <v>RT_Wood:500000|RT_Food:500000|RT_Stone:500000</v>
      </c>
      <c r="P111" s="22" t="str">
        <f>'#AI配置2'!AE140</f>
        <v>RT_Wood:62500|RT_Food:62500|RT_Stone:62500</v>
      </c>
      <c r="Q111" s="22">
        <f>'#AI配置2'!AF140</f>
        <v>750000</v>
      </c>
      <c r="R111" s="22" t="s">
        <v>1932</v>
      </c>
      <c r="S111" s="22" t="s">
        <v>1933</v>
      </c>
    </row>
    <row r="112" spans="1:19" s="22" customFormat="1" x14ac:dyDescent="0.3">
      <c r="B112" s="22">
        <v>36</v>
      </c>
      <c r="D112" s="22">
        <f>'#AI配置2'!S141</f>
        <v>8</v>
      </c>
      <c r="E112" s="22" t="str">
        <f>'#AI配置2'!T141</f>
        <v>CAE_FEUDAL</v>
      </c>
      <c r="G112" s="22" t="str">
        <f>'#AI配置2'!V141</f>
        <v>10001;20138</v>
      </c>
      <c r="H112" s="22" t="str">
        <f>'#AI配置2'!W141</f>
        <v>3480;6600</v>
      </c>
      <c r="I112" s="22" t="str">
        <f>'#AI配置2'!X141</f>
        <v>50;238</v>
      </c>
      <c r="J112" s="22">
        <f>'#AI配置2'!Y141</f>
        <v>360000</v>
      </c>
      <c r="K112" s="22">
        <f>'#AI配置2'!Z141</f>
        <v>8</v>
      </c>
      <c r="L112" s="19" t="s">
        <v>2302</v>
      </c>
      <c r="M112" s="22" t="str">
        <f>'#AI配置2'!AB141</f>
        <v>5201101;5201103;5201101</v>
      </c>
      <c r="N112" s="22" t="str">
        <f>'#AI配置2'!AC141</f>
        <v>5201102</v>
      </c>
      <c r="O112" s="22" t="str">
        <f>'#AI配置2'!AD141</f>
        <v>RT_Wood:600000|RT_Food:600000|RT_Stone:600000</v>
      </c>
      <c r="P112" s="22" t="str">
        <f>'#AI配置2'!AE141</f>
        <v>RT_Wood:75000|RT_Food:75000|RT_Stone:75000</v>
      </c>
      <c r="Q112" s="22">
        <f>'#AI配置2'!AF141</f>
        <v>900000</v>
      </c>
      <c r="R112" s="22" t="s">
        <v>1934</v>
      </c>
      <c r="S112" s="22" t="s">
        <v>1935</v>
      </c>
    </row>
    <row r="113" spans="2:19" s="22" customFormat="1" x14ac:dyDescent="0.3">
      <c r="B113" s="22">
        <v>42</v>
      </c>
      <c r="D113" s="22">
        <f>'#AI配置2'!S142</f>
        <v>8</v>
      </c>
      <c r="E113" s="22" t="str">
        <f>'#AI配置2'!T142</f>
        <v>CAE_FEUDAL</v>
      </c>
      <c r="G113" s="22" t="str">
        <f>'#AI配置2'!V142</f>
        <v>10001;20139</v>
      </c>
      <c r="H113" s="22" t="str">
        <f>'#AI配置2'!W142</f>
        <v>3480;6600</v>
      </c>
      <c r="I113" s="22" t="str">
        <f>'#AI配置2'!X142</f>
        <v>50;239</v>
      </c>
      <c r="J113" s="22">
        <f>'#AI配置2'!Y142</f>
        <v>360000</v>
      </c>
      <c r="K113" s="22">
        <f>'#AI配置2'!Z142</f>
        <v>8</v>
      </c>
      <c r="L113" s="19" t="s">
        <v>2302</v>
      </c>
      <c r="M113" s="22" t="str">
        <f>'#AI配置2'!AB142</f>
        <v>5201201;5201203;5201201</v>
      </c>
      <c r="N113" s="22" t="str">
        <f>'#AI配置2'!AC142</f>
        <v>5201202</v>
      </c>
      <c r="O113" s="22" t="str">
        <f>'#AI配置2'!AD142</f>
        <v>RT_Wood:600000|RT_Food:600000|RT_Stone:600000</v>
      </c>
      <c r="P113" s="22" t="str">
        <f>'#AI配置2'!AE142</f>
        <v>RT_Wood:75000|RT_Food:75000|RT_Stone:75000</v>
      </c>
      <c r="Q113" s="22">
        <f>'#AI配置2'!AF142</f>
        <v>900000</v>
      </c>
      <c r="R113" s="22" t="s">
        <v>1936</v>
      </c>
      <c r="S113" s="22" t="s">
        <v>1937</v>
      </c>
    </row>
    <row r="114" spans="2:19" s="22" customFormat="1" x14ac:dyDescent="0.3">
      <c r="B114" s="22">
        <v>48</v>
      </c>
      <c r="D114" s="22">
        <f>'#AI配置2'!S143</f>
        <v>8</v>
      </c>
      <c r="E114" s="22" t="str">
        <f>'#AI配置2'!T143</f>
        <v>CAE_FEUDAL</v>
      </c>
      <c r="G114" s="22" t="str">
        <f>'#AI配置2'!V143</f>
        <v>10001;20140</v>
      </c>
      <c r="H114" s="22" t="str">
        <f>'#AI配置2'!W143</f>
        <v>3480;6600</v>
      </c>
      <c r="I114" s="22" t="str">
        <f>'#AI配置2'!X143</f>
        <v>50;240</v>
      </c>
      <c r="J114" s="22">
        <f>'#AI配置2'!Y143</f>
        <v>360000</v>
      </c>
      <c r="K114" s="22">
        <f>'#AI配置2'!Z143</f>
        <v>8</v>
      </c>
      <c r="L114" s="19" t="s">
        <v>2302</v>
      </c>
      <c r="M114" s="22" t="str">
        <f>'#AI配置2'!AB143</f>
        <v>5201301;5201303;5201301</v>
      </c>
      <c r="N114" s="22" t="str">
        <f>'#AI配置2'!AC143</f>
        <v>5201302</v>
      </c>
      <c r="O114" s="22" t="str">
        <f>'#AI配置2'!AD143</f>
        <v>RT_Wood:600000|RT_Food:600000|RT_Stone:600000</v>
      </c>
      <c r="P114" s="22" t="str">
        <f>'#AI配置2'!AE143</f>
        <v>RT_Wood:75000|RT_Food:75000|RT_Stone:75000</v>
      </c>
      <c r="Q114" s="22">
        <f>'#AI配置2'!AF143</f>
        <v>900000</v>
      </c>
      <c r="R114" s="22" t="s">
        <v>1938</v>
      </c>
      <c r="S114" s="22" t="s">
        <v>1939</v>
      </c>
    </row>
    <row r="115" spans="2:19" s="22" customFormat="1" x14ac:dyDescent="0.3">
      <c r="B115" s="22">
        <v>60</v>
      </c>
      <c r="D115" s="22">
        <f>'#AI配置2'!S144</f>
        <v>9</v>
      </c>
      <c r="E115" s="22" t="str">
        <f>'#AI配置2'!T144</f>
        <v>CAE_FEUDAL</v>
      </c>
      <c r="G115" s="22" t="str">
        <f>'#AI配置2'!V144</f>
        <v>10001;20141</v>
      </c>
      <c r="H115" s="22" t="str">
        <f>'#AI配置2'!W144</f>
        <v>6600;14000</v>
      </c>
      <c r="I115" s="22" t="str">
        <f>'#AI配置2'!X144</f>
        <v>50;241</v>
      </c>
      <c r="J115" s="22">
        <f>'#AI配置2'!Y144</f>
        <v>400000</v>
      </c>
      <c r="K115" s="22">
        <f>'#AI配置2'!Z144</f>
        <v>9</v>
      </c>
      <c r="L115" s="19" t="s">
        <v>2302</v>
      </c>
      <c r="M115" s="22" t="str">
        <f>'#AI配置2'!AB144</f>
        <v>5201401;5201403;5201401</v>
      </c>
      <c r="N115" s="22" t="str">
        <f>'#AI配置2'!AC144</f>
        <v>5201402</v>
      </c>
      <c r="O115" s="22" t="str">
        <f>'#AI配置2'!AD144</f>
        <v>RT_Wood:700000|RT_Food:700000|RT_Stone:700000</v>
      </c>
      <c r="P115" s="22" t="str">
        <f>'#AI配置2'!AE144</f>
        <v>RT_Wood:87500|RT_Food:87500|RT_Stone:87500</v>
      </c>
      <c r="Q115" s="22">
        <f>'#AI配置2'!AF144</f>
        <v>1050000</v>
      </c>
      <c r="R115" s="22" t="s">
        <v>1940</v>
      </c>
      <c r="S115" s="22" t="s">
        <v>1941</v>
      </c>
    </row>
    <row r="116" spans="2:19" s="22" customFormat="1" x14ac:dyDescent="0.3">
      <c r="B116" s="22">
        <v>66</v>
      </c>
      <c r="D116" s="22">
        <f>'#AI配置2'!S145</f>
        <v>9</v>
      </c>
      <c r="E116" s="22" t="str">
        <f>'#AI配置2'!T145</f>
        <v>CAE_FEUDAL</v>
      </c>
      <c r="F116" s="22">
        <v>60002</v>
      </c>
      <c r="G116" s="22" t="str">
        <f>'#AI配置2'!V145</f>
        <v>10001;20142</v>
      </c>
      <c r="H116" s="22" t="str">
        <f>'#AI配置2'!W145</f>
        <v>6600;14000</v>
      </c>
      <c r="I116" s="22" t="str">
        <f>'#AI配置2'!X145</f>
        <v>50;242</v>
      </c>
      <c r="J116" s="22">
        <f>'#AI配置2'!Y145</f>
        <v>400000</v>
      </c>
      <c r="K116" s="22">
        <f>'#AI配置2'!Z145</f>
        <v>9</v>
      </c>
      <c r="L116" s="19" t="s">
        <v>2302</v>
      </c>
      <c r="M116" s="22" t="str">
        <f>'#AI配置2'!AB145</f>
        <v>5201501;5201503;5201501</v>
      </c>
      <c r="N116" s="22" t="str">
        <f>'#AI配置2'!AC145</f>
        <v>5201502</v>
      </c>
      <c r="O116" s="22" t="str">
        <f>'#AI配置2'!AD145</f>
        <v>RT_Wood:700000|RT_Food:700000|RT_Stone:700000</v>
      </c>
      <c r="P116" s="22" t="str">
        <f>'#AI配置2'!AE145</f>
        <v>RT_Wood:87500|RT_Food:87500|RT_Stone:87500</v>
      </c>
      <c r="Q116" s="22">
        <f>'#AI配置2'!AF145</f>
        <v>1050000</v>
      </c>
      <c r="R116" s="22" t="s">
        <v>1942</v>
      </c>
      <c r="S116" s="22" t="s">
        <v>1943</v>
      </c>
    </row>
    <row r="117" spans="2:19" s="22" customFormat="1" x14ac:dyDescent="0.3">
      <c r="B117" s="22">
        <v>72</v>
      </c>
      <c r="D117" s="22">
        <f>'#AI配置2'!S146</f>
        <v>9</v>
      </c>
      <c r="E117" s="22" t="str">
        <f>'#AI配置2'!T146</f>
        <v>CAE_FEUDAL</v>
      </c>
      <c r="F117" s="22">
        <v>60002</v>
      </c>
      <c r="G117" s="22" t="str">
        <f>'#AI配置2'!V146</f>
        <v>10001;20143</v>
      </c>
      <c r="H117" s="22" t="str">
        <f>'#AI配置2'!W146</f>
        <v>6600;14000</v>
      </c>
      <c r="I117" s="22" t="str">
        <f>'#AI配置2'!X146</f>
        <v>50;243</v>
      </c>
      <c r="J117" s="22">
        <f>'#AI配置2'!Y146</f>
        <v>400000</v>
      </c>
      <c r="K117" s="22">
        <f>'#AI配置2'!Z146</f>
        <v>9</v>
      </c>
      <c r="L117" s="19" t="s">
        <v>2302</v>
      </c>
      <c r="M117" s="22" t="str">
        <f>'#AI配置2'!AB146</f>
        <v>5201601;5201603;5201601</v>
      </c>
      <c r="N117" s="22" t="str">
        <f>'#AI配置2'!AC146</f>
        <v>5201602</v>
      </c>
      <c r="O117" s="22" t="str">
        <f>'#AI配置2'!AD146</f>
        <v>RT_Wood:700000|RT_Food:700000|RT_Stone:700000</v>
      </c>
      <c r="P117" s="22" t="str">
        <f>'#AI配置2'!AE146</f>
        <v>RT_Wood:87500|RT_Food:87500|RT_Stone:87500</v>
      </c>
      <c r="Q117" s="22">
        <f>'#AI配置2'!AF146</f>
        <v>1050000</v>
      </c>
      <c r="R117" s="22" t="s">
        <v>1944</v>
      </c>
      <c r="S117" s="22" t="s">
        <v>1945</v>
      </c>
    </row>
    <row r="118" spans="2:19" s="22" customFormat="1" x14ac:dyDescent="0.3">
      <c r="B118" s="22">
        <v>84</v>
      </c>
      <c r="D118" s="22">
        <f>'#AI配置2'!S147</f>
        <v>10</v>
      </c>
      <c r="E118" s="22" t="str">
        <f>'#AI配置2'!T147</f>
        <v>CAE_FEUDAL</v>
      </c>
      <c r="F118" s="22">
        <v>60002</v>
      </c>
      <c r="G118" s="22" t="str">
        <f>'#AI配置2'!V147</f>
        <v>10001;20144</v>
      </c>
      <c r="H118" s="22" t="str">
        <f>'#AI配置2'!W147</f>
        <v>14000;24000</v>
      </c>
      <c r="I118" s="22" t="str">
        <f>'#AI配置2'!X147</f>
        <v>50;244</v>
      </c>
      <c r="J118" s="22">
        <f>'#AI配置2'!Y147</f>
        <v>440000</v>
      </c>
      <c r="K118" s="22">
        <f>'#AI配置2'!Z147</f>
        <v>10</v>
      </c>
      <c r="L118" s="19" t="s">
        <v>2302</v>
      </c>
      <c r="M118" s="22" t="str">
        <f>'#AI配置2'!AB147</f>
        <v>5201701;5201703;5201701</v>
      </c>
      <c r="N118" s="22" t="str">
        <f>'#AI配置2'!AC147</f>
        <v>5201702</v>
      </c>
      <c r="O118" s="22" t="str">
        <f>'#AI配置2'!AD147</f>
        <v>RT_Wood:800000|RT_Food:800000|RT_Stone:800000</v>
      </c>
      <c r="P118" s="22" t="str">
        <f>'#AI配置2'!AE147</f>
        <v>RT_Wood:100000|RT_Food:100000|RT_Stone:100000</v>
      </c>
      <c r="Q118" s="22">
        <f>'#AI配置2'!AF147</f>
        <v>1200000</v>
      </c>
      <c r="R118" s="22" t="s">
        <v>1946</v>
      </c>
      <c r="S118" s="22" t="s">
        <v>1947</v>
      </c>
    </row>
    <row r="119" spans="2:19" s="22" customFormat="1" x14ac:dyDescent="0.3">
      <c r="B119" s="22">
        <v>96</v>
      </c>
      <c r="D119" s="22">
        <f>'#AI配置2'!S148</f>
        <v>10</v>
      </c>
      <c r="E119" s="22" t="str">
        <f>'#AI配置2'!T148</f>
        <v>CAE_FEUDAL</v>
      </c>
      <c r="F119" s="22">
        <v>60002</v>
      </c>
      <c r="G119" s="22" t="str">
        <f>'#AI配置2'!V148</f>
        <v>10001;20145</v>
      </c>
      <c r="H119" s="22" t="str">
        <f>'#AI配置2'!W148</f>
        <v>14000;24000</v>
      </c>
      <c r="I119" s="22" t="str">
        <f>'#AI配置2'!X148</f>
        <v>50;245</v>
      </c>
      <c r="J119" s="22">
        <f>'#AI配置2'!Y148</f>
        <v>440000</v>
      </c>
      <c r="K119" s="22">
        <f>'#AI配置2'!Z148</f>
        <v>10</v>
      </c>
      <c r="L119" s="19" t="s">
        <v>2302</v>
      </c>
      <c r="M119" s="22" t="str">
        <f>'#AI配置2'!AB148</f>
        <v>5201801;5201803;5201801</v>
      </c>
      <c r="N119" s="22" t="str">
        <f>'#AI配置2'!AC148</f>
        <v>5201802</v>
      </c>
      <c r="O119" s="22" t="str">
        <f>'#AI配置2'!AD148</f>
        <v>RT_Wood:800000|RT_Food:800000|RT_Stone:800000</v>
      </c>
      <c r="P119" s="22" t="str">
        <f>'#AI配置2'!AE148</f>
        <v>RT_Wood:100000|RT_Food:100000|RT_Stone:100000</v>
      </c>
      <c r="Q119" s="22">
        <f>'#AI配置2'!AF148</f>
        <v>1200000</v>
      </c>
      <c r="R119" s="22" t="s">
        <v>1948</v>
      </c>
      <c r="S119" s="22" t="s">
        <v>1949</v>
      </c>
    </row>
    <row r="120" spans="2:19" s="22" customFormat="1" x14ac:dyDescent="0.3">
      <c r="B120" s="22">
        <v>108</v>
      </c>
      <c r="D120" s="22">
        <f>'#AI配置2'!S149</f>
        <v>11</v>
      </c>
      <c r="E120" s="22" t="str">
        <f>'#AI配置2'!T149</f>
        <v>CAE_CASTLE</v>
      </c>
      <c r="F120" s="22">
        <v>60002</v>
      </c>
      <c r="G120" s="22" t="str">
        <f>'#AI配置2'!V149</f>
        <v>10001;20146</v>
      </c>
      <c r="H120" s="22" t="str">
        <f>'#AI配置2'!W149</f>
        <v>24000;45000</v>
      </c>
      <c r="I120" s="22" t="str">
        <f>'#AI配置2'!X149</f>
        <v>50;246</v>
      </c>
      <c r="J120" s="22">
        <f>'#AI配置2'!Y149</f>
        <v>490000</v>
      </c>
      <c r="K120" s="22">
        <f>'#AI配置2'!Z149</f>
        <v>11</v>
      </c>
      <c r="L120" s="19" t="s">
        <v>2302</v>
      </c>
      <c r="M120" s="22" t="str">
        <f>'#AI配置2'!AB149</f>
        <v>5201901;5201903;5201901</v>
      </c>
      <c r="N120" s="22" t="str">
        <f>'#AI配置2'!AC149</f>
        <v>5201902</v>
      </c>
      <c r="O120" s="22" t="str">
        <f>'#AI配置2'!AD149</f>
        <v>RT_Wood:900000|RT_Food:900000|RT_Stone:900000|RT_Gold:900000</v>
      </c>
      <c r="P120" s="22" t="str">
        <f>'#AI配置2'!AE149</f>
        <v>RT_Wood:112500|RT_Food:112500|RT_Stone:112500|RT_Gold:112500</v>
      </c>
      <c r="Q120" s="22">
        <f>'#AI配置2'!AF149</f>
        <v>1350000</v>
      </c>
      <c r="R120" s="22" t="s">
        <v>1950</v>
      </c>
      <c r="S120" s="22" t="s">
        <v>1951</v>
      </c>
    </row>
    <row r="121" spans="2:19" s="22" customFormat="1" x14ac:dyDescent="0.3">
      <c r="B121" s="22">
        <v>116</v>
      </c>
      <c r="D121" s="22">
        <f>'#AI配置2'!S150</f>
        <v>11</v>
      </c>
      <c r="E121" s="22" t="str">
        <f>'#AI配置2'!T150</f>
        <v>CAE_CASTLE</v>
      </c>
      <c r="F121" s="22">
        <v>60002</v>
      </c>
      <c r="G121" s="22" t="str">
        <f>'#AI配置2'!V150</f>
        <v>10001;20147</v>
      </c>
      <c r="H121" s="22" t="str">
        <f>'#AI配置2'!W150</f>
        <v>24000;45000</v>
      </c>
      <c r="I121" s="22" t="str">
        <f>'#AI配置2'!X150</f>
        <v>50;247</v>
      </c>
      <c r="J121" s="22">
        <f>'#AI配置2'!Y150</f>
        <v>490000</v>
      </c>
      <c r="K121" s="22">
        <f>'#AI配置2'!Z150</f>
        <v>11</v>
      </c>
      <c r="L121" s="19" t="s">
        <v>2302</v>
      </c>
      <c r="M121" s="22" t="str">
        <f>'#AI配置2'!AB150</f>
        <v>5202001;5202003;5202001</v>
      </c>
      <c r="N121" s="22" t="str">
        <f>'#AI配置2'!AC150</f>
        <v>5202002</v>
      </c>
      <c r="O121" s="22" t="str">
        <f>'#AI配置2'!AD150</f>
        <v>RT_Wood:900000|RT_Food:900000|RT_Stone:900000|RT_Gold:900000</v>
      </c>
      <c r="P121" s="22" t="str">
        <f>'#AI配置2'!AE150</f>
        <v>RT_Wood:112500|RT_Food:112500|RT_Stone:112500|RT_Gold:112500</v>
      </c>
      <c r="Q121" s="22">
        <f>'#AI配置2'!AF150</f>
        <v>1350000</v>
      </c>
      <c r="R121" s="22" t="s">
        <v>1950</v>
      </c>
      <c r="S121" s="22" t="s">
        <v>1951</v>
      </c>
    </row>
    <row r="122" spans="2:19" s="22" customFormat="1" x14ac:dyDescent="0.3">
      <c r="B122" s="22">
        <v>120</v>
      </c>
      <c r="D122" s="22">
        <f>'#AI配置2'!S150</f>
        <v>11</v>
      </c>
      <c r="E122" s="22" t="str">
        <f>'#AI配置2'!T150</f>
        <v>CAE_CASTLE</v>
      </c>
      <c r="F122" s="22">
        <v>60002</v>
      </c>
      <c r="G122" s="22" t="str">
        <f>'#AI配置2'!V150</f>
        <v>10001;20147</v>
      </c>
      <c r="H122" s="22" t="str">
        <f>'#AI配置2'!W150</f>
        <v>24000;45000</v>
      </c>
      <c r="I122" s="22" t="str">
        <f>'#AI配置2'!X150</f>
        <v>50;247</v>
      </c>
      <c r="J122" s="22">
        <f>'#AI配置2'!Y150</f>
        <v>490000</v>
      </c>
      <c r="K122" s="22">
        <f>'#AI配置2'!Z150</f>
        <v>11</v>
      </c>
      <c r="L122" s="19" t="s">
        <v>2302</v>
      </c>
      <c r="M122" s="22" t="str">
        <f>'#AI配置2'!AB150</f>
        <v>5202001;5202003;5202001</v>
      </c>
      <c r="N122" s="22" t="str">
        <f>'#AI配置2'!AC150</f>
        <v>5202002</v>
      </c>
      <c r="O122" s="22" t="str">
        <f>'#AI配置2'!AD150</f>
        <v>RT_Wood:900000|RT_Food:900000|RT_Stone:900000|RT_Gold:900000</v>
      </c>
      <c r="P122" s="22" t="str">
        <f>'#AI配置2'!AE150</f>
        <v>RT_Wood:112500|RT_Food:112500|RT_Stone:112500|RT_Gold:112500</v>
      </c>
      <c r="Q122" s="22">
        <f>'#AI配置2'!AF150</f>
        <v>1350000</v>
      </c>
      <c r="R122" s="22" t="s">
        <v>1952</v>
      </c>
      <c r="S122" s="22" t="s">
        <v>1953</v>
      </c>
    </row>
    <row r="123" spans="2:19" s="22" customFormat="1" x14ac:dyDescent="0.3">
      <c r="B123" s="22">
        <v>144</v>
      </c>
      <c r="D123" s="22">
        <f>'#AI配置2'!S151</f>
        <v>12</v>
      </c>
      <c r="E123" s="22" t="str">
        <f>'#AI配置2'!T151</f>
        <v>CAE_CASTLE</v>
      </c>
      <c r="F123" s="22">
        <v>60002</v>
      </c>
      <c r="G123" s="22" t="str">
        <f>'#AI配置2'!V151</f>
        <v>10001;20148</v>
      </c>
      <c r="H123" s="22" t="str">
        <f>'#AI配置2'!W151</f>
        <v>45000;81000</v>
      </c>
      <c r="I123" s="22" t="str">
        <f>'#AI配置2'!X151</f>
        <v>50;248</v>
      </c>
      <c r="J123" s="22">
        <f>'#AI配置2'!Y151</f>
        <v>540000</v>
      </c>
      <c r="K123" s="22">
        <f>'#AI配置2'!Z151</f>
        <v>12</v>
      </c>
      <c r="L123" s="19" t="s">
        <v>2302</v>
      </c>
      <c r="M123" s="22" t="str">
        <f>'#AI配置2'!AB151</f>
        <v>5202101;5202103;5202101</v>
      </c>
      <c r="N123" s="22" t="str">
        <f>'#AI配置2'!AC151</f>
        <v>5202102</v>
      </c>
      <c r="O123" s="22" t="str">
        <f>'#AI配置2'!AD151</f>
        <v>RT_Wood:1000000|RT_Food:1000000|RT_Stone:1000000|RT_Gold:1000000</v>
      </c>
      <c r="P123" s="22" t="str">
        <f>'#AI配置2'!AE151</f>
        <v>RT_Wood:125000|RT_Food:125000|RT_Stone:125000|RT_Gold:125000</v>
      </c>
      <c r="Q123" s="22">
        <f>'#AI配置2'!AF151</f>
        <v>1500000</v>
      </c>
      <c r="R123" s="22" t="s">
        <v>1954</v>
      </c>
      <c r="S123" s="22" t="s">
        <v>1955</v>
      </c>
    </row>
    <row r="124" spans="2:19" s="22" customFormat="1" x14ac:dyDescent="0.3">
      <c r="B124" s="22">
        <v>168</v>
      </c>
      <c r="D124" s="22">
        <f>'#AI配置2'!S152</f>
        <v>12</v>
      </c>
      <c r="E124" s="22" t="str">
        <f>'#AI配置2'!T152</f>
        <v>CAE_CASTLE</v>
      </c>
      <c r="F124" s="22">
        <v>60002</v>
      </c>
      <c r="G124" s="22" t="str">
        <f>'#AI配置2'!V152</f>
        <v>10001;20149</v>
      </c>
      <c r="H124" s="22" t="str">
        <f>'#AI配置2'!W152</f>
        <v>45000;81000</v>
      </c>
      <c r="I124" s="22" t="str">
        <f>'#AI配置2'!X152</f>
        <v>50;249</v>
      </c>
      <c r="J124" s="22">
        <f>'#AI配置2'!Y152</f>
        <v>540000</v>
      </c>
      <c r="K124" s="22">
        <f>'#AI配置2'!Z152</f>
        <v>12</v>
      </c>
      <c r="L124" s="19" t="s">
        <v>2302</v>
      </c>
      <c r="M124" s="22" t="str">
        <f>'#AI配置2'!AB152</f>
        <v>5202201;5202203;5202201</v>
      </c>
      <c r="N124" s="22" t="str">
        <f>'#AI配置2'!AC152</f>
        <v>5202202</v>
      </c>
      <c r="O124" s="22" t="str">
        <f>'#AI配置2'!AD152</f>
        <v>RT_Wood:1000000|RT_Food:1000000|RT_Stone:1000000|RT_Gold:1000000</v>
      </c>
      <c r="P124" s="22" t="str">
        <f>'#AI配置2'!AE152</f>
        <v>RT_Wood:125000|RT_Food:125000|RT_Stone:125000|RT_Gold:125000</v>
      </c>
      <c r="Q124" s="22">
        <f>'#AI配置2'!AF152</f>
        <v>1500000</v>
      </c>
      <c r="R124" s="22" t="s">
        <v>1956</v>
      </c>
      <c r="S124" s="22" t="s">
        <v>1957</v>
      </c>
    </row>
    <row r="125" spans="2:19" s="22" customFormat="1" x14ac:dyDescent="0.3">
      <c r="B125" s="22">
        <v>204</v>
      </c>
      <c r="D125" s="22">
        <f>'#AI配置2'!S153</f>
        <v>13</v>
      </c>
      <c r="E125" s="22" t="str">
        <f>'#AI配置2'!T153</f>
        <v>CAE_CASTLE</v>
      </c>
      <c r="F125" s="22">
        <v>60002</v>
      </c>
      <c r="G125" s="22" t="str">
        <f>'#AI配置2'!V153</f>
        <v>10001;20150</v>
      </c>
      <c r="H125" s="22" t="str">
        <f>'#AI配置2'!W153</f>
        <v>81000;120000</v>
      </c>
      <c r="I125" s="22" t="str">
        <f>'#AI配置2'!X153</f>
        <v>50;250</v>
      </c>
      <c r="J125" s="22">
        <f>'#AI配置2'!Y153</f>
        <v>590000</v>
      </c>
      <c r="K125" s="22">
        <f>'#AI配置2'!Z153</f>
        <v>13</v>
      </c>
      <c r="L125" s="19" t="s">
        <v>2302</v>
      </c>
      <c r="M125" s="22" t="str">
        <f>'#AI配置2'!AB153</f>
        <v>5202301;5202303;5202301</v>
      </c>
      <c r="N125" s="22" t="str">
        <f>'#AI配置2'!AC153</f>
        <v>5202302</v>
      </c>
      <c r="O125" s="22" t="str">
        <f>'#AI配置2'!AD153</f>
        <v>RT_Wood:1100000|RT_Food:1100000|RT_Stone:1100000|RT_Gold:1100000</v>
      </c>
      <c r="P125" s="22" t="str">
        <f>'#AI配置2'!AE153</f>
        <v>RT_Wood:137500|RT_Food:137500|RT_Stone:137500|RT_Gold:137500</v>
      </c>
      <c r="Q125" s="22">
        <f>'#AI配置2'!AF153</f>
        <v>1650000</v>
      </c>
      <c r="R125" s="22" t="s">
        <v>1958</v>
      </c>
      <c r="S125" s="22" t="s">
        <v>1959</v>
      </c>
    </row>
    <row r="126" spans="2:19" s="22" customFormat="1" x14ac:dyDescent="0.3">
      <c r="B126" s="22">
        <v>240</v>
      </c>
      <c r="D126" s="22">
        <f>'#AI配置2'!S154</f>
        <v>13</v>
      </c>
      <c r="E126" s="22" t="str">
        <f>'#AI配置2'!T154</f>
        <v>CAE_CASTLE</v>
      </c>
      <c r="F126" s="22">
        <v>60002</v>
      </c>
      <c r="G126" s="22" t="str">
        <f>'#AI配置2'!V154</f>
        <v>10001;20151</v>
      </c>
      <c r="H126" s="22" t="str">
        <f>'#AI配置2'!W154</f>
        <v>81000;120000</v>
      </c>
      <c r="I126" s="22" t="str">
        <f>'#AI配置2'!X154</f>
        <v>50;251</v>
      </c>
      <c r="J126" s="22">
        <f>'#AI配置2'!Y154</f>
        <v>590000</v>
      </c>
      <c r="K126" s="22">
        <f>'#AI配置2'!Z154</f>
        <v>13</v>
      </c>
      <c r="L126" s="19" t="s">
        <v>2302</v>
      </c>
      <c r="M126" s="22" t="str">
        <f>'#AI配置2'!AB154</f>
        <v>5202401;5202403;5202401</v>
      </c>
      <c r="N126" s="22" t="str">
        <f>'#AI配置2'!AC154</f>
        <v>5202402</v>
      </c>
      <c r="O126" s="22" t="str">
        <f>'#AI配置2'!AD154</f>
        <v>RT_Wood:1100000|RT_Food:1100000|RT_Stone:1100000|RT_Gold:1100000</v>
      </c>
      <c r="P126" s="22" t="str">
        <f>'#AI配置2'!AE154</f>
        <v>RT_Wood:137500|RT_Food:137500|RT_Stone:137500|RT_Gold:137500</v>
      </c>
      <c r="Q126" s="22">
        <f>'#AI配置2'!AF154</f>
        <v>1650000</v>
      </c>
      <c r="R126" s="22" t="s">
        <v>1960</v>
      </c>
      <c r="S126" s="22" t="s">
        <v>1961</v>
      </c>
    </row>
    <row r="127" spans="2:19" s="22" customFormat="1" x14ac:dyDescent="0.3">
      <c r="B127" s="22">
        <v>276</v>
      </c>
      <c r="D127" s="22">
        <f>'#AI配置2'!S155</f>
        <v>14</v>
      </c>
      <c r="E127" s="22" t="str">
        <f>'#AI配置2'!T155</f>
        <v>CAE_CASTLE</v>
      </c>
      <c r="F127" s="22">
        <v>60002</v>
      </c>
      <c r="G127" s="22" t="str">
        <f>'#AI配置2'!V155</f>
        <v>10001;20152</v>
      </c>
      <c r="H127" s="22" t="str">
        <f>'#AI配置2'!W155</f>
        <v>120000;190000</v>
      </c>
      <c r="I127" s="22" t="str">
        <f>'#AI配置2'!X155</f>
        <v>50;252</v>
      </c>
      <c r="J127" s="22">
        <f>'#AI配置2'!Y155</f>
        <v>640000</v>
      </c>
      <c r="K127" s="22">
        <f>'#AI配置2'!Z155</f>
        <v>14</v>
      </c>
      <c r="L127" s="19" t="s">
        <v>2302</v>
      </c>
      <c r="M127" s="22" t="str">
        <f>'#AI配置2'!AB155</f>
        <v>5202501;5202503;5202501</v>
      </c>
      <c r="N127" s="22" t="str">
        <f>'#AI配置2'!AC155</f>
        <v>5202502</v>
      </c>
      <c r="O127" s="22" t="str">
        <f>'#AI配置2'!AD155</f>
        <v>RT_Wood:1200000|RT_Food:1200000|RT_Stone:1200000|RT_Gold:1200000</v>
      </c>
      <c r="P127" s="22" t="str">
        <f>'#AI配置2'!AE155</f>
        <v>RT_Wood:150000|RT_Food:150000|RT_Stone:150000|RT_Gold:150000</v>
      </c>
      <c r="Q127" s="22">
        <f>'#AI配置2'!AF155</f>
        <v>1800000</v>
      </c>
      <c r="R127" s="22" t="s">
        <v>1962</v>
      </c>
      <c r="S127" s="22" t="s">
        <v>1963</v>
      </c>
    </row>
    <row r="128" spans="2:19" s="22" customFormat="1" x14ac:dyDescent="0.3">
      <c r="B128" s="22">
        <v>312</v>
      </c>
      <c r="D128" s="22">
        <f>'#AI配置2'!S156</f>
        <v>14</v>
      </c>
      <c r="E128" s="22" t="str">
        <f>'#AI配置2'!T156</f>
        <v>CAE_CASTLE</v>
      </c>
      <c r="F128" s="22">
        <v>60002</v>
      </c>
      <c r="G128" s="22" t="str">
        <f>'#AI配置2'!V156</f>
        <v>10001;20153</v>
      </c>
      <c r="H128" s="22" t="str">
        <f>'#AI配置2'!W156</f>
        <v>120000;190000</v>
      </c>
      <c r="I128" s="22" t="str">
        <f>'#AI配置2'!X156</f>
        <v>50;253</v>
      </c>
      <c r="J128" s="22">
        <f>'#AI配置2'!Y156</f>
        <v>640000</v>
      </c>
      <c r="K128" s="22">
        <f>'#AI配置2'!Z156</f>
        <v>14</v>
      </c>
      <c r="L128" s="19" t="s">
        <v>2302</v>
      </c>
      <c r="M128" s="22" t="str">
        <f>'#AI配置2'!AB156</f>
        <v>5202601;5202603;5202601</v>
      </c>
      <c r="N128" s="22" t="str">
        <f>'#AI配置2'!AC156</f>
        <v>5202602</v>
      </c>
      <c r="O128" s="22" t="str">
        <f>'#AI配置2'!AD156</f>
        <v>RT_Wood:1200000|RT_Food:1200000|RT_Stone:1200000|RT_Gold:1200000</v>
      </c>
      <c r="P128" s="22" t="str">
        <f>'#AI配置2'!AE156</f>
        <v>RT_Wood:150000|RT_Food:150000|RT_Stone:150000|RT_Gold:150000</v>
      </c>
      <c r="Q128" s="22">
        <f>'#AI配置2'!AF156</f>
        <v>1800000</v>
      </c>
      <c r="R128" s="22" t="s">
        <v>1964</v>
      </c>
      <c r="S128" s="22" t="s">
        <v>1965</v>
      </c>
    </row>
    <row r="129" spans="1:19" s="22" customFormat="1" x14ac:dyDescent="0.3">
      <c r="B129" s="22">
        <v>348</v>
      </c>
      <c r="D129" s="22">
        <f>'#AI配置2'!S157</f>
        <v>15</v>
      </c>
      <c r="E129" s="22" t="str">
        <f>'#AI配置2'!T157</f>
        <v>CAE_CASTLE</v>
      </c>
      <c r="F129" s="22">
        <v>60002</v>
      </c>
      <c r="G129" s="22" t="str">
        <f>'#AI配置2'!V157</f>
        <v>10001;20154</v>
      </c>
      <c r="H129" s="22" t="str">
        <f>'#AI配置2'!W157</f>
        <v>190000;290000</v>
      </c>
      <c r="I129" s="22" t="str">
        <f>'#AI配置2'!X157</f>
        <v>50;254</v>
      </c>
      <c r="J129" s="22">
        <f>'#AI配置2'!Y157</f>
        <v>690000</v>
      </c>
      <c r="K129" s="22">
        <f>'#AI配置2'!Z157</f>
        <v>15</v>
      </c>
      <c r="L129" s="19" t="s">
        <v>2302</v>
      </c>
      <c r="M129" s="22" t="str">
        <f>'#AI配置2'!AB157</f>
        <v>5202701;5202703;5202701</v>
      </c>
      <c r="N129" s="22" t="str">
        <f>'#AI配置2'!AC157</f>
        <v>5202702</v>
      </c>
      <c r="O129" s="22" t="str">
        <f>'#AI配置2'!AD157</f>
        <v>RT_Wood:1300000|RT_Food:1300000|RT_Stone:1300000|RT_Gold:1300000</v>
      </c>
      <c r="P129" s="22" t="str">
        <f>'#AI配置2'!AE157</f>
        <v>RT_Wood:162500|RT_Food:162500|RT_Stone:162500|RT_Gold:162500</v>
      </c>
      <c r="Q129" s="22">
        <f>'#AI配置2'!AF157</f>
        <v>1950000</v>
      </c>
      <c r="R129" s="22" t="s">
        <v>1966</v>
      </c>
      <c r="S129" s="22" t="s">
        <v>1967</v>
      </c>
    </row>
    <row r="130" spans="1:19" s="22" customFormat="1" x14ac:dyDescent="0.3">
      <c r="B130" s="22">
        <v>384</v>
      </c>
      <c r="D130" s="22">
        <f>'#AI配置2'!S158</f>
        <v>15</v>
      </c>
      <c r="E130" s="22" t="str">
        <f>'#AI配置2'!T158</f>
        <v>CAE_CASTLE</v>
      </c>
      <c r="F130" s="22">
        <v>60002</v>
      </c>
      <c r="G130" s="22" t="str">
        <f>'#AI配置2'!V158</f>
        <v>10001;20155</v>
      </c>
      <c r="H130" s="22" t="str">
        <f>'#AI配置2'!W158</f>
        <v>190000;290000</v>
      </c>
      <c r="I130" s="22" t="str">
        <f>'#AI配置2'!X158</f>
        <v>50;255</v>
      </c>
      <c r="J130" s="22">
        <f>'#AI配置2'!Y158</f>
        <v>690000</v>
      </c>
      <c r="K130" s="22">
        <f>'#AI配置2'!Z158</f>
        <v>15</v>
      </c>
      <c r="L130" s="19" t="s">
        <v>2302</v>
      </c>
      <c r="M130" s="22" t="str">
        <f>'#AI配置2'!AB158</f>
        <v>5202801;5202803;5202801</v>
      </c>
      <c r="N130" s="22" t="str">
        <f>'#AI配置2'!AC158</f>
        <v>5202802</v>
      </c>
      <c r="O130" s="22" t="str">
        <f>'#AI配置2'!AD158</f>
        <v>RT_Wood:1300000|RT_Food:1300000|RT_Stone:1300000|RT_Gold:1300000</v>
      </c>
      <c r="P130" s="22" t="str">
        <f>'#AI配置2'!AE158</f>
        <v>RT_Wood:162500|RT_Food:162500|RT_Stone:162500|RT_Gold:162500</v>
      </c>
      <c r="Q130" s="22">
        <f>'#AI配置2'!AF158</f>
        <v>1950000</v>
      </c>
      <c r="R130" s="22" t="s">
        <v>1968</v>
      </c>
      <c r="S130" s="22" t="s">
        <v>1969</v>
      </c>
    </row>
    <row r="131" spans="1:19" s="22" customFormat="1" x14ac:dyDescent="0.3">
      <c r="B131" s="22">
        <v>420</v>
      </c>
      <c r="D131" s="22">
        <f>'#AI配置2'!S159</f>
        <v>16</v>
      </c>
      <c r="E131" s="22" t="str">
        <f>'#AI配置2'!T159</f>
        <v>CAE_EMPEROR</v>
      </c>
      <c r="F131" s="22">
        <v>60002</v>
      </c>
      <c r="G131" s="22" t="str">
        <f>'#AI配置2'!V159</f>
        <v>10001;20156</v>
      </c>
      <c r="H131" s="22" t="str">
        <f>'#AI配置2'!W159</f>
        <v>290000;480000</v>
      </c>
      <c r="I131" s="22" t="str">
        <f>'#AI配置2'!X159</f>
        <v>50;256</v>
      </c>
      <c r="J131" s="22">
        <f>'#AI配置2'!Y159</f>
        <v>750000</v>
      </c>
      <c r="K131" s="22">
        <f>'#AI配置2'!Z159</f>
        <v>16</v>
      </c>
      <c r="L131" s="19" t="s">
        <v>2302</v>
      </c>
      <c r="M131" s="22" t="str">
        <f>'#AI配置2'!AB159</f>
        <v>5202901;5202903;5202901</v>
      </c>
      <c r="N131" s="22" t="str">
        <f>'#AI配置2'!AC159</f>
        <v>5202902</v>
      </c>
      <c r="O131" s="22" t="str">
        <f>'#AI配置2'!AD159</f>
        <v>RT_Wood:1400000|RT_Food:1400000|RT_Stone:1400000|RT_Gold:1400000</v>
      </c>
      <c r="P131" s="22" t="str">
        <f>'#AI配置2'!AE159</f>
        <v>RT_Wood:175000|RT_Food:175000|RT_Stone:175000|RT_Gold:175000</v>
      </c>
      <c r="Q131" s="22">
        <f>'#AI配置2'!AF159</f>
        <v>2100000</v>
      </c>
      <c r="R131" s="22" t="s">
        <v>1970</v>
      </c>
      <c r="S131" s="22" t="s">
        <v>1971</v>
      </c>
    </row>
    <row r="132" spans="1:19" s="22" customFormat="1" x14ac:dyDescent="0.3">
      <c r="B132" s="22">
        <v>456</v>
      </c>
      <c r="D132" s="22">
        <f>'#AI配置2'!S160</f>
        <v>16</v>
      </c>
      <c r="E132" s="22" t="str">
        <f>'#AI配置2'!T160</f>
        <v>CAE_EMPEROR</v>
      </c>
      <c r="F132" s="22">
        <v>60002</v>
      </c>
      <c r="G132" s="22" t="str">
        <f>'#AI配置2'!V160</f>
        <v>10001;20157</v>
      </c>
      <c r="H132" s="22" t="str">
        <f>'#AI配置2'!W160</f>
        <v>290000;480000</v>
      </c>
      <c r="I132" s="22" t="str">
        <f>'#AI配置2'!X160</f>
        <v>50;257</v>
      </c>
      <c r="J132" s="22">
        <f>'#AI配置2'!Y160</f>
        <v>750000</v>
      </c>
      <c r="K132" s="22">
        <f>'#AI配置2'!Z160</f>
        <v>16</v>
      </c>
      <c r="L132" s="19" t="s">
        <v>2302</v>
      </c>
      <c r="M132" s="22" t="str">
        <f>'#AI配置2'!AB160</f>
        <v>5203001;5203003;5203001</v>
      </c>
      <c r="N132" s="22" t="str">
        <f>'#AI配置2'!AC160</f>
        <v>5203002</v>
      </c>
      <c r="O132" s="22" t="str">
        <f>'#AI配置2'!AD160</f>
        <v>RT_Wood:1400000|RT_Food:1400000|RT_Stone:1400000|RT_Gold:1400000</v>
      </c>
      <c r="P132" s="22" t="str">
        <f>'#AI配置2'!AE160</f>
        <v>RT_Wood:175000|RT_Food:175000|RT_Stone:175000|RT_Gold:175000</v>
      </c>
      <c r="Q132" s="22">
        <f>'#AI配置2'!AF160</f>
        <v>2100000</v>
      </c>
      <c r="R132" s="22" t="s">
        <v>1972</v>
      </c>
      <c r="S132" s="22" t="s">
        <v>1973</v>
      </c>
    </row>
    <row r="133" spans="1:19" s="22" customFormat="1" x14ac:dyDescent="0.3">
      <c r="B133" s="22">
        <v>468</v>
      </c>
      <c r="D133" s="22">
        <f>'#AI配置2'!S161</f>
        <v>17</v>
      </c>
      <c r="E133" s="22" t="str">
        <f>'#AI配置2'!T161</f>
        <v>CAE_EMPEROR</v>
      </c>
      <c r="F133" s="22">
        <v>60002</v>
      </c>
      <c r="G133" s="22" t="str">
        <f>'#AI配置2'!V161</f>
        <v>10001;20158</v>
      </c>
      <c r="H133" s="22" t="str">
        <f>'#AI配置2'!W161</f>
        <v>480000;660000</v>
      </c>
      <c r="I133" s="22" t="str">
        <f>'#AI配置2'!X161</f>
        <v>50;258</v>
      </c>
      <c r="J133" s="22">
        <f>'#AI配置2'!Y161</f>
        <v>810000</v>
      </c>
      <c r="K133" s="22">
        <f>'#AI配置2'!Z161</f>
        <v>17</v>
      </c>
      <c r="L133" s="19" t="s">
        <v>2302</v>
      </c>
      <c r="M133" s="22" t="str">
        <f>'#AI配置2'!AB161</f>
        <v>5203101;5203103;5203101</v>
      </c>
      <c r="N133" s="22" t="str">
        <f>'#AI配置2'!AC161</f>
        <v>5203102</v>
      </c>
      <c r="O133" s="22" t="str">
        <f>'#AI配置2'!AD161</f>
        <v>RT_Wood:1500000|RT_Food:1500000|RT_Stone:1500000|RT_Gold:1500000</v>
      </c>
      <c r="P133" s="22" t="str">
        <f>'#AI配置2'!AE161</f>
        <v>RT_Wood:187500|RT_Food:187500|RT_Stone:187500|RT_Gold:187500</v>
      </c>
      <c r="Q133" s="22">
        <f>'#AI配置2'!AF161</f>
        <v>2250000</v>
      </c>
      <c r="R133" s="22" t="s">
        <v>1974</v>
      </c>
      <c r="S133" s="22" t="s">
        <v>1975</v>
      </c>
    </row>
    <row r="134" spans="1:19" s="22" customFormat="1" x14ac:dyDescent="0.3">
      <c r="B134" s="22">
        <v>480</v>
      </c>
      <c r="D134" s="22">
        <f>'#AI配置2'!S162</f>
        <v>17</v>
      </c>
      <c r="E134" s="22" t="str">
        <f>'#AI配置2'!T162</f>
        <v>CAE_EMPEROR</v>
      </c>
      <c r="F134" s="22">
        <v>60002</v>
      </c>
      <c r="G134" s="22" t="str">
        <f>'#AI配置2'!V162</f>
        <v>10001;20159</v>
      </c>
      <c r="H134" s="22" t="str">
        <f>'#AI配置2'!W162</f>
        <v>480000;660000</v>
      </c>
      <c r="I134" s="22" t="str">
        <f>'#AI配置2'!X162</f>
        <v>50;259</v>
      </c>
      <c r="J134" s="22">
        <f>'#AI配置2'!Y162</f>
        <v>810000</v>
      </c>
      <c r="K134" s="22">
        <f>'#AI配置2'!Z162</f>
        <v>17</v>
      </c>
      <c r="L134" s="19" t="s">
        <v>2302</v>
      </c>
      <c r="M134" s="22" t="str">
        <f>'#AI配置2'!AB162</f>
        <v>5203201;5203203;5203201</v>
      </c>
      <c r="N134" s="22" t="str">
        <f>'#AI配置2'!AC162</f>
        <v>5203202</v>
      </c>
      <c r="O134" s="22" t="str">
        <f>'#AI配置2'!AD162</f>
        <v>RT_Wood:1500000|RT_Food:1500000|RT_Stone:1500000|RT_Gold:1500000</v>
      </c>
      <c r="P134" s="22" t="str">
        <f>'#AI配置2'!AE162</f>
        <v>RT_Wood:187500|RT_Food:187500|RT_Stone:187500|RT_Gold:187500</v>
      </c>
      <c r="Q134" s="22">
        <f>'#AI配置2'!AF162</f>
        <v>2250000</v>
      </c>
      <c r="R134" s="22" t="s">
        <v>1976</v>
      </c>
      <c r="S134" s="22" t="s">
        <v>1977</v>
      </c>
    </row>
    <row r="135" spans="1:19" x14ac:dyDescent="0.3">
      <c r="A135">
        <v>3</v>
      </c>
      <c r="B135">
        <v>1</v>
      </c>
      <c r="C135" t="s">
        <v>91</v>
      </c>
      <c r="D135" s="18">
        <f>'#AI配置2'!S67</f>
        <v>8</v>
      </c>
      <c r="E135" s="18" t="str">
        <f>'#AI配置2'!T67</f>
        <v>CAE_FEUDAL</v>
      </c>
      <c r="G135" s="18" t="str">
        <f>'#AI配置2'!V67</f>
        <v>10001;20064</v>
      </c>
      <c r="H135" s="18" t="str">
        <f>'#AI配置2'!W67</f>
        <v>3480;6600</v>
      </c>
      <c r="I135" s="18" t="str">
        <f>'#AI配置2'!X67</f>
        <v>50;164</v>
      </c>
      <c r="J135" s="18">
        <f>'#AI配置2'!Y67</f>
        <v>360000</v>
      </c>
      <c r="K135" s="18">
        <f>'#AI配置2'!Z67</f>
        <v>8</v>
      </c>
      <c r="L135" s="19" t="s">
        <v>2302</v>
      </c>
      <c r="M135" s="18" t="str">
        <f>'#AI配置2'!AB67</f>
        <v>5000104;5000101;5000103</v>
      </c>
      <c r="N135" s="18" t="str">
        <f>'#AI配置2'!AC67</f>
        <v>5000102;5000103</v>
      </c>
      <c r="O135" s="18" t="str">
        <f>'#AI配置2'!AD67</f>
        <v>RT_Wood:600000|RT_Food:600000|RT_Stone:600000</v>
      </c>
      <c r="P135" s="18" t="str">
        <f>'#AI配置2'!AE67</f>
        <v>RT_Wood:75000|RT_Food:75000|RT_Stone:75000</v>
      </c>
      <c r="Q135" s="18">
        <f>'#AI配置2'!AF67</f>
        <v>900000</v>
      </c>
      <c r="R135" s="18" t="s">
        <v>1978</v>
      </c>
      <c r="S135" s="18" t="s">
        <v>1979</v>
      </c>
    </row>
    <row r="136" spans="1:19" x14ac:dyDescent="0.3">
      <c r="B136">
        <v>3</v>
      </c>
      <c r="D136" s="18">
        <f>'#AI配置2'!S68</f>
        <v>8</v>
      </c>
      <c r="E136" s="18" t="str">
        <f>'#AI配置2'!T68</f>
        <v>CAE_FEUDAL</v>
      </c>
      <c r="G136" s="18" t="str">
        <f>'#AI配置2'!V68</f>
        <v>10001;20065</v>
      </c>
      <c r="H136" s="18" t="str">
        <f>'#AI配置2'!W68</f>
        <v>3480;6600</v>
      </c>
      <c r="I136" s="18" t="str">
        <f>'#AI配置2'!X68</f>
        <v>50;165</v>
      </c>
      <c r="J136" s="18">
        <f>'#AI配置2'!Y68</f>
        <v>360000</v>
      </c>
      <c r="K136" s="18">
        <f>'#AI配置2'!Z68</f>
        <v>8</v>
      </c>
      <c r="L136" s="19" t="s">
        <v>2302</v>
      </c>
      <c r="M136" s="18" t="str">
        <f>'#AI配置2'!AB68</f>
        <v>5000204;5000201;5000203</v>
      </c>
      <c r="N136" s="18" t="str">
        <f>'#AI配置2'!AC68</f>
        <v>5000202;5000203</v>
      </c>
      <c r="O136" s="18" t="str">
        <f>'#AI配置2'!AD68</f>
        <v>RT_Wood:600000|RT_Food:600000|RT_Stone:600000</v>
      </c>
      <c r="P136" s="18" t="str">
        <f>'#AI配置2'!AE68</f>
        <v>RT_Wood:75000|RT_Food:75000|RT_Stone:75000</v>
      </c>
      <c r="Q136" s="18">
        <f>'#AI配置2'!AF68</f>
        <v>900000</v>
      </c>
      <c r="R136" s="18" t="s">
        <v>1980</v>
      </c>
      <c r="S136" s="18" t="s">
        <v>1981</v>
      </c>
    </row>
    <row r="137" spans="1:19" x14ac:dyDescent="0.3">
      <c r="B137">
        <v>6</v>
      </c>
      <c r="D137" s="18">
        <f>'#AI配置2'!S69</f>
        <v>8</v>
      </c>
      <c r="E137" s="18" t="str">
        <f>'#AI配置2'!T69</f>
        <v>CAE_FEUDAL</v>
      </c>
      <c r="G137" s="18" t="str">
        <f>'#AI配置2'!V69</f>
        <v>10001;20066</v>
      </c>
      <c r="H137" s="18" t="str">
        <f>'#AI配置2'!W69</f>
        <v>3480;6600</v>
      </c>
      <c r="I137" s="18" t="str">
        <f>'#AI配置2'!X69</f>
        <v>50;166</v>
      </c>
      <c r="J137" s="18">
        <f>'#AI配置2'!Y69</f>
        <v>360000</v>
      </c>
      <c r="K137" s="18">
        <f>'#AI配置2'!Z69</f>
        <v>8</v>
      </c>
      <c r="L137" s="19" t="s">
        <v>2302</v>
      </c>
      <c r="M137" s="18" t="str">
        <f>'#AI配置2'!AB69</f>
        <v>5000304;5000301;5000303</v>
      </c>
      <c r="N137" s="18" t="str">
        <f>'#AI配置2'!AC69</f>
        <v>5000302;5000303</v>
      </c>
      <c r="O137" s="18" t="str">
        <f>'#AI配置2'!AD69</f>
        <v>RT_Wood:600000|RT_Food:600000|RT_Stone:600000</v>
      </c>
      <c r="P137" s="18" t="str">
        <f>'#AI配置2'!AE69</f>
        <v>RT_Wood:75000|RT_Food:75000|RT_Stone:75000</v>
      </c>
      <c r="Q137" s="18">
        <f>'#AI配置2'!AF69</f>
        <v>900000</v>
      </c>
      <c r="R137" s="18" t="s">
        <v>1982</v>
      </c>
      <c r="S137" s="18" t="s">
        <v>1983</v>
      </c>
    </row>
    <row r="138" spans="1:19" x14ac:dyDescent="0.3">
      <c r="B138">
        <v>9</v>
      </c>
      <c r="D138" s="18">
        <f>'#AI配置2'!S70</f>
        <v>8</v>
      </c>
      <c r="E138" s="18" t="str">
        <f>'#AI配置2'!T70</f>
        <v>CAE_FEUDAL</v>
      </c>
      <c r="G138" s="18" t="str">
        <f>'#AI配置2'!V70</f>
        <v>10001;20067</v>
      </c>
      <c r="H138" s="18" t="str">
        <f>'#AI配置2'!W70</f>
        <v>3480;6600</v>
      </c>
      <c r="I138" s="18" t="str">
        <f>'#AI配置2'!X70</f>
        <v>50;167</v>
      </c>
      <c r="J138" s="18">
        <f>'#AI配置2'!Y70</f>
        <v>360000</v>
      </c>
      <c r="K138" s="18">
        <f>'#AI配置2'!Z70</f>
        <v>8</v>
      </c>
      <c r="L138" s="19" t="s">
        <v>2302</v>
      </c>
      <c r="M138" s="18" t="str">
        <f>'#AI配置2'!AB70</f>
        <v>5000404;5000401;5000403</v>
      </c>
      <c r="N138" s="18" t="str">
        <f>'#AI配置2'!AC70</f>
        <v>5000402;5000403</v>
      </c>
      <c r="O138" s="18" t="str">
        <f>'#AI配置2'!AD70</f>
        <v>RT_Wood:600000|RT_Food:600000|RT_Stone:600000</v>
      </c>
      <c r="P138" s="18" t="str">
        <f>'#AI配置2'!AE70</f>
        <v>RT_Wood:75000|RT_Food:75000|RT_Stone:75000</v>
      </c>
      <c r="Q138" s="18">
        <f>'#AI配置2'!AF70</f>
        <v>900000</v>
      </c>
      <c r="R138" s="18" t="s">
        <v>1984</v>
      </c>
      <c r="S138" s="18" t="s">
        <v>1985</v>
      </c>
    </row>
    <row r="139" spans="1:19" x14ac:dyDescent="0.3">
      <c r="B139">
        <v>12</v>
      </c>
      <c r="D139" s="18">
        <f>'#AI配置2'!S71</f>
        <v>9</v>
      </c>
      <c r="E139" s="18" t="str">
        <f>'#AI配置2'!T71</f>
        <v>CAE_FEUDAL</v>
      </c>
      <c r="G139" s="18" t="str">
        <f>'#AI配置2'!V71</f>
        <v>10001;20068</v>
      </c>
      <c r="H139" s="18" t="str">
        <f>'#AI配置2'!W71</f>
        <v>6600;14000</v>
      </c>
      <c r="I139" s="18" t="str">
        <f>'#AI配置2'!X71</f>
        <v>50;168</v>
      </c>
      <c r="J139" s="18">
        <f>'#AI配置2'!Y71</f>
        <v>400000</v>
      </c>
      <c r="K139" s="18">
        <f>'#AI配置2'!Z71</f>
        <v>9</v>
      </c>
      <c r="L139" s="19" t="s">
        <v>2302</v>
      </c>
      <c r="M139" s="18" t="str">
        <f>'#AI配置2'!AB71</f>
        <v>5000504;5000501;5000503</v>
      </c>
      <c r="N139" s="18" t="str">
        <f>'#AI配置2'!AC71</f>
        <v>5000502;5000503</v>
      </c>
      <c r="O139" s="18" t="str">
        <f>'#AI配置2'!AD71</f>
        <v>RT_Wood:700000|RT_Food:700000|RT_Stone:700000</v>
      </c>
      <c r="P139" s="18" t="str">
        <f>'#AI配置2'!AE71</f>
        <v>RT_Wood:87500|RT_Food:87500|RT_Stone:87500</v>
      </c>
      <c r="Q139" s="18">
        <f>'#AI配置2'!AF71</f>
        <v>1050000</v>
      </c>
      <c r="R139" s="18" t="s">
        <v>1986</v>
      </c>
      <c r="S139" s="18" t="s">
        <v>1987</v>
      </c>
    </row>
    <row r="140" spans="1:19" x14ac:dyDescent="0.3">
      <c r="B140">
        <v>15</v>
      </c>
      <c r="D140" s="18">
        <f>'#AI配置2'!S72</f>
        <v>9</v>
      </c>
      <c r="E140" s="18" t="str">
        <f>'#AI配置2'!T72</f>
        <v>CAE_FEUDAL</v>
      </c>
      <c r="G140" s="18" t="str">
        <f>'#AI配置2'!V72</f>
        <v>10001;20069</v>
      </c>
      <c r="H140" s="18" t="str">
        <f>'#AI配置2'!W72</f>
        <v>6600;14000</v>
      </c>
      <c r="I140" s="18" t="str">
        <f>'#AI配置2'!X72</f>
        <v>50;169</v>
      </c>
      <c r="J140" s="18">
        <f>'#AI配置2'!Y72</f>
        <v>400000</v>
      </c>
      <c r="K140" s="18">
        <f>'#AI配置2'!Z72</f>
        <v>9</v>
      </c>
      <c r="L140" s="19" t="s">
        <v>2302</v>
      </c>
      <c r="M140" s="18" t="str">
        <f>'#AI配置2'!AB72</f>
        <v>5000604;5000601;5000603</v>
      </c>
      <c r="N140" s="18" t="str">
        <f>'#AI配置2'!AC72</f>
        <v>5000602;5000603</v>
      </c>
      <c r="O140" s="18" t="str">
        <f>'#AI配置2'!AD72</f>
        <v>RT_Wood:700000|RT_Food:700000|RT_Stone:700000</v>
      </c>
      <c r="P140" s="18" t="str">
        <f>'#AI配置2'!AE72</f>
        <v>RT_Wood:87500|RT_Food:87500|RT_Stone:87500</v>
      </c>
      <c r="Q140" s="18">
        <f>'#AI配置2'!AF72</f>
        <v>1050000</v>
      </c>
      <c r="R140" s="18" t="s">
        <v>1988</v>
      </c>
      <c r="S140" s="18" t="s">
        <v>1989</v>
      </c>
    </row>
    <row r="141" spans="1:19" x14ac:dyDescent="0.3">
      <c r="B141">
        <v>18</v>
      </c>
      <c r="D141" s="18">
        <f>'#AI配置2'!S73</f>
        <v>9</v>
      </c>
      <c r="E141" s="18" t="str">
        <f>'#AI配置2'!T73</f>
        <v>CAE_FEUDAL</v>
      </c>
      <c r="G141" s="18" t="str">
        <f>'#AI配置2'!V73</f>
        <v>10001;20070</v>
      </c>
      <c r="H141" s="18" t="str">
        <f>'#AI配置2'!W73</f>
        <v>6600;14000</v>
      </c>
      <c r="I141" s="18" t="str">
        <f>'#AI配置2'!X73</f>
        <v>50;170</v>
      </c>
      <c r="J141" s="18">
        <f>'#AI配置2'!Y73</f>
        <v>400000</v>
      </c>
      <c r="K141" s="18">
        <f>'#AI配置2'!Z73</f>
        <v>9</v>
      </c>
      <c r="L141" s="19" t="s">
        <v>2302</v>
      </c>
      <c r="M141" s="18" t="str">
        <f>'#AI配置2'!AB73</f>
        <v>5000704;5000701;5000703</v>
      </c>
      <c r="N141" s="18" t="str">
        <f>'#AI配置2'!AC73</f>
        <v>5000702;5000703</v>
      </c>
      <c r="O141" s="18" t="str">
        <f>'#AI配置2'!AD73</f>
        <v>RT_Wood:700000|RT_Food:700000|RT_Stone:700000</v>
      </c>
      <c r="P141" s="18" t="str">
        <f>'#AI配置2'!AE73</f>
        <v>RT_Wood:87500|RT_Food:87500|RT_Stone:87500</v>
      </c>
      <c r="Q141" s="18">
        <f>'#AI配置2'!AF73</f>
        <v>1050000</v>
      </c>
      <c r="R141" s="18" t="s">
        <v>1990</v>
      </c>
      <c r="S141" s="18" t="s">
        <v>1991</v>
      </c>
    </row>
    <row r="142" spans="1:19" x14ac:dyDescent="0.3">
      <c r="B142">
        <v>21</v>
      </c>
      <c r="D142" s="18">
        <f>'#AI配置2'!S74</f>
        <v>10</v>
      </c>
      <c r="E142" s="18" t="str">
        <f>'#AI配置2'!T74</f>
        <v>CAE_FEUDAL</v>
      </c>
      <c r="G142" s="18" t="str">
        <f>'#AI配置2'!V74</f>
        <v>10001;20071</v>
      </c>
      <c r="H142" s="18" t="str">
        <f>'#AI配置2'!W74</f>
        <v>14000;24000</v>
      </c>
      <c r="I142" s="18" t="str">
        <f>'#AI配置2'!X74</f>
        <v>50;171</v>
      </c>
      <c r="J142" s="18">
        <f>'#AI配置2'!Y74</f>
        <v>440000</v>
      </c>
      <c r="K142" s="18">
        <f>'#AI配置2'!Z74</f>
        <v>10</v>
      </c>
      <c r="L142" s="19" t="s">
        <v>2302</v>
      </c>
      <c r="M142" s="18" t="str">
        <f>'#AI配置2'!AB74</f>
        <v>5000804;5000801;5000803</v>
      </c>
      <c r="N142" s="18" t="str">
        <f>'#AI配置2'!AC74</f>
        <v>5000802;5000803</v>
      </c>
      <c r="O142" s="18" t="str">
        <f>'#AI配置2'!AD74</f>
        <v>RT_Wood:800000|RT_Food:800000|RT_Stone:800000</v>
      </c>
      <c r="P142" s="18" t="str">
        <f>'#AI配置2'!AE74</f>
        <v>RT_Wood:100000|RT_Food:100000|RT_Stone:100000</v>
      </c>
      <c r="Q142" s="18">
        <f>'#AI配置2'!AF74</f>
        <v>1200000</v>
      </c>
      <c r="R142" s="18" t="s">
        <v>1992</v>
      </c>
      <c r="S142" s="18" t="s">
        <v>1993</v>
      </c>
    </row>
    <row r="143" spans="1:19" x14ac:dyDescent="0.3">
      <c r="B143">
        <v>24</v>
      </c>
      <c r="D143" s="18">
        <f>'#AI配置2'!S75</f>
        <v>10</v>
      </c>
      <c r="E143" s="18" t="str">
        <f>'#AI配置2'!T75</f>
        <v>CAE_FEUDAL</v>
      </c>
      <c r="G143" s="18" t="str">
        <f>'#AI配置2'!V75</f>
        <v>10001;20072</v>
      </c>
      <c r="H143" s="18" t="str">
        <f>'#AI配置2'!W75</f>
        <v>14000;24000</v>
      </c>
      <c r="I143" s="18" t="str">
        <f>'#AI配置2'!X75</f>
        <v>50;172</v>
      </c>
      <c r="J143" s="18">
        <f>'#AI配置2'!Y75</f>
        <v>440000</v>
      </c>
      <c r="K143" s="18">
        <f>'#AI配置2'!Z75</f>
        <v>10</v>
      </c>
      <c r="L143" s="19" t="s">
        <v>2302</v>
      </c>
      <c r="M143" s="18" t="str">
        <f>'#AI配置2'!AB75</f>
        <v>5000904;5000901;5000903</v>
      </c>
      <c r="N143" s="18" t="str">
        <f>'#AI配置2'!AC75</f>
        <v>5000902;5000903</v>
      </c>
      <c r="O143" s="18" t="str">
        <f>'#AI配置2'!AD75</f>
        <v>RT_Wood:800000|RT_Food:800000|RT_Stone:800000</v>
      </c>
      <c r="P143" s="18" t="str">
        <f>'#AI配置2'!AE75</f>
        <v>RT_Wood:100000|RT_Food:100000|RT_Stone:100000</v>
      </c>
      <c r="Q143" s="18">
        <f>'#AI配置2'!AF75</f>
        <v>1200000</v>
      </c>
      <c r="R143" s="18" t="s">
        <v>1994</v>
      </c>
      <c r="S143" s="18" t="s">
        <v>1995</v>
      </c>
    </row>
    <row r="144" spans="1:19" x14ac:dyDescent="0.3">
      <c r="B144">
        <v>30</v>
      </c>
      <c r="D144" s="18">
        <f>'#AI配置2'!S76</f>
        <v>10</v>
      </c>
      <c r="E144" s="18" t="str">
        <f>'#AI配置2'!T76</f>
        <v>CAE_FEUDAL</v>
      </c>
      <c r="G144" s="18" t="str">
        <f>'#AI配置2'!V76</f>
        <v>10001;20073</v>
      </c>
      <c r="H144" s="18" t="str">
        <f>'#AI配置2'!W76</f>
        <v>14000;24000</v>
      </c>
      <c r="I144" s="18" t="str">
        <f>'#AI配置2'!X76</f>
        <v>50;173</v>
      </c>
      <c r="J144" s="18">
        <f>'#AI配置2'!Y76</f>
        <v>440000</v>
      </c>
      <c r="K144" s="18">
        <f>'#AI配置2'!Z76</f>
        <v>10</v>
      </c>
      <c r="L144" s="19" t="s">
        <v>2302</v>
      </c>
      <c r="M144" s="18" t="str">
        <f>'#AI配置2'!AB76</f>
        <v>5001004;5001001;5001003</v>
      </c>
      <c r="N144" s="18" t="str">
        <f>'#AI配置2'!AC76</f>
        <v>5001002;5001003</v>
      </c>
      <c r="O144" s="18" t="str">
        <f>'#AI配置2'!AD76</f>
        <v>RT_Wood:800000|RT_Food:800000|RT_Stone:800000</v>
      </c>
      <c r="P144" s="18" t="str">
        <f>'#AI配置2'!AE76</f>
        <v>RT_Wood:100000|RT_Food:100000|RT_Stone:100000</v>
      </c>
      <c r="Q144" s="18">
        <f>'#AI配置2'!AF76</f>
        <v>1200000</v>
      </c>
      <c r="R144" s="18" t="s">
        <v>1996</v>
      </c>
      <c r="S144" s="18" t="s">
        <v>1997</v>
      </c>
    </row>
    <row r="145" spans="2:19" x14ac:dyDescent="0.3">
      <c r="B145">
        <v>36</v>
      </c>
      <c r="D145" s="18">
        <f>'#AI配置2'!S77</f>
        <v>11</v>
      </c>
      <c r="E145" s="18" t="str">
        <f>'#AI配置2'!T77</f>
        <v>CAE_CASTLE</v>
      </c>
      <c r="G145" s="18" t="str">
        <f>'#AI配置2'!V77</f>
        <v>10001;20074</v>
      </c>
      <c r="H145" s="18" t="str">
        <f>'#AI配置2'!W77</f>
        <v>24000;45000</v>
      </c>
      <c r="I145" s="18" t="str">
        <f>'#AI配置2'!X77</f>
        <v>50;174</v>
      </c>
      <c r="J145" s="18">
        <f>'#AI配置2'!Y77</f>
        <v>490000</v>
      </c>
      <c r="K145" s="18">
        <f>'#AI配置2'!Z77</f>
        <v>11</v>
      </c>
      <c r="L145" s="19" t="s">
        <v>2302</v>
      </c>
      <c r="M145" s="18" t="str">
        <f>'#AI配置2'!AB77</f>
        <v>5001104;5001101;5001103</v>
      </c>
      <c r="N145" s="18" t="str">
        <f>'#AI配置2'!AC77</f>
        <v>5001102;5001103</v>
      </c>
      <c r="O145" s="18" t="str">
        <f>'#AI配置2'!AD77</f>
        <v>RT_Wood:900000|RT_Food:900000|RT_Stone:900000|RT_Gold:900000</v>
      </c>
      <c r="P145" s="18" t="str">
        <f>'#AI配置2'!AE77</f>
        <v>RT_Wood:112500|RT_Food:112500|RT_Stone:112500|RT_Gold:112500</v>
      </c>
      <c r="Q145" s="18">
        <f>'#AI配置2'!AF77</f>
        <v>1350000</v>
      </c>
      <c r="R145" s="18" t="s">
        <v>1998</v>
      </c>
      <c r="S145" s="18" t="s">
        <v>1999</v>
      </c>
    </row>
    <row r="146" spans="2:19" x14ac:dyDescent="0.3">
      <c r="B146">
        <v>42</v>
      </c>
      <c r="D146" s="18">
        <f>'#AI配置2'!S78</f>
        <v>11</v>
      </c>
      <c r="E146" s="18" t="str">
        <f>'#AI配置2'!T78</f>
        <v>CAE_CASTLE</v>
      </c>
      <c r="G146" s="18" t="str">
        <f>'#AI配置2'!V78</f>
        <v>10001;20075</v>
      </c>
      <c r="H146" s="18" t="str">
        <f>'#AI配置2'!W78</f>
        <v>24000;45000</v>
      </c>
      <c r="I146" s="18" t="str">
        <f>'#AI配置2'!X78</f>
        <v>50;175</v>
      </c>
      <c r="J146" s="18">
        <f>'#AI配置2'!Y78</f>
        <v>490000</v>
      </c>
      <c r="K146" s="18">
        <f>'#AI配置2'!Z78</f>
        <v>11</v>
      </c>
      <c r="L146" s="19" t="s">
        <v>2302</v>
      </c>
      <c r="M146" s="18" t="str">
        <f>'#AI配置2'!AB78</f>
        <v>5001204;5001201;5001203</v>
      </c>
      <c r="N146" s="18" t="str">
        <f>'#AI配置2'!AC78</f>
        <v>5001202;5001203</v>
      </c>
      <c r="O146" s="18" t="str">
        <f>'#AI配置2'!AD78</f>
        <v>RT_Wood:900000|RT_Food:900000|RT_Stone:900000|RT_Gold:900000</v>
      </c>
      <c r="P146" s="18" t="str">
        <f>'#AI配置2'!AE78</f>
        <v>RT_Wood:112500|RT_Food:112500|RT_Stone:112500|RT_Gold:112500</v>
      </c>
      <c r="Q146" s="18">
        <f>'#AI配置2'!AF78</f>
        <v>1350000</v>
      </c>
      <c r="R146" s="18" t="s">
        <v>2000</v>
      </c>
      <c r="S146" s="18" t="s">
        <v>2001</v>
      </c>
    </row>
    <row r="147" spans="2:19" x14ac:dyDescent="0.3">
      <c r="B147">
        <v>48</v>
      </c>
      <c r="D147" s="18">
        <f>'#AI配置2'!S79</f>
        <v>11</v>
      </c>
      <c r="E147" s="18" t="str">
        <f>'#AI配置2'!T79</f>
        <v>CAE_CASTLE</v>
      </c>
      <c r="G147" s="18" t="str">
        <f>'#AI配置2'!V79</f>
        <v>10001;20076</v>
      </c>
      <c r="H147" s="18" t="str">
        <f>'#AI配置2'!W79</f>
        <v>24000;45000</v>
      </c>
      <c r="I147" s="18" t="str">
        <f>'#AI配置2'!X79</f>
        <v>50;176</v>
      </c>
      <c r="J147" s="18">
        <f>'#AI配置2'!Y79</f>
        <v>490000</v>
      </c>
      <c r="K147" s="18">
        <f>'#AI配置2'!Z79</f>
        <v>11</v>
      </c>
      <c r="L147" s="19" t="s">
        <v>2302</v>
      </c>
      <c r="M147" s="18" t="str">
        <f>'#AI配置2'!AB79</f>
        <v>5001304;5001301;5001303</v>
      </c>
      <c r="N147" s="18" t="str">
        <f>'#AI配置2'!AC79</f>
        <v>5001302;5001303</v>
      </c>
      <c r="O147" s="18" t="str">
        <f>'#AI配置2'!AD79</f>
        <v>RT_Wood:900000|RT_Food:900000|RT_Stone:900000|RT_Gold:900000</v>
      </c>
      <c r="P147" s="18" t="str">
        <f>'#AI配置2'!AE79</f>
        <v>RT_Wood:112500|RT_Food:112500|RT_Stone:112500|RT_Gold:112500</v>
      </c>
      <c r="Q147" s="18">
        <f>'#AI配置2'!AF79</f>
        <v>1350000</v>
      </c>
      <c r="R147" s="18" t="s">
        <v>2002</v>
      </c>
      <c r="S147" s="18" t="s">
        <v>2003</v>
      </c>
    </row>
    <row r="148" spans="2:19" x14ac:dyDescent="0.3">
      <c r="B148">
        <v>60</v>
      </c>
      <c r="D148" s="18">
        <f>'#AI配置2'!S80</f>
        <v>12</v>
      </c>
      <c r="E148" s="18" t="str">
        <f>'#AI配置2'!T80</f>
        <v>CAE_CASTLE</v>
      </c>
      <c r="G148" s="18" t="str">
        <f>'#AI配置2'!V80</f>
        <v>10001;20077</v>
      </c>
      <c r="H148" s="18" t="str">
        <f>'#AI配置2'!W80</f>
        <v>45000;81000</v>
      </c>
      <c r="I148" s="18" t="str">
        <f>'#AI配置2'!X80</f>
        <v>50;177</v>
      </c>
      <c r="J148" s="18">
        <f>'#AI配置2'!Y80</f>
        <v>540000</v>
      </c>
      <c r="K148" s="18">
        <f>'#AI配置2'!Z80</f>
        <v>12</v>
      </c>
      <c r="L148" s="19" t="s">
        <v>2302</v>
      </c>
      <c r="M148" s="18" t="str">
        <f>'#AI配置2'!AB80</f>
        <v>5001404;5001401;5001403</v>
      </c>
      <c r="N148" s="18" t="str">
        <f>'#AI配置2'!AC80</f>
        <v>5001402;5001403</v>
      </c>
      <c r="O148" s="18" t="str">
        <f>'#AI配置2'!AD80</f>
        <v>RT_Wood:1000000|RT_Food:1000000|RT_Stone:1000000|RT_Gold:1000000</v>
      </c>
      <c r="P148" s="18" t="str">
        <f>'#AI配置2'!AE80</f>
        <v>RT_Wood:125000|RT_Food:125000|RT_Stone:125000|RT_Gold:125000</v>
      </c>
      <c r="Q148" s="18">
        <f>'#AI配置2'!AF80</f>
        <v>1500000</v>
      </c>
      <c r="R148" s="18" t="s">
        <v>2004</v>
      </c>
      <c r="S148" s="18" t="s">
        <v>2005</v>
      </c>
    </row>
    <row r="149" spans="2:19" x14ac:dyDescent="0.3">
      <c r="B149">
        <v>66</v>
      </c>
      <c r="D149" s="18">
        <f>'#AI配置2'!S81</f>
        <v>12</v>
      </c>
      <c r="E149" s="18" t="str">
        <f>'#AI配置2'!T81</f>
        <v>CAE_CASTLE</v>
      </c>
      <c r="G149" s="18" t="str">
        <f>'#AI配置2'!V81</f>
        <v>10001;20078</v>
      </c>
      <c r="H149" s="18" t="str">
        <f>'#AI配置2'!W81</f>
        <v>45000;81000</v>
      </c>
      <c r="I149" s="18" t="str">
        <f>'#AI配置2'!X81</f>
        <v>50;178</v>
      </c>
      <c r="J149" s="18">
        <f>'#AI配置2'!Y81</f>
        <v>540000</v>
      </c>
      <c r="K149" s="18">
        <f>'#AI配置2'!Z81</f>
        <v>12</v>
      </c>
      <c r="L149" s="19" t="s">
        <v>2302</v>
      </c>
      <c r="M149" s="18" t="str">
        <f>'#AI配置2'!AB81</f>
        <v>5001504;5001501;5001503</v>
      </c>
      <c r="N149" s="18" t="str">
        <f>'#AI配置2'!AC81</f>
        <v>5001502;5001503</v>
      </c>
      <c r="O149" s="18" t="str">
        <f>'#AI配置2'!AD81</f>
        <v>RT_Wood:1000000|RT_Food:1000000|RT_Stone:1000000|RT_Gold:1000000</v>
      </c>
      <c r="P149" s="18" t="str">
        <f>'#AI配置2'!AE81</f>
        <v>RT_Wood:125000|RT_Food:125000|RT_Stone:125000|RT_Gold:125000</v>
      </c>
      <c r="Q149" s="18">
        <f>'#AI配置2'!AF81</f>
        <v>1500000</v>
      </c>
      <c r="R149" s="18" t="s">
        <v>2006</v>
      </c>
      <c r="S149" s="18" t="s">
        <v>2007</v>
      </c>
    </row>
    <row r="150" spans="2:19" x14ac:dyDescent="0.3">
      <c r="B150">
        <v>72</v>
      </c>
      <c r="D150" s="18">
        <f>'#AI配置2'!S82</f>
        <v>12</v>
      </c>
      <c r="E150" s="18" t="str">
        <f>'#AI配置2'!T82</f>
        <v>CAE_CASTLE</v>
      </c>
      <c r="G150" s="18" t="str">
        <f>'#AI配置2'!V82</f>
        <v>10001;20079</v>
      </c>
      <c r="H150" s="18" t="str">
        <f>'#AI配置2'!W82</f>
        <v>45000;81000</v>
      </c>
      <c r="I150" s="18" t="str">
        <f>'#AI配置2'!X82</f>
        <v>50;179</v>
      </c>
      <c r="J150" s="18">
        <f>'#AI配置2'!Y82</f>
        <v>540000</v>
      </c>
      <c r="K150" s="18">
        <f>'#AI配置2'!Z82</f>
        <v>12</v>
      </c>
      <c r="L150" s="19" t="s">
        <v>2302</v>
      </c>
      <c r="M150" s="18" t="str">
        <f>'#AI配置2'!AB82</f>
        <v>5001604;5001601;5001603</v>
      </c>
      <c r="N150" s="18" t="str">
        <f>'#AI配置2'!AC82</f>
        <v>5001602;5001603</v>
      </c>
      <c r="O150" s="18" t="str">
        <f>'#AI配置2'!AD82</f>
        <v>RT_Wood:1000000|RT_Food:1000000|RT_Stone:1000000|RT_Gold:1000000</v>
      </c>
      <c r="P150" s="18" t="str">
        <f>'#AI配置2'!AE82</f>
        <v>RT_Wood:125000|RT_Food:125000|RT_Stone:125000|RT_Gold:125000</v>
      </c>
      <c r="Q150" s="18">
        <f>'#AI配置2'!AF82</f>
        <v>1500000</v>
      </c>
      <c r="R150" s="18" t="s">
        <v>2008</v>
      </c>
      <c r="S150" s="18" t="s">
        <v>2009</v>
      </c>
    </row>
    <row r="151" spans="2:19" x14ac:dyDescent="0.3">
      <c r="B151">
        <v>84</v>
      </c>
      <c r="D151" s="18">
        <f>'#AI配置2'!S83</f>
        <v>13</v>
      </c>
      <c r="E151" s="18" t="str">
        <f>'#AI配置2'!T83</f>
        <v>CAE_CASTLE</v>
      </c>
      <c r="G151" s="18" t="str">
        <f>'#AI配置2'!V83</f>
        <v>10001;20080</v>
      </c>
      <c r="H151" s="18" t="str">
        <f>'#AI配置2'!W83</f>
        <v>81000;120000</v>
      </c>
      <c r="I151" s="18" t="str">
        <f>'#AI配置2'!X83</f>
        <v>50;180</v>
      </c>
      <c r="J151" s="18">
        <f>'#AI配置2'!Y83</f>
        <v>590000</v>
      </c>
      <c r="K151" s="18">
        <f>'#AI配置2'!Z83</f>
        <v>13</v>
      </c>
      <c r="L151" s="19" t="s">
        <v>2302</v>
      </c>
      <c r="M151" s="18" t="str">
        <f>'#AI配置2'!AB83</f>
        <v>5001704;5001701;5001703</v>
      </c>
      <c r="N151" s="18" t="str">
        <f>'#AI配置2'!AC83</f>
        <v>5001702;5001703</v>
      </c>
      <c r="O151" s="18" t="str">
        <f>'#AI配置2'!AD83</f>
        <v>RT_Wood:1100000|RT_Food:1100000|RT_Stone:1100000|RT_Gold:1100000</v>
      </c>
      <c r="P151" s="18" t="str">
        <f>'#AI配置2'!AE83</f>
        <v>RT_Wood:137500|RT_Food:137500|RT_Stone:137500|RT_Gold:137500</v>
      </c>
      <c r="Q151" s="18">
        <f>'#AI配置2'!AF83</f>
        <v>1650000</v>
      </c>
      <c r="R151" s="18" t="s">
        <v>2010</v>
      </c>
      <c r="S151" s="18" t="s">
        <v>2011</v>
      </c>
    </row>
    <row r="152" spans="2:19" x14ac:dyDescent="0.3">
      <c r="B152">
        <v>96</v>
      </c>
      <c r="D152" s="18">
        <f>'#AI配置2'!S84</f>
        <v>13</v>
      </c>
      <c r="E152" s="18" t="str">
        <f>'#AI配置2'!T84</f>
        <v>CAE_CASTLE</v>
      </c>
      <c r="G152" s="18" t="str">
        <f>'#AI配置2'!V84</f>
        <v>10001;20081</v>
      </c>
      <c r="H152" s="18" t="str">
        <f>'#AI配置2'!W84</f>
        <v>81000;120000</v>
      </c>
      <c r="I152" s="18" t="str">
        <f>'#AI配置2'!X84</f>
        <v>50;181</v>
      </c>
      <c r="J152" s="18">
        <f>'#AI配置2'!Y84</f>
        <v>590000</v>
      </c>
      <c r="K152" s="18">
        <f>'#AI配置2'!Z84</f>
        <v>13</v>
      </c>
      <c r="L152" s="19" t="s">
        <v>2302</v>
      </c>
      <c r="M152" s="18" t="str">
        <f>'#AI配置2'!AB84</f>
        <v>5001804;5001801;5001803</v>
      </c>
      <c r="N152" s="18" t="str">
        <f>'#AI配置2'!AC84</f>
        <v>5001802;5001803</v>
      </c>
      <c r="O152" s="18" t="str">
        <f>'#AI配置2'!AD84</f>
        <v>RT_Wood:1100000|RT_Food:1100000|RT_Stone:1100000|RT_Gold:1100000</v>
      </c>
      <c r="P152" s="18" t="str">
        <f>'#AI配置2'!AE84</f>
        <v>RT_Wood:137500|RT_Food:137500|RT_Stone:137500|RT_Gold:137500</v>
      </c>
      <c r="Q152" s="18">
        <f>'#AI配置2'!AF84</f>
        <v>1650000</v>
      </c>
      <c r="R152" s="18" t="s">
        <v>2012</v>
      </c>
      <c r="S152" s="18" t="s">
        <v>2013</v>
      </c>
    </row>
    <row r="153" spans="2:19" x14ac:dyDescent="0.3">
      <c r="B153">
        <v>108</v>
      </c>
      <c r="D153" s="18">
        <f>'#AI配置2'!S85</f>
        <v>14</v>
      </c>
      <c r="E153" s="18" t="str">
        <f>'#AI配置2'!T85</f>
        <v>CAE_CASTLE</v>
      </c>
      <c r="G153" s="18" t="str">
        <f>'#AI配置2'!V85</f>
        <v>10001;20082</v>
      </c>
      <c r="H153" s="18" t="str">
        <f>'#AI配置2'!W85</f>
        <v>120000;190000</v>
      </c>
      <c r="I153" s="18" t="str">
        <f>'#AI配置2'!X85</f>
        <v>50;182</v>
      </c>
      <c r="J153" s="18">
        <f>'#AI配置2'!Y85</f>
        <v>640000</v>
      </c>
      <c r="K153" s="18">
        <f>'#AI配置2'!Z85</f>
        <v>14</v>
      </c>
      <c r="L153" s="19" t="s">
        <v>2302</v>
      </c>
      <c r="M153" s="18" t="str">
        <f>'#AI配置2'!AB85</f>
        <v>5001904;5001901;5001903</v>
      </c>
      <c r="N153" s="18" t="str">
        <f>'#AI配置2'!AC85</f>
        <v>5001902;5001903</v>
      </c>
      <c r="O153" s="18" t="str">
        <f>'#AI配置2'!AD85</f>
        <v>RT_Wood:1200000|RT_Food:1200000|RT_Stone:1200000|RT_Gold:1200000</v>
      </c>
      <c r="P153" s="18" t="str">
        <f>'#AI配置2'!AE85</f>
        <v>RT_Wood:150000|RT_Food:150000|RT_Stone:150000|RT_Gold:150000</v>
      </c>
      <c r="Q153" s="18">
        <f>'#AI配置2'!AF85</f>
        <v>1800000</v>
      </c>
      <c r="R153" s="18" t="s">
        <v>2014</v>
      </c>
      <c r="S153" s="18" t="s">
        <v>2015</v>
      </c>
    </row>
    <row r="154" spans="2:19" x14ac:dyDescent="0.3">
      <c r="B154">
        <v>120</v>
      </c>
      <c r="D154" s="18">
        <f>'#AI配置2'!S86</f>
        <v>14</v>
      </c>
      <c r="E154" s="18" t="str">
        <f>'#AI配置2'!T86</f>
        <v>CAE_CASTLE</v>
      </c>
      <c r="G154" s="18" t="str">
        <f>'#AI配置2'!V86</f>
        <v>10001;20083</v>
      </c>
      <c r="H154" s="18" t="str">
        <f>'#AI配置2'!W86</f>
        <v>120000;190000</v>
      </c>
      <c r="I154" s="18" t="str">
        <f>'#AI配置2'!X86</f>
        <v>50;183</v>
      </c>
      <c r="J154" s="18">
        <f>'#AI配置2'!Y86</f>
        <v>640000</v>
      </c>
      <c r="K154" s="18">
        <f>'#AI配置2'!Z86</f>
        <v>14</v>
      </c>
      <c r="L154" s="19" t="s">
        <v>2302</v>
      </c>
      <c r="M154" s="18" t="str">
        <f>'#AI配置2'!AB86</f>
        <v>5002004;5002001;5002003</v>
      </c>
      <c r="N154" s="18" t="str">
        <f>'#AI配置2'!AC86</f>
        <v>5002002;5002003</v>
      </c>
      <c r="O154" s="18" t="str">
        <f>'#AI配置2'!AD86</f>
        <v>RT_Wood:1200000|RT_Food:1200000|RT_Stone:1200000|RT_Gold:1200000</v>
      </c>
      <c r="P154" s="18" t="str">
        <f>'#AI配置2'!AE86</f>
        <v>RT_Wood:150000|RT_Food:150000|RT_Stone:150000|RT_Gold:150000</v>
      </c>
      <c r="Q154" s="18">
        <f>'#AI配置2'!AF86</f>
        <v>1800000</v>
      </c>
      <c r="R154" s="18" t="s">
        <v>2016</v>
      </c>
      <c r="S154" s="18" t="s">
        <v>2017</v>
      </c>
    </row>
    <row r="155" spans="2:19" x14ac:dyDescent="0.3">
      <c r="B155">
        <v>144</v>
      </c>
      <c r="D155" s="18">
        <f>'#AI配置2'!S87</f>
        <v>15</v>
      </c>
      <c r="E155" s="18" t="str">
        <f>'#AI配置2'!T87</f>
        <v>CAE_CASTLE</v>
      </c>
      <c r="G155" s="18" t="str">
        <f>'#AI配置2'!V87</f>
        <v>10001;20084</v>
      </c>
      <c r="H155" s="18" t="str">
        <f>'#AI配置2'!W87</f>
        <v>190000;290000</v>
      </c>
      <c r="I155" s="18" t="str">
        <f>'#AI配置2'!X87</f>
        <v>50;184</v>
      </c>
      <c r="J155" s="18">
        <f>'#AI配置2'!Y87</f>
        <v>690000</v>
      </c>
      <c r="K155" s="18">
        <f>'#AI配置2'!Z87</f>
        <v>15</v>
      </c>
      <c r="L155" s="19" t="s">
        <v>2302</v>
      </c>
      <c r="M155" s="18" t="str">
        <f>'#AI配置2'!AB87</f>
        <v>5002104;5002101;5002103</v>
      </c>
      <c r="N155" s="18" t="str">
        <f>'#AI配置2'!AC87</f>
        <v>5002102;5002103</v>
      </c>
      <c r="O155" s="18" t="str">
        <f>'#AI配置2'!AD87</f>
        <v>RT_Wood:1300000|RT_Food:1300000|RT_Stone:1300000|RT_Gold:1300000</v>
      </c>
      <c r="P155" s="18" t="str">
        <f>'#AI配置2'!AE87</f>
        <v>RT_Wood:162500|RT_Food:162500|RT_Stone:162500|RT_Gold:162500</v>
      </c>
      <c r="Q155" s="18">
        <f>'#AI配置2'!AF87</f>
        <v>1950000</v>
      </c>
      <c r="R155" s="18" t="s">
        <v>2018</v>
      </c>
      <c r="S155" s="18" t="s">
        <v>2019</v>
      </c>
    </row>
    <row r="156" spans="2:19" x14ac:dyDescent="0.3">
      <c r="B156">
        <v>168</v>
      </c>
      <c r="D156" s="18">
        <f>'#AI配置2'!S88</f>
        <v>15</v>
      </c>
      <c r="E156" s="18" t="str">
        <f>'#AI配置2'!T88</f>
        <v>CAE_CASTLE</v>
      </c>
      <c r="G156" s="18" t="str">
        <f>'#AI配置2'!V88</f>
        <v>10001;20085</v>
      </c>
      <c r="H156" s="18" t="str">
        <f>'#AI配置2'!W88</f>
        <v>190000;290000</v>
      </c>
      <c r="I156" s="18" t="str">
        <f>'#AI配置2'!X88</f>
        <v>50;185</v>
      </c>
      <c r="J156" s="18">
        <f>'#AI配置2'!Y88</f>
        <v>690000</v>
      </c>
      <c r="K156" s="18">
        <f>'#AI配置2'!Z88</f>
        <v>15</v>
      </c>
      <c r="L156" s="19" t="s">
        <v>2302</v>
      </c>
      <c r="M156" s="18" t="str">
        <f>'#AI配置2'!AB88</f>
        <v>5002204;5002201;5002203</v>
      </c>
      <c r="N156" s="18" t="str">
        <f>'#AI配置2'!AC88</f>
        <v>5002202;5002203</v>
      </c>
      <c r="O156" s="18" t="str">
        <f>'#AI配置2'!AD88</f>
        <v>RT_Wood:1300000|RT_Food:1300000|RT_Stone:1300000|RT_Gold:1300000</v>
      </c>
      <c r="P156" s="18" t="str">
        <f>'#AI配置2'!AE88</f>
        <v>RT_Wood:162500|RT_Food:162500|RT_Stone:162500|RT_Gold:162500</v>
      </c>
      <c r="Q156" s="18">
        <f>'#AI配置2'!AF88</f>
        <v>1950000</v>
      </c>
      <c r="R156" s="18" t="s">
        <v>2020</v>
      </c>
      <c r="S156" s="18" t="s">
        <v>2021</v>
      </c>
    </row>
    <row r="157" spans="2:19" x14ac:dyDescent="0.3">
      <c r="B157">
        <v>204</v>
      </c>
      <c r="D157" s="18">
        <f>'#AI配置2'!S89</f>
        <v>16</v>
      </c>
      <c r="E157" s="18" t="str">
        <f>'#AI配置2'!T89</f>
        <v>CAE_EMPEROR</v>
      </c>
      <c r="G157" s="18" t="str">
        <f>'#AI配置2'!V89</f>
        <v>10001;20086</v>
      </c>
      <c r="H157" s="18" t="str">
        <f>'#AI配置2'!W89</f>
        <v>290000;480000</v>
      </c>
      <c r="I157" s="18" t="str">
        <f>'#AI配置2'!X89</f>
        <v>50;186</v>
      </c>
      <c r="J157" s="18">
        <f>'#AI配置2'!Y89</f>
        <v>750000</v>
      </c>
      <c r="K157" s="18">
        <f>'#AI配置2'!Z89</f>
        <v>16</v>
      </c>
      <c r="L157" s="19" t="s">
        <v>2302</v>
      </c>
      <c r="M157" s="18" t="str">
        <f>'#AI配置2'!AB89</f>
        <v>5002304;5002301;5002303</v>
      </c>
      <c r="N157" s="18" t="str">
        <f>'#AI配置2'!AC89</f>
        <v>5002302;5002303</v>
      </c>
      <c r="O157" s="18" t="str">
        <f>'#AI配置2'!AD89</f>
        <v>RT_Wood:1400000|RT_Food:1400000|RT_Stone:1400000|RT_Gold:1400000</v>
      </c>
      <c r="P157" s="18" t="str">
        <f>'#AI配置2'!AE89</f>
        <v>RT_Wood:175000|RT_Food:175000|RT_Stone:175000|RT_Gold:175000</v>
      </c>
      <c r="Q157" s="18">
        <f>'#AI配置2'!AF89</f>
        <v>2100000</v>
      </c>
      <c r="R157" s="18" t="s">
        <v>2022</v>
      </c>
      <c r="S157" s="18" t="s">
        <v>2023</v>
      </c>
    </row>
    <row r="158" spans="2:19" x14ac:dyDescent="0.3">
      <c r="B158">
        <v>240</v>
      </c>
      <c r="D158" s="18">
        <f>'#AI配置2'!S90</f>
        <v>16</v>
      </c>
      <c r="E158" s="18" t="str">
        <f>'#AI配置2'!T90</f>
        <v>CAE_EMPEROR</v>
      </c>
      <c r="G158" s="18" t="str">
        <f>'#AI配置2'!V90</f>
        <v>10001;20087</v>
      </c>
      <c r="H158" s="18" t="str">
        <f>'#AI配置2'!W90</f>
        <v>290000;480000</v>
      </c>
      <c r="I158" s="18" t="str">
        <f>'#AI配置2'!X90</f>
        <v>50;187</v>
      </c>
      <c r="J158" s="18">
        <f>'#AI配置2'!Y90</f>
        <v>750000</v>
      </c>
      <c r="K158" s="18">
        <f>'#AI配置2'!Z90</f>
        <v>16</v>
      </c>
      <c r="L158" s="19" t="s">
        <v>2302</v>
      </c>
      <c r="M158" s="18" t="str">
        <f>'#AI配置2'!AB90</f>
        <v>5002404;5002401;5002403</v>
      </c>
      <c r="N158" s="18" t="str">
        <f>'#AI配置2'!AC90</f>
        <v>5002402;5002403</v>
      </c>
      <c r="O158" s="18" t="str">
        <f>'#AI配置2'!AD90</f>
        <v>RT_Wood:1400000|RT_Food:1400000|RT_Stone:1400000|RT_Gold:1400000</v>
      </c>
      <c r="P158" s="18" t="str">
        <f>'#AI配置2'!AE90</f>
        <v>RT_Wood:175000|RT_Food:175000|RT_Stone:175000|RT_Gold:175000</v>
      </c>
      <c r="Q158" s="18">
        <f>'#AI配置2'!AF90</f>
        <v>2100000</v>
      </c>
      <c r="R158" s="18" t="s">
        <v>2024</v>
      </c>
      <c r="S158" s="18" t="s">
        <v>2025</v>
      </c>
    </row>
    <row r="159" spans="2:19" x14ac:dyDescent="0.3">
      <c r="B159">
        <v>276</v>
      </c>
      <c r="D159" s="18">
        <f>'#AI配置2'!S91</f>
        <v>17</v>
      </c>
      <c r="E159" s="18" t="str">
        <f>'#AI配置2'!T91</f>
        <v>CAE_EMPEROR</v>
      </c>
      <c r="G159" s="18" t="str">
        <f>'#AI配置2'!V91</f>
        <v>10001;20088</v>
      </c>
      <c r="H159" s="18" t="str">
        <f>'#AI配置2'!W91</f>
        <v>480000;660000</v>
      </c>
      <c r="I159" s="18" t="str">
        <f>'#AI配置2'!X91</f>
        <v>50;188</v>
      </c>
      <c r="J159" s="18">
        <f>'#AI配置2'!Y91</f>
        <v>810000</v>
      </c>
      <c r="K159" s="18">
        <f>'#AI配置2'!Z91</f>
        <v>17</v>
      </c>
      <c r="L159" s="19" t="s">
        <v>2302</v>
      </c>
      <c r="M159" s="18" t="str">
        <f>'#AI配置2'!AB91</f>
        <v>5002504;5002501;5002503</v>
      </c>
      <c r="N159" s="18" t="str">
        <f>'#AI配置2'!AC91</f>
        <v>5002502;5002503</v>
      </c>
      <c r="O159" s="18" t="str">
        <f>'#AI配置2'!AD91</f>
        <v>RT_Wood:1500000|RT_Food:1500000|RT_Stone:1500000|RT_Gold:1500000</v>
      </c>
      <c r="P159" s="18" t="str">
        <f>'#AI配置2'!AE91</f>
        <v>RT_Wood:187500|RT_Food:187500|RT_Stone:187500|RT_Gold:187500</v>
      </c>
      <c r="Q159" s="18">
        <f>'#AI配置2'!AF91</f>
        <v>2250000</v>
      </c>
      <c r="R159" s="18" t="s">
        <v>2026</v>
      </c>
      <c r="S159" s="18" t="s">
        <v>2027</v>
      </c>
    </row>
    <row r="160" spans="2:19" x14ac:dyDescent="0.3">
      <c r="B160">
        <v>312</v>
      </c>
      <c r="D160" s="18">
        <f>'#AI配置2'!S92</f>
        <v>17</v>
      </c>
      <c r="E160" s="18" t="str">
        <f>'#AI配置2'!T92</f>
        <v>CAE_EMPEROR</v>
      </c>
      <c r="G160" s="18" t="str">
        <f>'#AI配置2'!V92</f>
        <v>10001;20089</v>
      </c>
      <c r="H160" s="18" t="str">
        <f>'#AI配置2'!W92</f>
        <v>480000;660000</v>
      </c>
      <c r="I160" s="18" t="str">
        <f>'#AI配置2'!X92</f>
        <v>50;189</v>
      </c>
      <c r="J160" s="18">
        <f>'#AI配置2'!Y92</f>
        <v>810000</v>
      </c>
      <c r="K160" s="18">
        <f>'#AI配置2'!Z92</f>
        <v>17</v>
      </c>
      <c r="L160" s="19" t="s">
        <v>2302</v>
      </c>
      <c r="M160" s="18" t="str">
        <f>'#AI配置2'!AB92</f>
        <v>5002604;5002601;5002603</v>
      </c>
      <c r="N160" s="18" t="str">
        <f>'#AI配置2'!AC92</f>
        <v>5002602;5002603</v>
      </c>
      <c r="O160" s="18" t="str">
        <f>'#AI配置2'!AD92</f>
        <v>RT_Wood:1500000|RT_Food:1500000|RT_Stone:1500000|RT_Gold:1500000</v>
      </c>
      <c r="P160" s="18" t="str">
        <f>'#AI配置2'!AE92</f>
        <v>RT_Wood:187500|RT_Food:187500|RT_Stone:187500|RT_Gold:187500</v>
      </c>
      <c r="Q160" s="18">
        <f>'#AI配置2'!AF92</f>
        <v>2250000</v>
      </c>
      <c r="R160" s="18" t="s">
        <v>2028</v>
      </c>
      <c r="S160" s="18" t="s">
        <v>2029</v>
      </c>
    </row>
    <row r="161" spans="1:19" x14ac:dyDescent="0.3">
      <c r="B161">
        <v>348</v>
      </c>
      <c r="D161" s="18">
        <f>'#AI配置2'!S93</f>
        <v>18</v>
      </c>
      <c r="E161" s="18" t="str">
        <f>'#AI配置2'!T93</f>
        <v>CAE_EMPEROR</v>
      </c>
      <c r="G161" s="18" t="str">
        <f>'#AI配置2'!V93</f>
        <v>10001;20090</v>
      </c>
      <c r="H161" s="18" t="str">
        <f>'#AI配置2'!W93</f>
        <v>660000;890000</v>
      </c>
      <c r="I161" s="18" t="str">
        <f>'#AI配置2'!X93</f>
        <v>50;190</v>
      </c>
      <c r="J161" s="18">
        <f>'#AI配置2'!Y93</f>
        <v>870000</v>
      </c>
      <c r="K161" s="18">
        <f>'#AI配置2'!Z93</f>
        <v>18</v>
      </c>
      <c r="L161" s="19" t="s">
        <v>2302</v>
      </c>
      <c r="M161" s="18" t="str">
        <f>'#AI配置2'!AB93</f>
        <v>5002704;5002701;5002703</v>
      </c>
      <c r="N161" s="18" t="str">
        <f>'#AI配置2'!AC93</f>
        <v>5002702;5002703</v>
      </c>
      <c r="O161" s="18" t="str">
        <f>'#AI配置2'!AD93</f>
        <v>RT_Wood:1600000|RT_Food:1600000|RT_Stone:1600000|RT_Gold:1600000</v>
      </c>
      <c r="P161" s="18" t="str">
        <f>'#AI配置2'!AE93</f>
        <v>RT_Wood:200000|RT_Food:200000|RT_Stone:200000|RT_Gold:200000</v>
      </c>
      <c r="Q161" s="18">
        <f>'#AI配置2'!AF93</f>
        <v>2400000</v>
      </c>
      <c r="R161" s="18" t="s">
        <v>2030</v>
      </c>
      <c r="S161" s="18" t="s">
        <v>2031</v>
      </c>
    </row>
    <row r="162" spans="1:19" x14ac:dyDescent="0.3">
      <c r="B162">
        <v>384</v>
      </c>
      <c r="D162" s="18">
        <f>'#AI配置2'!S94</f>
        <v>18</v>
      </c>
      <c r="E162" s="18" t="str">
        <f>'#AI配置2'!T94</f>
        <v>CAE_EMPEROR</v>
      </c>
      <c r="G162" s="18" t="str">
        <f>'#AI配置2'!V94</f>
        <v>10001;20091</v>
      </c>
      <c r="H162" s="18" t="str">
        <f>'#AI配置2'!W94</f>
        <v>660000;890000</v>
      </c>
      <c r="I162" s="18" t="str">
        <f>'#AI配置2'!X94</f>
        <v>50;191</v>
      </c>
      <c r="J162" s="18">
        <f>'#AI配置2'!Y94</f>
        <v>870000</v>
      </c>
      <c r="K162" s="18">
        <f>'#AI配置2'!Z94</f>
        <v>18</v>
      </c>
      <c r="L162" s="19" t="s">
        <v>2302</v>
      </c>
      <c r="M162" s="18" t="str">
        <f>'#AI配置2'!AB94</f>
        <v>5002804;5002801;5002803</v>
      </c>
      <c r="N162" s="18" t="str">
        <f>'#AI配置2'!AC94</f>
        <v>5002802;5002803</v>
      </c>
      <c r="O162" s="18" t="str">
        <f>'#AI配置2'!AD94</f>
        <v>RT_Wood:1600000|RT_Food:1600000|RT_Stone:1600000|RT_Gold:1600000</v>
      </c>
      <c r="P162" s="18" t="str">
        <f>'#AI配置2'!AE94</f>
        <v>RT_Wood:200000|RT_Food:200000|RT_Stone:200000|RT_Gold:200000</v>
      </c>
      <c r="Q162" s="18">
        <f>'#AI配置2'!AF94</f>
        <v>2400000</v>
      </c>
      <c r="R162" s="18" t="s">
        <v>2032</v>
      </c>
      <c r="S162" s="18" t="s">
        <v>2033</v>
      </c>
    </row>
    <row r="163" spans="1:19" x14ac:dyDescent="0.3">
      <c r="B163">
        <v>420</v>
      </c>
      <c r="D163" s="18">
        <f>'#AI配置2'!S95</f>
        <v>19</v>
      </c>
      <c r="E163" s="18" t="str">
        <f>'#AI配置2'!T95</f>
        <v>CAE_EMPEROR</v>
      </c>
      <c r="G163" s="18" t="str">
        <f>'#AI配置2'!V95</f>
        <v>10001;20092</v>
      </c>
      <c r="H163" s="18" t="str">
        <f>'#AI配置2'!W95</f>
        <v>890000;1400000</v>
      </c>
      <c r="I163" s="18" t="str">
        <f>'#AI配置2'!X95</f>
        <v>50;192</v>
      </c>
      <c r="J163" s="18">
        <f>'#AI配置2'!Y95</f>
        <v>930000</v>
      </c>
      <c r="K163" s="18">
        <f>'#AI配置2'!Z95</f>
        <v>19</v>
      </c>
      <c r="L163" s="19" t="s">
        <v>2302</v>
      </c>
      <c r="M163" s="18" t="str">
        <f>'#AI配置2'!AB95</f>
        <v>5002904;5002901;5002903</v>
      </c>
      <c r="N163" s="18" t="str">
        <f>'#AI配置2'!AC95</f>
        <v>5002902;5002903</v>
      </c>
      <c r="O163" s="18" t="str">
        <f>'#AI配置2'!AD95</f>
        <v>RT_Wood:1700000|RT_Food:1700000|RT_Stone:1700000|RT_Gold:1700000</v>
      </c>
      <c r="P163" s="18" t="str">
        <f>'#AI配置2'!AE95</f>
        <v>RT_Wood:212500|RT_Food:212500|RT_Stone:212500|RT_Gold:212500</v>
      </c>
      <c r="Q163" s="18">
        <f>'#AI配置2'!AF95</f>
        <v>2550000</v>
      </c>
      <c r="R163" s="18" t="s">
        <v>2034</v>
      </c>
      <c r="S163" s="18" t="s">
        <v>2035</v>
      </c>
    </row>
    <row r="164" spans="1:19" x14ac:dyDescent="0.3">
      <c r="B164">
        <v>456</v>
      </c>
      <c r="D164" s="18">
        <f>'#AI配置2'!S96</f>
        <v>19</v>
      </c>
      <c r="E164" s="18" t="str">
        <f>'#AI配置2'!T96</f>
        <v>CAE_EMPEROR</v>
      </c>
      <c r="G164" s="18" t="str">
        <f>'#AI配置2'!V96</f>
        <v>10001;20093</v>
      </c>
      <c r="H164" s="18" t="str">
        <f>'#AI配置2'!W96</f>
        <v>890000;1400000</v>
      </c>
      <c r="I164" s="18" t="str">
        <f>'#AI配置2'!X96</f>
        <v>50;193</v>
      </c>
      <c r="J164" s="18">
        <f>'#AI配置2'!Y96</f>
        <v>930000</v>
      </c>
      <c r="K164" s="18">
        <f>'#AI配置2'!Z96</f>
        <v>19</v>
      </c>
      <c r="L164" s="19" t="s">
        <v>2302</v>
      </c>
      <c r="M164" s="18" t="str">
        <f>'#AI配置2'!AB96</f>
        <v>5003004;5003001;5003003</v>
      </c>
      <c r="N164" s="18" t="str">
        <f>'#AI配置2'!AC96</f>
        <v>5003002;5003003</v>
      </c>
      <c r="O164" s="18" t="str">
        <f>'#AI配置2'!AD96</f>
        <v>RT_Wood:1700000|RT_Food:1700000|RT_Stone:1700000|RT_Gold:1700000</v>
      </c>
      <c r="P164" s="18" t="str">
        <f>'#AI配置2'!AE96</f>
        <v>RT_Wood:212500|RT_Food:212500|RT_Stone:212500|RT_Gold:212500</v>
      </c>
      <c r="Q164" s="18">
        <f>'#AI配置2'!AF96</f>
        <v>2550000</v>
      </c>
      <c r="R164" s="18" t="s">
        <v>2036</v>
      </c>
      <c r="S164" s="18" t="s">
        <v>2037</v>
      </c>
    </row>
    <row r="165" spans="1:19" x14ac:dyDescent="0.3">
      <c r="B165">
        <v>468</v>
      </c>
      <c r="D165" s="18">
        <f>'#AI配置2'!S97</f>
        <v>20</v>
      </c>
      <c r="E165" s="18" t="str">
        <f>'#AI配置2'!T97</f>
        <v>CAE_EMPEROR</v>
      </c>
      <c r="G165" s="18" t="str">
        <f>'#AI配置2'!V97</f>
        <v>10001;20094</v>
      </c>
      <c r="H165" s="18" t="str">
        <f>'#AI配置2'!W97</f>
        <v>1400000;1800000</v>
      </c>
      <c r="I165" s="18" t="str">
        <f>'#AI配置2'!X97</f>
        <v>50;194</v>
      </c>
      <c r="J165" s="18">
        <f>'#AI配置2'!Y97</f>
        <v>1000000</v>
      </c>
      <c r="K165" s="18">
        <f>'#AI配置2'!Z97</f>
        <v>20</v>
      </c>
      <c r="L165" s="19" t="s">
        <v>2302</v>
      </c>
      <c r="M165" s="18" t="str">
        <f>'#AI配置2'!AB97</f>
        <v>5003104;5003101;5003103</v>
      </c>
      <c r="N165" s="18" t="str">
        <f>'#AI配置2'!AC97</f>
        <v>5003102;5003103</v>
      </c>
      <c r="O165" s="18" t="str">
        <f>'#AI配置2'!AD97</f>
        <v>RT_Wood:1800000|RT_Food:1800000|RT_Stone:1800000|RT_Gold:1800000</v>
      </c>
      <c r="P165" s="18" t="str">
        <f>'#AI配置2'!AE97</f>
        <v>RT_Wood:225000|RT_Food:225000|RT_Stone:225000|RT_Gold:225000</v>
      </c>
      <c r="Q165" s="18">
        <f>'#AI配置2'!AF97</f>
        <v>2700000</v>
      </c>
      <c r="R165" s="18" t="s">
        <v>2038</v>
      </c>
      <c r="S165" s="18" t="s">
        <v>2039</v>
      </c>
    </row>
    <row r="166" spans="1:19" x14ac:dyDescent="0.3">
      <c r="B166">
        <v>480</v>
      </c>
      <c r="D166" s="18">
        <f>'#AI配置2'!S98</f>
        <v>20</v>
      </c>
      <c r="E166" s="18" t="str">
        <f>'#AI配置2'!T98</f>
        <v>CAE_EMPEROR</v>
      </c>
      <c r="G166" s="18" t="str">
        <f>'#AI配置2'!V98</f>
        <v>10001;20095</v>
      </c>
      <c r="H166" s="18" t="str">
        <f>'#AI配置2'!W98</f>
        <v>1400000;1800000</v>
      </c>
      <c r="I166" s="18" t="str">
        <f>'#AI配置2'!X98</f>
        <v>50;195</v>
      </c>
      <c r="J166" s="18">
        <f>'#AI配置2'!Y98</f>
        <v>1000000</v>
      </c>
      <c r="K166" s="18">
        <f>'#AI配置2'!Z98</f>
        <v>20</v>
      </c>
      <c r="L166" s="19" t="s">
        <v>2302</v>
      </c>
      <c r="M166" s="18" t="str">
        <f>'#AI配置2'!AB98</f>
        <v>5003204;5003201;5003203</v>
      </c>
      <c r="N166" s="18" t="str">
        <f>'#AI配置2'!AC98</f>
        <v>5003202;5003203</v>
      </c>
      <c r="O166" s="18" t="str">
        <f>'#AI配置2'!AD98</f>
        <v>RT_Wood:1800000|RT_Food:1800000|RT_Stone:1800000|RT_Gold:1800000</v>
      </c>
      <c r="P166" s="18" t="str">
        <f>'#AI配置2'!AE98</f>
        <v>RT_Wood:225000|RT_Food:225000|RT_Stone:225000|RT_Gold:225000</v>
      </c>
      <c r="Q166" s="18">
        <f>'#AI配置2'!AF98</f>
        <v>2700000</v>
      </c>
      <c r="R166" s="18" t="s">
        <v>2040</v>
      </c>
      <c r="S166" s="18" t="s">
        <v>2041</v>
      </c>
    </row>
    <row r="167" spans="1:19" x14ac:dyDescent="0.3">
      <c r="A167">
        <v>4</v>
      </c>
      <c r="B167">
        <v>1</v>
      </c>
      <c r="C167" t="s">
        <v>92</v>
      </c>
      <c r="D167" s="18">
        <f>'#AI配置2'!S99</f>
        <v>7</v>
      </c>
      <c r="E167" s="18" t="str">
        <f>'#AI配置2'!T99</f>
        <v>CAE_FEUDAL</v>
      </c>
      <c r="G167" s="18" t="str">
        <f>'#AI配置2'!V99</f>
        <v>10001;20096</v>
      </c>
      <c r="H167" s="18" t="str">
        <f>'#AI配置2'!W99</f>
        <v>1800;3480</v>
      </c>
      <c r="I167" s="18" t="str">
        <f>'#AI配置2'!X99</f>
        <v>50;196</v>
      </c>
      <c r="J167" s="18">
        <f>'#AI配置2'!Y99</f>
        <v>320000</v>
      </c>
      <c r="K167" s="18">
        <f>'#AI配置2'!Z99</f>
        <v>7</v>
      </c>
      <c r="L167" s="19" t="s">
        <v>2302</v>
      </c>
      <c r="M167" s="18" t="str">
        <f>'#AI配置2'!AB99</f>
        <v>5100102;5100103;5100101</v>
      </c>
      <c r="N167" s="18" t="str">
        <f>'#AI配置2'!AC99</f>
        <v>5100101;5100104</v>
      </c>
      <c r="O167" s="18" t="str">
        <f>'#AI配置2'!AD99</f>
        <v>RT_Wood:500000|RT_Food:500000|RT_Stone:500000</v>
      </c>
      <c r="P167" s="18" t="str">
        <f>'#AI配置2'!AE99</f>
        <v>RT_Wood:62500|RT_Food:62500|RT_Stone:62500</v>
      </c>
      <c r="Q167" s="18">
        <f>'#AI配置2'!AF99</f>
        <v>750000</v>
      </c>
      <c r="R167" s="18" t="s">
        <v>2042</v>
      </c>
      <c r="S167" s="18" t="s">
        <v>2043</v>
      </c>
    </row>
    <row r="168" spans="1:19" x14ac:dyDescent="0.3">
      <c r="B168">
        <v>3</v>
      </c>
      <c r="D168" s="18">
        <f>'#AI配置2'!S100</f>
        <v>7</v>
      </c>
      <c r="E168" s="18" t="str">
        <f>'#AI配置2'!T100</f>
        <v>CAE_FEUDAL</v>
      </c>
      <c r="G168" s="18" t="str">
        <f>'#AI配置2'!V100</f>
        <v>10001;20097</v>
      </c>
      <c r="H168" s="18" t="str">
        <f>'#AI配置2'!W100</f>
        <v>1800;3480</v>
      </c>
      <c r="I168" s="18" t="str">
        <f>'#AI配置2'!X100</f>
        <v>50;197</v>
      </c>
      <c r="J168" s="18">
        <f>'#AI配置2'!Y100</f>
        <v>320000</v>
      </c>
      <c r="K168" s="18">
        <f>'#AI配置2'!Z100</f>
        <v>7</v>
      </c>
      <c r="L168" s="19" t="s">
        <v>2302</v>
      </c>
      <c r="M168" s="18" t="str">
        <f>'#AI配置2'!AB100</f>
        <v>5100202;5100203;5100201</v>
      </c>
      <c r="N168" s="18" t="str">
        <f>'#AI配置2'!AC100</f>
        <v>5100201;5100204</v>
      </c>
      <c r="O168" s="18" t="str">
        <f>'#AI配置2'!AD100</f>
        <v>RT_Wood:500000|RT_Food:500000|RT_Stone:500000</v>
      </c>
      <c r="P168" s="18" t="str">
        <f>'#AI配置2'!AE100</f>
        <v>RT_Wood:62500|RT_Food:62500|RT_Stone:62500</v>
      </c>
      <c r="Q168" s="18">
        <f>'#AI配置2'!AF100</f>
        <v>750000</v>
      </c>
      <c r="R168" s="18" t="s">
        <v>2044</v>
      </c>
      <c r="S168" s="18" t="s">
        <v>2045</v>
      </c>
    </row>
    <row r="169" spans="1:19" x14ac:dyDescent="0.3">
      <c r="B169">
        <v>6</v>
      </c>
      <c r="D169" s="18">
        <f>'#AI配置2'!S101</f>
        <v>7</v>
      </c>
      <c r="E169" s="18" t="str">
        <f>'#AI配置2'!T101</f>
        <v>CAE_FEUDAL</v>
      </c>
      <c r="G169" s="18" t="str">
        <f>'#AI配置2'!V101</f>
        <v>10001;20098</v>
      </c>
      <c r="H169" s="18" t="str">
        <f>'#AI配置2'!W101</f>
        <v>1800;3480</v>
      </c>
      <c r="I169" s="18" t="str">
        <f>'#AI配置2'!X101</f>
        <v>50;198</v>
      </c>
      <c r="J169" s="18">
        <f>'#AI配置2'!Y101</f>
        <v>320000</v>
      </c>
      <c r="K169" s="18">
        <f>'#AI配置2'!Z101</f>
        <v>7</v>
      </c>
      <c r="L169" s="19" t="s">
        <v>2302</v>
      </c>
      <c r="M169" s="18" t="str">
        <f>'#AI配置2'!AB101</f>
        <v>5100302;5100303;5100301</v>
      </c>
      <c r="N169" s="18" t="str">
        <f>'#AI配置2'!AC101</f>
        <v>5100301;5100304</v>
      </c>
      <c r="O169" s="18" t="str">
        <f>'#AI配置2'!AD101</f>
        <v>RT_Wood:500000|RT_Food:500000|RT_Stone:500000</v>
      </c>
      <c r="P169" s="18" t="str">
        <f>'#AI配置2'!AE101</f>
        <v>RT_Wood:62500|RT_Food:62500|RT_Stone:62500</v>
      </c>
      <c r="Q169" s="18">
        <f>'#AI配置2'!AF101</f>
        <v>750000</v>
      </c>
      <c r="R169" s="18" t="s">
        <v>2046</v>
      </c>
      <c r="S169" s="18" t="s">
        <v>2047</v>
      </c>
    </row>
    <row r="170" spans="1:19" x14ac:dyDescent="0.3">
      <c r="B170">
        <v>9</v>
      </c>
      <c r="D170" s="18">
        <f>'#AI配置2'!S102</f>
        <v>7</v>
      </c>
      <c r="E170" s="18" t="str">
        <f>'#AI配置2'!T102</f>
        <v>CAE_FEUDAL</v>
      </c>
      <c r="G170" s="18" t="str">
        <f>'#AI配置2'!V102</f>
        <v>10001;20099</v>
      </c>
      <c r="H170" s="18" t="str">
        <f>'#AI配置2'!W102</f>
        <v>1800;3480</v>
      </c>
      <c r="I170" s="18" t="str">
        <f>'#AI配置2'!X102</f>
        <v>50;199</v>
      </c>
      <c r="J170" s="18">
        <f>'#AI配置2'!Y102</f>
        <v>320000</v>
      </c>
      <c r="K170" s="18">
        <f>'#AI配置2'!Z102</f>
        <v>7</v>
      </c>
      <c r="L170" s="19" t="s">
        <v>2302</v>
      </c>
      <c r="M170" s="18" t="str">
        <f>'#AI配置2'!AB102</f>
        <v>5100402;5100403;5100401</v>
      </c>
      <c r="N170" s="18" t="str">
        <f>'#AI配置2'!AC102</f>
        <v>5100401;5100404</v>
      </c>
      <c r="O170" s="18" t="str">
        <f>'#AI配置2'!AD102</f>
        <v>RT_Wood:500000|RT_Food:500000|RT_Stone:500000</v>
      </c>
      <c r="P170" s="18" t="str">
        <f>'#AI配置2'!AE102</f>
        <v>RT_Wood:62500|RT_Food:62500|RT_Stone:62500</v>
      </c>
      <c r="Q170" s="18">
        <f>'#AI配置2'!AF102</f>
        <v>750000</v>
      </c>
      <c r="R170" s="18" t="s">
        <v>2048</v>
      </c>
      <c r="S170" s="18" t="s">
        <v>2049</v>
      </c>
    </row>
    <row r="171" spans="1:19" x14ac:dyDescent="0.3">
      <c r="B171">
        <v>12</v>
      </c>
      <c r="D171" s="18">
        <f>'#AI配置2'!S103</f>
        <v>8</v>
      </c>
      <c r="E171" s="18" t="str">
        <f>'#AI配置2'!T103</f>
        <v>CAE_FEUDAL</v>
      </c>
      <c r="G171" s="18" t="str">
        <f>'#AI配置2'!V103</f>
        <v>10001;20100</v>
      </c>
      <c r="H171" s="18" t="str">
        <f>'#AI配置2'!W103</f>
        <v>3480;6600</v>
      </c>
      <c r="I171" s="18" t="str">
        <f>'#AI配置2'!X103</f>
        <v>50;200</v>
      </c>
      <c r="J171" s="18">
        <f>'#AI配置2'!Y103</f>
        <v>360000</v>
      </c>
      <c r="K171" s="18">
        <f>'#AI配置2'!Z103</f>
        <v>8</v>
      </c>
      <c r="L171" s="19" t="s">
        <v>2302</v>
      </c>
      <c r="M171" s="18" t="str">
        <f>'#AI配置2'!AB103</f>
        <v>5100502;5100503;5100501</v>
      </c>
      <c r="N171" s="18" t="str">
        <f>'#AI配置2'!AC103</f>
        <v>5100501;5100504</v>
      </c>
      <c r="O171" s="18" t="str">
        <f>'#AI配置2'!AD103</f>
        <v>RT_Wood:600000|RT_Food:600000|RT_Stone:600000</v>
      </c>
      <c r="P171" s="18" t="str">
        <f>'#AI配置2'!AE103</f>
        <v>RT_Wood:75000|RT_Food:75000|RT_Stone:75000</v>
      </c>
      <c r="Q171" s="18">
        <f>'#AI配置2'!AF103</f>
        <v>900000</v>
      </c>
      <c r="R171" s="18" t="s">
        <v>2050</v>
      </c>
      <c r="S171" s="18" t="s">
        <v>2051</v>
      </c>
    </row>
    <row r="172" spans="1:19" x14ac:dyDescent="0.3">
      <c r="B172">
        <v>15</v>
      </c>
      <c r="D172" s="18">
        <f>'#AI配置2'!S104</f>
        <v>8</v>
      </c>
      <c r="E172" s="18" t="str">
        <f>'#AI配置2'!T104</f>
        <v>CAE_FEUDAL</v>
      </c>
      <c r="G172" s="18" t="str">
        <f>'#AI配置2'!V104</f>
        <v>10001;20101</v>
      </c>
      <c r="H172" s="18" t="str">
        <f>'#AI配置2'!W104</f>
        <v>3480;6600</v>
      </c>
      <c r="I172" s="18" t="str">
        <f>'#AI配置2'!X104</f>
        <v>50;201</v>
      </c>
      <c r="J172" s="18">
        <f>'#AI配置2'!Y104</f>
        <v>360000</v>
      </c>
      <c r="K172" s="18">
        <f>'#AI配置2'!Z104</f>
        <v>8</v>
      </c>
      <c r="L172" s="19" t="s">
        <v>2302</v>
      </c>
      <c r="M172" s="18" t="str">
        <f>'#AI配置2'!AB104</f>
        <v>5100602;5100603;5100601</v>
      </c>
      <c r="N172" s="18" t="str">
        <f>'#AI配置2'!AC104</f>
        <v>5100601;5100604</v>
      </c>
      <c r="O172" s="18" t="str">
        <f>'#AI配置2'!AD104</f>
        <v>RT_Wood:600000|RT_Food:600000|RT_Stone:600000</v>
      </c>
      <c r="P172" s="18" t="str">
        <f>'#AI配置2'!AE104</f>
        <v>RT_Wood:75000|RT_Food:75000|RT_Stone:75000</v>
      </c>
      <c r="Q172" s="18">
        <f>'#AI配置2'!AF104</f>
        <v>900000</v>
      </c>
      <c r="R172" s="18" t="s">
        <v>2052</v>
      </c>
      <c r="S172" s="18" t="s">
        <v>2053</v>
      </c>
    </row>
    <row r="173" spans="1:19" x14ac:dyDescent="0.3">
      <c r="B173">
        <v>18</v>
      </c>
      <c r="D173" s="18">
        <f>'#AI配置2'!S105</f>
        <v>8</v>
      </c>
      <c r="E173" s="18" t="str">
        <f>'#AI配置2'!T105</f>
        <v>CAE_FEUDAL</v>
      </c>
      <c r="G173" s="18" t="str">
        <f>'#AI配置2'!V105</f>
        <v>10001;20102</v>
      </c>
      <c r="H173" s="18" t="str">
        <f>'#AI配置2'!W105</f>
        <v>3480;6600</v>
      </c>
      <c r="I173" s="18" t="str">
        <f>'#AI配置2'!X105</f>
        <v>50;202</v>
      </c>
      <c r="J173" s="18">
        <f>'#AI配置2'!Y105</f>
        <v>360000</v>
      </c>
      <c r="K173" s="18">
        <f>'#AI配置2'!Z105</f>
        <v>8</v>
      </c>
      <c r="L173" s="19" t="s">
        <v>2302</v>
      </c>
      <c r="M173" s="18" t="str">
        <f>'#AI配置2'!AB105</f>
        <v>5100702;5100703;5100701</v>
      </c>
      <c r="N173" s="18" t="str">
        <f>'#AI配置2'!AC105</f>
        <v>5100701;5100704</v>
      </c>
      <c r="O173" s="18" t="str">
        <f>'#AI配置2'!AD105</f>
        <v>RT_Wood:600000|RT_Food:600000|RT_Stone:600000</v>
      </c>
      <c r="P173" s="18" t="str">
        <f>'#AI配置2'!AE105</f>
        <v>RT_Wood:75000|RT_Food:75000|RT_Stone:75000</v>
      </c>
      <c r="Q173" s="18">
        <f>'#AI配置2'!AF105</f>
        <v>900000</v>
      </c>
      <c r="R173" s="18" t="s">
        <v>2054</v>
      </c>
      <c r="S173" s="18" t="s">
        <v>2055</v>
      </c>
    </row>
    <row r="174" spans="1:19" x14ac:dyDescent="0.3">
      <c r="B174">
        <v>21</v>
      </c>
      <c r="D174" s="18">
        <f>'#AI配置2'!S106</f>
        <v>9</v>
      </c>
      <c r="E174" s="18" t="str">
        <f>'#AI配置2'!T106</f>
        <v>CAE_FEUDAL</v>
      </c>
      <c r="G174" s="18" t="str">
        <f>'#AI配置2'!V106</f>
        <v>10001;20103</v>
      </c>
      <c r="H174" s="18" t="str">
        <f>'#AI配置2'!W106</f>
        <v>6600;14000</v>
      </c>
      <c r="I174" s="18" t="str">
        <f>'#AI配置2'!X106</f>
        <v>50;203</v>
      </c>
      <c r="J174" s="18">
        <f>'#AI配置2'!Y106</f>
        <v>400000</v>
      </c>
      <c r="K174" s="18">
        <f>'#AI配置2'!Z106</f>
        <v>9</v>
      </c>
      <c r="L174" s="19" t="s">
        <v>2302</v>
      </c>
      <c r="M174" s="18" t="str">
        <f>'#AI配置2'!AB106</f>
        <v>5100802;5100803;5100801</v>
      </c>
      <c r="N174" s="18" t="str">
        <f>'#AI配置2'!AC106</f>
        <v>5100801;5100804</v>
      </c>
      <c r="O174" s="18" t="str">
        <f>'#AI配置2'!AD106</f>
        <v>RT_Wood:700000|RT_Food:700000|RT_Stone:700000</v>
      </c>
      <c r="P174" s="18" t="str">
        <f>'#AI配置2'!AE106</f>
        <v>RT_Wood:87500|RT_Food:87500|RT_Stone:87500</v>
      </c>
      <c r="Q174" s="18">
        <f>'#AI配置2'!AF106</f>
        <v>1050000</v>
      </c>
      <c r="R174" s="18" t="s">
        <v>2056</v>
      </c>
      <c r="S174" s="18" t="s">
        <v>2057</v>
      </c>
    </row>
    <row r="175" spans="1:19" x14ac:dyDescent="0.3">
      <c r="B175">
        <v>24</v>
      </c>
      <c r="D175" s="18">
        <f>'#AI配置2'!S107</f>
        <v>9</v>
      </c>
      <c r="E175" s="18" t="str">
        <f>'#AI配置2'!T107</f>
        <v>CAE_FEUDAL</v>
      </c>
      <c r="G175" s="18" t="str">
        <f>'#AI配置2'!V107</f>
        <v>10001;20104</v>
      </c>
      <c r="H175" s="18" t="str">
        <f>'#AI配置2'!W107</f>
        <v>6600;14000</v>
      </c>
      <c r="I175" s="18" t="str">
        <f>'#AI配置2'!X107</f>
        <v>50;204</v>
      </c>
      <c r="J175" s="18">
        <f>'#AI配置2'!Y107</f>
        <v>400000</v>
      </c>
      <c r="K175" s="18">
        <f>'#AI配置2'!Z107</f>
        <v>9</v>
      </c>
      <c r="L175" s="19" t="s">
        <v>2302</v>
      </c>
      <c r="M175" s="18" t="str">
        <f>'#AI配置2'!AB107</f>
        <v>5100902;5100903;5100901</v>
      </c>
      <c r="N175" s="18" t="str">
        <f>'#AI配置2'!AC107</f>
        <v>5100901;5100904</v>
      </c>
      <c r="O175" s="18" t="str">
        <f>'#AI配置2'!AD107</f>
        <v>RT_Wood:700000|RT_Food:700000|RT_Stone:700000</v>
      </c>
      <c r="P175" s="18" t="str">
        <f>'#AI配置2'!AE107</f>
        <v>RT_Wood:87500|RT_Food:87500|RT_Stone:87500</v>
      </c>
      <c r="Q175" s="18">
        <f>'#AI配置2'!AF107</f>
        <v>1050000</v>
      </c>
      <c r="R175" s="18" t="s">
        <v>2058</v>
      </c>
      <c r="S175" s="18" t="s">
        <v>2059</v>
      </c>
    </row>
    <row r="176" spans="1:19" x14ac:dyDescent="0.3">
      <c r="B176">
        <v>30</v>
      </c>
      <c r="D176" s="18">
        <f>'#AI配置2'!S108</f>
        <v>9</v>
      </c>
      <c r="E176" s="18" t="str">
        <f>'#AI配置2'!T108</f>
        <v>CAE_FEUDAL</v>
      </c>
      <c r="G176" s="18" t="str">
        <f>'#AI配置2'!V108</f>
        <v>10001;20105</v>
      </c>
      <c r="H176" s="18" t="str">
        <f>'#AI配置2'!W108</f>
        <v>6600;14000</v>
      </c>
      <c r="I176" s="18" t="str">
        <f>'#AI配置2'!X108</f>
        <v>50;205</v>
      </c>
      <c r="J176" s="18">
        <f>'#AI配置2'!Y108</f>
        <v>400000</v>
      </c>
      <c r="K176" s="18">
        <f>'#AI配置2'!Z108</f>
        <v>9</v>
      </c>
      <c r="L176" s="19" t="s">
        <v>2302</v>
      </c>
      <c r="M176" s="18" t="str">
        <f>'#AI配置2'!AB108</f>
        <v>5101002;5101003;5101001</v>
      </c>
      <c r="N176" s="18" t="str">
        <f>'#AI配置2'!AC108</f>
        <v>5101001;5101004</v>
      </c>
      <c r="O176" s="18" t="str">
        <f>'#AI配置2'!AD108</f>
        <v>RT_Wood:700000|RT_Food:700000|RT_Stone:700000</v>
      </c>
      <c r="P176" s="18" t="str">
        <f>'#AI配置2'!AE108</f>
        <v>RT_Wood:87500|RT_Food:87500|RT_Stone:87500</v>
      </c>
      <c r="Q176" s="18">
        <f>'#AI配置2'!AF108</f>
        <v>1050000</v>
      </c>
      <c r="R176" s="18" t="s">
        <v>2060</v>
      </c>
      <c r="S176" s="18" t="s">
        <v>2061</v>
      </c>
    </row>
    <row r="177" spans="2:19" x14ac:dyDescent="0.3">
      <c r="B177">
        <v>36</v>
      </c>
      <c r="D177" s="18">
        <f>'#AI配置2'!S109</f>
        <v>10</v>
      </c>
      <c r="E177" s="18" t="str">
        <f>'#AI配置2'!T109</f>
        <v>CAE_FEUDAL</v>
      </c>
      <c r="G177" s="18" t="str">
        <f>'#AI配置2'!V109</f>
        <v>10001;20106</v>
      </c>
      <c r="H177" s="18" t="str">
        <f>'#AI配置2'!W109</f>
        <v>14000;24000</v>
      </c>
      <c r="I177" s="18" t="str">
        <f>'#AI配置2'!X109</f>
        <v>50;206</v>
      </c>
      <c r="J177" s="18">
        <f>'#AI配置2'!Y109</f>
        <v>440000</v>
      </c>
      <c r="K177" s="18">
        <f>'#AI配置2'!Z109</f>
        <v>10</v>
      </c>
      <c r="L177" s="19" t="s">
        <v>2302</v>
      </c>
      <c r="M177" s="18" t="str">
        <f>'#AI配置2'!AB109</f>
        <v>5101102;5101103;5101101</v>
      </c>
      <c r="N177" s="18" t="str">
        <f>'#AI配置2'!AC109</f>
        <v>5101101;5101104</v>
      </c>
      <c r="O177" s="18" t="str">
        <f>'#AI配置2'!AD109</f>
        <v>RT_Wood:800000|RT_Food:800000|RT_Stone:800000</v>
      </c>
      <c r="P177" s="18" t="str">
        <f>'#AI配置2'!AE109</f>
        <v>RT_Wood:100000|RT_Food:100000|RT_Stone:100000</v>
      </c>
      <c r="Q177" s="18">
        <f>'#AI配置2'!AF109</f>
        <v>1200000</v>
      </c>
      <c r="R177" s="18" t="s">
        <v>2062</v>
      </c>
      <c r="S177" s="18" t="s">
        <v>2063</v>
      </c>
    </row>
    <row r="178" spans="2:19" x14ac:dyDescent="0.3">
      <c r="B178">
        <v>42</v>
      </c>
      <c r="D178" s="18">
        <f>'#AI配置2'!S110</f>
        <v>10</v>
      </c>
      <c r="E178" s="18" t="str">
        <f>'#AI配置2'!T110</f>
        <v>CAE_FEUDAL</v>
      </c>
      <c r="G178" s="18" t="str">
        <f>'#AI配置2'!V110</f>
        <v>10001;20107</v>
      </c>
      <c r="H178" s="18" t="str">
        <f>'#AI配置2'!W110</f>
        <v>14000;24000</v>
      </c>
      <c r="I178" s="18" t="str">
        <f>'#AI配置2'!X110</f>
        <v>50;207</v>
      </c>
      <c r="J178" s="18">
        <f>'#AI配置2'!Y110</f>
        <v>440000</v>
      </c>
      <c r="K178" s="18">
        <f>'#AI配置2'!Z110</f>
        <v>10</v>
      </c>
      <c r="L178" s="19" t="s">
        <v>2302</v>
      </c>
      <c r="M178" s="18" t="str">
        <f>'#AI配置2'!AB110</f>
        <v>5101202;5101203;5101201</v>
      </c>
      <c r="N178" s="18" t="str">
        <f>'#AI配置2'!AC110</f>
        <v>5101201;5101204</v>
      </c>
      <c r="O178" s="18" t="str">
        <f>'#AI配置2'!AD110</f>
        <v>RT_Wood:800000|RT_Food:800000|RT_Stone:800000</v>
      </c>
      <c r="P178" s="18" t="str">
        <f>'#AI配置2'!AE110</f>
        <v>RT_Wood:100000|RT_Food:100000|RT_Stone:100000</v>
      </c>
      <c r="Q178" s="18">
        <f>'#AI配置2'!AF110</f>
        <v>1200000</v>
      </c>
      <c r="R178" s="18" t="s">
        <v>2064</v>
      </c>
      <c r="S178" s="18" t="s">
        <v>2065</v>
      </c>
    </row>
    <row r="179" spans="2:19" x14ac:dyDescent="0.3">
      <c r="B179">
        <v>48</v>
      </c>
      <c r="D179" s="18">
        <f>'#AI配置2'!S111</f>
        <v>10</v>
      </c>
      <c r="E179" s="18" t="str">
        <f>'#AI配置2'!T111</f>
        <v>CAE_FEUDAL</v>
      </c>
      <c r="G179" s="18" t="str">
        <f>'#AI配置2'!V111</f>
        <v>10001;20108</v>
      </c>
      <c r="H179" s="18" t="str">
        <f>'#AI配置2'!W111</f>
        <v>14000;24000</v>
      </c>
      <c r="I179" s="18" t="str">
        <f>'#AI配置2'!X111</f>
        <v>50;208</v>
      </c>
      <c r="J179" s="18">
        <f>'#AI配置2'!Y111</f>
        <v>440000</v>
      </c>
      <c r="K179" s="18">
        <f>'#AI配置2'!Z111</f>
        <v>10</v>
      </c>
      <c r="L179" s="19" t="s">
        <v>2302</v>
      </c>
      <c r="M179" s="18" t="str">
        <f>'#AI配置2'!AB111</f>
        <v>5101302;5101303;5101301</v>
      </c>
      <c r="N179" s="18" t="str">
        <f>'#AI配置2'!AC111</f>
        <v>5101301;5101304</v>
      </c>
      <c r="O179" s="18" t="str">
        <f>'#AI配置2'!AD111</f>
        <v>RT_Wood:800000|RT_Food:800000|RT_Stone:800000</v>
      </c>
      <c r="P179" s="18" t="str">
        <f>'#AI配置2'!AE111</f>
        <v>RT_Wood:100000|RT_Food:100000|RT_Stone:100000</v>
      </c>
      <c r="Q179" s="18">
        <f>'#AI配置2'!AF111</f>
        <v>1200000</v>
      </c>
      <c r="R179" s="18" t="s">
        <v>2066</v>
      </c>
      <c r="S179" s="18" t="s">
        <v>2067</v>
      </c>
    </row>
    <row r="180" spans="2:19" x14ac:dyDescent="0.3">
      <c r="B180">
        <v>60</v>
      </c>
      <c r="D180" s="18">
        <f>'#AI配置2'!S112</f>
        <v>11</v>
      </c>
      <c r="E180" s="18" t="str">
        <f>'#AI配置2'!T112</f>
        <v>CAE_CASTLE</v>
      </c>
      <c r="G180" s="18" t="str">
        <f>'#AI配置2'!V112</f>
        <v>10001;20109</v>
      </c>
      <c r="H180" s="18" t="str">
        <f>'#AI配置2'!W112</f>
        <v>24000;45000</v>
      </c>
      <c r="I180" s="18" t="str">
        <f>'#AI配置2'!X112</f>
        <v>50;209</v>
      </c>
      <c r="J180" s="18">
        <f>'#AI配置2'!Y112</f>
        <v>490000</v>
      </c>
      <c r="K180" s="18">
        <f>'#AI配置2'!Z112</f>
        <v>11</v>
      </c>
      <c r="L180" s="19" t="s">
        <v>2302</v>
      </c>
      <c r="M180" s="18" t="str">
        <f>'#AI配置2'!AB112</f>
        <v>5101402;5101403;5101401</v>
      </c>
      <c r="N180" s="18" t="str">
        <f>'#AI配置2'!AC112</f>
        <v>5101401;5101404</v>
      </c>
      <c r="O180" s="18" t="str">
        <f>'#AI配置2'!AD112</f>
        <v>RT_Wood:900000|RT_Food:900000|RT_Stone:900000|RT_Gold:900000</v>
      </c>
      <c r="P180" s="18" t="str">
        <f>'#AI配置2'!AE112</f>
        <v>RT_Wood:112500|RT_Food:112500|RT_Stone:112500|RT_Gold:112500</v>
      </c>
      <c r="Q180" s="18">
        <f>'#AI配置2'!AF112</f>
        <v>1350000</v>
      </c>
      <c r="R180" s="18" t="s">
        <v>2068</v>
      </c>
      <c r="S180" s="18" t="s">
        <v>2069</v>
      </c>
    </row>
    <row r="181" spans="2:19" x14ac:dyDescent="0.3">
      <c r="B181">
        <v>66</v>
      </c>
      <c r="D181" s="18">
        <f>'#AI配置2'!S113</f>
        <v>11</v>
      </c>
      <c r="E181" s="18" t="str">
        <f>'#AI配置2'!T113</f>
        <v>CAE_CASTLE</v>
      </c>
      <c r="G181" s="18" t="str">
        <f>'#AI配置2'!V113</f>
        <v>10001;20110</v>
      </c>
      <c r="H181" s="18" t="str">
        <f>'#AI配置2'!W113</f>
        <v>24000;45000</v>
      </c>
      <c r="I181" s="18" t="str">
        <f>'#AI配置2'!X113</f>
        <v>50;210</v>
      </c>
      <c r="J181" s="18">
        <f>'#AI配置2'!Y113</f>
        <v>490000</v>
      </c>
      <c r="K181" s="18">
        <f>'#AI配置2'!Z113</f>
        <v>11</v>
      </c>
      <c r="L181" s="19" t="s">
        <v>2302</v>
      </c>
      <c r="M181" s="18" t="str">
        <f>'#AI配置2'!AB113</f>
        <v>5101502;5101503;5101501</v>
      </c>
      <c r="N181" s="18" t="str">
        <f>'#AI配置2'!AC113</f>
        <v>5101501;5101504</v>
      </c>
      <c r="O181" s="18" t="str">
        <f>'#AI配置2'!AD113</f>
        <v>RT_Wood:900000|RT_Food:900000|RT_Stone:900000|RT_Gold:900000</v>
      </c>
      <c r="P181" s="18" t="str">
        <f>'#AI配置2'!AE113</f>
        <v>RT_Wood:112500|RT_Food:112500|RT_Stone:112500|RT_Gold:112500</v>
      </c>
      <c r="Q181" s="18">
        <f>'#AI配置2'!AF113</f>
        <v>1350000</v>
      </c>
      <c r="R181" s="18" t="s">
        <v>2070</v>
      </c>
      <c r="S181" s="18" t="s">
        <v>2071</v>
      </c>
    </row>
    <row r="182" spans="2:19" x14ac:dyDescent="0.3">
      <c r="B182">
        <v>72</v>
      </c>
      <c r="D182" s="18">
        <f>'#AI配置2'!S114</f>
        <v>11</v>
      </c>
      <c r="E182" s="18" t="str">
        <f>'#AI配置2'!T114</f>
        <v>CAE_CASTLE</v>
      </c>
      <c r="G182" s="18" t="str">
        <f>'#AI配置2'!V114</f>
        <v>10001;20111</v>
      </c>
      <c r="H182" s="18" t="str">
        <f>'#AI配置2'!W114</f>
        <v>24000;45000</v>
      </c>
      <c r="I182" s="18" t="str">
        <f>'#AI配置2'!X114</f>
        <v>50;211</v>
      </c>
      <c r="J182" s="18">
        <f>'#AI配置2'!Y114</f>
        <v>490000</v>
      </c>
      <c r="K182" s="18">
        <f>'#AI配置2'!Z114</f>
        <v>11</v>
      </c>
      <c r="L182" s="19" t="s">
        <v>2302</v>
      </c>
      <c r="M182" s="18" t="str">
        <f>'#AI配置2'!AB114</f>
        <v>5101602;5101603;5101601</v>
      </c>
      <c r="N182" s="18" t="str">
        <f>'#AI配置2'!AC114</f>
        <v>5101601;5101604</v>
      </c>
      <c r="O182" s="18" t="str">
        <f>'#AI配置2'!AD114</f>
        <v>RT_Wood:900000|RT_Food:900000|RT_Stone:900000|RT_Gold:900000</v>
      </c>
      <c r="P182" s="18" t="str">
        <f>'#AI配置2'!AE114</f>
        <v>RT_Wood:112500|RT_Food:112500|RT_Stone:112500|RT_Gold:112500</v>
      </c>
      <c r="Q182" s="18">
        <f>'#AI配置2'!AF114</f>
        <v>1350000</v>
      </c>
      <c r="R182" s="18" t="s">
        <v>2072</v>
      </c>
      <c r="S182" s="18" t="s">
        <v>2073</v>
      </c>
    </row>
    <row r="183" spans="2:19" x14ac:dyDescent="0.3">
      <c r="B183">
        <v>84</v>
      </c>
      <c r="D183" s="18">
        <f>'#AI配置2'!S115</f>
        <v>12</v>
      </c>
      <c r="E183" s="18" t="str">
        <f>'#AI配置2'!T115</f>
        <v>CAE_CASTLE</v>
      </c>
      <c r="G183" s="18" t="str">
        <f>'#AI配置2'!V115</f>
        <v>10001;20112</v>
      </c>
      <c r="H183" s="18" t="str">
        <f>'#AI配置2'!W115</f>
        <v>45000;81000</v>
      </c>
      <c r="I183" s="18" t="str">
        <f>'#AI配置2'!X115</f>
        <v>50;212</v>
      </c>
      <c r="J183" s="18">
        <f>'#AI配置2'!Y115</f>
        <v>540000</v>
      </c>
      <c r="K183" s="18">
        <f>'#AI配置2'!Z115</f>
        <v>12</v>
      </c>
      <c r="L183" s="19" t="s">
        <v>2302</v>
      </c>
      <c r="M183" s="18" t="str">
        <f>'#AI配置2'!AB115</f>
        <v>5101702;5101703;5101701</v>
      </c>
      <c r="N183" s="18" t="str">
        <f>'#AI配置2'!AC115</f>
        <v>5101701;5101704</v>
      </c>
      <c r="O183" s="18" t="str">
        <f>'#AI配置2'!AD115</f>
        <v>RT_Wood:1000000|RT_Food:1000000|RT_Stone:1000000|RT_Gold:1000000</v>
      </c>
      <c r="P183" s="18" t="str">
        <f>'#AI配置2'!AE115</f>
        <v>RT_Wood:125000|RT_Food:125000|RT_Stone:125000|RT_Gold:125000</v>
      </c>
      <c r="Q183" s="18">
        <f>'#AI配置2'!AF115</f>
        <v>1500000</v>
      </c>
      <c r="R183" s="18" t="s">
        <v>2074</v>
      </c>
      <c r="S183" s="18" t="s">
        <v>2075</v>
      </c>
    </row>
    <row r="184" spans="2:19" x14ac:dyDescent="0.3">
      <c r="B184">
        <v>96</v>
      </c>
      <c r="D184" s="18">
        <f>'#AI配置2'!S116</f>
        <v>12</v>
      </c>
      <c r="E184" s="18" t="str">
        <f>'#AI配置2'!T116</f>
        <v>CAE_CASTLE</v>
      </c>
      <c r="G184" s="18" t="str">
        <f>'#AI配置2'!V116</f>
        <v>10001;20113</v>
      </c>
      <c r="H184" s="18" t="str">
        <f>'#AI配置2'!W116</f>
        <v>45000;81000</v>
      </c>
      <c r="I184" s="18" t="str">
        <f>'#AI配置2'!X116</f>
        <v>50;213</v>
      </c>
      <c r="J184" s="18">
        <f>'#AI配置2'!Y116</f>
        <v>540000</v>
      </c>
      <c r="K184" s="18">
        <f>'#AI配置2'!Z116</f>
        <v>12</v>
      </c>
      <c r="L184" s="19" t="s">
        <v>2302</v>
      </c>
      <c r="M184" s="18" t="str">
        <f>'#AI配置2'!AB116</f>
        <v>5101802;5101803;5101801</v>
      </c>
      <c r="N184" s="18" t="str">
        <f>'#AI配置2'!AC116</f>
        <v>5101801;5101804</v>
      </c>
      <c r="O184" s="18" t="str">
        <f>'#AI配置2'!AD116</f>
        <v>RT_Wood:1000000|RT_Food:1000000|RT_Stone:1000000|RT_Gold:1000000</v>
      </c>
      <c r="P184" s="18" t="str">
        <f>'#AI配置2'!AE116</f>
        <v>RT_Wood:125000|RT_Food:125000|RT_Stone:125000|RT_Gold:125000</v>
      </c>
      <c r="Q184" s="18">
        <f>'#AI配置2'!AF116</f>
        <v>1500000</v>
      </c>
      <c r="R184" s="18" t="s">
        <v>2076</v>
      </c>
      <c r="S184" s="18" t="s">
        <v>2077</v>
      </c>
    </row>
    <row r="185" spans="2:19" x14ac:dyDescent="0.3">
      <c r="B185">
        <v>108</v>
      </c>
      <c r="D185" s="18">
        <f>'#AI配置2'!S117</f>
        <v>13</v>
      </c>
      <c r="E185" s="18" t="str">
        <f>'#AI配置2'!T117</f>
        <v>CAE_CASTLE</v>
      </c>
      <c r="G185" s="18" t="str">
        <f>'#AI配置2'!V117</f>
        <v>10001;20114</v>
      </c>
      <c r="H185" s="18" t="str">
        <f>'#AI配置2'!W117</f>
        <v>81000;120000</v>
      </c>
      <c r="I185" s="18" t="str">
        <f>'#AI配置2'!X117</f>
        <v>50;214</v>
      </c>
      <c r="J185" s="18">
        <f>'#AI配置2'!Y117</f>
        <v>590000</v>
      </c>
      <c r="K185" s="18">
        <f>'#AI配置2'!Z117</f>
        <v>13</v>
      </c>
      <c r="L185" s="19" t="s">
        <v>2302</v>
      </c>
      <c r="M185" s="18" t="str">
        <f>'#AI配置2'!AB117</f>
        <v>5101902;5101903;5101901</v>
      </c>
      <c r="N185" s="18" t="str">
        <f>'#AI配置2'!AC117</f>
        <v>5101901;5101904</v>
      </c>
      <c r="O185" s="18" t="str">
        <f>'#AI配置2'!AD117</f>
        <v>RT_Wood:1100000|RT_Food:1100000|RT_Stone:1100000|RT_Gold:1100000</v>
      </c>
      <c r="P185" s="18" t="str">
        <f>'#AI配置2'!AE117</f>
        <v>RT_Wood:137500|RT_Food:137500|RT_Stone:137500|RT_Gold:137500</v>
      </c>
      <c r="Q185" s="18">
        <f>'#AI配置2'!AF117</f>
        <v>1650000</v>
      </c>
      <c r="R185" s="18" t="s">
        <v>2078</v>
      </c>
      <c r="S185" s="18" t="s">
        <v>2079</v>
      </c>
    </row>
    <row r="186" spans="2:19" x14ac:dyDescent="0.3">
      <c r="B186">
        <v>120</v>
      </c>
      <c r="D186" s="18">
        <f>'#AI配置2'!S118</f>
        <v>13</v>
      </c>
      <c r="E186" s="18" t="str">
        <f>'#AI配置2'!T118</f>
        <v>CAE_CASTLE</v>
      </c>
      <c r="G186" s="18" t="str">
        <f>'#AI配置2'!V118</f>
        <v>10001;20115</v>
      </c>
      <c r="H186" s="18" t="str">
        <f>'#AI配置2'!W118</f>
        <v>81000;120000</v>
      </c>
      <c r="I186" s="18" t="str">
        <f>'#AI配置2'!X118</f>
        <v>50;215</v>
      </c>
      <c r="J186" s="18">
        <f>'#AI配置2'!Y118</f>
        <v>590000</v>
      </c>
      <c r="K186" s="18">
        <f>'#AI配置2'!Z118</f>
        <v>13</v>
      </c>
      <c r="L186" s="19" t="s">
        <v>2302</v>
      </c>
      <c r="M186" s="18" t="str">
        <f>'#AI配置2'!AB118</f>
        <v>5102002;5102003;5102001</v>
      </c>
      <c r="N186" s="18" t="str">
        <f>'#AI配置2'!AC118</f>
        <v>5102001;5102004</v>
      </c>
      <c r="O186" s="18" t="str">
        <f>'#AI配置2'!AD118</f>
        <v>RT_Wood:1100000|RT_Food:1100000|RT_Stone:1100000|RT_Gold:1100000</v>
      </c>
      <c r="P186" s="18" t="str">
        <f>'#AI配置2'!AE118</f>
        <v>RT_Wood:137500|RT_Food:137500|RT_Stone:137500|RT_Gold:137500</v>
      </c>
      <c r="Q186" s="18">
        <f>'#AI配置2'!AF118</f>
        <v>1650000</v>
      </c>
      <c r="R186" s="18" t="s">
        <v>2080</v>
      </c>
      <c r="S186" s="18" t="s">
        <v>2081</v>
      </c>
    </row>
    <row r="187" spans="2:19" x14ac:dyDescent="0.3">
      <c r="B187">
        <v>144</v>
      </c>
      <c r="D187" s="18">
        <f>'#AI配置2'!S119</f>
        <v>14</v>
      </c>
      <c r="E187" s="18" t="str">
        <f>'#AI配置2'!T119</f>
        <v>CAE_CASTLE</v>
      </c>
      <c r="G187" s="18" t="str">
        <f>'#AI配置2'!V119</f>
        <v>10001;20116</v>
      </c>
      <c r="H187" s="18" t="str">
        <f>'#AI配置2'!W119</f>
        <v>120000;190000</v>
      </c>
      <c r="I187" s="18" t="str">
        <f>'#AI配置2'!X119</f>
        <v>50;216</v>
      </c>
      <c r="J187" s="18">
        <f>'#AI配置2'!Y119</f>
        <v>640000</v>
      </c>
      <c r="K187" s="18">
        <f>'#AI配置2'!Z119</f>
        <v>14</v>
      </c>
      <c r="L187" s="19" t="s">
        <v>2302</v>
      </c>
      <c r="M187" s="18" t="str">
        <f>'#AI配置2'!AB119</f>
        <v>5102102;5102103;5102101</v>
      </c>
      <c r="N187" s="18" t="str">
        <f>'#AI配置2'!AC119</f>
        <v>5102101;5102104</v>
      </c>
      <c r="O187" s="18" t="str">
        <f>'#AI配置2'!AD119</f>
        <v>RT_Wood:1200000|RT_Food:1200000|RT_Stone:1200000|RT_Gold:1200000</v>
      </c>
      <c r="P187" s="18" t="str">
        <f>'#AI配置2'!AE119</f>
        <v>RT_Wood:150000|RT_Food:150000|RT_Stone:150000|RT_Gold:150000</v>
      </c>
      <c r="Q187" s="18">
        <f>'#AI配置2'!AF119</f>
        <v>1800000</v>
      </c>
      <c r="R187" s="18" t="s">
        <v>2082</v>
      </c>
      <c r="S187" s="18" t="s">
        <v>2083</v>
      </c>
    </row>
    <row r="188" spans="2:19" x14ac:dyDescent="0.3">
      <c r="B188">
        <v>168</v>
      </c>
      <c r="D188" s="18">
        <f>'#AI配置2'!S120</f>
        <v>14</v>
      </c>
      <c r="E188" s="18" t="str">
        <f>'#AI配置2'!T120</f>
        <v>CAE_CASTLE</v>
      </c>
      <c r="G188" s="18" t="str">
        <f>'#AI配置2'!V120</f>
        <v>10001;20117</v>
      </c>
      <c r="H188" s="18" t="str">
        <f>'#AI配置2'!W120</f>
        <v>120000;190000</v>
      </c>
      <c r="I188" s="18" t="str">
        <f>'#AI配置2'!X120</f>
        <v>50;217</v>
      </c>
      <c r="J188" s="18">
        <f>'#AI配置2'!Y120</f>
        <v>640000</v>
      </c>
      <c r="K188" s="18">
        <f>'#AI配置2'!Z120</f>
        <v>14</v>
      </c>
      <c r="L188" s="19" t="s">
        <v>2302</v>
      </c>
      <c r="M188" s="18" t="str">
        <f>'#AI配置2'!AB120</f>
        <v>5102202;5102203;5102201</v>
      </c>
      <c r="N188" s="18" t="str">
        <f>'#AI配置2'!AC120</f>
        <v>5102201;5102204</v>
      </c>
      <c r="O188" s="18" t="str">
        <f>'#AI配置2'!AD120</f>
        <v>RT_Wood:1200000|RT_Food:1200000|RT_Stone:1200000|RT_Gold:1200000</v>
      </c>
      <c r="P188" s="18" t="str">
        <f>'#AI配置2'!AE120</f>
        <v>RT_Wood:150000|RT_Food:150000|RT_Stone:150000|RT_Gold:150000</v>
      </c>
      <c r="Q188" s="18">
        <f>'#AI配置2'!AF120</f>
        <v>1800000</v>
      </c>
      <c r="R188" s="18" t="s">
        <v>2084</v>
      </c>
      <c r="S188" s="18" t="s">
        <v>2085</v>
      </c>
    </row>
    <row r="189" spans="2:19" x14ac:dyDescent="0.3">
      <c r="B189">
        <v>204</v>
      </c>
      <c r="D189" s="18">
        <f>'#AI配置2'!S121</f>
        <v>15</v>
      </c>
      <c r="E189" s="18" t="str">
        <f>'#AI配置2'!T121</f>
        <v>CAE_CASTLE</v>
      </c>
      <c r="G189" s="18" t="str">
        <f>'#AI配置2'!V121</f>
        <v>10001;20118</v>
      </c>
      <c r="H189" s="18" t="str">
        <f>'#AI配置2'!W121</f>
        <v>190000;290000</v>
      </c>
      <c r="I189" s="18" t="str">
        <f>'#AI配置2'!X121</f>
        <v>50;218</v>
      </c>
      <c r="J189" s="18">
        <f>'#AI配置2'!Y121</f>
        <v>690000</v>
      </c>
      <c r="K189" s="18">
        <f>'#AI配置2'!Z121</f>
        <v>15</v>
      </c>
      <c r="L189" s="19" t="s">
        <v>2302</v>
      </c>
      <c r="M189" s="18" t="str">
        <f>'#AI配置2'!AB121</f>
        <v>5102302;5102303;5102301</v>
      </c>
      <c r="N189" s="18" t="str">
        <f>'#AI配置2'!AC121</f>
        <v>5102301;5102304</v>
      </c>
      <c r="O189" s="18" t="str">
        <f>'#AI配置2'!AD121</f>
        <v>RT_Wood:1300000|RT_Food:1300000|RT_Stone:1300000|RT_Gold:1300000</v>
      </c>
      <c r="P189" s="18" t="str">
        <f>'#AI配置2'!AE121</f>
        <v>RT_Wood:162500|RT_Food:162500|RT_Stone:162500|RT_Gold:162500</v>
      </c>
      <c r="Q189" s="18">
        <f>'#AI配置2'!AF121</f>
        <v>1950000</v>
      </c>
      <c r="R189" s="18" t="s">
        <v>2086</v>
      </c>
      <c r="S189" s="18" t="s">
        <v>2087</v>
      </c>
    </row>
    <row r="190" spans="2:19" x14ac:dyDescent="0.3">
      <c r="B190">
        <v>240</v>
      </c>
      <c r="D190" s="18">
        <f>'#AI配置2'!S122</f>
        <v>15</v>
      </c>
      <c r="E190" s="18" t="str">
        <f>'#AI配置2'!T122</f>
        <v>CAE_CASTLE</v>
      </c>
      <c r="G190" s="18" t="str">
        <f>'#AI配置2'!V122</f>
        <v>10001;20119</v>
      </c>
      <c r="H190" s="18" t="str">
        <f>'#AI配置2'!W122</f>
        <v>190000;290000</v>
      </c>
      <c r="I190" s="18" t="str">
        <f>'#AI配置2'!X122</f>
        <v>50;219</v>
      </c>
      <c r="J190" s="18">
        <f>'#AI配置2'!Y122</f>
        <v>690000</v>
      </c>
      <c r="K190" s="18">
        <f>'#AI配置2'!Z122</f>
        <v>15</v>
      </c>
      <c r="L190" s="19" t="s">
        <v>2302</v>
      </c>
      <c r="M190" s="18" t="str">
        <f>'#AI配置2'!AB122</f>
        <v>5102402;5102403;5102401</v>
      </c>
      <c r="N190" s="18" t="str">
        <f>'#AI配置2'!AC122</f>
        <v>5102401;5102404</v>
      </c>
      <c r="O190" s="18" t="str">
        <f>'#AI配置2'!AD122</f>
        <v>RT_Wood:1300000|RT_Food:1300000|RT_Stone:1300000|RT_Gold:1300000</v>
      </c>
      <c r="P190" s="18" t="str">
        <f>'#AI配置2'!AE122</f>
        <v>RT_Wood:162500|RT_Food:162500|RT_Stone:162500|RT_Gold:162500</v>
      </c>
      <c r="Q190" s="18">
        <f>'#AI配置2'!AF122</f>
        <v>1950000</v>
      </c>
      <c r="R190" s="18" t="s">
        <v>2088</v>
      </c>
      <c r="S190" s="18" t="s">
        <v>2089</v>
      </c>
    </row>
    <row r="191" spans="2:19" x14ac:dyDescent="0.3">
      <c r="B191">
        <v>276</v>
      </c>
      <c r="D191" s="18">
        <f>'#AI配置2'!S123</f>
        <v>16</v>
      </c>
      <c r="E191" s="18" t="str">
        <f>'#AI配置2'!T123</f>
        <v>CAE_EMPEROR</v>
      </c>
      <c r="G191" s="18" t="str">
        <f>'#AI配置2'!V123</f>
        <v>10001;20120</v>
      </c>
      <c r="H191" s="18" t="str">
        <f>'#AI配置2'!W123</f>
        <v>290000;480000</v>
      </c>
      <c r="I191" s="18" t="str">
        <f>'#AI配置2'!X123</f>
        <v>50;220</v>
      </c>
      <c r="J191" s="18">
        <f>'#AI配置2'!Y123</f>
        <v>750000</v>
      </c>
      <c r="K191" s="18">
        <f>'#AI配置2'!Z123</f>
        <v>16</v>
      </c>
      <c r="L191" s="19" t="s">
        <v>2302</v>
      </c>
      <c r="M191" s="18" t="str">
        <f>'#AI配置2'!AB123</f>
        <v>5102502;5102503;5102501</v>
      </c>
      <c r="N191" s="18" t="str">
        <f>'#AI配置2'!AC123</f>
        <v>5102501;5102504</v>
      </c>
      <c r="O191" s="18" t="str">
        <f>'#AI配置2'!AD123</f>
        <v>RT_Wood:1400000|RT_Food:1400000|RT_Stone:1400000|RT_Gold:1400000</v>
      </c>
      <c r="P191" s="18" t="str">
        <f>'#AI配置2'!AE123</f>
        <v>RT_Wood:175000|RT_Food:175000|RT_Stone:175000|RT_Gold:175000</v>
      </c>
      <c r="Q191" s="18">
        <f>'#AI配置2'!AF123</f>
        <v>2100000</v>
      </c>
      <c r="R191" s="18" t="s">
        <v>2090</v>
      </c>
      <c r="S191" s="18" t="s">
        <v>2091</v>
      </c>
    </row>
    <row r="192" spans="2:19" x14ac:dyDescent="0.3">
      <c r="B192">
        <v>312</v>
      </c>
      <c r="D192" s="18">
        <f>'#AI配置2'!S124</f>
        <v>16</v>
      </c>
      <c r="E192" s="18" t="str">
        <f>'#AI配置2'!T124</f>
        <v>CAE_EMPEROR</v>
      </c>
      <c r="G192" s="18" t="str">
        <f>'#AI配置2'!V124</f>
        <v>10001;20121</v>
      </c>
      <c r="H192" s="18" t="str">
        <f>'#AI配置2'!W124</f>
        <v>290000;480000</v>
      </c>
      <c r="I192" s="18" t="str">
        <f>'#AI配置2'!X124</f>
        <v>50;221</v>
      </c>
      <c r="J192" s="18">
        <f>'#AI配置2'!Y124</f>
        <v>750000</v>
      </c>
      <c r="K192" s="18">
        <f>'#AI配置2'!Z124</f>
        <v>16</v>
      </c>
      <c r="L192" s="19" t="s">
        <v>2302</v>
      </c>
      <c r="M192" s="18" t="str">
        <f>'#AI配置2'!AB124</f>
        <v>5102602;5102603;5102601</v>
      </c>
      <c r="N192" s="18" t="str">
        <f>'#AI配置2'!AC124</f>
        <v>5102601;5102604</v>
      </c>
      <c r="O192" s="18" t="str">
        <f>'#AI配置2'!AD124</f>
        <v>RT_Wood:1400000|RT_Food:1400000|RT_Stone:1400000|RT_Gold:1400000</v>
      </c>
      <c r="P192" s="18" t="str">
        <f>'#AI配置2'!AE124</f>
        <v>RT_Wood:175000|RT_Food:175000|RT_Stone:175000|RT_Gold:175000</v>
      </c>
      <c r="Q192" s="18">
        <f>'#AI配置2'!AF124</f>
        <v>2100000</v>
      </c>
      <c r="R192" s="18" t="s">
        <v>2092</v>
      </c>
      <c r="S192" s="18" t="s">
        <v>2093</v>
      </c>
    </row>
    <row r="193" spans="1:19" x14ac:dyDescent="0.3">
      <c r="B193">
        <v>348</v>
      </c>
      <c r="D193" s="18">
        <f>'#AI配置2'!S125</f>
        <v>17</v>
      </c>
      <c r="E193" s="18" t="str">
        <f>'#AI配置2'!T125</f>
        <v>CAE_EMPEROR</v>
      </c>
      <c r="G193" s="18" t="str">
        <f>'#AI配置2'!V125</f>
        <v>10001;20122</v>
      </c>
      <c r="H193" s="18" t="str">
        <f>'#AI配置2'!W125</f>
        <v>480000;660000</v>
      </c>
      <c r="I193" s="18" t="str">
        <f>'#AI配置2'!X125</f>
        <v>50;222</v>
      </c>
      <c r="J193" s="18">
        <f>'#AI配置2'!Y125</f>
        <v>810000</v>
      </c>
      <c r="K193" s="18">
        <f>'#AI配置2'!Z125</f>
        <v>17</v>
      </c>
      <c r="L193" s="19" t="s">
        <v>2302</v>
      </c>
      <c r="M193" s="18" t="str">
        <f>'#AI配置2'!AB125</f>
        <v>5102702;5102703;5102701</v>
      </c>
      <c r="N193" s="18" t="str">
        <f>'#AI配置2'!AC125</f>
        <v>5102701;5102704</v>
      </c>
      <c r="O193" s="18" t="str">
        <f>'#AI配置2'!AD125</f>
        <v>RT_Wood:1500000|RT_Food:1500000|RT_Stone:1500000|RT_Gold:1500000</v>
      </c>
      <c r="P193" s="18" t="str">
        <f>'#AI配置2'!AE125</f>
        <v>RT_Wood:187500|RT_Food:187500|RT_Stone:187500|RT_Gold:187500</v>
      </c>
      <c r="Q193" s="18">
        <f>'#AI配置2'!AF125</f>
        <v>2250000</v>
      </c>
      <c r="R193" s="18" t="s">
        <v>2094</v>
      </c>
      <c r="S193" s="18" t="s">
        <v>2095</v>
      </c>
    </row>
    <row r="194" spans="1:19" x14ac:dyDescent="0.3">
      <c r="B194">
        <v>384</v>
      </c>
      <c r="D194" s="18">
        <f>'#AI配置2'!S126</f>
        <v>17</v>
      </c>
      <c r="E194" s="18" t="str">
        <f>'#AI配置2'!T126</f>
        <v>CAE_EMPEROR</v>
      </c>
      <c r="G194" s="18" t="str">
        <f>'#AI配置2'!V126</f>
        <v>10001;20123</v>
      </c>
      <c r="H194" s="18" t="str">
        <f>'#AI配置2'!W126</f>
        <v>480000;660000</v>
      </c>
      <c r="I194" s="18" t="str">
        <f>'#AI配置2'!X126</f>
        <v>50;223</v>
      </c>
      <c r="J194" s="18">
        <f>'#AI配置2'!Y126</f>
        <v>810000</v>
      </c>
      <c r="K194" s="18">
        <f>'#AI配置2'!Z126</f>
        <v>17</v>
      </c>
      <c r="L194" s="19" t="s">
        <v>2302</v>
      </c>
      <c r="M194" s="18" t="str">
        <f>'#AI配置2'!AB126</f>
        <v>5102802;5102803;5102801</v>
      </c>
      <c r="N194" s="18" t="str">
        <f>'#AI配置2'!AC126</f>
        <v>5102801;5102804</v>
      </c>
      <c r="O194" s="18" t="str">
        <f>'#AI配置2'!AD126</f>
        <v>RT_Wood:1500000|RT_Food:1500000|RT_Stone:1500000|RT_Gold:1500000</v>
      </c>
      <c r="P194" s="18" t="str">
        <f>'#AI配置2'!AE126</f>
        <v>RT_Wood:187500|RT_Food:187500|RT_Stone:187500|RT_Gold:187500</v>
      </c>
      <c r="Q194" s="18">
        <f>'#AI配置2'!AF126</f>
        <v>2250000</v>
      </c>
      <c r="R194" s="18" t="s">
        <v>2096</v>
      </c>
      <c r="S194" s="18" t="s">
        <v>2097</v>
      </c>
    </row>
    <row r="195" spans="1:19" x14ac:dyDescent="0.3">
      <c r="B195">
        <v>420</v>
      </c>
      <c r="D195" s="18">
        <f>'#AI配置2'!S127</f>
        <v>18</v>
      </c>
      <c r="E195" s="18" t="str">
        <f>'#AI配置2'!T127</f>
        <v>CAE_EMPEROR</v>
      </c>
      <c r="G195" s="18" t="str">
        <f>'#AI配置2'!V127</f>
        <v>10001;20124</v>
      </c>
      <c r="H195" s="18" t="str">
        <f>'#AI配置2'!W127</f>
        <v>660000;890000</v>
      </c>
      <c r="I195" s="18" t="str">
        <f>'#AI配置2'!X127</f>
        <v>50;224</v>
      </c>
      <c r="J195" s="18">
        <f>'#AI配置2'!Y127</f>
        <v>870000</v>
      </c>
      <c r="K195" s="18">
        <f>'#AI配置2'!Z127</f>
        <v>18</v>
      </c>
      <c r="L195" s="19" t="s">
        <v>2302</v>
      </c>
      <c r="M195" s="18" t="str">
        <f>'#AI配置2'!AB127</f>
        <v>5102902;5102903;5102901</v>
      </c>
      <c r="N195" s="18" t="str">
        <f>'#AI配置2'!AC127</f>
        <v>5102901;5102904</v>
      </c>
      <c r="O195" s="18" t="str">
        <f>'#AI配置2'!AD127</f>
        <v>RT_Wood:1600000|RT_Food:1600000|RT_Stone:1600000|RT_Gold:1600000</v>
      </c>
      <c r="P195" s="18" t="str">
        <f>'#AI配置2'!AE127</f>
        <v>RT_Wood:200000|RT_Food:200000|RT_Stone:200000|RT_Gold:200000</v>
      </c>
      <c r="Q195" s="18">
        <f>'#AI配置2'!AF127</f>
        <v>2400000</v>
      </c>
      <c r="R195" s="18" t="s">
        <v>2098</v>
      </c>
      <c r="S195" s="18" t="s">
        <v>2099</v>
      </c>
    </row>
    <row r="196" spans="1:19" x14ac:dyDescent="0.3">
      <c r="B196">
        <v>456</v>
      </c>
      <c r="D196" s="18">
        <f>'#AI配置2'!S128</f>
        <v>18</v>
      </c>
      <c r="E196" s="18" t="str">
        <f>'#AI配置2'!T128</f>
        <v>CAE_EMPEROR</v>
      </c>
      <c r="G196" s="18" t="str">
        <f>'#AI配置2'!V128</f>
        <v>10001;20125</v>
      </c>
      <c r="H196" s="18" t="str">
        <f>'#AI配置2'!W128</f>
        <v>660000;890000</v>
      </c>
      <c r="I196" s="18" t="str">
        <f>'#AI配置2'!X128</f>
        <v>50;225</v>
      </c>
      <c r="J196" s="18">
        <f>'#AI配置2'!Y128</f>
        <v>870000</v>
      </c>
      <c r="K196" s="18">
        <f>'#AI配置2'!Z128</f>
        <v>18</v>
      </c>
      <c r="L196" s="19" t="s">
        <v>2302</v>
      </c>
      <c r="M196" s="18" t="str">
        <f>'#AI配置2'!AB128</f>
        <v>5103002;5103003;5103001</v>
      </c>
      <c r="N196" s="18" t="str">
        <f>'#AI配置2'!AC128</f>
        <v>5103001;5103004</v>
      </c>
      <c r="O196" s="18" t="str">
        <f>'#AI配置2'!AD128</f>
        <v>RT_Wood:1600000|RT_Food:1600000|RT_Stone:1600000|RT_Gold:1600000</v>
      </c>
      <c r="P196" s="18" t="str">
        <f>'#AI配置2'!AE128</f>
        <v>RT_Wood:200000|RT_Food:200000|RT_Stone:200000|RT_Gold:200000</v>
      </c>
      <c r="Q196" s="18">
        <f>'#AI配置2'!AF128</f>
        <v>2400000</v>
      </c>
      <c r="R196" s="18" t="s">
        <v>2100</v>
      </c>
      <c r="S196" s="18" t="s">
        <v>2101</v>
      </c>
    </row>
    <row r="197" spans="1:19" x14ac:dyDescent="0.3">
      <c r="B197">
        <v>468</v>
      </c>
      <c r="D197" s="18">
        <f>'#AI配置2'!S129</f>
        <v>19</v>
      </c>
      <c r="E197" s="18" t="str">
        <f>'#AI配置2'!T129</f>
        <v>CAE_EMPEROR</v>
      </c>
      <c r="G197" s="18" t="str">
        <f>'#AI配置2'!V129</f>
        <v>10001;20126</v>
      </c>
      <c r="H197" s="18" t="str">
        <f>'#AI配置2'!W129</f>
        <v>890000;1400000</v>
      </c>
      <c r="I197" s="18" t="str">
        <f>'#AI配置2'!X129</f>
        <v>50;226</v>
      </c>
      <c r="J197" s="18">
        <f>'#AI配置2'!Y129</f>
        <v>930000</v>
      </c>
      <c r="K197" s="18">
        <f>'#AI配置2'!Z129</f>
        <v>19</v>
      </c>
      <c r="L197" s="19" t="s">
        <v>2302</v>
      </c>
      <c r="M197" s="18" t="str">
        <f>'#AI配置2'!AB129</f>
        <v>5103102;5103103;5103101</v>
      </c>
      <c r="N197" s="18" t="str">
        <f>'#AI配置2'!AC129</f>
        <v>5103101;5103104</v>
      </c>
      <c r="O197" s="18" t="str">
        <f>'#AI配置2'!AD129</f>
        <v>RT_Wood:1700000|RT_Food:1700000|RT_Stone:1700000|RT_Gold:1700000</v>
      </c>
      <c r="P197" s="18" t="str">
        <f>'#AI配置2'!AE129</f>
        <v>RT_Wood:212500|RT_Food:212500|RT_Stone:212500|RT_Gold:212500</v>
      </c>
      <c r="Q197" s="18">
        <f>'#AI配置2'!AF129</f>
        <v>2550000</v>
      </c>
      <c r="R197" s="18" t="s">
        <v>2102</v>
      </c>
      <c r="S197" s="18" t="s">
        <v>2103</v>
      </c>
    </row>
    <row r="198" spans="1:19" x14ac:dyDescent="0.3">
      <c r="B198">
        <v>480</v>
      </c>
      <c r="D198" s="18">
        <f>'#AI配置2'!S130</f>
        <v>19</v>
      </c>
      <c r="E198" s="18" t="str">
        <f>'#AI配置2'!T130</f>
        <v>CAE_EMPEROR</v>
      </c>
      <c r="G198" s="18" t="str">
        <f>'#AI配置2'!V130</f>
        <v>10001;20127</v>
      </c>
      <c r="H198" s="18" t="str">
        <f>'#AI配置2'!W130</f>
        <v>890000;1400000</v>
      </c>
      <c r="I198" s="18" t="str">
        <f>'#AI配置2'!X130</f>
        <v>50;227</v>
      </c>
      <c r="J198" s="18">
        <f>'#AI配置2'!Y130</f>
        <v>930000</v>
      </c>
      <c r="K198" s="18">
        <f>'#AI配置2'!Z130</f>
        <v>19</v>
      </c>
      <c r="L198" s="19" t="s">
        <v>2302</v>
      </c>
      <c r="M198" s="18" t="str">
        <f>'#AI配置2'!AB130</f>
        <v>5103202;5103203;5103201</v>
      </c>
      <c r="N198" s="18" t="str">
        <f>'#AI配置2'!AC130</f>
        <v>5103201;5103204</v>
      </c>
      <c r="O198" s="18" t="str">
        <f>'#AI配置2'!AD130</f>
        <v>RT_Wood:1700000|RT_Food:1700000|RT_Stone:1700000|RT_Gold:1700000</v>
      </c>
      <c r="P198" s="18" t="str">
        <f>'#AI配置2'!AE130</f>
        <v>RT_Wood:212500|RT_Food:212500|RT_Stone:212500|RT_Gold:212500</v>
      </c>
      <c r="Q198" s="18">
        <f>'#AI配置2'!AF130</f>
        <v>2550000</v>
      </c>
      <c r="R198" s="18" t="s">
        <v>2104</v>
      </c>
      <c r="S198" s="18" t="s">
        <v>2105</v>
      </c>
    </row>
    <row r="199" spans="1:19" x14ac:dyDescent="0.3">
      <c r="A199">
        <v>5</v>
      </c>
      <c r="B199">
        <v>1</v>
      </c>
      <c r="C199" t="s">
        <v>93</v>
      </c>
      <c r="D199" s="18">
        <f>'#AI配置2'!S131</f>
        <v>5</v>
      </c>
      <c r="E199" s="18" t="str">
        <f>'#AI配置2'!T131</f>
        <v>CAE_FEUDAL</v>
      </c>
      <c r="G199" s="18" t="str">
        <f>'#AI配置2'!V131</f>
        <v>10001;20128</v>
      </c>
      <c r="H199" s="18" t="str">
        <f>'#AI配置2'!W131</f>
        <v>220;735</v>
      </c>
      <c r="I199" s="18" t="str">
        <f>'#AI配置2'!X131</f>
        <v>50;228</v>
      </c>
      <c r="J199" s="18">
        <f>'#AI配置2'!Y131</f>
        <v>250000</v>
      </c>
      <c r="K199" s="18">
        <f>'#AI配置2'!Z131</f>
        <v>5</v>
      </c>
      <c r="L199" s="19" t="s">
        <v>2302</v>
      </c>
      <c r="M199" s="18" t="str">
        <f>'#AI配置2'!AB131</f>
        <v>5200101;5200103;5200101</v>
      </c>
      <c r="N199" s="18" t="str">
        <f>'#AI配置2'!AC131</f>
        <v>5200102</v>
      </c>
      <c r="O199" s="18" t="str">
        <f>'#AI配置2'!AD131</f>
        <v>RT_Wood:300000|RT_Food:300000|RT_Stone:300000</v>
      </c>
      <c r="P199" s="18" t="str">
        <f>'#AI配置2'!AE131</f>
        <v>RT_Wood:37500|RT_Food:37500|RT_Stone:37500</v>
      </c>
      <c r="Q199" s="18">
        <f>'#AI配置2'!AF131</f>
        <v>450000</v>
      </c>
      <c r="R199" s="18" t="s">
        <v>2106</v>
      </c>
      <c r="S199" s="18" t="s">
        <v>2107</v>
      </c>
    </row>
    <row r="200" spans="1:19" x14ac:dyDescent="0.3">
      <c r="B200">
        <v>3</v>
      </c>
      <c r="D200" s="18">
        <f>'#AI配置2'!S132</f>
        <v>5</v>
      </c>
      <c r="E200" s="18" t="str">
        <f>'#AI配置2'!T132</f>
        <v>CAE_FEUDAL</v>
      </c>
      <c r="G200" s="18" t="str">
        <f>'#AI配置2'!V132</f>
        <v>10001;20129</v>
      </c>
      <c r="H200" s="18" t="str">
        <f>'#AI配置2'!W132</f>
        <v>220;735</v>
      </c>
      <c r="I200" s="18" t="str">
        <f>'#AI配置2'!X132</f>
        <v>50;229</v>
      </c>
      <c r="J200" s="18">
        <f>'#AI配置2'!Y132</f>
        <v>250000</v>
      </c>
      <c r="K200" s="18">
        <f>'#AI配置2'!Z132</f>
        <v>5</v>
      </c>
      <c r="L200" s="19" t="s">
        <v>2302</v>
      </c>
      <c r="M200" s="18" t="str">
        <f>'#AI配置2'!AB132</f>
        <v>5200201;5200203;5200201</v>
      </c>
      <c r="N200" s="18" t="str">
        <f>'#AI配置2'!AC132</f>
        <v>5200202</v>
      </c>
      <c r="O200" s="18" t="str">
        <f>'#AI配置2'!AD132</f>
        <v>RT_Wood:300000|RT_Food:300000|RT_Stone:300000</v>
      </c>
      <c r="P200" s="18" t="str">
        <f>'#AI配置2'!AE132</f>
        <v>RT_Wood:37500|RT_Food:37500|RT_Stone:37500</v>
      </c>
      <c r="Q200" s="18">
        <f>'#AI配置2'!AF132</f>
        <v>450000</v>
      </c>
      <c r="R200" s="18" t="s">
        <v>2108</v>
      </c>
      <c r="S200" s="18" t="s">
        <v>2109</v>
      </c>
    </row>
    <row r="201" spans="1:19" x14ac:dyDescent="0.3">
      <c r="B201">
        <v>6</v>
      </c>
      <c r="D201" s="18">
        <f>'#AI配置2'!S133</f>
        <v>5</v>
      </c>
      <c r="E201" s="18" t="str">
        <f>'#AI配置2'!T133</f>
        <v>CAE_FEUDAL</v>
      </c>
      <c r="G201" s="18" t="str">
        <f>'#AI配置2'!V133</f>
        <v>10001;20130</v>
      </c>
      <c r="H201" s="18" t="str">
        <f>'#AI配置2'!W133</f>
        <v>220;735</v>
      </c>
      <c r="I201" s="18" t="str">
        <f>'#AI配置2'!X133</f>
        <v>50;230</v>
      </c>
      <c r="J201" s="18">
        <f>'#AI配置2'!Y133</f>
        <v>250000</v>
      </c>
      <c r="K201" s="18">
        <f>'#AI配置2'!Z133</f>
        <v>5</v>
      </c>
      <c r="L201" s="19" t="s">
        <v>2302</v>
      </c>
      <c r="M201" s="18" t="str">
        <f>'#AI配置2'!AB133</f>
        <v>5200301;5200303;5200301</v>
      </c>
      <c r="N201" s="18" t="str">
        <f>'#AI配置2'!AC133</f>
        <v>5200302</v>
      </c>
      <c r="O201" s="18" t="str">
        <f>'#AI配置2'!AD133</f>
        <v>RT_Wood:300000|RT_Food:300000|RT_Stone:300000</v>
      </c>
      <c r="P201" s="18" t="str">
        <f>'#AI配置2'!AE133</f>
        <v>RT_Wood:37500|RT_Food:37500|RT_Stone:37500</v>
      </c>
      <c r="Q201" s="18">
        <f>'#AI配置2'!AF133</f>
        <v>450000</v>
      </c>
      <c r="R201" s="18" t="s">
        <v>2110</v>
      </c>
      <c r="S201" s="18" t="s">
        <v>2111</v>
      </c>
    </row>
    <row r="202" spans="1:19" x14ac:dyDescent="0.3">
      <c r="B202">
        <v>9</v>
      </c>
      <c r="D202" s="18">
        <f>'#AI配置2'!S134</f>
        <v>5</v>
      </c>
      <c r="E202" s="18" t="str">
        <f>'#AI配置2'!T134</f>
        <v>CAE_FEUDAL</v>
      </c>
      <c r="G202" s="18" t="str">
        <f>'#AI配置2'!V134</f>
        <v>10001;20131</v>
      </c>
      <c r="H202" s="18" t="str">
        <f>'#AI配置2'!W134</f>
        <v>220;735</v>
      </c>
      <c r="I202" s="18" t="str">
        <f>'#AI配置2'!X134</f>
        <v>50;231</v>
      </c>
      <c r="J202" s="18">
        <f>'#AI配置2'!Y134</f>
        <v>250000</v>
      </c>
      <c r="K202" s="18">
        <f>'#AI配置2'!Z134</f>
        <v>5</v>
      </c>
      <c r="L202" s="19" t="s">
        <v>2302</v>
      </c>
      <c r="M202" s="18" t="str">
        <f>'#AI配置2'!AB134</f>
        <v>5200401;5200403;5200401</v>
      </c>
      <c r="N202" s="18" t="str">
        <f>'#AI配置2'!AC134</f>
        <v>5200402</v>
      </c>
      <c r="O202" s="18" t="str">
        <f>'#AI配置2'!AD134</f>
        <v>RT_Wood:300000|RT_Food:300000|RT_Stone:300000</v>
      </c>
      <c r="P202" s="18" t="str">
        <f>'#AI配置2'!AE134</f>
        <v>RT_Wood:37500|RT_Food:37500|RT_Stone:37500</v>
      </c>
      <c r="Q202" s="18">
        <f>'#AI配置2'!AF134</f>
        <v>450000</v>
      </c>
      <c r="R202" s="18" t="s">
        <v>2112</v>
      </c>
      <c r="S202" s="18" t="s">
        <v>2113</v>
      </c>
    </row>
    <row r="203" spans="1:19" x14ac:dyDescent="0.3">
      <c r="B203">
        <v>12</v>
      </c>
      <c r="D203" s="18">
        <f>'#AI配置2'!S135</f>
        <v>6</v>
      </c>
      <c r="E203" s="18" t="str">
        <f>'#AI配置2'!T135</f>
        <v>CAE_FEUDAL</v>
      </c>
      <c r="G203" s="18" t="str">
        <f>'#AI配置2'!V135</f>
        <v>10001;20132</v>
      </c>
      <c r="H203" s="18" t="str">
        <f>'#AI配置2'!W135</f>
        <v>735;1800</v>
      </c>
      <c r="I203" s="18" t="str">
        <f>'#AI配置2'!X135</f>
        <v>50;232</v>
      </c>
      <c r="J203" s="18">
        <f>'#AI配置2'!Y135</f>
        <v>280000</v>
      </c>
      <c r="K203" s="18">
        <f>'#AI配置2'!Z135</f>
        <v>6</v>
      </c>
      <c r="L203" s="19" t="s">
        <v>2302</v>
      </c>
      <c r="M203" s="18" t="str">
        <f>'#AI配置2'!AB135</f>
        <v>5200501;5200503;5200501</v>
      </c>
      <c r="N203" s="18" t="str">
        <f>'#AI配置2'!AC135</f>
        <v>5200502</v>
      </c>
      <c r="O203" s="18" t="str">
        <f>'#AI配置2'!AD135</f>
        <v>RT_Wood:400000|RT_Food:400000|RT_Stone:400000</v>
      </c>
      <c r="P203" s="18" t="str">
        <f>'#AI配置2'!AE135</f>
        <v>RT_Wood:50000|RT_Food:50000|RT_Stone:50000</v>
      </c>
      <c r="Q203" s="18">
        <f>'#AI配置2'!AF135</f>
        <v>600000</v>
      </c>
      <c r="R203" s="18" t="s">
        <v>2114</v>
      </c>
      <c r="S203" s="18" t="s">
        <v>2115</v>
      </c>
    </row>
    <row r="204" spans="1:19" x14ac:dyDescent="0.3">
      <c r="B204">
        <v>15</v>
      </c>
      <c r="D204" s="18">
        <f>'#AI配置2'!S136</f>
        <v>6</v>
      </c>
      <c r="E204" s="18" t="str">
        <f>'#AI配置2'!T136</f>
        <v>CAE_FEUDAL</v>
      </c>
      <c r="G204" s="18" t="str">
        <f>'#AI配置2'!V136</f>
        <v>10001;20133</v>
      </c>
      <c r="H204" s="18" t="str">
        <f>'#AI配置2'!W136</f>
        <v>735;1800</v>
      </c>
      <c r="I204" s="18" t="str">
        <f>'#AI配置2'!X136</f>
        <v>50;233</v>
      </c>
      <c r="J204" s="18">
        <f>'#AI配置2'!Y136</f>
        <v>280000</v>
      </c>
      <c r="K204" s="18">
        <f>'#AI配置2'!Z136</f>
        <v>6</v>
      </c>
      <c r="L204" s="19" t="s">
        <v>2302</v>
      </c>
      <c r="M204" s="18" t="str">
        <f>'#AI配置2'!AB136</f>
        <v>5200601;5200603;5200601</v>
      </c>
      <c r="N204" s="18" t="str">
        <f>'#AI配置2'!AC136</f>
        <v>5200602</v>
      </c>
      <c r="O204" s="18" t="str">
        <f>'#AI配置2'!AD136</f>
        <v>RT_Wood:400000|RT_Food:400000|RT_Stone:400000</v>
      </c>
      <c r="P204" s="18" t="str">
        <f>'#AI配置2'!AE136</f>
        <v>RT_Wood:50000|RT_Food:50000|RT_Stone:50000</v>
      </c>
      <c r="Q204" s="18">
        <f>'#AI配置2'!AF136</f>
        <v>600000</v>
      </c>
      <c r="R204" s="18" t="s">
        <v>2116</v>
      </c>
      <c r="S204" s="18" t="s">
        <v>2117</v>
      </c>
    </row>
    <row r="205" spans="1:19" x14ac:dyDescent="0.3">
      <c r="B205">
        <v>18</v>
      </c>
      <c r="D205" s="18">
        <f>'#AI配置2'!S137</f>
        <v>6</v>
      </c>
      <c r="E205" s="18" t="str">
        <f>'#AI配置2'!T137</f>
        <v>CAE_FEUDAL</v>
      </c>
      <c r="G205" s="18" t="str">
        <f>'#AI配置2'!V137</f>
        <v>10001;20134</v>
      </c>
      <c r="H205" s="18" t="str">
        <f>'#AI配置2'!W137</f>
        <v>735;1800</v>
      </c>
      <c r="I205" s="18" t="str">
        <f>'#AI配置2'!X137</f>
        <v>50;234</v>
      </c>
      <c r="J205" s="18">
        <f>'#AI配置2'!Y137</f>
        <v>280000</v>
      </c>
      <c r="K205" s="18">
        <f>'#AI配置2'!Z137</f>
        <v>6</v>
      </c>
      <c r="L205" s="19" t="s">
        <v>2302</v>
      </c>
      <c r="M205" s="18" t="str">
        <f>'#AI配置2'!AB137</f>
        <v>5200701;5200703;5200701</v>
      </c>
      <c r="N205" s="18" t="str">
        <f>'#AI配置2'!AC137</f>
        <v>5200702</v>
      </c>
      <c r="O205" s="18" t="str">
        <f>'#AI配置2'!AD137</f>
        <v>RT_Wood:400000|RT_Food:400000|RT_Stone:400000</v>
      </c>
      <c r="P205" s="18" t="str">
        <f>'#AI配置2'!AE137</f>
        <v>RT_Wood:50000|RT_Food:50000|RT_Stone:50000</v>
      </c>
      <c r="Q205" s="18">
        <f>'#AI配置2'!AF137</f>
        <v>600000</v>
      </c>
      <c r="R205" s="18" t="s">
        <v>2118</v>
      </c>
      <c r="S205" s="18" t="s">
        <v>2119</v>
      </c>
    </row>
    <row r="206" spans="1:19" x14ac:dyDescent="0.3">
      <c r="B206">
        <v>21</v>
      </c>
      <c r="D206" s="18">
        <f>'#AI配置2'!S138</f>
        <v>7</v>
      </c>
      <c r="E206" s="18" t="str">
        <f>'#AI配置2'!T138</f>
        <v>CAE_FEUDAL</v>
      </c>
      <c r="G206" s="18" t="str">
        <f>'#AI配置2'!V138</f>
        <v>10001;20135</v>
      </c>
      <c r="H206" s="18" t="str">
        <f>'#AI配置2'!W138</f>
        <v>1800;3480</v>
      </c>
      <c r="I206" s="18" t="str">
        <f>'#AI配置2'!X138</f>
        <v>50;235</v>
      </c>
      <c r="J206" s="18">
        <f>'#AI配置2'!Y138</f>
        <v>320000</v>
      </c>
      <c r="K206" s="18">
        <f>'#AI配置2'!Z138</f>
        <v>7</v>
      </c>
      <c r="L206" s="19" t="s">
        <v>2302</v>
      </c>
      <c r="M206" s="18" t="str">
        <f>'#AI配置2'!AB138</f>
        <v>5200801;5200803;5200801</v>
      </c>
      <c r="N206" s="18" t="str">
        <f>'#AI配置2'!AC138</f>
        <v>5200802</v>
      </c>
      <c r="O206" s="18" t="str">
        <f>'#AI配置2'!AD138</f>
        <v>RT_Wood:500000|RT_Food:500000|RT_Stone:500000</v>
      </c>
      <c r="P206" s="18" t="str">
        <f>'#AI配置2'!AE138</f>
        <v>RT_Wood:62500|RT_Food:62500|RT_Stone:62500</v>
      </c>
      <c r="Q206" s="18">
        <f>'#AI配置2'!AF138</f>
        <v>750000</v>
      </c>
      <c r="R206" s="18" t="s">
        <v>2120</v>
      </c>
      <c r="S206" s="18" t="s">
        <v>2121</v>
      </c>
    </row>
    <row r="207" spans="1:19" x14ac:dyDescent="0.3">
      <c r="B207">
        <v>24</v>
      </c>
      <c r="D207" s="18">
        <f>'#AI配置2'!S139</f>
        <v>7</v>
      </c>
      <c r="E207" s="18" t="str">
        <f>'#AI配置2'!T139</f>
        <v>CAE_FEUDAL</v>
      </c>
      <c r="G207" s="18" t="str">
        <f>'#AI配置2'!V139</f>
        <v>10001;20136</v>
      </c>
      <c r="H207" s="18" t="str">
        <f>'#AI配置2'!W139</f>
        <v>1800;3480</v>
      </c>
      <c r="I207" s="18" t="str">
        <f>'#AI配置2'!X139</f>
        <v>50;236</v>
      </c>
      <c r="J207" s="18">
        <f>'#AI配置2'!Y139</f>
        <v>320000</v>
      </c>
      <c r="K207" s="18">
        <f>'#AI配置2'!Z139</f>
        <v>7</v>
      </c>
      <c r="L207" s="19" t="s">
        <v>2302</v>
      </c>
      <c r="M207" s="18" t="str">
        <f>'#AI配置2'!AB139</f>
        <v>5200901;5200903;5200901</v>
      </c>
      <c r="N207" s="18" t="str">
        <f>'#AI配置2'!AC139</f>
        <v>5200902</v>
      </c>
      <c r="O207" s="18" t="str">
        <f>'#AI配置2'!AD139</f>
        <v>RT_Wood:500000|RT_Food:500000|RT_Stone:500000</v>
      </c>
      <c r="P207" s="18" t="str">
        <f>'#AI配置2'!AE139</f>
        <v>RT_Wood:62500|RT_Food:62500|RT_Stone:62500</v>
      </c>
      <c r="Q207" s="18">
        <f>'#AI配置2'!AF139</f>
        <v>750000</v>
      </c>
      <c r="R207" s="18" t="s">
        <v>2122</v>
      </c>
      <c r="S207" s="18" t="s">
        <v>2123</v>
      </c>
    </row>
    <row r="208" spans="1:19" x14ac:dyDescent="0.3">
      <c r="B208">
        <v>30</v>
      </c>
      <c r="D208" s="18">
        <f>'#AI配置2'!S140</f>
        <v>7</v>
      </c>
      <c r="E208" s="18" t="str">
        <f>'#AI配置2'!T140</f>
        <v>CAE_FEUDAL</v>
      </c>
      <c r="G208" s="18" t="str">
        <f>'#AI配置2'!V140</f>
        <v>10001;20137</v>
      </c>
      <c r="H208" s="18" t="str">
        <f>'#AI配置2'!W140</f>
        <v>1800;3480</v>
      </c>
      <c r="I208" s="18" t="str">
        <f>'#AI配置2'!X140</f>
        <v>50;237</v>
      </c>
      <c r="J208" s="18">
        <f>'#AI配置2'!Y140</f>
        <v>320000</v>
      </c>
      <c r="K208" s="18">
        <f>'#AI配置2'!Z140</f>
        <v>7</v>
      </c>
      <c r="L208" s="19" t="s">
        <v>2302</v>
      </c>
      <c r="M208" s="18" t="str">
        <f>'#AI配置2'!AB140</f>
        <v>5201001;5201003;5201001</v>
      </c>
      <c r="N208" s="18" t="str">
        <f>'#AI配置2'!AC140</f>
        <v>5201002</v>
      </c>
      <c r="O208" s="18" t="str">
        <f>'#AI配置2'!AD140</f>
        <v>RT_Wood:500000|RT_Food:500000|RT_Stone:500000</v>
      </c>
      <c r="P208" s="18" t="str">
        <f>'#AI配置2'!AE140</f>
        <v>RT_Wood:62500|RT_Food:62500|RT_Stone:62500</v>
      </c>
      <c r="Q208" s="18">
        <f>'#AI配置2'!AF140</f>
        <v>750000</v>
      </c>
      <c r="R208" s="18" t="s">
        <v>2124</v>
      </c>
      <c r="S208" s="18" t="s">
        <v>2125</v>
      </c>
    </row>
    <row r="209" spans="2:19" x14ac:dyDescent="0.3">
      <c r="B209">
        <v>36</v>
      </c>
      <c r="D209" s="18">
        <f>'#AI配置2'!S141</f>
        <v>8</v>
      </c>
      <c r="E209" s="18" t="str">
        <f>'#AI配置2'!T141</f>
        <v>CAE_FEUDAL</v>
      </c>
      <c r="G209" s="18" t="str">
        <f>'#AI配置2'!V141</f>
        <v>10001;20138</v>
      </c>
      <c r="H209" s="18" t="str">
        <f>'#AI配置2'!W141</f>
        <v>3480;6600</v>
      </c>
      <c r="I209" s="18" t="str">
        <f>'#AI配置2'!X141</f>
        <v>50;238</v>
      </c>
      <c r="J209" s="18">
        <f>'#AI配置2'!Y141</f>
        <v>360000</v>
      </c>
      <c r="K209" s="18">
        <f>'#AI配置2'!Z141</f>
        <v>8</v>
      </c>
      <c r="L209" s="19" t="s">
        <v>2302</v>
      </c>
      <c r="M209" s="18" t="str">
        <f>'#AI配置2'!AB141</f>
        <v>5201101;5201103;5201101</v>
      </c>
      <c r="N209" s="18" t="str">
        <f>'#AI配置2'!AC141</f>
        <v>5201102</v>
      </c>
      <c r="O209" s="18" t="str">
        <f>'#AI配置2'!AD141</f>
        <v>RT_Wood:600000|RT_Food:600000|RT_Stone:600000</v>
      </c>
      <c r="P209" s="18" t="str">
        <f>'#AI配置2'!AE141</f>
        <v>RT_Wood:75000|RT_Food:75000|RT_Stone:75000</v>
      </c>
      <c r="Q209" s="18">
        <f>'#AI配置2'!AF141</f>
        <v>900000</v>
      </c>
      <c r="R209" s="18" t="s">
        <v>2126</v>
      </c>
      <c r="S209" s="18" t="s">
        <v>2127</v>
      </c>
    </row>
    <row r="210" spans="2:19" x14ac:dyDescent="0.3">
      <c r="B210">
        <v>42</v>
      </c>
      <c r="D210" s="18">
        <f>'#AI配置2'!S142</f>
        <v>8</v>
      </c>
      <c r="E210" s="18" t="str">
        <f>'#AI配置2'!T142</f>
        <v>CAE_FEUDAL</v>
      </c>
      <c r="G210" s="18" t="str">
        <f>'#AI配置2'!V142</f>
        <v>10001;20139</v>
      </c>
      <c r="H210" s="18" t="str">
        <f>'#AI配置2'!W142</f>
        <v>3480;6600</v>
      </c>
      <c r="I210" s="18" t="str">
        <f>'#AI配置2'!X142</f>
        <v>50;239</v>
      </c>
      <c r="J210" s="18">
        <f>'#AI配置2'!Y142</f>
        <v>360000</v>
      </c>
      <c r="K210" s="18">
        <f>'#AI配置2'!Z142</f>
        <v>8</v>
      </c>
      <c r="L210" s="19" t="s">
        <v>2302</v>
      </c>
      <c r="M210" s="18" t="str">
        <f>'#AI配置2'!AB142</f>
        <v>5201201;5201203;5201201</v>
      </c>
      <c r="N210" s="18" t="str">
        <f>'#AI配置2'!AC142</f>
        <v>5201202</v>
      </c>
      <c r="O210" s="18" t="str">
        <f>'#AI配置2'!AD142</f>
        <v>RT_Wood:600000|RT_Food:600000|RT_Stone:600000</v>
      </c>
      <c r="P210" s="18" t="str">
        <f>'#AI配置2'!AE142</f>
        <v>RT_Wood:75000|RT_Food:75000|RT_Stone:75000</v>
      </c>
      <c r="Q210" s="18">
        <f>'#AI配置2'!AF142</f>
        <v>900000</v>
      </c>
      <c r="R210" s="18" t="s">
        <v>2128</v>
      </c>
      <c r="S210" s="18" t="s">
        <v>2129</v>
      </c>
    </row>
    <row r="211" spans="2:19" x14ac:dyDescent="0.3">
      <c r="B211">
        <v>48</v>
      </c>
      <c r="D211" s="18">
        <f>'#AI配置2'!S143</f>
        <v>8</v>
      </c>
      <c r="E211" s="18" t="str">
        <f>'#AI配置2'!T143</f>
        <v>CAE_FEUDAL</v>
      </c>
      <c r="G211" s="18" t="str">
        <f>'#AI配置2'!V143</f>
        <v>10001;20140</v>
      </c>
      <c r="H211" s="18" t="str">
        <f>'#AI配置2'!W143</f>
        <v>3480;6600</v>
      </c>
      <c r="I211" s="18" t="str">
        <f>'#AI配置2'!X143</f>
        <v>50;240</v>
      </c>
      <c r="J211" s="18">
        <f>'#AI配置2'!Y143</f>
        <v>360000</v>
      </c>
      <c r="K211" s="18">
        <f>'#AI配置2'!Z143</f>
        <v>8</v>
      </c>
      <c r="L211" s="19" t="s">
        <v>2302</v>
      </c>
      <c r="M211" s="18" t="str">
        <f>'#AI配置2'!AB143</f>
        <v>5201301;5201303;5201301</v>
      </c>
      <c r="N211" s="18" t="str">
        <f>'#AI配置2'!AC143</f>
        <v>5201302</v>
      </c>
      <c r="O211" s="18" t="str">
        <f>'#AI配置2'!AD143</f>
        <v>RT_Wood:600000|RT_Food:600000|RT_Stone:600000</v>
      </c>
      <c r="P211" s="18" t="str">
        <f>'#AI配置2'!AE143</f>
        <v>RT_Wood:75000|RT_Food:75000|RT_Stone:75000</v>
      </c>
      <c r="Q211" s="18">
        <f>'#AI配置2'!AF143</f>
        <v>900000</v>
      </c>
      <c r="R211" s="18" t="s">
        <v>2130</v>
      </c>
      <c r="S211" s="18" t="s">
        <v>2131</v>
      </c>
    </row>
    <row r="212" spans="2:19" x14ac:dyDescent="0.3">
      <c r="B212">
        <v>60</v>
      </c>
      <c r="D212" s="18">
        <f>'#AI配置2'!S144</f>
        <v>9</v>
      </c>
      <c r="E212" s="18" t="str">
        <f>'#AI配置2'!T144</f>
        <v>CAE_FEUDAL</v>
      </c>
      <c r="G212" s="18" t="str">
        <f>'#AI配置2'!V144</f>
        <v>10001;20141</v>
      </c>
      <c r="H212" s="18" t="str">
        <f>'#AI配置2'!W144</f>
        <v>6600;14000</v>
      </c>
      <c r="I212" s="18" t="str">
        <f>'#AI配置2'!X144</f>
        <v>50;241</v>
      </c>
      <c r="J212" s="18">
        <f>'#AI配置2'!Y144</f>
        <v>400000</v>
      </c>
      <c r="K212" s="18">
        <f>'#AI配置2'!Z144</f>
        <v>9</v>
      </c>
      <c r="L212" s="19" t="s">
        <v>2302</v>
      </c>
      <c r="M212" s="18" t="str">
        <f>'#AI配置2'!AB144</f>
        <v>5201401;5201403;5201401</v>
      </c>
      <c r="N212" s="18" t="str">
        <f>'#AI配置2'!AC144</f>
        <v>5201402</v>
      </c>
      <c r="O212" s="18" t="str">
        <f>'#AI配置2'!AD144</f>
        <v>RT_Wood:700000|RT_Food:700000|RT_Stone:700000</v>
      </c>
      <c r="P212" s="18" t="str">
        <f>'#AI配置2'!AE144</f>
        <v>RT_Wood:87500|RT_Food:87500|RT_Stone:87500</v>
      </c>
      <c r="Q212" s="18">
        <f>'#AI配置2'!AF144</f>
        <v>1050000</v>
      </c>
      <c r="R212" s="18" t="s">
        <v>2132</v>
      </c>
      <c r="S212" s="18" t="s">
        <v>2133</v>
      </c>
    </row>
    <row r="213" spans="2:19" x14ac:dyDescent="0.3">
      <c r="B213">
        <v>66</v>
      </c>
      <c r="D213" s="18">
        <f>'#AI配置2'!S145</f>
        <v>9</v>
      </c>
      <c r="E213" s="18" t="str">
        <f>'#AI配置2'!T145</f>
        <v>CAE_FEUDAL</v>
      </c>
      <c r="G213" s="18" t="str">
        <f>'#AI配置2'!V145</f>
        <v>10001;20142</v>
      </c>
      <c r="H213" s="18" t="str">
        <f>'#AI配置2'!W145</f>
        <v>6600;14000</v>
      </c>
      <c r="I213" s="18" t="str">
        <f>'#AI配置2'!X145</f>
        <v>50;242</v>
      </c>
      <c r="J213" s="18">
        <f>'#AI配置2'!Y145</f>
        <v>400000</v>
      </c>
      <c r="K213" s="18">
        <f>'#AI配置2'!Z145</f>
        <v>9</v>
      </c>
      <c r="L213" s="19" t="s">
        <v>2302</v>
      </c>
      <c r="M213" s="18" t="str">
        <f>'#AI配置2'!AB145</f>
        <v>5201501;5201503;5201501</v>
      </c>
      <c r="N213" s="18" t="str">
        <f>'#AI配置2'!AC145</f>
        <v>5201502</v>
      </c>
      <c r="O213" s="18" t="str">
        <f>'#AI配置2'!AD145</f>
        <v>RT_Wood:700000|RT_Food:700000|RT_Stone:700000</v>
      </c>
      <c r="P213" s="18" t="str">
        <f>'#AI配置2'!AE145</f>
        <v>RT_Wood:87500|RT_Food:87500|RT_Stone:87500</v>
      </c>
      <c r="Q213" s="18">
        <f>'#AI配置2'!AF145</f>
        <v>1050000</v>
      </c>
      <c r="R213" s="18" t="s">
        <v>2134</v>
      </c>
      <c r="S213" s="18" t="s">
        <v>2135</v>
      </c>
    </row>
    <row r="214" spans="2:19" x14ac:dyDescent="0.3">
      <c r="B214">
        <v>72</v>
      </c>
      <c r="D214" s="18">
        <f>'#AI配置2'!S146</f>
        <v>9</v>
      </c>
      <c r="E214" s="18" t="str">
        <f>'#AI配置2'!T146</f>
        <v>CAE_FEUDAL</v>
      </c>
      <c r="G214" s="18" t="str">
        <f>'#AI配置2'!V146</f>
        <v>10001;20143</v>
      </c>
      <c r="H214" s="18" t="str">
        <f>'#AI配置2'!W146</f>
        <v>6600;14000</v>
      </c>
      <c r="I214" s="18" t="str">
        <f>'#AI配置2'!X146</f>
        <v>50;243</v>
      </c>
      <c r="J214" s="18">
        <f>'#AI配置2'!Y146</f>
        <v>400000</v>
      </c>
      <c r="K214" s="18">
        <f>'#AI配置2'!Z146</f>
        <v>9</v>
      </c>
      <c r="L214" s="19" t="s">
        <v>2302</v>
      </c>
      <c r="M214" s="18" t="str">
        <f>'#AI配置2'!AB146</f>
        <v>5201601;5201603;5201601</v>
      </c>
      <c r="N214" s="18" t="str">
        <f>'#AI配置2'!AC146</f>
        <v>5201602</v>
      </c>
      <c r="O214" s="18" t="str">
        <f>'#AI配置2'!AD146</f>
        <v>RT_Wood:700000|RT_Food:700000|RT_Stone:700000</v>
      </c>
      <c r="P214" s="18" t="str">
        <f>'#AI配置2'!AE146</f>
        <v>RT_Wood:87500|RT_Food:87500|RT_Stone:87500</v>
      </c>
      <c r="Q214" s="18">
        <f>'#AI配置2'!AF146</f>
        <v>1050000</v>
      </c>
      <c r="R214" s="18" t="s">
        <v>2136</v>
      </c>
      <c r="S214" s="18" t="s">
        <v>2137</v>
      </c>
    </row>
    <row r="215" spans="2:19" x14ac:dyDescent="0.3">
      <c r="B215">
        <v>84</v>
      </c>
      <c r="D215" s="18">
        <f>'#AI配置2'!S147</f>
        <v>10</v>
      </c>
      <c r="E215" s="18" t="str">
        <f>'#AI配置2'!T147</f>
        <v>CAE_FEUDAL</v>
      </c>
      <c r="G215" s="18" t="str">
        <f>'#AI配置2'!V147</f>
        <v>10001;20144</v>
      </c>
      <c r="H215" s="18" t="str">
        <f>'#AI配置2'!W147</f>
        <v>14000;24000</v>
      </c>
      <c r="I215" s="18" t="str">
        <f>'#AI配置2'!X147</f>
        <v>50;244</v>
      </c>
      <c r="J215" s="18">
        <f>'#AI配置2'!Y147</f>
        <v>440000</v>
      </c>
      <c r="K215" s="18">
        <f>'#AI配置2'!Z147</f>
        <v>10</v>
      </c>
      <c r="L215" s="19" t="s">
        <v>2302</v>
      </c>
      <c r="M215" s="18" t="str">
        <f>'#AI配置2'!AB147</f>
        <v>5201701;5201703;5201701</v>
      </c>
      <c r="N215" s="18" t="str">
        <f>'#AI配置2'!AC147</f>
        <v>5201702</v>
      </c>
      <c r="O215" s="18" t="str">
        <f>'#AI配置2'!AD147</f>
        <v>RT_Wood:800000|RT_Food:800000|RT_Stone:800000</v>
      </c>
      <c r="P215" s="18" t="str">
        <f>'#AI配置2'!AE147</f>
        <v>RT_Wood:100000|RT_Food:100000|RT_Stone:100000</v>
      </c>
      <c r="Q215" s="18">
        <f>'#AI配置2'!AF147</f>
        <v>1200000</v>
      </c>
      <c r="R215" s="18" t="s">
        <v>2138</v>
      </c>
      <c r="S215" s="18" t="s">
        <v>2139</v>
      </c>
    </row>
    <row r="216" spans="2:19" x14ac:dyDescent="0.3">
      <c r="B216">
        <v>96</v>
      </c>
      <c r="D216" s="18">
        <f>'#AI配置2'!S148</f>
        <v>10</v>
      </c>
      <c r="E216" s="18" t="str">
        <f>'#AI配置2'!T148</f>
        <v>CAE_FEUDAL</v>
      </c>
      <c r="G216" s="18" t="str">
        <f>'#AI配置2'!V148</f>
        <v>10001;20145</v>
      </c>
      <c r="H216" s="18" t="str">
        <f>'#AI配置2'!W148</f>
        <v>14000;24000</v>
      </c>
      <c r="I216" s="18" t="str">
        <f>'#AI配置2'!X148</f>
        <v>50;245</v>
      </c>
      <c r="J216" s="18">
        <f>'#AI配置2'!Y148</f>
        <v>440000</v>
      </c>
      <c r="K216" s="18">
        <f>'#AI配置2'!Z148</f>
        <v>10</v>
      </c>
      <c r="L216" s="19" t="s">
        <v>2302</v>
      </c>
      <c r="M216" s="18" t="str">
        <f>'#AI配置2'!AB148</f>
        <v>5201801;5201803;5201801</v>
      </c>
      <c r="N216" s="18" t="str">
        <f>'#AI配置2'!AC148</f>
        <v>5201802</v>
      </c>
      <c r="O216" s="18" t="str">
        <f>'#AI配置2'!AD148</f>
        <v>RT_Wood:800000|RT_Food:800000|RT_Stone:800000</v>
      </c>
      <c r="P216" s="18" t="str">
        <f>'#AI配置2'!AE148</f>
        <v>RT_Wood:100000|RT_Food:100000|RT_Stone:100000</v>
      </c>
      <c r="Q216" s="18">
        <f>'#AI配置2'!AF148</f>
        <v>1200000</v>
      </c>
      <c r="R216" s="18" t="s">
        <v>2140</v>
      </c>
      <c r="S216" s="18" t="s">
        <v>2141</v>
      </c>
    </row>
    <row r="217" spans="2:19" x14ac:dyDescent="0.3">
      <c r="B217">
        <v>108</v>
      </c>
      <c r="D217" s="18">
        <f>'#AI配置2'!S149</f>
        <v>11</v>
      </c>
      <c r="E217" s="18" t="str">
        <f>'#AI配置2'!T149</f>
        <v>CAE_CASTLE</v>
      </c>
      <c r="G217" s="18" t="str">
        <f>'#AI配置2'!V149</f>
        <v>10001;20146</v>
      </c>
      <c r="H217" s="18" t="str">
        <f>'#AI配置2'!W149</f>
        <v>24000;45000</v>
      </c>
      <c r="I217" s="18" t="str">
        <f>'#AI配置2'!X149</f>
        <v>50;246</v>
      </c>
      <c r="J217" s="18">
        <f>'#AI配置2'!Y149</f>
        <v>490000</v>
      </c>
      <c r="K217" s="18">
        <f>'#AI配置2'!Z149</f>
        <v>11</v>
      </c>
      <c r="L217" s="19" t="s">
        <v>2302</v>
      </c>
      <c r="M217" s="18" t="str">
        <f>'#AI配置2'!AB149</f>
        <v>5201901;5201903;5201901</v>
      </c>
      <c r="N217" s="18" t="str">
        <f>'#AI配置2'!AC149</f>
        <v>5201902</v>
      </c>
      <c r="O217" s="18" t="str">
        <f>'#AI配置2'!AD149</f>
        <v>RT_Wood:900000|RT_Food:900000|RT_Stone:900000|RT_Gold:900000</v>
      </c>
      <c r="P217" s="18" t="str">
        <f>'#AI配置2'!AE149</f>
        <v>RT_Wood:112500|RT_Food:112500|RT_Stone:112500|RT_Gold:112500</v>
      </c>
      <c r="Q217" s="18">
        <f>'#AI配置2'!AF149</f>
        <v>1350000</v>
      </c>
      <c r="R217" s="18" t="s">
        <v>2142</v>
      </c>
      <c r="S217" s="18" t="s">
        <v>2143</v>
      </c>
    </row>
    <row r="218" spans="2:19" x14ac:dyDescent="0.3">
      <c r="B218">
        <v>120</v>
      </c>
      <c r="D218" s="18">
        <f>'#AI配置2'!S150</f>
        <v>11</v>
      </c>
      <c r="E218" s="18" t="str">
        <f>'#AI配置2'!T150</f>
        <v>CAE_CASTLE</v>
      </c>
      <c r="G218" s="18" t="str">
        <f>'#AI配置2'!V150</f>
        <v>10001;20147</v>
      </c>
      <c r="H218" s="18" t="str">
        <f>'#AI配置2'!W150</f>
        <v>24000;45000</v>
      </c>
      <c r="I218" s="18" t="str">
        <f>'#AI配置2'!X150</f>
        <v>50;247</v>
      </c>
      <c r="J218" s="18">
        <f>'#AI配置2'!Y150</f>
        <v>490000</v>
      </c>
      <c r="K218" s="18">
        <f>'#AI配置2'!Z150</f>
        <v>11</v>
      </c>
      <c r="L218" s="19" t="s">
        <v>2302</v>
      </c>
      <c r="M218" s="18" t="str">
        <f>'#AI配置2'!AB150</f>
        <v>5202001;5202003;5202001</v>
      </c>
      <c r="N218" s="18" t="str">
        <f>'#AI配置2'!AC150</f>
        <v>5202002</v>
      </c>
      <c r="O218" s="18" t="str">
        <f>'#AI配置2'!AD150</f>
        <v>RT_Wood:900000|RT_Food:900000|RT_Stone:900000|RT_Gold:900000</v>
      </c>
      <c r="P218" s="18" t="str">
        <f>'#AI配置2'!AE150</f>
        <v>RT_Wood:112500|RT_Food:112500|RT_Stone:112500|RT_Gold:112500</v>
      </c>
      <c r="Q218" s="18">
        <f>'#AI配置2'!AF150</f>
        <v>1350000</v>
      </c>
      <c r="R218" s="18" t="s">
        <v>2144</v>
      </c>
      <c r="S218" s="18" t="s">
        <v>2145</v>
      </c>
    </row>
    <row r="219" spans="2:19" x14ac:dyDescent="0.3">
      <c r="B219">
        <v>144</v>
      </c>
      <c r="D219" s="18">
        <f>'#AI配置2'!S151</f>
        <v>12</v>
      </c>
      <c r="E219" s="18" t="str">
        <f>'#AI配置2'!T151</f>
        <v>CAE_CASTLE</v>
      </c>
      <c r="G219" s="18" t="str">
        <f>'#AI配置2'!V151</f>
        <v>10001;20148</v>
      </c>
      <c r="H219" s="18" t="str">
        <f>'#AI配置2'!W151</f>
        <v>45000;81000</v>
      </c>
      <c r="I219" s="18" t="str">
        <f>'#AI配置2'!X151</f>
        <v>50;248</v>
      </c>
      <c r="J219" s="18">
        <f>'#AI配置2'!Y151</f>
        <v>540000</v>
      </c>
      <c r="K219" s="18">
        <f>'#AI配置2'!Z151</f>
        <v>12</v>
      </c>
      <c r="L219" s="19" t="s">
        <v>2302</v>
      </c>
      <c r="M219" s="18" t="str">
        <f>'#AI配置2'!AB151</f>
        <v>5202101;5202103;5202101</v>
      </c>
      <c r="N219" s="18" t="str">
        <f>'#AI配置2'!AC151</f>
        <v>5202102</v>
      </c>
      <c r="O219" s="18" t="str">
        <f>'#AI配置2'!AD151</f>
        <v>RT_Wood:1000000|RT_Food:1000000|RT_Stone:1000000|RT_Gold:1000000</v>
      </c>
      <c r="P219" s="18" t="str">
        <f>'#AI配置2'!AE151</f>
        <v>RT_Wood:125000|RT_Food:125000|RT_Stone:125000|RT_Gold:125000</v>
      </c>
      <c r="Q219" s="18">
        <f>'#AI配置2'!AF151</f>
        <v>1500000</v>
      </c>
      <c r="R219" s="18" t="s">
        <v>2146</v>
      </c>
      <c r="S219" s="18" t="s">
        <v>2147</v>
      </c>
    </row>
    <row r="220" spans="2:19" x14ac:dyDescent="0.3">
      <c r="B220">
        <v>168</v>
      </c>
      <c r="D220" s="18">
        <f>'#AI配置2'!S152</f>
        <v>12</v>
      </c>
      <c r="E220" s="18" t="str">
        <f>'#AI配置2'!T152</f>
        <v>CAE_CASTLE</v>
      </c>
      <c r="G220" s="18" t="str">
        <f>'#AI配置2'!V152</f>
        <v>10001;20149</v>
      </c>
      <c r="H220" s="18" t="str">
        <f>'#AI配置2'!W152</f>
        <v>45000;81000</v>
      </c>
      <c r="I220" s="18" t="str">
        <f>'#AI配置2'!X152</f>
        <v>50;249</v>
      </c>
      <c r="J220" s="18">
        <f>'#AI配置2'!Y152</f>
        <v>540000</v>
      </c>
      <c r="K220" s="18">
        <f>'#AI配置2'!Z152</f>
        <v>12</v>
      </c>
      <c r="L220" s="19" t="s">
        <v>2302</v>
      </c>
      <c r="M220" s="18" t="str">
        <f>'#AI配置2'!AB152</f>
        <v>5202201;5202203;5202201</v>
      </c>
      <c r="N220" s="18" t="str">
        <f>'#AI配置2'!AC152</f>
        <v>5202202</v>
      </c>
      <c r="O220" s="18" t="str">
        <f>'#AI配置2'!AD152</f>
        <v>RT_Wood:1000000|RT_Food:1000000|RT_Stone:1000000|RT_Gold:1000000</v>
      </c>
      <c r="P220" s="18" t="str">
        <f>'#AI配置2'!AE152</f>
        <v>RT_Wood:125000|RT_Food:125000|RT_Stone:125000|RT_Gold:125000</v>
      </c>
      <c r="Q220" s="18">
        <f>'#AI配置2'!AF152</f>
        <v>1500000</v>
      </c>
      <c r="R220" s="18" t="s">
        <v>2148</v>
      </c>
      <c r="S220" s="18" t="s">
        <v>2149</v>
      </c>
    </row>
    <row r="221" spans="2:19" x14ac:dyDescent="0.3">
      <c r="B221">
        <v>204</v>
      </c>
      <c r="D221" s="18">
        <f>'#AI配置2'!S153</f>
        <v>13</v>
      </c>
      <c r="E221" s="18" t="str">
        <f>'#AI配置2'!T153</f>
        <v>CAE_CASTLE</v>
      </c>
      <c r="G221" s="18" t="str">
        <f>'#AI配置2'!V153</f>
        <v>10001;20150</v>
      </c>
      <c r="H221" s="18" t="str">
        <f>'#AI配置2'!W153</f>
        <v>81000;120000</v>
      </c>
      <c r="I221" s="18" t="str">
        <f>'#AI配置2'!X153</f>
        <v>50;250</v>
      </c>
      <c r="J221" s="18">
        <f>'#AI配置2'!Y153</f>
        <v>590000</v>
      </c>
      <c r="K221" s="18">
        <f>'#AI配置2'!Z153</f>
        <v>13</v>
      </c>
      <c r="L221" s="19" t="s">
        <v>2302</v>
      </c>
      <c r="M221" s="18" t="str">
        <f>'#AI配置2'!AB153</f>
        <v>5202301;5202303;5202301</v>
      </c>
      <c r="N221" s="18" t="str">
        <f>'#AI配置2'!AC153</f>
        <v>5202302</v>
      </c>
      <c r="O221" s="18" t="str">
        <f>'#AI配置2'!AD153</f>
        <v>RT_Wood:1100000|RT_Food:1100000|RT_Stone:1100000|RT_Gold:1100000</v>
      </c>
      <c r="P221" s="18" t="str">
        <f>'#AI配置2'!AE153</f>
        <v>RT_Wood:137500|RT_Food:137500|RT_Stone:137500|RT_Gold:137500</v>
      </c>
      <c r="Q221" s="18">
        <f>'#AI配置2'!AF153</f>
        <v>1650000</v>
      </c>
      <c r="R221" s="18" t="s">
        <v>2150</v>
      </c>
      <c r="S221" s="18" t="s">
        <v>2151</v>
      </c>
    </row>
    <row r="222" spans="2:19" x14ac:dyDescent="0.3">
      <c r="B222">
        <v>240</v>
      </c>
      <c r="D222" s="18">
        <f>'#AI配置2'!S154</f>
        <v>13</v>
      </c>
      <c r="E222" s="18" t="str">
        <f>'#AI配置2'!T154</f>
        <v>CAE_CASTLE</v>
      </c>
      <c r="G222" s="18" t="str">
        <f>'#AI配置2'!V154</f>
        <v>10001;20151</v>
      </c>
      <c r="H222" s="18" t="str">
        <f>'#AI配置2'!W154</f>
        <v>81000;120000</v>
      </c>
      <c r="I222" s="18" t="str">
        <f>'#AI配置2'!X154</f>
        <v>50;251</v>
      </c>
      <c r="J222" s="18">
        <f>'#AI配置2'!Y154</f>
        <v>590000</v>
      </c>
      <c r="K222" s="18">
        <f>'#AI配置2'!Z154</f>
        <v>13</v>
      </c>
      <c r="L222" s="19" t="s">
        <v>2302</v>
      </c>
      <c r="M222" s="18" t="str">
        <f>'#AI配置2'!AB154</f>
        <v>5202401;5202403;5202401</v>
      </c>
      <c r="N222" s="18" t="str">
        <f>'#AI配置2'!AC154</f>
        <v>5202402</v>
      </c>
      <c r="O222" s="18" t="str">
        <f>'#AI配置2'!AD154</f>
        <v>RT_Wood:1100000|RT_Food:1100000|RT_Stone:1100000|RT_Gold:1100000</v>
      </c>
      <c r="P222" s="18" t="str">
        <f>'#AI配置2'!AE154</f>
        <v>RT_Wood:137500|RT_Food:137500|RT_Stone:137500|RT_Gold:137500</v>
      </c>
      <c r="Q222" s="18">
        <f>'#AI配置2'!AF154</f>
        <v>1650000</v>
      </c>
      <c r="R222" s="18" t="s">
        <v>2152</v>
      </c>
      <c r="S222" s="18" t="s">
        <v>2153</v>
      </c>
    </row>
    <row r="223" spans="2:19" x14ac:dyDescent="0.3">
      <c r="B223">
        <v>276</v>
      </c>
      <c r="D223" s="18">
        <f>'#AI配置2'!S155</f>
        <v>14</v>
      </c>
      <c r="E223" s="18" t="str">
        <f>'#AI配置2'!T155</f>
        <v>CAE_CASTLE</v>
      </c>
      <c r="G223" s="18" t="str">
        <f>'#AI配置2'!V155</f>
        <v>10001;20152</v>
      </c>
      <c r="H223" s="18" t="str">
        <f>'#AI配置2'!W155</f>
        <v>120000;190000</v>
      </c>
      <c r="I223" s="18" t="str">
        <f>'#AI配置2'!X155</f>
        <v>50;252</v>
      </c>
      <c r="J223" s="18">
        <f>'#AI配置2'!Y155</f>
        <v>640000</v>
      </c>
      <c r="K223" s="18">
        <f>'#AI配置2'!Z155</f>
        <v>14</v>
      </c>
      <c r="L223" s="19" t="s">
        <v>2302</v>
      </c>
      <c r="M223" s="18" t="str">
        <f>'#AI配置2'!AB155</f>
        <v>5202501;5202503;5202501</v>
      </c>
      <c r="N223" s="18" t="str">
        <f>'#AI配置2'!AC155</f>
        <v>5202502</v>
      </c>
      <c r="O223" s="18" t="str">
        <f>'#AI配置2'!AD155</f>
        <v>RT_Wood:1200000|RT_Food:1200000|RT_Stone:1200000|RT_Gold:1200000</v>
      </c>
      <c r="P223" s="18" t="str">
        <f>'#AI配置2'!AE155</f>
        <v>RT_Wood:150000|RT_Food:150000|RT_Stone:150000|RT_Gold:150000</v>
      </c>
      <c r="Q223" s="18">
        <f>'#AI配置2'!AF155</f>
        <v>1800000</v>
      </c>
      <c r="R223" s="18" t="s">
        <v>2154</v>
      </c>
      <c r="S223" s="18" t="s">
        <v>2155</v>
      </c>
    </row>
    <row r="224" spans="2:19" x14ac:dyDescent="0.3">
      <c r="B224">
        <v>312</v>
      </c>
      <c r="D224" s="18">
        <f>'#AI配置2'!S156</f>
        <v>14</v>
      </c>
      <c r="E224" s="18" t="str">
        <f>'#AI配置2'!T156</f>
        <v>CAE_CASTLE</v>
      </c>
      <c r="G224" s="18" t="str">
        <f>'#AI配置2'!V156</f>
        <v>10001;20153</v>
      </c>
      <c r="H224" s="18" t="str">
        <f>'#AI配置2'!W156</f>
        <v>120000;190000</v>
      </c>
      <c r="I224" s="18" t="str">
        <f>'#AI配置2'!X156</f>
        <v>50;253</v>
      </c>
      <c r="J224" s="18">
        <f>'#AI配置2'!Y156</f>
        <v>640000</v>
      </c>
      <c r="K224" s="18">
        <f>'#AI配置2'!Z156</f>
        <v>14</v>
      </c>
      <c r="L224" s="19" t="s">
        <v>2302</v>
      </c>
      <c r="M224" s="18" t="str">
        <f>'#AI配置2'!AB156</f>
        <v>5202601;5202603;5202601</v>
      </c>
      <c r="N224" s="18" t="str">
        <f>'#AI配置2'!AC156</f>
        <v>5202602</v>
      </c>
      <c r="O224" s="18" t="str">
        <f>'#AI配置2'!AD156</f>
        <v>RT_Wood:1200000|RT_Food:1200000|RT_Stone:1200000|RT_Gold:1200000</v>
      </c>
      <c r="P224" s="18" t="str">
        <f>'#AI配置2'!AE156</f>
        <v>RT_Wood:150000|RT_Food:150000|RT_Stone:150000|RT_Gold:150000</v>
      </c>
      <c r="Q224" s="18">
        <f>'#AI配置2'!AF156</f>
        <v>1800000</v>
      </c>
      <c r="R224" s="18" t="s">
        <v>2156</v>
      </c>
      <c r="S224" s="18" t="s">
        <v>2157</v>
      </c>
    </row>
    <row r="225" spans="1:19" x14ac:dyDescent="0.3">
      <c r="B225">
        <v>348</v>
      </c>
      <c r="D225" s="18">
        <f>'#AI配置2'!S157</f>
        <v>15</v>
      </c>
      <c r="E225" s="18" t="str">
        <f>'#AI配置2'!T157</f>
        <v>CAE_CASTLE</v>
      </c>
      <c r="G225" s="18" t="str">
        <f>'#AI配置2'!V157</f>
        <v>10001;20154</v>
      </c>
      <c r="H225" s="18" t="str">
        <f>'#AI配置2'!W157</f>
        <v>190000;290000</v>
      </c>
      <c r="I225" s="18" t="str">
        <f>'#AI配置2'!X157</f>
        <v>50;254</v>
      </c>
      <c r="J225" s="18">
        <f>'#AI配置2'!Y157</f>
        <v>690000</v>
      </c>
      <c r="K225" s="18">
        <f>'#AI配置2'!Z157</f>
        <v>15</v>
      </c>
      <c r="L225" s="19" t="s">
        <v>2302</v>
      </c>
      <c r="M225" s="18" t="str">
        <f>'#AI配置2'!AB157</f>
        <v>5202701;5202703;5202701</v>
      </c>
      <c r="N225" s="18" t="str">
        <f>'#AI配置2'!AC157</f>
        <v>5202702</v>
      </c>
      <c r="O225" s="18" t="str">
        <f>'#AI配置2'!AD157</f>
        <v>RT_Wood:1300000|RT_Food:1300000|RT_Stone:1300000|RT_Gold:1300000</v>
      </c>
      <c r="P225" s="18" t="str">
        <f>'#AI配置2'!AE157</f>
        <v>RT_Wood:162500|RT_Food:162500|RT_Stone:162500|RT_Gold:162500</v>
      </c>
      <c r="Q225" s="18">
        <f>'#AI配置2'!AF157</f>
        <v>1950000</v>
      </c>
      <c r="R225" s="18" t="s">
        <v>2158</v>
      </c>
      <c r="S225" s="18" t="s">
        <v>2159</v>
      </c>
    </row>
    <row r="226" spans="1:19" x14ac:dyDescent="0.3">
      <c r="B226">
        <v>384</v>
      </c>
      <c r="D226" s="18">
        <f>'#AI配置2'!S158</f>
        <v>15</v>
      </c>
      <c r="E226" s="18" t="str">
        <f>'#AI配置2'!T158</f>
        <v>CAE_CASTLE</v>
      </c>
      <c r="G226" s="18" t="str">
        <f>'#AI配置2'!V158</f>
        <v>10001;20155</v>
      </c>
      <c r="H226" s="18" t="str">
        <f>'#AI配置2'!W158</f>
        <v>190000;290000</v>
      </c>
      <c r="I226" s="18" t="str">
        <f>'#AI配置2'!X158</f>
        <v>50;255</v>
      </c>
      <c r="J226" s="18">
        <f>'#AI配置2'!Y158</f>
        <v>690000</v>
      </c>
      <c r="K226" s="18">
        <f>'#AI配置2'!Z158</f>
        <v>15</v>
      </c>
      <c r="L226" s="19" t="s">
        <v>2302</v>
      </c>
      <c r="M226" s="18" t="str">
        <f>'#AI配置2'!AB158</f>
        <v>5202801;5202803;5202801</v>
      </c>
      <c r="N226" s="18" t="str">
        <f>'#AI配置2'!AC158</f>
        <v>5202802</v>
      </c>
      <c r="O226" s="18" t="str">
        <f>'#AI配置2'!AD158</f>
        <v>RT_Wood:1300000|RT_Food:1300000|RT_Stone:1300000|RT_Gold:1300000</v>
      </c>
      <c r="P226" s="18" t="str">
        <f>'#AI配置2'!AE158</f>
        <v>RT_Wood:162500|RT_Food:162500|RT_Stone:162500|RT_Gold:162500</v>
      </c>
      <c r="Q226" s="18">
        <f>'#AI配置2'!AF158</f>
        <v>1950000</v>
      </c>
      <c r="R226" s="18" t="s">
        <v>2160</v>
      </c>
      <c r="S226" s="18" t="s">
        <v>2161</v>
      </c>
    </row>
    <row r="227" spans="1:19" x14ac:dyDescent="0.3">
      <c r="B227">
        <v>420</v>
      </c>
      <c r="D227" s="18">
        <f>'#AI配置2'!S159</f>
        <v>16</v>
      </c>
      <c r="E227" s="18" t="str">
        <f>'#AI配置2'!T159</f>
        <v>CAE_EMPEROR</v>
      </c>
      <c r="G227" s="18" t="str">
        <f>'#AI配置2'!V159</f>
        <v>10001;20156</v>
      </c>
      <c r="H227" s="18" t="str">
        <f>'#AI配置2'!W159</f>
        <v>290000;480000</v>
      </c>
      <c r="I227" s="18" t="str">
        <f>'#AI配置2'!X159</f>
        <v>50;256</v>
      </c>
      <c r="J227" s="18">
        <f>'#AI配置2'!Y159</f>
        <v>750000</v>
      </c>
      <c r="K227" s="18">
        <f>'#AI配置2'!Z159</f>
        <v>16</v>
      </c>
      <c r="L227" s="19" t="s">
        <v>2302</v>
      </c>
      <c r="M227" s="18" t="str">
        <f>'#AI配置2'!AB159</f>
        <v>5202901;5202903;5202901</v>
      </c>
      <c r="N227" s="18" t="str">
        <f>'#AI配置2'!AC159</f>
        <v>5202902</v>
      </c>
      <c r="O227" s="18" t="str">
        <f>'#AI配置2'!AD159</f>
        <v>RT_Wood:1400000|RT_Food:1400000|RT_Stone:1400000|RT_Gold:1400000</v>
      </c>
      <c r="P227" s="18" t="str">
        <f>'#AI配置2'!AE159</f>
        <v>RT_Wood:175000|RT_Food:175000|RT_Stone:175000|RT_Gold:175000</v>
      </c>
      <c r="Q227" s="18">
        <f>'#AI配置2'!AF159</f>
        <v>2100000</v>
      </c>
      <c r="R227" s="18" t="s">
        <v>2162</v>
      </c>
      <c r="S227" s="18" t="s">
        <v>2163</v>
      </c>
    </row>
    <row r="228" spans="1:19" x14ac:dyDescent="0.3">
      <c r="B228">
        <v>456</v>
      </c>
      <c r="D228" s="18">
        <f>'#AI配置2'!S160</f>
        <v>16</v>
      </c>
      <c r="E228" s="18" t="str">
        <f>'#AI配置2'!T160</f>
        <v>CAE_EMPEROR</v>
      </c>
      <c r="G228" s="18" t="str">
        <f>'#AI配置2'!V160</f>
        <v>10001;20157</v>
      </c>
      <c r="H228" s="18" t="str">
        <f>'#AI配置2'!W160</f>
        <v>290000;480000</v>
      </c>
      <c r="I228" s="18" t="str">
        <f>'#AI配置2'!X160</f>
        <v>50;257</v>
      </c>
      <c r="J228" s="18">
        <f>'#AI配置2'!Y160</f>
        <v>750000</v>
      </c>
      <c r="K228" s="18">
        <f>'#AI配置2'!Z160</f>
        <v>16</v>
      </c>
      <c r="L228" s="19" t="s">
        <v>2302</v>
      </c>
      <c r="M228" s="18" t="str">
        <f>'#AI配置2'!AB160</f>
        <v>5203001;5203003;5203001</v>
      </c>
      <c r="N228" s="18" t="str">
        <f>'#AI配置2'!AC160</f>
        <v>5203002</v>
      </c>
      <c r="O228" s="18" t="str">
        <f>'#AI配置2'!AD160</f>
        <v>RT_Wood:1400000|RT_Food:1400000|RT_Stone:1400000|RT_Gold:1400000</v>
      </c>
      <c r="P228" s="18" t="str">
        <f>'#AI配置2'!AE160</f>
        <v>RT_Wood:175000|RT_Food:175000|RT_Stone:175000|RT_Gold:175000</v>
      </c>
      <c r="Q228" s="18">
        <f>'#AI配置2'!AF160</f>
        <v>2100000</v>
      </c>
      <c r="R228" s="18" t="s">
        <v>2164</v>
      </c>
      <c r="S228" s="18" t="s">
        <v>2165</v>
      </c>
    </row>
    <row r="229" spans="1:19" x14ac:dyDescent="0.3">
      <c r="B229">
        <v>468</v>
      </c>
      <c r="D229" s="18">
        <f>'#AI配置2'!S161</f>
        <v>17</v>
      </c>
      <c r="E229" s="18" t="str">
        <f>'#AI配置2'!T161</f>
        <v>CAE_EMPEROR</v>
      </c>
      <c r="G229" s="18" t="str">
        <f>'#AI配置2'!V161</f>
        <v>10001;20158</v>
      </c>
      <c r="H229" s="18" t="str">
        <f>'#AI配置2'!W161</f>
        <v>480000;660000</v>
      </c>
      <c r="I229" s="18" t="str">
        <f>'#AI配置2'!X161</f>
        <v>50;258</v>
      </c>
      <c r="J229" s="18">
        <f>'#AI配置2'!Y161</f>
        <v>810000</v>
      </c>
      <c r="K229" s="18">
        <f>'#AI配置2'!Z161</f>
        <v>17</v>
      </c>
      <c r="L229" s="19" t="s">
        <v>2302</v>
      </c>
      <c r="M229" s="18" t="str">
        <f>'#AI配置2'!AB161</f>
        <v>5203101;5203103;5203101</v>
      </c>
      <c r="N229" s="18" t="str">
        <f>'#AI配置2'!AC161</f>
        <v>5203102</v>
      </c>
      <c r="O229" s="18" t="str">
        <f>'#AI配置2'!AD161</f>
        <v>RT_Wood:1500000|RT_Food:1500000|RT_Stone:1500000|RT_Gold:1500000</v>
      </c>
      <c r="P229" s="18" t="str">
        <f>'#AI配置2'!AE161</f>
        <v>RT_Wood:187500|RT_Food:187500|RT_Stone:187500|RT_Gold:187500</v>
      </c>
      <c r="Q229" s="18">
        <f>'#AI配置2'!AF161</f>
        <v>2250000</v>
      </c>
      <c r="R229" s="18" t="s">
        <v>2166</v>
      </c>
      <c r="S229" s="18" t="s">
        <v>2167</v>
      </c>
    </row>
    <row r="230" spans="1:19" x14ac:dyDescent="0.3">
      <c r="B230">
        <v>480</v>
      </c>
      <c r="D230" s="18">
        <f>'#AI配置2'!S162</f>
        <v>17</v>
      </c>
      <c r="E230" s="18" t="str">
        <f>'#AI配置2'!T162</f>
        <v>CAE_EMPEROR</v>
      </c>
      <c r="G230" s="18" t="str">
        <f>'#AI配置2'!V162</f>
        <v>10001;20159</v>
      </c>
      <c r="H230" s="18" t="str">
        <f>'#AI配置2'!W162</f>
        <v>480000;660000</v>
      </c>
      <c r="I230" s="18" t="str">
        <f>'#AI配置2'!X162</f>
        <v>50;259</v>
      </c>
      <c r="J230" s="18">
        <f>'#AI配置2'!Y162</f>
        <v>810000</v>
      </c>
      <c r="K230" s="18">
        <f>'#AI配置2'!Z162</f>
        <v>17</v>
      </c>
      <c r="L230" s="19" t="s">
        <v>2302</v>
      </c>
      <c r="M230" s="18" t="str">
        <f>'#AI配置2'!AB162</f>
        <v>5203201;5203203;5203201</v>
      </c>
      <c r="N230" s="18" t="str">
        <f>'#AI配置2'!AC162</f>
        <v>5203202</v>
      </c>
      <c r="O230" s="18" t="str">
        <f>'#AI配置2'!AD162</f>
        <v>RT_Wood:1500000|RT_Food:1500000|RT_Stone:1500000|RT_Gold:1500000</v>
      </c>
      <c r="P230" s="18" t="str">
        <f>'#AI配置2'!AE162</f>
        <v>RT_Wood:187500|RT_Food:187500|RT_Stone:187500|RT_Gold:187500</v>
      </c>
      <c r="Q230" s="18">
        <f>'#AI配置2'!AF162</f>
        <v>2250000</v>
      </c>
      <c r="R230" s="18" t="s">
        <v>2168</v>
      </c>
      <c r="S230" s="18" t="s">
        <v>2169</v>
      </c>
    </row>
    <row r="231" spans="1:19" x14ac:dyDescent="0.3">
      <c r="A231">
        <v>6</v>
      </c>
      <c r="B231">
        <v>1</v>
      </c>
      <c r="C231" t="s">
        <v>94</v>
      </c>
      <c r="D231" s="18">
        <f>'#AI配置2'!S163</f>
        <v>5</v>
      </c>
      <c r="E231" s="18" t="str">
        <f>'#AI配置2'!T163</f>
        <v>CAE_FEUDAL</v>
      </c>
      <c r="G231" s="18" t="str">
        <f>'#AI配置2'!V163</f>
        <v>10001;20160</v>
      </c>
      <c r="H231" s="18" t="str">
        <f>'#AI配置2'!W163</f>
        <v>220;735</v>
      </c>
      <c r="I231" s="18" t="str">
        <f>'#AI配置2'!X163</f>
        <v>50;260</v>
      </c>
      <c r="J231" s="18">
        <f>'#AI配置2'!Y163</f>
        <v>250000</v>
      </c>
      <c r="K231" s="18">
        <f>'#AI配置2'!Z163</f>
        <v>5</v>
      </c>
      <c r="L231" s="19" t="s">
        <v>2302</v>
      </c>
      <c r="M231" s="18" t="str">
        <f>'#AI配置2'!AB163</f>
        <v>5200101;5200103;5200101</v>
      </c>
      <c r="N231" s="18" t="str">
        <f>'#AI配置2'!AC163</f>
        <v>5200102</v>
      </c>
      <c r="O231" s="18" t="str">
        <f>'#AI配置2'!AD163</f>
        <v>RT_Wood:300000|RT_Food:300000|RT_Stone:300000</v>
      </c>
      <c r="P231" s="18" t="str">
        <f>'#AI配置2'!AE163</f>
        <v>RT_Wood:37500|RT_Food:37500|RT_Stone:37500</v>
      </c>
      <c r="Q231" s="18">
        <f>'#AI配置2'!AF163</f>
        <v>450000</v>
      </c>
      <c r="R231" s="18" t="s">
        <v>2170</v>
      </c>
      <c r="S231" s="18" t="s">
        <v>2171</v>
      </c>
    </row>
    <row r="232" spans="1:19" x14ac:dyDescent="0.3">
      <c r="B232">
        <v>3</v>
      </c>
      <c r="D232" s="18">
        <f>'#AI配置2'!S164</f>
        <v>5</v>
      </c>
      <c r="E232" s="18" t="str">
        <f>'#AI配置2'!T164</f>
        <v>CAE_FEUDAL</v>
      </c>
      <c r="G232" s="18" t="str">
        <f>'#AI配置2'!V164</f>
        <v>10001;20161</v>
      </c>
      <c r="H232" s="18" t="str">
        <f>'#AI配置2'!W164</f>
        <v>220;735</v>
      </c>
      <c r="I232" s="18" t="str">
        <f>'#AI配置2'!X164</f>
        <v>50;261</v>
      </c>
      <c r="J232" s="18">
        <f>'#AI配置2'!Y164</f>
        <v>250000</v>
      </c>
      <c r="K232" s="18">
        <f>'#AI配置2'!Z164</f>
        <v>5</v>
      </c>
      <c r="L232" s="19" t="s">
        <v>2302</v>
      </c>
      <c r="M232" s="18" t="str">
        <f>'#AI配置2'!AB164</f>
        <v>5200201;5200203;5200201</v>
      </c>
      <c r="N232" s="18" t="str">
        <f>'#AI配置2'!AC164</f>
        <v>5200202</v>
      </c>
      <c r="O232" s="18" t="str">
        <f>'#AI配置2'!AD164</f>
        <v>RT_Wood:300000|RT_Food:300000|RT_Stone:300000</v>
      </c>
      <c r="P232" s="18" t="str">
        <f>'#AI配置2'!AE164</f>
        <v>RT_Wood:37500|RT_Food:37500|RT_Stone:37500</v>
      </c>
      <c r="Q232" s="18">
        <f>'#AI配置2'!AF164</f>
        <v>450000</v>
      </c>
      <c r="R232" s="18" t="s">
        <v>2172</v>
      </c>
      <c r="S232" s="18" t="s">
        <v>2173</v>
      </c>
    </row>
    <row r="233" spans="1:19" x14ac:dyDescent="0.3">
      <c r="B233">
        <v>6</v>
      </c>
      <c r="D233" s="18">
        <f>'#AI配置2'!S165</f>
        <v>5</v>
      </c>
      <c r="E233" s="18" t="str">
        <f>'#AI配置2'!T165</f>
        <v>CAE_FEUDAL</v>
      </c>
      <c r="G233" s="18" t="str">
        <f>'#AI配置2'!V165</f>
        <v>10001;20162</v>
      </c>
      <c r="H233" s="18" t="str">
        <f>'#AI配置2'!W165</f>
        <v>220;735</v>
      </c>
      <c r="I233" s="18" t="str">
        <f>'#AI配置2'!X165</f>
        <v>50;262</v>
      </c>
      <c r="J233" s="18">
        <f>'#AI配置2'!Y165</f>
        <v>250000</v>
      </c>
      <c r="K233" s="18">
        <f>'#AI配置2'!Z165</f>
        <v>5</v>
      </c>
      <c r="L233" s="19" t="s">
        <v>2302</v>
      </c>
      <c r="M233" s="18" t="str">
        <f>'#AI配置2'!AB165</f>
        <v>5200301;5200303;5200301</v>
      </c>
      <c r="N233" s="18" t="str">
        <f>'#AI配置2'!AC165</f>
        <v>5200302</v>
      </c>
      <c r="O233" s="18" t="str">
        <f>'#AI配置2'!AD165</f>
        <v>RT_Wood:300000|RT_Food:300000|RT_Stone:300000</v>
      </c>
      <c r="P233" s="18" t="str">
        <f>'#AI配置2'!AE165</f>
        <v>RT_Wood:37500|RT_Food:37500|RT_Stone:37500</v>
      </c>
      <c r="Q233" s="18">
        <f>'#AI配置2'!AF165</f>
        <v>450000</v>
      </c>
      <c r="R233" s="18" t="s">
        <v>2174</v>
      </c>
      <c r="S233" s="18" t="s">
        <v>2175</v>
      </c>
    </row>
    <row r="234" spans="1:19" x14ac:dyDescent="0.3">
      <c r="B234">
        <v>9</v>
      </c>
      <c r="D234" s="18">
        <f>'#AI配置2'!S166</f>
        <v>5</v>
      </c>
      <c r="E234" s="18" t="str">
        <f>'#AI配置2'!T166</f>
        <v>CAE_FEUDAL</v>
      </c>
      <c r="G234" s="18" t="str">
        <f>'#AI配置2'!V166</f>
        <v>10001;20163</v>
      </c>
      <c r="H234" s="18" t="str">
        <f>'#AI配置2'!W166</f>
        <v>220;735</v>
      </c>
      <c r="I234" s="18" t="str">
        <f>'#AI配置2'!X166</f>
        <v>50;263</v>
      </c>
      <c r="J234" s="18">
        <f>'#AI配置2'!Y166</f>
        <v>250000</v>
      </c>
      <c r="K234" s="18">
        <f>'#AI配置2'!Z166</f>
        <v>5</v>
      </c>
      <c r="L234" s="19" t="s">
        <v>2302</v>
      </c>
      <c r="M234" s="18" t="str">
        <f>'#AI配置2'!AB166</f>
        <v>5200401;5200403;5200401</v>
      </c>
      <c r="N234" s="18" t="str">
        <f>'#AI配置2'!AC166</f>
        <v>5200402</v>
      </c>
      <c r="O234" s="18" t="str">
        <f>'#AI配置2'!AD166</f>
        <v>RT_Wood:300000|RT_Food:300000|RT_Stone:300000</v>
      </c>
      <c r="P234" s="18" t="str">
        <f>'#AI配置2'!AE166</f>
        <v>RT_Wood:37500|RT_Food:37500|RT_Stone:37500</v>
      </c>
      <c r="Q234" s="18">
        <f>'#AI配置2'!AF166</f>
        <v>450000</v>
      </c>
      <c r="R234" s="18" t="s">
        <v>2176</v>
      </c>
      <c r="S234" s="18" t="s">
        <v>2177</v>
      </c>
    </row>
    <row r="235" spans="1:19" x14ac:dyDescent="0.3">
      <c r="B235">
        <v>12</v>
      </c>
      <c r="D235" s="18">
        <f>'#AI配置2'!S167</f>
        <v>6</v>
      </c>
      <c r="E235" s="18" t="str">
        <f>'#AI配置2'!T167</f>
        <v>CAE_FEUDAL</v>
      </c>
      <c r="G235" s="18" t="str">
        <f>'#AI配置2'!V167</f>
        <v>10001;20164</v>
      </c>
      <c r="H235" s="18" t="str">
        <f>'#AI配置2'!W167</f>
        <v>735;1800</v>
      </c>
      <c r="I235" s="18" t="str">
        <f>'#AI配置2'!X167</f>
        <v>50;264</v>
      </c>
      <c r="J235" s="18">
        <f>'#AI配置2'!Y167</f>
        <v>280000</v>
      </c>
      <c r="K235" s="18">
        <f>'#AI配置2'!Z167</f>
        <v>6</v>
      </c>
      <c r="L235" s="19" t="s">
        <v>2302</v>
      </c>
      <c r="M235" s="18" t="str">
        <f>'#AI配置2'!AB167</f>
        <v>5200501;5200503;5200501</v>
      </c>
      <c r="N235" s="18" t="str">
        <f>'#AI配置2'!AC167</f>
        <v>5200502</v>
      </c>
      <c r="O235" s="18" t="str">
        <f>'#AI配置2'!AD167</f>
        <v>RT_Wood:400000|RT_Food:400000|RT_Stone:400000</v>
      </c>
      <c r="P235" s="18" t="str">
        <f>'#AI配置2'!AE167</f>
        <v>RT_Wood:50000|RT_Food:50000|RT_Stone:50000</v>
      </c>
      <c r="Q235" s="18">
        <f>'#AI配置2'!AF167</f>
        <v>600000</v>
      </c>
      <c r="R235" s="18" t="s">
        <v>2178</v>
      </c>
      <c r="S235" s="18" t="s">
        <v>2179</v>
      </c>
    </row>
    <row r="236" spans="1:19" x14ac:dyDescent="0.3">
      <c r="B236">
        <v>15</v>
      </c>
      <c r="D236" s="18">
        <f>'#AI配置2'!S168</f>
        <v>6</v>
      </c>
      <c r="E236" s="18" t="str">
        <f>'#AI配置2'!T168</f>
        <v>CAE_FEUDAL</v>
      </c>
      <c r="G236" s="18" t="str">
        <f>'#AI配置2'!V168</f>
        <v>10001;20165</v>
      </c>
      <c r="H236" s="18" t="str">
        <f>'#AI配置2'!W168</f>
        <v>735;1800</v>
      </c>
      <c r="I236" s="18" t="str">
        <f>'#AI配置2'!X168</f>
        <v>50;265</v>
      </c>
      <c r="J236" s="18">
        <f>'#AI配置2'!Y168</f>
        <v>280000</v>
      </c>
      <c r="K236" s="18">
        <f>'#AI配置2'!Z168</f>
        <v>6</v>
      </c>
      <c r="L236" s="19" t="s">
        <v>2302</v>
      </c>
      <c r="M236" s="18" t="str">
        <f>'#AI配置2'!AB168</f>
        <v>5200601;5200603;5200601</v>
      </c>
      <c r="N236" s="18" t="str">
        <f>'#AI配置2'!AC168</f>
        <v>5200602</v>
      </c>
      <c r="O236" s="18" t="str">
        <f>'#AI配置2'!AD168</f>
        <v>RT_Wood:400000|RT_Food:400000|RT_Stone:400000</v>
      </c>
      <c r="P236" s="18" t="str">
        <f>'#AI配置2'!AE168</f>
        <v>RT_Wood:50000|RT_Food:50000|RT_Stone:50000</v>
      </c>
      <c r="Q236" s="18">
        <f>'#AI配置2'!AF168</f>
        <v>600000</v>
      </c>
      <c r="R236" s="18" t="s">
        <v>2180</v>
      </c>
      <c r="S236" s="18" t="s">
        <v>2181</v>
      </c>
    </row>
    <row r="237" spans="1:19" x14ac:dyDescent="0.3">
      <c r="B237">
        <v>18</v>
      </c>
      <c r="D237" s="18">
        <f>'#AI配置2'!S169</f>
        <v>6</v>
      </c>
      <c r="E237" s="18" t="str">
        <f>'#AI配置2'!T169</f>
        <v>CAE_FEUDAL</v>
      </c>
      <c r="G237" s="18" t="str">
        <f>'#AI配置2'!V169</f>
        <v>10001;20166</v>
      </c>
      <c r="H237" s="18" t="str">
        <f>'#AI配置2'!W169</f>
        <v>735;1800</v>
      </c>
      <c r="I237" s="18" t="str">
        <f>'#AI配置2'!X169</f>
        <v>50;266</v>
      </c>
      <c r="J237" s="18">
        <f>'#AI配置2'!Y169</f>
        <v>280000</v>
      </c>
      <c r="K237" s="18">
        <f>'#AI配置2'!Z169</f>
        <v>6</v>
      </c>
      <c r="L237" s="19" t="s">
        <v>2302</v>
      </c>
      <c r="M237" s="18" t="str">
        <f>'#AI配置2'!AB169</f>
        <v>5200701;5200703;5200701</v>
      </c>
      <c r="N237" s="18" t="str">
        <f>'#AI配置2'!AC169</f>
        <v>5200702</v>
      </c>
      <c r="O237" s="18" t="str">
        <f>'#AI配置2'!AD169</f>
        <v>RT_Wood:400000|RT_Food:400000|RT_Stone:400000</v>
      </c>
      <c r="P237" s="18" t="str">
        <f>'#AI配置2'!AE169</f>
        <v>RT_Wood:50000|RT_Food:50000|RT_Stone:50000</v>
      </c>
      <c r="Q237" s="18">
        <f>'#AI配置2'!AF169</f>
        <v>600000</v>
      </c>
      <c r="R237" s="18" t="s">
        <v>2182</v>
      </c>
      <c r="S237" s="18" t="s">
        <v>2183</v>
      </c>
    </row>
    <row r="238" spans="1:19" x14ac:dyDescent="0.3">
      <c r="B238">
        <v>21</v>
      </c>
      <c r="D238" s="18">
        <f>'#AI配置2'!S170</f>
        <v>7</v>
      </c>
      <c r="E238" s="18" t="str">
        <f>'#AI配置2'!T170</f>
        <v>CAE_FEUDAL</v>
      </c>
      <c r="G238" s="18" t="str">
        <f>'#AI配置2'!V170</f>
        <v>10001;20167</v>
      </c>
      <c r="H238" s="18" t="str">
        <f>'#AI配置2'!W170</f>
        <v>1800;3480</v>
      </c>
      <c r="I238" s="18" t="str">
        <f>'#AI配置2'!X170</f>
        <v>50;267</v>
      </c>
      <c r="J238" s="18">
        <f>'#AI配置2'!Y170</f>
        <v>320000</v>
      </c>
      <c r="K238" s="18">
        <f>'#AI配置2'!Z170</f>
        <v>7</v>
      </c>
      <c r="L238" s="19" t="s">
        <v>2302</v>
      </c>
      <c r="M238" s="18" t="str">
        <f>'#AI配置2'!AB170</f>
        <v>5200801;5200803;5200801</v>
      </c>
      <c r="N238" s="18" t="str">
        <f>'#AI配置2'!AC170</f>
        <v>5200802</v>
      </c>
      <c r="O238" s="18" t="str">
        <f>'#AI配置2'!AD170</f>
        <v>RT_Wood:500000|RT_Food:500000|RT_Stone:500000</v>
      </c>
      <c r="P238" s="18" t="str">
        <f>'#AI配置2'!AE170</f>
        <v>RT_Wood:62500|RT_Food:62500|RT_Stone:62500</v>
      </c>
      <c r="Q238" s="18">
        <f>'#AI配置2'!AF170</f>
        <v>750000</v>
      </c>
      <c r="R238" s="18" t="s">
        <v>2184</v>
      </c>
      <c r="S238" s="18" t="s">
        <v>2185</v>
      </c>
    </row>
    <row r="239" spans="1:19" x14ac:dyDescent="0.3">
      <c r="B239">
        <v>24</v>
      </c>
      <c r="D239" s="18">
        <f>'#AI配置2'!S171</f>
        <v>7</v>
      </c>
      <c r="E239" s="18" t="str">
        <f>'#AI配置2'!T171</f>
        <v>CAE_FEUDAL</v>
      </c>
      <c r="G239" s="18" t="str">
        <f>'#AI配置2'!V171</f>
        <v>10001;20168</v>
      </c>
      <c r="H239" s="18" t="str">
        <f>'#AI配置2'!W171</f>
        <v>1800;3480</v>
      </c>
      <c r="I239" s="18" t="str">
        <f>'#AI配置2'!X171</f>
        <v>50;268</v>
      </c>
      <c r="J239" s="18">
        <f>'#AI配置2'!Y171</f>
        <v>320000</v>
      </c>
      <c r="K239" s="18">
        <f>'#AI配置2'!Z171</f>
        <v>7</v>
      </c>
      <c r="L239" s="19" t="s">
        <v>2302</v>
      </c>
      <c r="M239" s="18" t="str">
        <f>'#AI配置2'!AB171</f>
        <v>5200901;5200903;5200901</v>
      </c>
      <c r="N239" s="18" t="str">
        <f>'#AI配置2'!AC171</f>
        <v>5200902</v>
      </c>
      <c r="O239" s="18" t="str">
        <f>'#AI配置2'!AD171</f>
        <v>RT_Wood:500000|RT_Food:500000|RT_Stone:500000</v>
      </c>
      <c r="P239" s="18" t="str">
        <f>'#AI配置2'!AE171</f>
        <v>RT_Wood:62500|RT_Food:62500|RT_Stone:62500</v>
      </c>
      <c r="Q239" s="18">
        <f>'#AI配置2'!AF171</f>
        <v>750000</v>
      </c>
      <c r="R239" s="18" t="s">
        <v>2186</v>
      </c>
      <c r="S239" s="18" t="s">
        <v>2187</v>
      </c>
    </row>
    <row r="240" spans="1:19" x14ac:dyDescent="0.3">
      <c r="B240">
        <v>30</v>
      </c>
      <c r="D240" s="18">
        <f>'#AI配置2'!S172</f>
        <v>7</v>
      </c>
      <c r="E240" s="18" t="str">
        <f>'#AI配置2'!T172</f>
        <v>CAE_FEUDAL</v>
      </c>
      <c r="G240" s="18" t="str">
        <f>'#AI配置2'!V172</f>
        <v>10001;20169</v>
      </c>
      <c r="H240" s="18" t="str">
        <f>'#AI配置2'!W172</f>
        <v>1800;3480</v>
      </c>
      <c r="I240" s="18" t="str">
        <f>'#AI配置2'!X172</f>
        <v>50;269</v>
      </c>
      <c r="J240" s="18">
        <f>'#AI配置2'!Y172</f>
        <v>320000</v>
      </c>
      <c r="K240" s="18">
        <f>'#AI配置2'!Z172</f>
        <v>7</v>
      </c>
      <c r="L240" s="19" t="s">
        <v>2302</v>
      </c>
      <c r="M240" s="18" t="str">
        <f>'#AI配置2'!AB172</f>
        <v>5201001;5201003;5201001</v>
      </c>
      <c r="N240" s="18" t="str">
        <f>'#AI配置2'!AC172</f>
        <v>5201002</v>
      </c>
      <c r="O240" s="18" t="str">
        <f>'#AI配置2'!AD172</f>
        <v>RT_Wood:500000|RT_Food:500000|RT_Stone:500000</v>
      </c>
      <c r="P240" s="18" t="str">
        <f>'#AI配置2'!AE172</f>
        <v>RT_Wood:62500|RT_Food:62500|RT_Stone:62500</v>
      </c>
      <c r="Q240" s="18">
        <f>'#AI配置2'!AF172</f>
        <v>750000</v>
      </c>
      <c r="R240" s="18" t="s">
        <v>2188</v>
      </c>
      <c r="S240" s="18" t="s">
        <v>2189</v>
      </c>
    </row>
    <row r="241" spans="2:19" x14ac:dyDescent="0.3">
      <c r="B241">
        <v>36</v>
      </c>
      <c r="D241" s="18">
        <f>'#AI配置2'!S173</f>
        <v>8</v>
      </c>
      <c r="E241" s="18" t="str">
        <f>'#AI配置2'!T173</f>
        <v>CAE_FEUDAL</v>
      </c>
      <c r="G241" s="18" t="str">
        <f>'#AI配置2'!V173</f>
        <v>10001;20170</v>
      </c>
      <c r="H241" s="18" t="str">
        <f>'#AI配置2'!W173</f>
        <v>3480;6600</v>
      </c>
      <c r="I241" s="18" t="str">
        <f>'#AI配置2'!X173</f>
        <v>50;270</v>
      </c>
      <c r="J241" s="18">
        <f>'#AI配置2'!Y173</f>
        <v>360000</v>
      </c>
      <c r="K241" s="18">
        <f>'#AI配置2'!Z173</f>
        <v>8</v>
      </c>
      <c r="L241" s="19" t="s">
        <v>2302</v>
      </c>
      <c r="M241" s="18" t="str">
        <f>'#AI配置2'!AB173</f>
        <v>5201101;5201103;5201101</v>
      </c>
      <c r="N241" s="18" t="str">
        <f>'#AI配置2'!AC173</f>
        <v>5201102</v>
      </c>
      <c r="O241" s="18" t="str">
        <f>'#AI配置2'!AD173</f>
        <v>RT_Wood:600000|RT_Food:600000|RT_Stone:600000</v>
      </c>
      <c r="P241" s="18" t="str">
        <f>'#AI配置2'!AE173</f>
        <v>RT_Wood:75000|RT_Food:75000|RT_Stone:75000</v>
      </c>
      <c r="Q241" s="18">
        <f>'#AI配置2'!AF173</f>
        <v>900000</v>
      </c>
      <c r="R241" s="18" t="s">
        <v>2190</v>
      </c>
      <c r="S241" s="18" t="s">
        <v>2191</v>
      </c>
    </row>
    <row r="242" spans="2:19" x14ac:dyDescent="0.3">
      <c r="B242">
        <v>42</v>
      </c>
      <c r="D242" s="18">
        <f>'#AI配置2'!S174</f>
        <v>8</v>
      </c>
      <c r="E242" s="18" t="str">
        <f>'#AI配置2'!T174</f>
        <v>CAE_FEUDAL</v>
      </c>
      <c r="G242" s="18" t="str">
        <f>'#AI配置2'!V174</f>
        <v>10001;20171</v>
      </c>
      <c r="H242" s="18" t="str">
        <f>'#AI配置2'!W174</f>
        <v>3480;6600</v>
      </c>
      <c r="I242" s="18" t="str">
        <f>'#AI配置2'!X174</f>
        <v>50;271</v>
      </c>
      <c r="J242" s="18">
        <f>'#AI配置2'!Y174</f>
        <v>360000</v>
      </c>
      <c r="K242" s="18">
        <f>'#AI配置2'!Z174</f>
        <v>8</v>
      </c>
      <c r="L242" s="19" t="s">
        <v>2302</v>
      </c>
      <c r="M242" s="18" t="str">
        <f>'#AI配置2'!AB174</f>
        <v>5201201;5201203;5201201</v>
      </c>
      <c r="N242" s="18" t="str">
        <f>'#AI配置2'!AC174</f>
        <v>5201202</v>
      </c>
      <c r="O242" s="18" t="str">
        <f>'#AI配置2'!AD174</f>
        <v>RT_Wood:600000|RT_Food:600000|RT_Stone:600000</v>
      </c>
      <c r="P242" s="18" t="str">
        <f>'#AI配置2'!AE174</f>
        <v>RT_Wood:75000|RT_Food:75000|RT_Stone:75000</v>
      </c>
      <c r="Q242" s="18">
        <f>'#AI配置2'!AF174</f>
        <v>900000</v>
      </c>
      <c r="R242" s="18" t="s">
        <v>2192</v>
      </c>
      <c r="S242" s="18" t="s">
        <v>2193</v>
      </c>
    </row>
    <row r="243" spans="2:19" x14ac:dyDescent="0.3">
      <c r="B243">
        <v>48</v>
      </c>
      <c r="D243" s="18">
        <f>'#AI配置2'!S175</f>
        <v>8</v>
      </c>
      <c r="E243" s="18" t="str">
        <f>'#AI配置2'!T175</f>
        <v>CAE_FEUDAL</v>
      </c>
      <c r="G243" s="18" t="str">
        <f>'#AI配置2'!V175</f>
        <v>10001;20172</v>
      </c>
      <c r="H243" s="18" t="str">
        <f>'#AI配置2'!W175</f>
        <v>3480;6600</v>
      </c>
      <c r="I243" s="18" t="str">
        <f>'#AI配置2'!X175</f>
        <v>50;272</v>
      </c>
      <c r="J243" s="18">
        <f>'#AI配置2'!Y175</f>
        <v>360000</v>
      </c>
      <c r="K243" s="18">
        <f>'#AI配置2'!Z175</f>
        <v>8</v>
      </c>
      <c r="L243" s="19" t="s">
        <v>2302</v>
      </c>
      <c r="M243" s="18" t="str">
        <f>'#AI配置2'!AB175</f>
        <v>5201201;5201203;5201201</v>
      </c>
      <c r="N243" s="18" t="str">
        <f>'#AI配置2'!AC175</f>
        <v>5201202</v>
      </c>
      <c r="O243" s="18" t="str">
        <f>'#AI配置2'!AD175</f>
        <v>RT_Wood:600000|RT_Food:600000|RT_Stone:600000</v>
      </c>
      <c r="P243" s="18" t="str">
        <f>'#AI配置2'!AE175</f>
        <v>RT_Wood:75000|RT_Food:75000|RT_Stone:75000</v>
      </c>
      <c r="Q243" s="18">
        <f>'#AI配置2'!AF175</f>
        <v>900000</v>
      </c>
      <c r="R243" s="18" t="s">
        <v>2194</v>
      </c>
      <c r="S243" s="18" t="s">
        <v>2195</v>
      </c>
    </row>
    <row r="244" spans="2:19" x14ac:dyDescent="0.3">
      <c r="B244">
        <v>60</v>
      </c>
      <c r="D244" s="18">
        <f>'#AI配置2'!S176</f>
        <v>8</v>
      </c>
      <c r="E244" s="18" t="str">
        <f>'#AI配置2'!T176</f>
        <v>CAE_FEUDAL</v>
      </c>
      <c r="G244" s="18" t="str">
        <f>'#AI配置2'!V176</f>
        <v>10001;20173</v>
      </c>
      <c r="H244" s="18" t="str">
        <f>'#AI配置2'!W176</f>
        <v>3480;6600</v>
      </c>
      <c r="I244" s="18" t="str">
        <f>'#AI配置2'!X176</f>
        <v>50;273</v>
      </c>
      <c r="J244" s="18">
        <f>'#AI配置2'!Y176</f>
        <v>360000</v>
      </c>
      <c r="K244" s="18">
        <f>'#AI配置2'!Z176</f>
        <v>8</v>
      </c>
      <c r="L244" s="19" t="s">
        <v>2302</v>
      </c>
      <c r="M244" s="18" t="str">
        <f>'#AI配置2'!AB176</f>
        <v>5201201;5201203;5201201</v>
      </c>
      <c r="N244" s="18" t="str">
        <f>'#AI配置2'!AC176</f>
        <v>5201202</v>
      </c>
      <c r="O244" s="18" t="str">
        <f>'#AI配置2'!AD176</f>
        <v>RT_Wood:600000|RT_Food:600000|RT_Stone:600000</v>
      </c>
      <c r="P244" s="18" t="str">
        <f>'#AI配置2'!AE176</f>
        <v>RT_Wood:75000|RT_Food:75000|RT_Stone:75000</v>
      </c>
      <c r="Q244" s="18">
        <f>'#AI配置2'!AF176</f>
        <v>900000</v>
      </c>
      <c r="R244" s="18" t="s">
        <v>2196</v>
      </c>
      <c r="S244" s="18" t="s">
        <v>2197</v>
      </c>
    </row>
    <row r="245" spans="2:19" x14ac:dyDescent="0.3">
      <c r="B245">
        <v>66</v>
      </c>
      <c r="D245" s="18">
        <f>'#AI配置2'!S177</f>
        <v>8</v>
      </c>
      <c r="E245" s="18" t="str">
        <f>'#AI配置2'!T177</f>
        <v>CAE_FEUDAL</v>
      </c>
      <c r="G245" s="18" t="str">
        <f>'#AI配置2'!V177</f>
        <v>10001;20174</v>
      </c>
      <c r="H245" s="18" t="str">
        <f>'#AI配置2'!W177</f>
        <v>3480;6600</v>
      </c>
      <c r="I245" s="18" t="str">
        <f>'#AI配置2'!X177</f>
        <v>50;274</v>
      </c>
      <c r="J245" s="18">
        <f>'#AI配置2'!Y177</f>
        <v>360000</v>
      </c>
      <c r="K245" s="18">
        <f>'#AI配置2'!Z177</f>
        <v>8</v>
      </c>
      <c r="L245" s="19" t="s">
        <v>2302</v>
      </c>
      <c r="M245" s="18" t="str">
        <f>'#AI配置2'!AB177</f>
        <v>5201201;5201203;5201201</v>
      </c>
      <c r="N245" s="18" t="str">
        <f>'#AI配置2'!AC177</f>
        <v>5201202</v>
      </c>
      <c r="O245" s="18" t="str">
        <f>'#AI配置2'!AD177</f>
        <v>RT_Wood:600000|RT_Food:600000|RT_Stone:600000</v>
      </c>
      <c r="P245" s="18" t="str">
        <f>'#AI配置2'!AE177</f>
        <v>RT_Wood:75000|RT_Food:75000|RT_Stone:75000</v>
      </c>
      <c r="Q245" s="18">
        <f>'#AI配置2'!AF177</f>
        <v>900000</v>
      </c>
      <c r="R245" s="18" t="s">
        <v>2198</v>
      </c>
      <c r="S245" s="18" t="s">
        <v>2199</v>
      </c>
    </row>
    <row r="246" spans="2:19" x14ac:dyDescent="0.3">
      <c r="B246">
        <v>72</v>
      </c>
      <c r="D246" s="18">
        <f>'#AI配置2'!S178</f>
        <v>8</v>
      </c>
      <c r="E246" s="18" t="str">
        <f>'#AI配置2'!T178</f>
        <v>CAE_FEUDAL</v>
      </c>
      <c r="G246" s="18" t="str">
        <f>'#AI配置2'!V178</f>
        <v>10001;20175</v>
      </c>
      <c r="H246" s="18" t="str">
        <f>'#AI配置2'!W178</f>
        <v>3480;6600</v>
      </c>
      <c r="I246" s="18" t="str">
        <f>'#AI配置2'!X178</f>
        <v>50;275</v>
      </c>
      <c r="J246" s="18">
        <f>'#AI配置2'!Y178</f>
        <v>360000</v>
      </c>
      <c r="K246" s="18">
        <f>'#AI配置2'!Z178</f>
        <v>8</v>
      </c>
      <c r="L246" s="19" t="s">
        <v>2302</v>
      </c>
      <c r="M246" s="18" t="str">
        <f>'#AI配置2'!AB178</f>
        <v>5201201;5201203;5201201</v>
      </c>
      <c r="N246" s="18" t="str">
        <f>'#AI配置2'!AC178</f>
        <v>5201202</v>
      </c>
      <c r="O246" s="18" t="str">
        <f>'#AI配置2'!AD178</f>
        <v>RT_Wood:600000|RT_Food:600000|RT_Stone:600000</v>
      </c>
      <c r="P246" s="18" t="str">
        <f>'#AI配置2'!AE178</f>
        <v>RT_Wood:75000|RT_Food:75000|RT_Stone:75000</v>
      </c>
      <c r="Q246" s="18">
        <f>'#AI配置2'!AF178</f>
        <v>900000</v>
      </c>
      <c r="R246" s="18" t="s">
        <v>2200</v>
      </c>
      <c r="S246" s="18" t="s">
        <v>2201</v>
      </c>
    </row>
    <row r="247" spans="2:19" x14ac:dyDescent="0.3">
      <c r="B247">
        <v>84</v>
      </c>
      <c r="D247" s="18">
        <f>'#AI配置2'!S179</f>
        <v>8</v>
      </c>
      <c r="E247" s="18" t="str">
        <f>'#AI配置2'!T179</f>
        <v>CAE_FEUDAL</v>
      </c>
      <c r="G247" s="18" t="str">
        <f>'#AI配置2'!V179</f>
        <v>10001;20176</v>
      </c>
      <c r="H247" s="18" t="str">
        <f>'#AI配置2'!W179</f>
        <v>3480;6600</v>
      </c>
      <c r="I247" s="18" t="str">
        <f>'#AI配置2'!X179</f>
        <v>50;276</v>
      </c>
      <c r="J247" s="18">
        <f>'#AI配置2'!Y179</f>
        <v>360000</v>
      </c>
      <c r="K247" s="18">
        <f>'#AI配置2'!Z179</f>
        <v>8</v>
      </c>
      <c r="L247" s="19" t="s">
        <v>2302</v>
      </c>
      <c r="M247" s="18" t="str">
        <f>'#AI配置2'!AB179</f>
        <v>5201201;5201203;5201201</v>
      </c>
      <c r="N247" s="18" t="str">
        <f>'#AI配置2'!AC179</f>
        <v>5201202</v>
      </c>
      <c r="O247" s="18" t="str">
        <f>'#AI配置2'!AD179</f>
        <v>RT_Wood:600000|RT_Food:600000|RT_Stone:600000</v>
      </c>
      <c r="P247" s="18" t="str">
        <f>'#AI配置2'!AE179</f>
        <v>RT_Wood:75000|RT_Food:75000|RT_Stone:75000</v>
      </c>
      <c r="Q247" s="18">
        <f>'#AI配置2'!AF179</f>
        <v>900000</v>
      </c>
      <c r="R247" s="18" t="s">
        <v>2202</v>
      </c>
      <c r="S247" s="18" t="s">
        <v>2203</v>
      </c>
    </row>
    <row r="248" spans="2:19" x14ac:dyDescent="0.3">
      <c r="B248">
        <v>96</v>
      </c>
      <c r="D248" s="18">
        <f>'#AI配置2'!S180</f>
        <v>8</v>
      </c>
      <c r="E248" s="18" t="str">
        <f>'#AI配置2'!T180</f>
        <v>CAE_FEUDAL</v>
      </c>
      <c r="G248" s="18" t="str">
        <f>'#AI配置2'!V180</f>
        <v>10001;20177</v>
      </c>
      <c r="H248" s="18" t="str">
        <f>'#AI配置2'!W180</f>
        <v>3480;6600</v>
      </c>
      <c r="I248" s="18" t="str">
        <f>'#AI配置2'!X180</f>
        <v>50;277</v>
      </c>
      <c r="J248" s="18">
        <f>'#AI配置2'!Y180</f>
        <v>360000</v>
      </c>
      <c r="K248" s="18">
        <f>'#AI配置2'!Z180</f>
        <v>8</v>
      </c>
      <c r="L248" s="19" t="s">
        <v>2302</v>
      </c>
      <c r="M248" s="18" t="str">
        <f>'#AI配置2'!AB180</f>
        <v>5201201;5201203;5201201</v>
      </c>
      <c r="N248" s="18" t="str">
        <f>'#AI配置2'!AC180</f>
        <v>5201202</v>
      </c>
      <c r="O248" s="18" t="str">
        <f>'#AI配置2'!AD180</f>
        <v>RT_Wood:600000|RT_Food:600000|RT_Stone:600000</v>
      </c>
      <c r="P248" s="18" t="str">
        <f>'#AI配置2'!AE180</f>
        <v>RT_Wood:75000|RT_Food:75000|RT_Stone:75000</v>
      </c>
      <c r="Q248" s="18">
        <f>'#AI配置2'!AF180</f>
        <v>900000</v>
      </c>
      <c r="R248" s="18" t="s">
        <v>2204</v>
      </c>
      <c r="S248" s="18" t="s">
        <v>2205</v>
      </c>
    </row>
    <row r="249" spans="2:19" x14ac:dyDescent="0.3">
      <c r="B249">
        <v>108</v>
      </c>
      <c r="D249" s="18">
        <f>'#AI配置2'!S181</f>
        <v>8</v>
      </c>
      <c r="E249" s="18" t="str">
        <f>'#AI配置2'!T181</f>
        <v>CAE_FEUDAL</v>
      </c>
      <c r="G249" s="18" t="str">
        <f>'#AI配置2'!V181</f>
        <v>10001;20178</v>
      </c>
      <c r="H249" s="18" t="str">
        <f>'#AI配置2'!W181</f>
        <v>3480;6600</v>
      </c>
      <c r="I249" s="18" t="str">
        <f>'#AI配置2'!X181</f>
        <v>50;278</v>
      </c>
      <c r="J249" s="18">
        <f>'#AI配置2'!Y181</f>
        <v>360000</v>
      </c>
      <c r="K249" s="18">
        <f>'#AI配置2'!Z181</f>
        <v>8</v>
      </c>
      <c r="L249" s="19" t="s">
        <v>2302</v>
      </c>
      <c r="M249" s="18" t="str">
        <f>'#AI配置2'!AB181</f>
        <v>5201201;5201203;5201201</v>
      </c>
      <c r="N249" s="18" t="str">
        <f>'#AI配置2'!AC181</f>
        <v>5201202</v>
      </c>
      <c r="O249" s="18" t="str">
        <f>'#AI配置2'!AD181</f>
        <v>RT_Wood:600000|RT_Food:600000|RT_Stone:600000</v>
      </c>
      <c r="P249" s="18" t="str">
        <f>'#AI配置2'!AE181</f>
        <v>RT_Wood:75000|RT_Food:75000|RT_Stone:75000</v>
      </c>
      <c r="Q249" s="18">
        <f>'#AI配置2'!AF181</f>
        <v>900000</v>
      </c>
      <c r="R249" s="18" t="s">
        <v>2206</v>
      </c>
      <c r="S249" s="18" t="s">
        <v>2207</v>
      </c>
    </row>
    <row r="250" spans="2:19" x14ac:dyDescent="0.3">
      <c r="B250">
        <v>120</v>
      </c>
      <c r="D250" s="18">
        <f>'#AI配置2'!S182</f>
        <v>8</v>
      </c>
      <c r="E250" s="18" t="str">
        <f>'#AI配置2'!T182</f>
        <v>CAE_FEUDAL</v>
      </c>
      <c r="G250" s="18" t="str">
        <f>'#AI配置2'!V182</f>
        <v>10001;20179</v>
      </c>
      <c r="H250" s="18" t="str">
        <f>'#AI配置2'!W182</f>
        <v>3480;6600</v>
      </c>
      <c r="I250" s="18" t="str">
        <f>'#AI配置2'!X182</f>
        <v>50;279</v>
      </c>
      <c r="J250" s="18">
        <f>'#AI配置2'!Y182</f>
        <v>360000</v>
      </c>
      <c r="K250" s="18">
        <f>'#AI配置2'!Z182</f>
        <v>8</v>
      </c>
      <c r="L250" s="19" t="s">
        <v>2302</v>
      </c>
      <c r="M250" s="18" t="str">
        <f>'#AI配置2'!AB182</f>
        <v>5201201;5201203;5201201</v>
      </c>
      <c r="N250" s="18" t="str">
        <f>'#AI配置2'!AC182</f>
        <v>5201202</v>
      </c>
      <c r="O250" s="18" t="str">
        <f>'#AI配置2'!AD182</f>
        <v>RT_Wood:600000|RT_Food:600000|RT_Stone:600000</v>
      </c>
      <c r="P250" s="18" t="str">
        <f>'#AI配置2'!AE182</f>
        <v>RT_Wood:75000|RT_Food:75000|RT_Stone:75000</v>
      </c>
      <c r="Q250" s="18">
        <f>'#AI配置2'!AF182</f>
        <v>900000</v>
      </c>
      <c r="R250" s="18" t="s">
        <v>2208</v>
      </c>
      <c r="S250" s="18" t="s">
        <v>2209</v>
      </c>
    </row>
    <row r="251" spans="2:19" x14ac:dyDescent="0.3">
      <c r="B251">
        <v>144</v>
      </c>
      <c r="D251" s="18">
        <f>'#AI配置2'!S183</f>
        <v>8</v>
      </c>
      <c r="E251" s="18" t="str">
        <f>'#AI配置2'!T183</f>
        <v>CAE_FEUDAL</v>
      </c>
      <c r="G251" s="18" t="str">
        <f>'#AI配置2'!V183</f>
        <v>10001;20180</v>
      </c>
      <c r="H251" s="18" t="str">
        <f>'#AI配置2'!W183</f>
        <v>3480;6600</v>
      </c>
      <c r="I251" s="18" t="str">
        <f>'#AI配置2'!X183</f>
        <v>50;280</v>
      </c>
      <c r="J251" s="18">
        <f>'#AI配置2'!Y183</f>
        <v>360000</v>
      </c>
      <c r="K251" s="18">
        <f>'#AI配置2'!Z183</f>
        <v>8</v>
      </c>
      <c r="L251" s="19" t="s">
        <v>2302</v>
      </c>
      <c r="M251" s="18" t="str">
        <f>'#AI配置2'!AB183</f>
        <v>5201201;5201203;5201201</v>
      </c>
      <c r="N251" s="18" t="str">
        <f>'#AI配置2'!AC183</f>
        <v>5201202</v>
      </c>
      <c r="O251" s="18" t="str">
        <f>'#AI配置2'!AD183</f>
        <v>RT_Wood:600000|RT_Food:600000|RT_Stone:600000</v>
      </c>
      <c r="P251" s="18" t="str">
        <f>'#AI配置2'!AE183</f>
        <v>RT_Wood:75000|RT_Food:75000|RT_Stone:75000</v>
      </c>
      <c r="Q251" s="18">
        <f>'#AI配置2'!AF183</f>
        <v>900000</v>
      </c>
      <c r="R251" s="18" t="s">
        <v>2210</v>
      </c>
      <c r="S251" s="18" t="s">
        <v>2211</v>
      </c>
    </row>
    <row r="252" spans="2:19" x14ac:dyDescent="0.3">
      <c r="B252">
        <v>168</v>
      </c>
      <c r="D252" s="18">
        <f>'#AI配置2'!S184</f>
        <v>8</v>
      </c>
      <c r="E252" s="18" t="str">
        <f>'#AI配置2'!T184</f>
        <v>CAE_FEUDAL</v>
      </c>
      <c r="G252" s="18" t="str">
        <f>'#AI配置2'!V184</f>
        <v>10001;20181</v>
      </c>
      <c r="H252" s="18" t="str">
        <f>'#AI配置2'!W184</f>
        <v>3480;6600</v>
      </c>
      <c r="I252" s="18" t="str">
        <f>'#AI配置2'!X184</f>
        <v>50;281</v>
      </c>
      <c r="J252" s="18">
        <f>'#AI配置2'!Y184</f>
        <v>360000</v>
      </c>
      <c r="K252" s="18">
        <f>'#AI配置2'!Z184</f>
        <v>8</v>
      </c>
      <c r="L252" s="19" t="s">
        <v>2302</v>
      </c>
      <c r="M252" s="18" t="str">
        <f>'#AI配置2'!AB184</f>
        <v>5201201;5201203;5201201</v>
      </c>
      <c r="N252" s="18" t="str">
        <f>'#AI配置2'!AC184</f>
        <v>5201202</v>
      </c>
      <c r="O252" s="18" t="str">
        <f>'#AI配置2'!AD184</f>
        <v>RT_Wood:600000|RT_Food:600000|RT_Stone:600000</v>
      </c>
      <c r="P252" s="18" t="str">
        <f>'#AI配置2'!AE184</f>
        <v>RT_Wood:75000|RT_Food:75000|RT_Stone:75000</v>
      </c>
      <c r="Q252" s="18">
        <f>'#AI配置2'!AF184</f>
        <v>900000</v>
      </c>
      <c r="R252" s="18" t="s">
        <v>2212</v>
      </c>
      <c r="S252" s="18" t="s">
        <v>2213</v>
      </c>
    </row>
    <row r="253" spans="2:19" x14ac:dyDescent="0.3">
      <c r="B253">
        <v>204</v>
      </c>
      <c r="D253" s="18">
        <f>'#AI配置2'!S185</f>
        <v>8</v>
      </c>
      <c r="E253" s="18" t="str">
        <f>'#AI配置2'!T185</f>
        <v>CAE_FEUDAL</v>
      </c>
      <c r="G253" s="18" t="str">
        <f>'#AI配置2'!V185</f>
        <v>10001;20182</v>
      </c>
      <c r="H253" s="18" t="str">
        <f>'#AI配置2'!W185</f>
        <v>3480;6600</v>
      </c>
      <c r="I253" s="18" t="str">
        <f>'#AI配置2'!X185</f>
        <v>50;282</v>
      </c>
      <c r="J253" s="18">
        <f>'#AI配置2'!Y185</f>
        <v>360000</v>
      </c>
      <c r="K253" s="18">
        <f>'#AI配置2'!Z185</f>
        <v>8</v>
      </c>
      <c r="L253" s="19" t="s">
        <v>2302</v>
      </c>
      <c r="M253" s="18" t="str">
        <f>'#AI配置2'!AB185</f>
        <v>5201201;5201203;5201201</v>
      </c>
      <c r="N253" s="18" t="str">
        <f>'#AI配置2'!AC185</f>
        <v>5201202</v>
      </c>
      <c r="O253" s="18" t="str">
        <f>'#AI配置2'!AD185</f>
        <v>RT_Wood:600000|RT_Food:600000|RT_Stone:600000</v>
      </c>
      <c r="P253" s="18" t="str">
        <f>'#AI配置2'!AE185</f>
        <v>RT_Wood:75000|RT_Food:75000|RT_Stone:75000</v>
      </c>
      <c r="Q253" s="18">
        <f>'#AI配置2'!AF185</f>
        <v>900000</v>
      </c>
      <c r="R253" s="18" t="s">
        <v>2214</v>
      </c>
      <c r="S253" s="18" t="s">
        <v>2215</v>
      </c>
    </row>
    <row r="254" spans="2:19" x14ac:dyDescent="0.3">
      <c r="B254">
        <v>240</v>
      </c>
      <c r="D254" s="18">
        <f>'#AI配置2'!S186</f>
        <v>8</v>
      </c>
      <c r="E254" s="18" t="str">
        <f>'#AI配置2'!T186</f>
        <v>CAE_FEUDAL</v>
      </c>
      <c r="G254" s="18" t="str">
        <f>'#AI配置2'!V186</f>
        <v>10001;20183</v>
      </c>
      <c r="H254" s="18" t="str">
        <f>'#AI配置2'!W186</f>
        <v>3480;6600</v>
      </c>
      <c r="I254" s="18" t="str">
        <f>'#AI配置2'!X186</f>
        <v>50;283</v>
      </c>
      <c r="J254" s="18">
        <f>'#AI配置2'!Y186</f>
        <v>360000</v>
      </c>
      <c r="K254" s="18">
        <f>'#AI配置2'!Z186</f>
        <v>8</v>
      </c>
      <c r="L254" s="19" t="s">
        <v>2302</v>
      </c>
      <c r="M254" s="18" t="str">
        <f>'#AI配置2'!AB186</f>
        <v>5201201;5201203;5201201</v>
      </c>
      <c r="N254" s="18" t="str">
        <f>'#AI配置2'!AC186</f>
        <v>5201202</v>
      </c>
      <c r="O254" s="18" t="str">
        <f>'#AI配置2'!AD186</f>
        <v>RT_Wood:600000|RT_Food:600000|RT_Stone:600000</v>
      </c>
      <c r="P254" s="18" t="str">
        <f>'#AI配置2'!AE186</f>
        <v>RT_Wood:75000|RT_Food:75000|RT_Stone:75000</v>
      </c>
      <c r="Q254" s="18">
        <f>'#AI配置2'!AF186</f>
        <v>900000</v>
      </c>
      <c r="R254" s="18" t="s">
        <v>2216</v>
      </c>
      <c r="S254" s="18" t="s">
        <v>2217</v>
      </c>
    </row>
    <row r="255" spans="2:19" x14ac:dyDescent="0.3">
      <c r="B255">
        <v>276</v>
      </c>
      <c r="D255" s="18">
        <f>'#AI配置2'!S187</f>
        <v>8</v>
      </c>
      <c r="E255" s="18" t="str">
        <f>'#AI配置2'!T187</f>
        <v>CAE_FEUDAL</v>
      </c>
      <c r="G255" s="18" t="str">
        <f>'#AI配置2'!V187</f>
        <v>10001;20184</v>
      </c>
      <c r="H255" s="18" t="str">
        <f>'#AI配置2'!W187</f>
        <v>3480;6600</v>
      </c>
      <c r="I255" s="18" t="str">
        <f>'#AI配置2'!X187</f>
        <v>50;284</v>
      </c>
      <c r="J255" s="18">
        <f>'#AI配置2'!Y187</f>
        <v>360000</v>
      </c>
      <c r="K255" s="18">
        <f>'#AI配置2'!Z187</f>
        <v>8</v>
      </c>
      <c r="L255" s="19" t="s">
        <v>2302</v>
      </c>
      <c r="M255" s="18" t="str">
        <f>'#AI配置2'!AB187</f>
        <v>5201201;5201203;5201201</v>
      </c>
      <c r="N255" s="18" t="str">
        <f>'#AI配置2'!AC187</f>
        <v>5201202</v>
      </c>
      <c r="O255" s="18" t="str">
        <f>'#AI配置2'!AD187</f>
        <v>RT_Wood:600000|RT_Food:600000|RT_Stone:600000</v>
      </c>
      <c r="P255" s="18" t="str">
        <f>'#AI配置2'!AE187</f>
        <v>RT_Wood:75000|RT_Food:75000|RT_Stone:75000</v>
      </c>
      <c r="Q255" s="18">
        <f>'#AI配置2'!AF187</f>
        <v>900000</v>
      </c>
      <c r="R255" s="18" t="s">
        <v>2218</v>
      </c>
      <c r="S255" s="18" t="s">
        <v>2219</v>
      </c>
    </row>
    <row r="256" spans="2:19" x14ac:dyDescent="0.3">
      <c r="B256">
        <v>312</v>
      </c>
      <c r="D256" s="18">
        <f>'#AI配置2'!S188</f>
        <v>8</v>
      </c>
      <c r="E256" s="18" t="str">
        <f>'#AI配置2'!T188</f>
        <v>CAE_FEUDAL</v>
      </c>
      <c r="G256" s="18" t="str">
        <f>'#AI配置2'!V188</f>
        <v>10001;20185</v>
      </c>
      <c r="H256" s="18" t="str">
        <f>'#AI配置2'!W188</f>
        <v>3480;6600</v>
      </c>
      <c r="I256" s="18" t="str">
        <f>'#AI配置2'!X188</f>
        <v>50;285</v>
      </c>
      <c r="J256" s="18">
        <f>'#AI配置2'!Y188</f>
        <v>360000</v>
      </c>
      <c r="K256" s="18">
        <f>'#AI配置2'!Z188</f>
        <v>8</v>
      </c>
      <c r="L256" s="19" t="s">
        <v>2302</v>
      </c>
      <c r="M256" s="18" t="str">
        <f>'#AI配置2'!AB188</f>
        <v>5201201;5201203;5201201</v>
      </c>
      <c r="N256" s="18" t="str">
        <f>'#AI配置2'!AC188</f>
        <v>5201202</v>
      </c>
      <c r="O256" s="18" t="str">
        <f>'#AI配置2'!AD188</f>
        <v>RT_Wood:600000|RT_Food:600000|RT_Stone:600000</v>
      </c>
      <c r="P256" s="18" t="str">
        <f>'#AI配置2'!AE188</f>
        <v>RT_Wood:75000|RT_Food:75000|RT_Stone:75000</v>
      </c>
      <c r="Q256" s="18">
        <f>'#AI配置2'!AF188</f>
        <v>900000</v>
      </c>
      <c r="R256" s="18" t="s">
        <v>2220</v>
      </c>
      <c r="S256" s="18" t="s">
        <v>2221</v>
      </c>
    </row>
    <row r="257" spans="1:19" x14ac:dyDescent="0.3">
      <c r="B257">
        <v>348</v>
      </c>
      <c r="D257" s="18">
        <f>'#AI配置2'!S189</f>
        <v>8</v>
      </c>
      <c r="E257" s="18" t="str">
        <f>'#AI配置2'!T189</f>
        <v>CAE_FEUDAL</v>
      </c>
      <c r="G257" s="18" t="str">
        <f>'#AI配置2'!V189</f>
        <v>10001;20186</v>
      </c>
      <c r="H257" s="18" t="str">
        <f>'#AI配置2'!W189</f>
        <v>3480;6600</v>
      </c>
      <c r="I257" s="18" t="str">
        <f>'#AI配置2'!X189</f>
        <v>50;286</v>
      </c>
      <c r="J257" s="18">
        <f>'#AI配置2'!Y189</f>
        <v>360000</v>
      </c>
      <c r="K257" s="18">
        <f>'#AI配置2'!Z189</f>
        <v>8</v>
      </c>
      <c r="L257" s="19" t="s">
        <v>2302</v>
      </c>
      <c r="M257" s="18" t="str">
        <f>'#AI配置2'!AB189</f>
        <v>5201201;5201203;5201201</v>
      </c>
      <c r="N257" s="18" t="str">
        <f>'#AI配置2'!AC189</f>
        <v>5201202</v>
      </c>
      <c r="O257" s="18" t="str">
        <f>'#AI配置2'!AD189</f>
        <v>RT_Wood:600000|RT_Food:600000|RT_Stone:600000</v>
      </c>
      <c r="P257" s="18" t="str">
        <f>'#AI配置2'!AE189</f>
        <v>RT_Wood:75000|RT_Food:75000|RT_Stone:75000</v>
      </c>
      <c r="Q257" s="18">
        <f>'#AI配置2'!AF189</f>
        <v>900000</v>
      </c>
      <c r="R257" s="18" t="s">
        <v>2222</v>
      </c>
      <c r="S257" s="18" t="s">
        <v>2223</v>
      </c>
    </row>
    <row r="258" spans="1:19" x14ac:dyDescent="0.3">
      <c r="B258">
        <v>384</v>
      </c>
      <c r="D258" s="18">
        <f>'#AI配置2'!S190</f>
        <v>8</v>
      </c>
      <c r="E258" s="18" t="str">
        <f>'#AI配置2'!T190</f>
        <v>CAE_FEUDAL</v>
      </c>
      <c r="G258" s="18" t="str">
        <f>'#AI配置2'!V190</f>
        <v>10001;20187</v>
      </c>
      <c r="H258" s="18" t="str">
        <f>'#AI配置2'!W190</f>
        <v>3480;6600</v>
      </c>
      <c r="I258" s="18" t="str">
        <f>'#AI配置2'!X190</f>
        <v>50;287</v>
      </c>
      <c r="J258" s="18">
        <f>'#AI配置2'!Y190</f>
        <v>360000</v>
      </c>
      <c r="K258" s="18">
        <f>'#AI配置2'!Z190</f>
        <v>8</v>
      </c>
      <c r="L258" s="19" t="s">
        <v>2302</v>
      </c>
      <c r="M258" s="18" t="str">
        <f>'#AI配置2'!AB190</f>
        <v>5201201;5201203;5201201</v>
      </c>
      <c r="N258" s="18" t="str">
        <f>'#AI配置2'!AC190</f>
        <v>5201202</v>
      </c>
      <c r="O258" s="18" t="str">
        <f>'#AI配置2'!AD190</f>
        <v>RT_Wood:600000|RT_Food:600000|RT_Stone:600000</v>
      </c>
      <c r="P258" s="18" t="str">
        <f>'#AI配置2'!AE190</f>
        <v>RT_Wood:75000|RT_Food:75000|RT_Stone:75000</v>
      </c>
      <c r="Q258" s="18">
        <f>'#AI配置2'!AF190</f>
        <v>900000</v>
      </c>
      <c r="R258" s="18" t="s">
        <v>2224</v>
      </c>
      <c r="S258" s="18" t="s">
        <v>2225</v>
      </c>
    </row>
    <row r="259" spans="1:19" x14ac:dyDescent="0.3">
      <c r="B259">
        <v>420</v>
      </c>
      <c r="D259" s="18">
        <f>'#AI配置2'!S191</f>
        <v>8</v>
      </c>
      <c r="E259" s="18" t="str">
        <f>'#AI配置2'!T191</f>
        <v>CAE_FEUDAL</v>
      </c>
      <c r="G259" s="18" t="str">
        <f>'#AI配置2'!V191</f>
        <v>10001;20188</v>
      </c>
      <c r="H259" s="18" t="str">
        <f>'#AI配置2'!W191</f>
        <v>3480;6600</v>
      </c>
      <c r="I259" s="18" t="str">
        <f>'#AI配置2'!X191</f>
        <v>50;288</v>
      </c>
      <c r="J259" s="18">
        <f>'#AI配置2'!Y191</f>
        <v>360000</v>
      </c>
      <c r="K259" s="18">
        <f>'#AI配置2'!Z191</f>
        <v>8</v>
      </c>
      <c r="L259" s="19" t="s">
        <v>2302</v>
      </c>
      <c r="M259" s="18" t="str">
        <f>'#AI配置2'!AB191</f>
        <v>5201201;5201203;5201201</v>
      </c>
      <c r="N259" s="18" t="str">
        <f>'#AI配置2'!AC191</f>
        <v>5201202</v>
      </c>
      <c r="O259" s="18" t="str">
        <f>'#AI配置2'!AD191</f>
        <v>RT_Wood:600000|RT_Food:600000|RT_Stone:600000</v>
      </c>
      <c r="P259" s="18" t="str">
        <f>'#AI配置2'!AE191</f>
        <v>RT_Wood:75000|RT_Food:75000|RT_Stone:75000</v>
      </c>
      <c r="Q259" s="18">
        <f>'#AI配置2'!AF191</f>
        <v>900000</v>
      </c>
      <c r="R259" s="18" t="s">
        <v>2226</v>
      </c>
      <c r="S259" s="18" t="s">
        <v>2227</v>
      </c>
    </row>
    <row r="260" spans="1:19" x14ac:dyDescent="0.3">
      <c r="B260">
        <v>456</v>
      </c>
      <c r="D260" s="18">
        <f>'#AI配置2'!S192</f>
        <v>8</v>
      </c>
      <c r="E260" s="18" t="str">
        <f>'#AI配置2'!T192</f>
        <v>CAE_FEUDAL</v>
      </c>
      <c r="G260" s="18" t="str">
        <f>'#AI配置2'!V192</f>
        <v>10001;20189</v>
      </c>
      <c r="H260" s="18" t="str">
        <f>'#AI配置2'!W192</f>
        <v>3480;6600</v>
      </c>
      <c r="I260" s="18" t="str">
        <f>'#AI配置2'!X192</f>
        <v>50;289</v>
      </c>
      <c r="J260" s="18">
        <f>'#AI配置2'!Y192</f>
        <v>360000</v>
      </c>
      <c r="K260" s="18">
        <f>'#AI配置2'!Z192</f>
        <v>8</v>
      </c>
      <c r="L260" s="19" t="s">
        <v>2302</v>
      </c>
      <c r="M260" s="18" t="str">
        <f>'#AI配置2'!AB192</f>
        <v>5201201;5201203;5201201</v>
      </c>
      <c r="N260" s="18" t="str">
        <f>'#AI配置2'!AC192</f>
        <v>5201202</v>
      </c>
      <c r="O260" s="18" t="str">
        <f>'#AI配置2'!AD192</f>
        <v>RT_Wood:600000|RT_Food:600000|RT_Stone:600000</v>
      </c>
      <c r="P260" s="18" t="str">
        <f>'#AI配置2'!AE192</f>
        <v>RT_Wood:75000|RT_Food:75000|RT_Stone:75000</v>
      </c>
      <c r="Q260" s="18">
        <f>'#AI配置2'!AF192</f>
        <v>900000</v>
      </c>
      <c r="R260" s="18" t="s">
        <v>2228</v>
      </c>
      <c r="S260" s="18" t="s">
        <v>2229</v>
      </c>
    </row>
    <row r="261" spans="1:19" x14ac:dyDescent="0.3">
      <c r="B261">
        <v>468</v>
      </c>
      <c r="D261" s="18">
        <f>'#AI配置2'!S193</f>
        <v>8</v>
      </c>
      <c r="E261" s="18" t="str">
        <f>'#AI配置2'!T193</f>
        <v>CAE_FEUDAL</v>
      </c>
      <c r="G261" s="18" t="str">
        <f>'#AI配置2'!V193</f>
        <v>10001;20190</v>
      </c>
      <c r="H261" s="18" t="str">
        <f>'#AI配置2'!W193</f>
        <v>3480;6600</v>
      </c>
      <c r="I261" s="18" t="str">
        <f>'#AI配置2'!X193</f>
        <v>50;290</v>
      </c>
      <c r="J261" s="18">
        <f>'#AI配置2'!Y193</f>
        <v>360000</v>
      </c>
      <c r="K261" s="18">
        <f>'#AI配置2'!Z193</f>
        <v>8</v>
      </c>
      <c r="L261" s="19" t="s">
        <v>2302</v>
      </c>
      <c r="M261" s="18" t="str">
        <f>'#AI配置2'!AB193</f>
        <v>5201201;5201203;5201201</v>
      </c>
      <c r="N261" s="18" t="str">
        <f>'#AI配置2'!AC193</f>
        <v>5201202</v>
      </c>
      <c r="O261" s="18" t="str">
        <f>'#AI配置2'!AD193</f>
        <v>RT_Wood:600000|RT_Food:600000|RT_Stone:600000</v>
      </c>
      <c r="P261" s="18" t="str">
        <f>'#AI配置2'!AE193</f>
        <v>RT_Wood:75000|RT_Food:75000|RT_Stone:75000</v>
      </c>
      <c r="Q261" s="18">
        <f>'#AI配置2'!AF193</f>
        <v>900000</v>
      </c>
      <c r="R261" s="18" t="s">
        <v>2230</v>
      </c>
      <c r="S261" s="18" t="s">
        <v>2231</v>
      </c>
    </row>
    <row r="262" spans="1:19" x14ac:dyDescent="0.3">
      <c r="B262">
        <v>480</v>
      </c>
      <c r="D262" s="18">
        <f>'#AI配置2'!S194</f>
        <v>8</v>
      </c>
      <c r="E262" s="18" t="str">
        <f>'#AI配置2'!T194</f>
        <v>CAE_FEUDAL</v>
      </c>
      <c r="G262" s="18" t="str">
        <f>'#AI配置2'!V194</f>
        <v>10001;20191</v>
      </c>
      <c r="H262" s="18" t="str">
        <f>'#AI配置2'!W194</f>
        <v>3480;6600</v>
      </c>
      <c r="I262" s="18" t="str">
        <f>'#AI配置2'!X194</f>
        <v>50;291</v>
      </c>
      <c r="J262" s="18">
        <f>'#AI配置2'!Y194</f>
        <v>360000</v>
      </c>
      <c r="K262" s="18">
        <f>'#AI配置2'!Z194</f>
        <v>8</v>
      </c>
      <c r="L262" s="19" t="s">
        <v>2302</v>
      </c>
      <c r="M262" s="18" t="str">
        <f>'#AI配置2'!AB194</f>
        <v>5201201;5201203;5201201</v>
      </c>
      <c r="N262" s="18" t="str">
        <f>'#AI配置2'!AC194</f>
        <v>5201202</v>
      </c>
      <c r="O262" s="18" t="str">
        <f>'#AI配置2'!AD194</f>
        <v>RT_Wood:600000|RT_Food:600000|RT_Stone:600000</v>
      </c>
      <c r="P262" s="18" t="str">
        <f>'#AI配置2'!AE194</f>
        <v>RT_Wood:75000|RT_Food:75000|RT_Stone:75000</v>
      </c>
      <c r="Q262" s="18">
        <f>'#AI配置2'!AF194</f>
        <v>900000</v>
      </c>
      <c r="R262" s="18" t="s">
        <v>2232</v>
      </c>
      <c r="S262" s="18" t="s">
        <v>2233</v>
      </c>
    </row>
    <row r="263" spans="1:19" x14ac:dyDescent="0.3">
      <c r="A263">
        <v>7</v>
      </c>
      <c r="B263">
        <v>1</v>
      </c>
      <c r="C263" t="s">
        <v>95</v>
      </c>
      <c r="D263" s="18">
        <f>'#AI配置2'!S195</f>
        <v>5</v>
      </c>
      <c r="E263" s="18" t="str">
        <f>'#AI配置2'!T195</f>
        <v>CAE_FEUDAL</v>
      </c>
      <c r="G263" s="18" t="str">
        <f>'#AI配置2'!V195</f>
        <v>10001;20192</v>
      </c>
      <c r="H263" s="18" t="str">
        <f>'#AI配置2'!W195</f>
        <v>220;735</v>
      </c>
      <c r="I263" s="18" t="str">
        <f>'#AI配置2'!X195</f>
        <v>50;292</v>
      </c>
      <c r="J263" s="18">
        <f>'#AI配置2'!Y195</f>
        <v>250000</v>
      </c>
      <c r="K263" s="18">
        <f>'#AI配置2'!Z195</f>
        <v>5</v>
      </c>
      <c r="L263" s="19" t="s">
        <v>2302</v>
      </c>
      <c r="M263" s="18" t="str">
        <f>'#AI配置2'!AB195</f>
        <v>5200102;5200103;5200101</v>
      </c>
      <c r="N263" s="18" t="str">
        <f>'#AI配置2'!AC195</f>
        <v>5200101</v>
      </c>
      <c r="O263" s="18" t="str">
        <f>'#AI配置2'!AD195</f>
        <v>RT_Wood:300000|RT_Food:300000|RT_Stone:300000</v>
      </c>
      <c r="P263" s="18" t="str">
        <f>'#AI配置2'!AE195</f>
        <v>RT_Wood:37500|RT_Food:37500|RT_Stone:37500</v>
      </c>
      <c r="Q263" s="18">
        <f>'#AI配置2'!AF195</f>
        <v>450000</v>
      </c>
      <c r="R263" s="18" t="s">
        <v>2234</v>
      </c>
      <c r="S263" s="18" t="s">
        <v>2235</v>
      </c>
    </row>
    <row r="264" spans="1:19" x14ac:dyDescent="0.3">
      <c r="B264">
        <v>3</v>
      </c>
      <c r="D264" s="18">
        <f>'#AI配置2'!S196</f>
        <v>5</v>
      </c>
      <c r="E264" s="18" t="str">
        <f>'#AI配置2'!T196</f>
        <v>CAE_FEUDAL</v>
      </c>
      <c r="G264" s="18" t="str">
        <f>'#AI配置2'!V196</f>
        <v>10001;20193</v>
      </c>
      <c r="H264" s="18" t="str">
        <f>'#AI配置2'!W196</f>
        <v>220;735</v>
      </c>
      <c r="I264" s="18" t="str">
        <f>'#AI配置2'!X196</f>
        <v>50;293</v>
      </c>
      <c r="J264" s="18">
        <f>'#AI配置2'!Y196</f>
        <v>250000</v>
      </c>
      <c r="K264" s="18">
        <f>'#AI配置2'!Z196</f>
        <v>5</v>
      </c>
      <c r="L264" s="19" t="s">
        <v>2302</v>
      </c>
      <c r="M264" s="18" t="str">
        <f>'#AI配置2'!AB196</f>
        <v>5200202;5200203;5200201</v>
      </c>
      <c r="N264" s="18" t="str">
        <f>'#AI配置2'!AC196</f>
        <v>5200201</v>
      </c>
      <c r="O264" s="18" t="str">
        <f>'#AI配置2'!AD196</f>
        <v>RT_Wood:300000|RT_Food:300000|RT_Stone:300000</v>
      </c>
      <c r="P264" s="18" t="str">
        <f>'#AI配置2'!AE196</f>
        <v>RT_Wood:37500|RT_Food:37500|RT_Stone:37500</v>
      </c>
      <c r="Q264" s="18">
        <f>'#AI配置2'!AF196</f>
        <v>450000</v>
      </c>
      <c r="R264" s="18" t="s">
        <v>2236</v>
      </c>
      <c r="S264" s="18" t="s">
        <v>2237</v>
      </c>
    </row>
    <row r="265" spans="1:19" x14ac:dyDescent="0.3">
      <c r="B265">
        <v>6</v>
      </c>
      <c r="D265" s="18">
        <f>'#AI配置2'!S197</f>
        <v>5</v>
      </c>
      <c r="E265" s="18" t="str">
        <f>'#AI配置2'!T197</f>
        <v>CAE_FEUDAL</v>
      </c>
      <c r="G265" s="18" t="str">
        <f>'#AI配置2'!V197</f>
        <v>10001;20194</v>
      </c>
      <c r="H265" s="18" t="str">
        <f>'#AI配置2'!W197</f>
        <v>220;735</v>
      </c>
      <c r="I265" s="18" t="str">
        <f>'#AI配置2'!X197</f>
        <v>50;294</v>
      </c>
      <c r="J265" s="18">
        <f>'#AI配置2'!Y197</f>
        <v>250000</v>
      </c>
      <c r="K265" s="18">
        <f>'#AI配置2'!Z197</f>
        <v>5</v>
      </c>
      <c r="L265" s="19" t="s">
        <v>2302</v>
      </c>
      <c r="M265" s="18" t="str">
        <f>'#AI配置2'!AB197</f>
        <v>5200302;5200303;5200301</v>
      </c>
      <c r="N265" s="18" t="str">
        <f>'#AI配置2'!AC197</f>
        <v>5200301</v>
      </c>
      <c r="O265" s="18" t="str">
        <f>'#AI配置2'!AD197</f>
        <v>RT_Wood:300000|RT_Food:300000|RT_Stone:300000</v>
      </c>
      <c r="P265" s="18" t="str">
        <f>'#AI配置2'!AE197</f>
        <v>RT_Wood:37500|RT_Food:37500|RT_Stone:37500</v>
      </c>
      <c r="Q265" s="18">
        <f>'#AI配置2'!AF197</f>
        <v>450000</v>
      </c>
      <c r="R265" s="18" t="s">
        <v>2238</v>
      </c>
      <c r="S265" s="18" t="s">
        <v>2239</v>
      </c>
    </row>
    <row r="266" spans="1:19" x14ac:dyDescent="0.3">
      <c r="B266">
        <v>9</v>
      </c>
      <c r="D266" s="18">
        <f>'#AI配置2'!S198</f>
        <v>5</v>
      </c>
      <c r="E266" s="18" t="str">
        <f>'#AI配置2'!T198</f>
        <v>CAE_FEUDAL</v>
      </c>
      <c r="G266" s="18" t="str">
        <f>'#AI配置2'!V198</f>
        <v>10001;20195</v>
      </c>
      <c r="H266" s="18" t="str">
        <f>'#AI配置2'!W198</f>
        <v>220;735</v>
      </c>
      <c r="I266" s="18" t="str">
        <f>'#AI配置2'!X198</f>
        <v>50;295</v>
      </c>
      <c r="J266" s="18">
        <f>'#AI配置2'!Y198</f>
        <v>250000</v>
      </c>
      <c r="K266" s="18">
        <f>'#AI配置2'!Z198</f>
        <v>5</v>
      </c>
      <c r="L266" s="19" t="s">
        <v>2302</v>
      </c>
      <c r="M266" s="18" t="str">
        <f>'#AI配置2'!AB198</f>
        <v>5200402;5200403;5200401</v>
      </c>
      <c r="N266" s="18" t="str">
        <f>'#AI配置2'!AC198</f>
        <v>5200401</v>
      </c>
      <c r="O266" s="18" t="str">
        <f>'#AI配置2'!AD198</f>
        <v>RT_Wood:300000|RT_Food:300000|RT_Stone:300000</v>
      </c>
      <c r="P266" s="18" t="str">
        <f>'#AI配置2'!AE198</f>
        <v>RT_Wood:37500|RT_Food:37500|RT_Stone:37500</v>
      </c>
      <c r="Q266" s="18">
        <f>'#AI配置2'!AF198</f>
        <v>450000</v>
      </c>
      <c r="R266" s="18" t="s">
        <v>2240</v>
      </c>
      <c r="S266" s="18" t="s">
        <v>2241</v>
      </c>
    </row>
    <row r="267" spans="1:19" x14ac:dyDescent="0.3">
      <c r="B267">
        <v>12</v>
      </c>
      <c r="D267" s="18">
        <f>'#AI配置2'!S199</f>
        <v>6</v>
      </c>
      <c r="E267" s="18" t="str">
        <f>'#AI配置2'!T199</f>
        <v>CAE_FEUDAL</v>
      </c>
      <c r="G267" s="18" t="str">
        <f>'#AI配置2'!V199</f>
        <v>10001;20196</v>
      </c>
      <c r="H267" s="18" t="str">
        <f>'#AI配置2'!W199</f>
        <v>735;1800</v>
      </c>
      <c r="I267" s="18" t="str">
        <f>'#AI配置2'!X199</f>
        <v>50;296</v>
      </c>
      <c r="J267" s="18">
        <f>'#AI配置2'!Y199</f>
        <v>280000</v>
      </c>
      <c r="K267" s="18">
        <f>'#AI配置2'!Z199</f>
        <v>6</v>
      </c>
      <c r="L267" s="19" t="s">
        <v>2302</v>
      </c>
      <c r="M267" s="18" t="str">
        <f>'#AI配置2'!AB199</f>
        <v>5200502;5200503;5200501</v>
      </c>
      <c r="N267" s="18" t="str">
        <f>'#AI配置2'!AC199</f>
        <v>5200501</v>
      </c>
      <c r="O267" s="18" t="str">
        <f>'#AI配置2'!AD199</f>
        <v>RT_Wood:400000|RT_Food:400000|RT_Stone:400000</v>
      </c>
      <c r="P267" s="18" t="str">
        <f>'#AI配置2'!AE199</f>
        <v>RT_Wood:50000|RT_Food:50000|RT_Stone:50000</v>
      </c>
      <c r="Q267" s="18">
        <f>'#AI配置2'!AF199</f>
        <v>600000</v>
      </c>
      <c r="R267" s="18" t="s">
        <v>2242</v>
      </c>
      <c r="S267" s="18" t="s">
        <v>2243</v>
      </c>
    </row>
    <row r="268" spans="1:19" x14ac:dyDescent="0.3">
      <c r="B268">
        <v>15</v>
      </c>
      <c r="D268" s="18">
        <f>'#AI配置2'!S200</f>
        <v>6</v>
      </c>
      <c r="E268" s="18" t="str">
        <f>'#AI配置2'!T200</f>
        <v>CAE_FEUDAL</v>
      </c>
      <c r="G268" s="18" t="str">
        <f>'#AI配置2'!V200</f>
        <v>10001;20197</v>
      </c>
      <c r="H268" s="18" t="str">
        <f>'#AI配置2'!W200</f>
        <v>735;1800</v>
      </c>
      <c r="I268" s="18" t="str">
        <f>'#AI配置2'!X200</f>
        <v>50;297</v>
      </c>
      <c r="J268" s="18">
        <f>'#AI配置2'!Y200</f>
        <v>280000</v>
      </c>
      <c r="K268" s="18">
        <f>'#AI配置2'!Z200</f>
        <v>6</v>
      </c>
      <c r="L268" s="19" t="s">
        <v>2302</v>
      </c>
      <c r="M268" s="18" t="str">
        <f>'#AI配置2'!AB200</f>
        <v>5200602;5200603;5200601</v>
      </c>
      <c r="N268" s="18" t="str">
        <f>'#AI配置2'!AC200</f>
        <v>5200601</v>
      </c>
      <c r="O268" s="18" t="str">
        <f>'#AI配置2'!AD200</f>
        <v>RT_Wood:400000|RT_Food:400000|RT_Stone:400000</v>
      </c>
      <c r="P268" s="18" t="str">
        <f>'#AI配置2'!AE200</f>
        <v>RT_Wood:50000|RT_Food:50000|RT_Stone:50000</v>
      </c>
      <c r="Q268" s="18">
        <f>'#AI配置2'!AF200</f>
        <v>600000</v>
      </c>
      <c r="R268" s="18" t="s">
        <v>2244</v>
      </c>
      <c r="S268" s="18" t="s">
        <v>2245</v>
      </c>
    </row>
    <row r="269" spans="1:19" x14ac:dyDescent="0.3">
      <c r="B269">
        <v>18</v>
      </c>
      <c r="D269" s="18">
        <f>'#AI配置2'!S201</f>
        <v>6</v>
      </c>
      <c r="E269" s="18" t="str">
        <f>'#AI配置2'!T201</f>
        <v>CAE_FEUDAL</v>
      </c>
      <c r="G269" s="18" t="str">
        <f>'#AI配置2'!V201</f>
        <v>10001;20198</v>
      </c>
      <c r="H269" s="18" t="str">
        <f>'#AI配置2'!W201</f>
        <v>735;1800</v>
      </c>
      <c r="I269" s="18" t="str">
        <f>'#AI配置2'!X201</f>
        <v>50;298</v>
      </c>
      <c r="J269" s="18">
        <f>'#AI配置2'!Y201</f>
        <v>280000</v>
      </c>
      <c r="K269" s="18">
        <f>'#AI配置2'!Z201</f>
        <v>6</v>
      </c>
      <c r="L269" s="19" t="s">
        <v>2302</v>
      </c>
      <c r="M269" s="18" t="str">
        <f>'#AI配置2'!AB201</f>
        <v>5200702;5200703;5200701</v>
      </c>
      <c r="N269" s="18" t="str">
        <f>'#AI配置2'!AC201</f>
        <v>5200701</v>
      </c>
      <c r="O269" s="18" t="str">
        <f>'#AI配置2'!AD201</f>
        <v>RT_Wood:400000|RT_Food:400000|RT_Stone:400000</v>
      </c>
      <c r="P269" s="18" t="str">
        <f>'#AI配置2'!AE201</f>
        <v>RT_Wood:50000|RT_Food:50000|RT_Stone:50000</v>
      </c>
      <c r="Q269" s="18">
        <f>'#AI配置2'!AF201</f>
        <v>600000</v>
      </c>
      <c r="R269" s="18" t="s">
        <v>2246</v>
      </c>
      <c r="S269" s="18" t="s">
        <v>2247</v>
      </c>
    </row>
    <row r="270" spans="1:19" x14ac:dyDescent="0.3">
      <c r="B270">
        <v>21</v>
      </c>
      <c r="D270" s="18">
        <f>'#AI配置2'!S202</f>
        <v>7</v>
      </c>
      <c r="E270" s="18" t="str">
        <f>'#AI配置2'!T202</f>
        <v>CAE_FEUDAL</v>
      </c>
      <c r="G270" s="18" t="str">
        <f>'#AI配置2'!V202</f>
        <v>10001;20199</v>
      </c>
      <c r="H270" s="18" t="str">
        <f>'#AI配置2'!W202</f>
        <v>1800;3480</v>
      </c>
      <c r="I270" s="18" t="str">
        <f>'#AI配置2'!X202</f>
        <v>50;299</v>
      </c>
      <c r="J270" s="18">
        <f>'#AI配置2'!Y202</f>
        <v>320000</v>
      </c>
      <c r="K270" s="18">
        <f>'#AI配置2'!Z202</f>
        <v>7</v>
      </c>
      <c r="L270" s="19" t="s">
        <v>2302</v>
      </c>
      <c r="M270" s="18" t="str">
        <f>'#AI配置2'!AB202</f>
        <v>5200802;5200803;5200801</v>
      </c>
      <c r="N270" s="18" t="str">
        <f>'#AI配置2'!AC202</f>
        <v>5200801</v>
      </c>
      <c r="O270" s="18" t="str">
        <f>'#AI配置2'!AD202</f>
        <v>RT_Wood:500000|RT_Food:500000|RT_Stone:500000</v>
      </c>
      <c r="P270" s="18" t="str">
        <f>'#AI配置2'!AE202</f>
        <v>RT_Wood:62500|RT_Food:62500|RT_Stone:62500</v>
      </c>
      <c r="Q270" s="18">
        <f>'#AI配置2'!AF202</f>
        <v>750000</v>
      </c>
      <c r="R270" s="18" t="s">
        <v>2248</v>
      </c>
      <c r="S270" s="18" t="s">
        <v>2249</v>
      </c>
    </row>
    <row r="271" spans="1:19" x14ac:dyDescent="0.3">
      <c r="B271">
        <v>24</v>
      </c>
      <c r="D271" s="18">
        <f>'#AI配置2'!S203</f>
        <v>7</v>
      </c>
      <c r="E271" s="18" t="str">
        <f>'#AI配置2'!T203</f>
        <v>CAE_FEUDAL</v>
      </c>
      <c r="G271" s="18" t="str">
        <f>'#AI配置2'!V203</f>
        <v>10001;20200</v>
      </c>
      <c r="H271" s="18" t="str">
        <f>'#AI配置2'!W203</f>
        <v>1800;3480</v>
      </c>
      <c r="I271" s="18" t="str">
        <f>'#AI配置2'!X203</f>
        <v>50;300</v>
      </c>
      <c r="J271" s="18">
        <f>'#AI配置2'!Y203</f>
        <v>320000</v>
      </c>
      <c r="K271" s="18">
        <f>'#AI配置2'!Z203</f>
        <v>7</v>
      </c>
      <c r="L271" s="19" t="s">
        <v>2302</v>
      </c>
      <c r="M271" s="18" t="str">
        <f>'#AI配置2'!AB203</f>
        <v>5200902;5200903;5200901</v>
      </c>
      <c r="N271" s="18" t="str">
        <f>'#AI配置2'!AC203</f>
        <v>5200901</v>
      </c>
      <c r="O271" s="18" t="str">
        <f>'#AI配置2'!AD203</f>
        <v>RT_Wood:500000|RT_Food:500000|RT_Stone:500000</v>
      </c>
      <c r="P271" s="18" t="str">
        <f>'#AI配置2'!AE203</f>
        <v>RT_Wood:62500|RT_Food:62500|RT_Stone:62500</v>
      </c>
      <c r="Q271" s="18">
        <f>'#AI配置2'!AF203</f>
        <v>750000</v>
      </c>
      <c r="R271" s="18" t="s">
        <v>2250</v>
      </c>
      <c r="S271" s="18" t="s">
        <v>2251</v>
      </c>
    </row>
    <row r="272" spans="1:19" x14ac:dyDescent="0.3">
      <c r="B272">
        <v>30</v>
      </c>
      <c r="D272" s="18">
        <f>'#AI配置2'!S204</f>
        <v>7</v>
      </c>
      <c r="E272" s="18" t="str">
        <f>'#AI配置2'!T204</f>
        <v>CAE_FEUDAL</v>
      </c>
      <c r="G272" s="18" t="str">
        <f>'#AI配置2'!V204</f>
        <v>10001;20201</v>
      </c>
      <c r="H272" s="18" t="str">
        <f>'#AI配置2'!W204</f>
        <v>1800;3480</v>
      </c>
      <c r="I272" s="18" t="str">
        <f>'#AI配置2'!X204</f>
        <v>50;301</v>
      </c>
      <c r="J272" s="18">
        <f>'#AI配置2'!Y204</f>
        <v>320000</v>
      </c>
      <c r="K272" s="18">
        <f>'#AI配置2'!Z204</f>
        <v>7</v>
      </c>
      <c r="L272" s="19" t="s">
        <v>2302</v>
      </c>
      <c r="M272" s="18" t="str">
        <f>'#AI配置2'!AB204</f>
        <v>5201002;5201003;5201001</v>
      </c>
      <c r="N272" s="18" t="str">
        <f>'#AI配置2'!AC204</f>
        <v>5201001</v>
      </c>
      <c r="O272" s="18" t="str">
        <f>'#AI配置2'!AD204</f>
        <v>RT_Wood:500000|RT_Food:500000|RT_Stone:500000</v>
      </c>
      <c r="P272" s="18" t="str">
        <f>'#AI配置2'!AE204</f>
        <v>RT_Wood:62500|RT_Food:62500|RT_Stone:62500</v>
      </c>
      <c r="Q272" s="18">
        <f>'#AI配置2'!AF204</f>
        <v>750000</v>
      </c>
      <c r="R272" s="18" t="s">
        <v>2252</v>
      </c>
      <c r="S272" s="18" t="s">
        <v>2253</v>
      </c>
    </row>
    <row r="273" spans="2:19" x14ac:dyDescent="0.3">
      <c r="B273">
        <v>36</v>
      </c>
      <c r="D273" s="18">
        <f>'#AI配置2'!S205</f>
        <v>8</v>
      </c>
      <c r="E273" s="18" t="str">
        <f>'#AI配置2'!T205</f>
        <v>CAE_FEUDAL</v>
      </c>
      <c r="G273" s="18" t="str">
        <f>'#AI配置2'!V205</f>
        <v>10001;20202</v>
      </c>
      <c r="H273" s="18" t="str">
        <f>'#AI配置2'!W205</f>
        <v>3480;6600</v>
      </c>
      <c r="I273" s="18" t="str">
        <f>'#AI配置2'!X205</f>
        <v>50;302</v>
      </c>
      <c r="J273" s="18">
        <f>'#AI配置2'!Y205</f>
        <v>360000</v>
      </c>
      <c r="K273" s="18">
        <f>'#AI配置2'!Z205</f>
        <v>8</v>
      </c>
      <c r="L273" s="19" t="s">
        <v>2302</v>
      </c>
      <c r="M273" s="18" t="str">
        <f>'#AI配置2'!AB205</f>
        <v>5201102;5201103;5201101</v>
      </c>
      <c r="N273" s="18" t="str">
        <f>'#AI配置2'!AC205</f>
        <v>5201101</v>
      </c>
      <c r="O273" s="18" t="str">
        <f>'#AI配置2'!AD205</f>
        <v>RT_Wood:600000|RT_Food:600000|RT_Stone:600000</v>
      </c>
      <c r="P273" s="18" t="str">
        <f>'#AI配置2'!AE205</f>
        <v>RT_Wood:75000|RT_Food:75000|RT_Stone:75000</v>
      </c>
      <c r="Q273" s="18">
        <f>'#AI配置2'!AF205</f>
        <v>900000</v>
      </c>
      <c r="R273" s="18" t="s">
        <v>2254</v>
      </c>
      <c r="S273" s="18" t="s">
        <v>2255</v>
      </c>
    </row>
    <row r="274" spans="2:19" x14ac:dyDescent="0.3">
      <c r="B274">
        <v>42</v>
      </c>
      <c r="D274" s="18">
        <f>'#AI配置2'!S206</f>
        <v>8</v>
      </c>
      <c r="E274" s="18" t="str">
        <f>'#AI配置2'!T206</f>
        <v>CAE_FEUDAL</v>
      </c>
      <c r="G274" s="18" t="str">
        <f>'#AI配置2'!V206</f>
        <v>10001;20203</v>
      </c>
      <c r="H274" s="18" t="str">
        <f>'#AI配置2'!W206</f>
        <v>3480;6600</v>
      </c>
      <c r="I274" s="18" t="str">
        <f>'#AI配置2'!X206</f>
        <v>50;303</v>
      </c>
      <c r="J274" s="18">
        <f>'#AI配置2'!Y206</f>
        <v>360000</v>
      </c>
      <c r="K274" s="18">
        <f>'#AI配置2'!Z206</f>
        <v>8</v>
      </c>
      <c r="L274" s="19" t="s">
        <v>2302</v>
      </c>
      <c r="M274" s="18" t="str">
        <f>'#AI配置2'!AB206</f>
        <v>5201202;5201203;5201201</v>
      </c>
      <c r="N274" s="18" t="str">
        <f>'#AI配置2'!AC206</f>
        <v>5201201</v>
      </c>
      <c r="O274" s="18" t="str">
        <f>'#AI配置2'!AD206</f>
        <v>RT_Wood:600000|RT_Food:600000|RT_Stone:600000</v>
      </c>
      <c r="P274" s="18" t="str">
        <f>'#AI配置2'!AE206</f>
        <v>RT_Wood:75000|RT_Food:75000|RT_Stone:75000</v>
      </c>
      <c r="Q274" s="18">
        <f>'#AI配置2'!AF206</f>
        <v>900000</v>
      </c>
      <c r="R274" s="18" t="s">
        <v>2256</v>
      </c>
      <c r="S274" s="18" t="s">
        <v>2257</v>
      </c>
    </row>
    <row r="275" spans="2:19" x14ac:dyDescent="0.3">
      <c r="B275">
        <v>48</v>
      </c>
      <c r="D275" s="18">
        <f>'#AI配置2'!S207</f>
        <v>8</v>
      </c>
      <c r="E275" s="18" t="str">
        <f>'#AI配置2'!T207</f>
        <v>CAE_FEUDAL</v>
      </c>
      <c r="G275" s="18" t="str">
        <f>'#AI配置2'!V207</f>
        <v>10001;20204</v>
      </c>
      <c r="H275" s="18" t="str">
        <f>'#AI配置2'!W207</f>
        <v>3480;6600</v>
      </c>
      <c r="I275" s="18" t="str">
        <f>'#AI配置2'!X207</f>
        <v>50;304</v>
      </c>
      <c r="J275" s="18">
        <f>'#AI配置2'!Y207</f>
        <v>360000</v>
      </c>
      <c r="K275" s="18">
        <f>'#AI配置2'!Z207</f>
        <v>8</v>
      </c>
      <c r="L275" s="19" t="s">
        <v>2302</v>
      </c>
      <c r="M275" s="18" t="str">
        <f>'#AI配置2'!AB207</f>
        <v>5201202;5201203;5201201</v>
      </c>
      <c r="N275" s="18" t="str">
        <f>'#AI配置2'!AC207</f>
        <v>5201201</v>
      </c>
      <c r="O275" s="18" t="str">
        <f>'#AI配置2'!AD207</f>
        <v>RT_Wood:600000|RT_Food:600000|RT_Stone:600000</v>
      </c>
      <c r="P275" s="18" t="str">
        <f>'#AI配置2'!AE207</f>
        <v>RT_Wood:75000|RT_Food:75000|RT_Stone:75000</v>
      </c>
      <c r="Q275" s="18">
        <f>'#AI配置2'!AF207</f>
        <v>900000</v>
      </c>
      <c r="R275" s="18" t="s">
        <v>2258</v>
      </c>
      <c r="S275" s="18" t="s">
        <v>2259</v>
      </c>
    </row>
    <row r="276" spans="2:19" x14ac:dyDescent="0.3">
      <c r="B276">
        <v>60</v>
      </c>
      <c r="D276" s="18">
        <f>'#AI配置2'!S208</f>
        <v>8</v>
      </c>
      <c r="E276" s="18" t="str">
        <f>'#AI配置2'!T208</f>
        <v>CAE_FEUDAL</v>
      </c>
      <c r="G276" s="18" t="str">
        <f>'#AI配置2'!V208</f>
        <v>10001;20205</v>
      </c>
      <c r="H276" s="18" t="str">
        <f>'#AI配置2'!W208</f>
        <v>3480;6600</v>
      </c>
      <c r="I276" s="18" t="str">
        <f>'#AI配置2'!X208</f>
        <v>50;305</v>
      </c>
      <c r="J276" s="18">
        <f>'#AI配置2'!Y208</f>
        <v>360000</v>
      </c>
      <c r="K276" s="18">
        <f>'#AI配置2'!Z208</f>
        <v>8</v>
      </c>
      <c r="L276" s="19" t="s">
        <v>2302</v>
      </c>
      <c r="M276" s="18" t="str">
        <f>'#AI配置2'!AB208</f>
        <v>5201202;5201203;5201201</v>
      </c>
      <c r="N276" s="18" t="str">
        <f>'#AI配置2'!AC208</f>
        <v>5201201</v>
      </c>
      <c r="O276" s="18" t="str">
        <f>'#AI配置2'!AD208</f>
        <v>RT_Wood:600000|RT_Food:600000|RT_Stone:600000</v>
      </c>
      <c r="P276" s="18" t="str">
        <f>'#AI配置2'!AE208</f>
        <v>RT_Wood:75000|RT_Food:75000|RT_Stone:75000</v>
      </c>
      <c r="Q276" s="18">
        <f>'#AI配置2'!AF208</f>
        <v>900000</v>
      </c>
      <c r="R276" s="18" t="s">
        <v>2260</v>
      </c>
      <c r="S276" s="18" t="s">
        <v>2261</v>
      </c>
    </row>
    <row r="277" spans="2:19" x14ac:dyDescent="0.3">
      <c r="B277">
        <v>66</v>
      </c>
      <c r="D277" s="18">
        <f>'#AI配置2'!S209</f>
        <v>8</v>
      </c>
      <c r="E277" s="18" t="str">
        <f>'#AI配置2'!T209</f>
        <v>CAE_FEUDAL</v>
      </c>
      <c r="G277" s="18" t="str">
        <f>'#AI配置2'!V209</f>
        <v>10001;20206</v>
      </c>
      <c r="H277" s="18" t="str">
        <f>'#AI配置2'!W209</f>
        <v>3480;6600</v>
      </c>
      <c r="I277" s="18" t="str">
        <f>'#AI配置2'!X209</f>
        <v>50;306</v>
      </c>
      <c r="J277" s="18">
        <f>'#AI配置2'!Y209</f>
        <v>360000</v>
      </c>
      <c r="K277" s="18">
        <f>'#AI配置2'!Z209</f>
        <v>8</v>
      </c>
      <c r="L277" s="19" t="s">
        <v>2302</v>
      </c>
      <c r="M277" s="18" t="str">
        <f>'#AI配置2'!AB209</f>
        <v>5201202;5201203;5201201</v>
      </c>
      <c r="N277" s="18" t="str">
        <f>'#AI配置2'!AC209</f>
        <v>5201201</v>
      </c>
      <c r="O277" s="18" t="str">
        <f>'#AI配置2'!AD209</f>
        <v>RT_Wood:600000|RT_Food:600000|RT_Stone:600000</v>
      </c>
      <c r="P277" s="18" t="str">
        <f>'#AI配置2'!AE209</f>
        <v>RT_Wood:75000|RT_Food:75000|RT_Stone:75000</v>
      </c>
      <c r="Q277" s="18">
        <f>'#AI配置2'!AF209</f>
        <v>900000</v>
      </c>
      <c r="R277" s="18" t="s">
        <v>2262</v>
      </c>
      <c r="S277" s="18" t="s">
        <v>2263</v>
      </c>
    </row>
    <row r="278" spans="2:19" x14ac:dyDescent="0.3">
      <c r="B278">
        <v>72</v>
      </c>
      <c r="D278" s="18">
        <f>'#AI配置2'!S210</f>
        <v>8</v>
      </c>
      <c r="E278" s="18" t="str">
        <f>'#AI配置2'!T210</f>
        <v>CAE_FEUDAL</v>
      </c>
      <c r="G278" s="18" t="str">
        <f>'#AI配置2'!V210</f>
        <v>10001;20207</v>
      </c>
      <c r="H278" s="18" t="str">
        <f>'#AI配置2'!W210</f>
        <v>3480;6600</v>
      </c>
      <c r="I278" s="18" t="str">
        <f>'#AI配置2'!X210</f>
        <v>50;307</v>
      </c>
      <c r="J278" s="18">
        <f>'#AI配置2'!Y210</f>
        <v>360000</v>
      </c>
      <c r="K278" s="18">
        <f>'#AI配置2'!Z210</f>
        <v>8</v>
      </c>
      <c r="L278" s="19" t="s">
        <v>2302</v>
      </c>
      <c r="M278" s="18" t="str">
        <f>'#AI配置2'!AB210</f>
        <v>5201202;5201203;5201201</v>
      </c>
      <c r="N278" s="18" t="str">
        <f>'#AI配置2'!AC210</f>
        <v>5201201</v>
      </c>
      <c r="O278" s="18" t="str">
        <f>'#AI配置2'!AD210</f>
        <v>RT_Wood:600000|RT_Food:600000|RT_Stone:600000</v>
      </c>
      <c r="P278" s="18" t="str">
        <f>'#AI配置2'!AE210</f>
        <v>RT_Wood:75000|RT_Food:75000|RT_Stone:75000</v>
      </c>
      <c r="Q278" s="18">
        <f>'#AI配置2'!AF210</f>
        <v>900000</v>
      </c>
      <c r="R278" s="18" t="s">
        <v>2264</v>
      </c>
      <c r="S278" s="18" t="s">
        <v>2265</v>
      </c>
    </row>
    <row r="279" spans="2:19" x14ac:dyDescent="0.3">
      <c r="B279">
        <v>84</v>
      </c>
      <c r="D279" s="18">
        <f>'#AI配置2'!S211</f>
        <v>8</v>
      </c>
      <c r="E279" s="18" t="str">
        <f>'#AI配置2'!T211</f>
        <v>CAE_FEUDAL</v>
      </c>
      <c r="G279" s="18" t="str">
        <f>'#AI配置2'!V211</f>
        <v>10001;20208</v>
      </c>
      <c r="H279" s="18" t="str">
        <f>'#AI配置2'!W211</f>
        <v>3480;6600</v>
      </c>
      <c r="I279" s="18" t="str">
        <f>'#AI配置2'!X211</f>
        <v>50;308</v>
      </c>
      <c r="J279" s="18">
        <f>'#AI配置2'!Y211</f>
        <v>360000</v>
      </c>
      <c r="K279" s="18">
        <f>'#AI配置2'!Z211</f>
        <v>8</v>
      </c>
      <c r="L279" s="19" t="s">
        <v>2302</v>
      </c>
      <c r="M279" s="18" t="str">
        <f>'#AI配置2'!AB211</f>
        <v>5201202;5201203;5201201</v>
      </c>
      <c r="N279" s="18" t="str">
        <f>'#AI配置2'!AC211</f>
        <v>5201201</v>
      </c>
      <c r="O279" s="18" t="str">
        <f>'#AI配置2'!AD211</f>
        <v>RT_Wood:600000|RT_Food:600000|RT_Stone:600000</v>
      </c>
      <c r="P279" s="18" t="str">
        <f>'#AI配置2'!AE211</f>
        <v>RT_Wood:75000|RT_Food:75000|RT_Stone:75000</v>
      </c>
      <c r="Q279" s="18">
        <f>'#AI配置2'!AF211</f>
        <v>900000</v>
      </c>
      <c r="R279" s="18" t="s">
        <v>2266</v>
      </c>
      <c r="S279" s="18" t="s">
        <v>2267</v>
      </c>
    </row>
    <row r="280" spans="2:19" x14ac:dyDescent="0.3">
      <c r="B280">
        <v>96</v>
      </c>
      <c r="D280" s="18">
        <f>'#AI配置2'!S212</f>
        <v>8</v>
      </c>
      <c r="E280" s="18" t="str">
        <f>'#AI配置2'!T212</f>
        <v>CAE_FEUDAL</v>
      </c>
      <c r="G280" s="18" t="str">
        <f>'#AI配置2'!V212</f>
        <v>10001;20209</v>
      </c>
      <c r="H280" s="18" t="str">
        <f>'#AI配置2'!W212</f>
        <v>3480;6600</v>
      </c>
      <c r="I280" s="18" t="str">
        <f>'#AI配置2'!X212</f>
        <v>50;309</v>
      </c>
      <c r="J280" s="18">
        <f>'#AI配置2'!Y212</f>
        <v>360000</v>
      </c>
      <c r="K280" s="18">
        <f>'#AI配置2'!Z212</f>
        <v>8</v>
      </c>
      <c r="L280" s="19" t="s">
        <v>2302</v>
      </c>
      <c r="M280" s="18" t="str">
        <f>'#AI配置2'!AB212</f>
        <v>5201202;5201203;5201201</v>
      </c>
      <c r="N280" s="18" t="str">
        <f>'#AI配置2'!AC212</f>
        <v>5201201</v>
      </c>
      <c r="O280" s="18" t="str">
        <f>'#AI配置2'!AD212</f>
        <v>RT_Wood:600000|RT_Food:600000|RT_Stone:600000</v>
      </c>
      <c r="P280" s="18" t="str">
        <f>'#AI配置2'!AE212</f>
        <v>RT_Wood:75000|RT_Food:75000|RT_Stone:75000</v>
      </c>
      <c r="Q280" s="18">
        <f>'#AI配置2'!AF212</f>
        <v>900000</v>
      </c>
      <c r="R280" s="18" t="s">
        <v>2268</v>
      </c>
      <c r="S280" s="18" t="s">
        <v>2269</v>
      </c>
    </row>
    <row r="281" spans="2:19" x14ac:dyDescent="0.3">
      <c r="B281">
        <v>108</v>
      </c>
      <c r="D281" s="18">
        <f>'#AI配置2'!S213</f>
        <v>8</v>
      </c>
      <c r="E281" s="18" t="str">
        <f>'#AI配置2'!T213</f>
        <v>CAE_FEUDAL</v>
      </c>
      <c r="G281" s="18" t="str">
        <f>'#AI配置2'!V213</f>
        <v>10001;20210</v>
      </c>
      <c r="H281" s="18" t="str">
        <f>'#AI配置2'!W213</f>
        <v>3480;6600</v>
      </c>
      <c r="I281" s="18" t="str">
        <f>'#AI配置2'!X213</f>
        <v>50;310</v>
      </c>
      <c r="J281" s="18">
        <f>'#AI配置2'!Y213</f>
        <v>360000</v>
      </c>
      <c r="K281" s="18">
        <f>'#AI配置2'!Z213</f>
        <v>8</v>
      </c>
      <c r="L281" s="19" t="s">
        <v>2302</v>
      </c>
      <c r="M281" s="18" t="str">
        <f>'#AI配置2'!AB213</f>
        <v>5201202;5201203;5201201</v>
      </c>
      <c r="N281" s="18" t="str">
        <f>'#AI配置2'!AC213</f>
        <v>5201201</v>
      </c>
      <c r="O281" s="18" t="str">
        <f>'#AI配置2'!AD213</f>
        <v>RT_Wood:600000|RT_Food:600000|RT_Stone:600000</v>
      </c>
      <c r="P281" s="18" t="str">
        <f>'#AI配置2'!AE213</f>
        <v>RT_Wood:75000|RT_Food:75000|RT_Stone:75000</v>
      </c>
      <c r="Q281" s="18">
        <f>'#AI配置2'!AF213</f>
        <v>900000</v>
      </c>
      <c r="R281" s="18" t="s">
        <v>2270</v>
      </c>
      <c r="S281" s="18" t="s">
        <v>2271</v>
      </c>
    </row>
    <row r="282" spans="2:19" x14ac:dyDescent="0.3">
      <c r="B282">
        <v>120</v>
      </c>
      <c r="D282" s="18">
        <f>'#AI配置2'!S214</f>
        <v>8</v>
      </c>
      <c r="E282" s="18" t="str">
        <f>'#AI配置2'!T214</f>
        <v>CAE_FEUDAL</v>
      </c>
      <c r="G282" s="18" t="str">
        <f>'#AI配置2'!V214</f>
        <v>10001;20211</v>
      </c>
      <c r="H282" s="18" t="str">
        <f>'#AI配置2'!W214</f>
        <v>3480;6600</v>
      </c>
      <c r="I282" s="18" t="str">
        <f>'#AI配置2'!X214</f>
        <v>50;311</v>
      </c>
      <c r="J282" s="18">
        <f>'#AI配置2'!Y214</f>
        <v>360000</v>
      </c>
      <c r="K282" s="18">
        <f>'#AI配置2'!Z214</f>
        <v>8</v>
      </c>
      <c r="L282" s="19" t="s">
        <v>2302</v>
      </c>
      <c r="M282" s="18" t="str">
        <f>'#AI配置2'!AB214</f>
        <v>5201202;5201203;5201201</v>
      </c>
      <c r="N282" s="18" t="str">
        <f>'#AI配置2'!AC214</f>
        <v>5201201</v>
      </c>
      <c r="O282" s="18" t="str">
        <f>'#AI配置2'!AD214</f>
        <v>RT_Wood:600000|RT_Food:600000|RT_Stone:600000</v>
      </c>
      <c r="P282" s="18" t="str">
        <f>'#AI配置2'!AE214</f>
        <v>RT_Wood:75000|RT_Food:75000|RT_Stone:75000</v>
      </c>
      <c r="Q282" s="18">
        <f>'#AI配置2'!AF214</f>
        <v>900000</v>
      </c>
      <c r="R282" s="18" t="s">
        <v>2272</v>
      </c>
      <c r="S282" s="18" t="s">
        <v>2273</v>
      </c>
    </row>
    <row r="283" spans="2:19" x14ac:dyDescent="0.3">
      <c r="B283">
        <v>144</v>
      </c>
      <c r="D283" s="18">
        <f>'#AI配置2'!S215</f>
        <v>8</v>
      </c>
      <c r="E283" s="18" t="str">
        <f>'#AI配置2'!T215</f>
        <v>CAE_FEUDAL</v>
      </c>
      <c r="G283" s="18" t="str">
        <f>'#AI配置2'!V215</f>
        <v>10001;20212</v>
      </c>
      <c r="H283" s="18" t="str">
        <f>'#AI配置2'!W215</f>
        <v>3480;6600</v>
      </c>
      <c r="I283" s="18" t="str">
        <f>'#AI配置2'!X215</f>
        <v>50;312</v>
      </c>
      <c r="J283" s="18">
        <f>'#AI配置2'!Y215</f>
        <v>360000</v>
      </c>
      <c r="K283" s="18">
        <f>'#AI配置2'!Z215</f>
        <v>8</v>
      </c>
      <c r="L283" s="19" t="s">
        <v>2302</v>
      </c>
      <c r="M283" s="18" t="str">
        <f>'#AI配置2'!AB215</f>
        <v>5201202;5201203;5201201</v>
      </c>
      <c r="N283" s="18" t="str">
        <f>'#AI配置2'!AC215</f>
        <v>5201201</v>
      </c>
      <c r="O283" s="18" t="str">
        <f>'#AI配置2'!AD215</f>
        <v>RT_Wood:600000|RT_Food:600000|RT_Stone:600000</v>
      </c>
      <c r="P283" s="18" t="str">
        <f>'#AI配置2'!AE215</f>
        <v>RT_Wood:75000|RT_Food:75000|RT_Stone:75000</v>
      </c>
      <c r="Q283" s="18">
        <f>'#AI配置2'!AF215</f>
        <v>900000</v>
      </c>
      <c r="R283" s="18" t="s">
        <v>2274</v>
      </c>
      <c r="S283" s="18" t="s">
        <v>2275</v>
      </c>
    </row>
    <row r="284" spans="2:19" x14ac:dyDescent="0.3">
      <c r="B284">
        <v>168</v>
      </c>
      <c r="D284" s="18">
        <f>'#AI配置2'!S216</f>
        <v>8</v>
      </c>
      <c r="E284" s="18" t="str">
        <f>'#AI配置2'!T216</f>
        <v>CAE_FEUDAL</v>
      </c>
      <c r="G284" s="18" t="str">
        <f>'#AI配置2'!V216</f>
        <v>10001;20213</v>
      </c>
      <c r="H284" s="18" t="str">
        <f>'#AI配置2'!W216</f>
        <v>3480;6600</v>
      </c>
      <c r="I284" s="18" t="str">
        <f>'#AI配置2'!X216</f>
        <v>50;313</v>
      </c>
      <c r="J284" s="18">
        <f>'#AI配置2'!Y216</f>
        <v>360000</v>
      </c>
      <c r="K284" s="18">
        <f>'#AI配置2'!Z216</f>
        <v>8</v>
      </c>
      <c r="L284" s="19" t="s">
        <v>2302</v>
      </c>
      <c r="M284" s="18" t="str">
        <f>'#AI配置2'!AB216</f>
        <v>5201202;5201203;5201201</v>
      </c>
      <c r="N284" s="18" t="str">
        <f>'#AI配置2'!AC216</f>
        <v>5201201</v>
      </c>
      <c r="O284" s="18" t="str">
        <f>'#AI配置2'!AD216</f>
        <v>RT_Wood:600000|RT_Food:600000|RT_Stone:600000</v>
      </c>
      <c r="P284" s="18" t="str">
        <f>'#AI配置2'!AE216</f>
        <v>RT_Wood:75000|RT_Food:75000|RT_Stone:75000</v>
      </c>
      <c r="Q284" s="18">
        <f>'#AI配置2'!AF216</f>
        <v>900000</v>
      </c>
      <c r="R284" s="18" t="s">
        <v>2276</v>
      </c>
      <c r="S284" s="18" t="s">
        <v>2277</v>
      </c>
    </row>
    <row r="285" spans="2:19" x14ac:dyDescent="0.3">
      <c r="B285">
        <v>204</v>
      </c>
      <c r="D285" s="18">
        <f>'#AI配置2'!S217</f>
        <v>8</v>
      </c>
      <c r="E285" s="18" t="str">
        <f>'#AI配置2'!T217</f>
        <v>CAE_FEUDAL</v>
      </c>
      <c r="G285" s="18" t="str">
        <f>'#AI配置2'!V217</f>
        <v>10001;20214</v>
      </c>
      <c r="H285" s="18" t="str">
        <f>'#AI配置2'!W217</f>
        <v>3480;6600</v>
      </c>
      <c r="I285" s="18" t="str">
        <f>'#AI配置2'!X217</f>
        <v>50;314</v>
      </c>
      <c r="J285" s="18">
        <f>'#AI配置2'!Y217</f>
        <v>360000</v>
      </c>
      <c r="K285" s="18">
        <f>'#AI配置2'!Z217</f>
        <v>8</v>
      </c>
      <c r="L285" s="19" t="s">
        <v>2302</v>
      </c>
      <c r="M285" s="18" t="str">
        <f>'#AI配置2'!AB217</f>
        <v>5201202;5201203;5201201</v>
      </c>
      <c r="N285" s="18" t="str">
        <f>'#AI配置2'!AC217</f>
        <v>5201201</v>
      </c>
      <c r="O285" s="18" t="str">
        <f>'#AI配置2'!AD217</f>
        <v>RT_Wood:600000|RT_Food:600000|RT_Stone:600000</v>
      </c>
      <c r="P285" s="18" t="str">
        <f>'#AI配置2'!AE217</f>
        <v>RT_Wood:75000|RT_Food:75000|RT_Stone:75000</v>
      </c>
      <c r="Q285" s="18">
        <f>'#AI配置2'!AF217</f>
        <v>900000</v>
      </c>
      <c r="R285" s="18" t="s">
        <v>2278</v>
      </c>
      <c r="S285" s="18" t="s">
        <v>2279</v>
      </c>
    </row>
    <row r="286" spans="2:19" x14ac:dyDescent="0.3">
      <c r="B286">
        <v>240</v>
      </c>
      <c r="D286" s="18">
        <f>'#AI配置2'!S218</f>
        <v>8</v>
      </c>
      <c r="E286" s="18" t="str">
        <f>'#AI配置2'!T218</f>
        <v>CAE_FEUDAL</v>
      </c>
      <c r="G286" s="18" t="str">
        <f>'#AI配置2'!V218</f>
        <v>10001;20215</v>
      </c>
      <c r="H286" s="18" t="str">
        <f>'#AI配置2'!W218</f>
        <v>3480;6600</v>
      </c>
      <c r="I286" s="18" t="str">
        <f>'#AI配置2'!X218</f>
        <v>50;315</v>
      </c>
      <c r="J286" s="18">
        <f>'#AI配置2'!Y218</f>
        <v>360000</v>
      </c>
      <c r="K286" s="18">
        <f>'#AI配置2'!Z218</f>
        <v>8</v>
      </c>
      <c r="L286" s="19" t="s">
        <v>2302</v>
      </c>
      <c r="M286" s="18" t="str">
        <f>'#AI配置2'!AB218</f>
        <v>5201202;5201203;5201201</v>
      </c>
      <c r="N286" s="18" t="str">
        <f>'#AI配置2'!AC218</f>
        <v>5201201</v>
      </c>
      <c r="O286" s="18" t="str">
        <f>'#AI配置2'!AD218</f>
        <v>RT_Wood:600000|RT_Food:600000|RT_Stone:600000</v>
      </c>
      <c r="P286" s="18" t="str">
        <f>'#AI配置2'!AE218</f>
        <v>RT_Wood:75000|RT_Food:75000|RT_Stone:75000</v>
      </c>
      <c r="Q286" s="18">
        <f>'#AI配置2'!AF218</f>
        <v>900000</v>
      </c>
      <c r="R286" s="18" t="s">
        <v>2280</v>
      </c>
      <c r="S286" s="18" t="s">
        <v>2281</v>
      </c>
    </row>
    <row r="287" spans="2:19" x14ac:dyDescent="0.3">
      <c r="B287">
        <v>276</v>
      </c>
      <c r="D287" s="18">
        <f>'#AI配置2'!S219</f>
        <v>8</v>
      </c>
      <c r="E287" s="18" t="str">
        <f>'#AI配置2'!T219</f>
        <v>CAE_FEUDAL</v>
      </c>
      <c r="G287" s="18" t="str">
        <f>'#AI配置2'!V219</f>
        <v>10001;20216</v>
      </c>
      <c r="H287" s="18" t="str">
        <f>'#AI配置2'!W219</f>
        <v>3480;6600</v>
      </c>
      <c r="I287" s="18" t="str">
        <f>'#AI配置2'!X219</f>
        <v>50;316</v>
      </c>
      <c r="J287" s="18">
        <f>'#AI配置2'!Y219</f>
        <v>360000</v>
      </c>
      <c r="K287" s="18">
        <f>'#AI配置2'!Z219</f>
        <v>8</v>
      </c>
      <c r="L287" s="19" t="s">
        <v>2302</v>
      </c>
      <c r="M287" s="18" t="str">
        <f>'#AI配置2'!AB219</f>
        <v>5201202;5201203;5201201</v>
      </c>
      <c r="N287" s="18" t="str">
        <f>'#AI配置2'!AC219</f>
        <v>5201201</v>
      </c>
      <c r="O287" s="18" t="str">
        <f>'#AI配置2'!AD219</f>
        <v>RT_Wood:600000|RT_Food:600000|RT_Stone:600000</v>
      </c>
      <c r="P287" s="18" t="str">
        <f>'#AI配置2'!AE219</f>
        <v>RT_Wood:75000|RT_Food:75000|RT_Stone:75000</v>
      </c>
      <c r="Q287" s="18">
        <f>'#AI配置2'!AF219</f>
        <v>900000</v>
      </c>
      <c r="R287" s="18" t="s">
        <v>2282</v>
      </c>
      <c r="S287" s="18" t="s">
        <v>2283</v>
      </c>
    </row>
    <row r="288" spans="2:19" x14ac:dyDescent="0.3">
      <c r="B288">
        <v>312</v>
      </c>
      <c r="D288" s="18">
        <f>'#AI配置2'!S220</f>
        <v>8</v>
      </c>
      <c r="E288" s="18" t="str">
        <f>'#AI配置2'!T220</f>
        <v>CAE_FEUDAL</v>
      </c>
      <c r="G288" s="18" t="str">
        <f>'#AI配置2'!V220</f>
        <v>10001;20217</v>
      </c>
      <c r="H288" s="18" t="str">
        <f>'#AI配置2'!W220</f>
        <v>3480;6600</v>
      </c>
      <c r="I288" s="18" t="str">
        <f>'#AI配置2'!X220</f>
        <v>50;317</v>
      </c>
      <c r="J288" s="18">
        <f>'#AI配置2'!Y220</f>
        <v>360000</v>
      </c>
      <c r="K288" s="18">
        <f>'#AI配置2'!Z220</f>
        <v>8</v>
      </c>
      <c r="L288" s="19" t="s">
        <v>2302</v>
      </c>
      <c r="M288" s="18" t="str">
        <f>'#AI配置2'!AB220</f>
        <v>5201202;5201203;5201201</v>
      </c>
      <c r="N288" s="18" t="str">
        <f>'#AI配置2'!AC220</f>
        <v>5201201</v>
      </c>
      <c r="O288" s="18" t="str">
        <f>'#AI配置2'!AD220</f>
        <v>RT_Wood:600000|RT_Food:600000|RT_Stone:600000</v>
      </c>
      <c r="P288" s="18" t="str">
        <f>'#AI配置2'!AE220</f>
        <v>RT_Wood:75000|RT_Food:75000|RT_Stone:75000</v>
      </c>
      <c r="Q288" s="18">
        <f>'#AI配置2'!AF220</f>
        <v>900000</v>
      </c>
      <c r="R288" s="18" t="s">
        <v>2284</v>
      </c>
      <c r="S288" s="18" t="s">
        <v>2285</v>
      </c>
    </row>
    <row r="289" spans="2:19" x14ac:dyDescent="0.3">
      <c r="B289">
        <v>348</v>
      </c>
      <c r="D289" s="18">
        <f>'#AI配置2'!S221</f>
        <v>8</v>
      </c>
      <c r="E289" s="18" t="str">
        <f>'#AI配置2'!T221</f>
        <v>CAE_FEUDAL</v>
      </c>
      <c r="G289" s="18" t="str">
        <f>'#AI配置2'!V221</f>
        <v>10001;20218</v>
      </c>
      <c r="H289" s="18" t="str">
        <f>'#AI配置2'!W221</f>
        <v>3480;6600</v>
      </c>
      <c r="I289" s="18" t="str">
        <f>'#AI配置2'!X221</f>
        <v>50;318</v>
      </c>
      <c r="J289" s="18">
        <f>'#AI配置2'!Y221</f>
        <v>360000</v>
      </c>
      <c r="K289" s="18">
        <f>'#AI配置2'!Z221</f>
        <v>8</v>
      </c>
      <c r="L289" s="19" t="s">
        <v>2302</v>
      </c>
      <c r="M289" s="18" t="str">
        <f>'#AI配置2'!AB221</f>
        <v>5201202;5201203;5201201</v>
      </c>
      <c r="N289" s="18" t="str">
        <f>'#AI配置2'!AC221</f>
        <v>5201201</v>
      </c>
      <c r="O289" s="18" t="str">
        <f>'#AI配置2'!AD221</f>
        <v>RT_Wood:600000|RT_Food:600000|RT_Stone:600000</v>
      </c>
      <c r="P289" s="18" t="str">
        <f>'#AI配置2'!AE221</f>
        <v>RT_Wood:75000|RT_Food:75000|RT_Stone:75000</v>
      </c>
      <c r="Q289" s="18">
        <f>'#AI配置2'!AF221</f>
        <v>900000</v>
      </c>
      <c r="R289" s="18" t="s">
        <v>2286</v>
      </c>
      <c r="S289" s="18" t="s">
        <v>2287</v>
      </c>
    </row>
    <row r="290" spans="2:19" x14ac:dyDescent="0.3">
      <c r="B290">
        <v>384</v>
      </c>
      <c r="D290" s="18">
        <f>'#AI配置2'!S222</f>
        <v>8</v>
      </c>
      <c r="E290" s="18" t="str">
        <f>'#AI配置2'!T222</f>
        <v>CAE_FEUDAL</v>
      </c>
      <c r="G290" s="18" t="str">
        <f>'#AI配置2'!V222</f>
        <v>10001;20219</v>
      </c>
      <c r="H290" s="18" t="str">
        <f>'#AI配置2'!W222</f>
        <v>3480;6600</v>
      </c>
      <c r="I290" s="18" t="str">
        <f>'#AI配置2'!X222</f>
        <v>50;319</v>
      </c>
      <c r="J290" s="18">
        <f>'#AI配置2'!Y222</f>
        <v>360000</v>
      </c>
      <c r="K290" s="18">
        <f>'#AI配置2'!Z222</f>
        <v>8</v>
      </c>
      <c r="L290" s="19" t="s">
        <v>2302</v>
      </c>
      <c r="M290" s="18" t="str">
        <f>'#AI配置2'!AB222</f>
        <v>5201202;5201203;5201201</v>
      </c>
      <c r="N290" s="18" t="str">
        <f>'#AI配置2'!AC222</f>
        <v>5201201</v>
      </c>
      <c r="O290" s="18" t="str">
        <f>'#AI配置2'!AD222</f>
        <v>RT_Wood:600000|RT_Food:600000|RT_Stone:600000</v>
      </c>
      <c r="P290" s="18" t="str">
        <f>'#AI配置2'!AE222</f>
        <v>RT_Wood:75000|RT_Food:75000|RT_Stone:75000</v>
      </c>
      <c r="Q290" s="18">
        <f>'#AI配置2'!AF222</f>
        <v>900000</v>
      </c>
      <c r="R290" s="18" t="s">
        <v>2288</v>
      </c>
      <c r="S290" s="18" t="s">
        <v>2289</v>
      </c>
    </row>
    <row r="291" spans="2:19" x14ac:dyDescent="0.3">
      <c r="B291">
        <v>420</v>
      </c>
      <c r="D291" s="18">
        <f>'#AI配置2'!S223</f>
        <v>8</v>
      </c>
      <c r="E291" s="18" t="str">
        <f>'#AI配置2'!T223</f>
        <v>CAE_FEUDAL</v>
      </c>
      <c r="G291" s="18" t="str">
        <f>'#AI配置2'!V223</f>
        <v>10001;20220</v>
      </c>
      <c r="H291" s="18" t="str">
        <f>'#AI配置2'!W223</f>
        <v>3480;6600</v>
      </c>
      <c r="I291" s="18" t="str">
        <f>'#AI配置2'!X223</f>
        <v>50;320</v>
      </c>
      <c r="J291" s="18">
        <f>'#AI配置2'!Y223</f>
        <v>360000</v>
      </c>
      <c r="K291" s="18">
        <f>'#AI配置2'!Z223</f>
        <v>8</v>
      </c>
      <c r="L291" s="19" t="s">
        <v>2302</v>
      </c>
      <c r="M291" s="18" t="str">
        <f>'#AI配置2'!AB223</f>
        <v>5201202;5201203;5201201</v>
      </c>
      <c r="N291" s="18" t="str">
        <f>'#AI配置2'!AC223</f>
        <v>5201201</v>
      </c>
      <c r="O291" s="18" t="str">
        <f>'#AI配置2'!AD223</f>
        <v>RT_Wood:600000|RT_Food:600000|RT_Stone:600000</v>
      </c>
      <c r="P291" s="18" t="str">
        <f>'#AI配置2'!AE223</f>
        <v>RT_Wood:75000|RT_Food:75000|RT_Stone:75000</v>
      </c>
      <c r="Q291" s="18">
        <f>'#AI配置2'!AF223</f>
        <v>900000</v>
      </c>
      <c r="R291" s="18" t="s">
        <v>2290</v>
      </c>
      <c r="S291" s="18" t="s">
        <v>2291</v>
      </c>
    </row>
    <row r="292" spans="2:19" x14ac:dyDescent="0.3">
      <c r="B292">
        <v>456</v>
      </c>
      <c r="D292" s="18">
        <f>'#AI配置2'!S224</f>
        <v>8</v>
      </c>
      <c r="E292" s="18" t="str">
        <f>'#AI配置2'!T224</f>
        <v>CAE_FEUDAL</v>
      </c>
      <c r="G292" s="18" t="str">
        <f>'#AI配置2'!V224</f>
        <v>10001;20221</v>
      </c>
      <c r="H292" s="18" t="str">
        <f>'#AI配置2'!W224</f>
        <v>3480;6600</v>
      </c>
      <c r="I292" s="18" t="str">
        <f>'#AI配置2'!X224</f>
        <v>50;321</v>
      </c>
      <c r="J292" s="18">
        <f>'#AI配置2'!Y224</f>
        <v>360000</v>
      </c>
      <c r="K292" s="18">
        <f>'#AI配置2'!Z224</f>
        <v>8</v>
      </c>
      <c r="L292" s="19" t="s">
        <v>2302</v>
      </c>
      <c r="M292" s="18" t="str">
        <f>'#AI配置2'!AB224</f>
        <v>5201202;5201203;5201201</v>
      </c>
      <c r="N292" s="18" t="str">
        <f>'#AI配置2'!AC224</f>
        <v>5201201</v>
      </c>
      <c r="O292" s="18" t="str">
        <f>'#AI配置2'!AD224</f>
        <v>RT_Wood:600000|RT_Food:600000|RT_Stone:600000</v>
      </c>
      <c r="P292" s="18" t="str">
        <f>'#AI配置2'!AE224</f>
        <v>RT_Wood:75000|RT_Food:75000|RT_Stone:75000</v>
      </c>
      <c r="Q292" s="18">
        <f>'#AI配置2'!AF224</f>
        <v>900000</v>
      </c>
      <c r="R292" s="18" t="s">
        <v>2292</v>
      </c>
      <c r="S292" s="18" t="s">
        <v>2293</v>
      </c>
    </row>
    <row r="293" spans="2:19" x14ac:dyDescent="0.3">
      <c r="B293">
        <v>468</v>
      </c>
      <c r="D293" s="18">
        <f>'#AI配置2'!S225</f>
        <v>8</v>
      </c>
      <c r="E293" s="18" t="str">
        <f>'#AI配置2'!T225</f>
        <v>CAE_FEUDAL</v>
      </c>
      <c r="G293" s="18" t="str">
        <f>'#AI配置2'!V225</f>
        <v>10001;20222</v>
      </c>
      <c r="H293" s="18" t="str">
        <f>'#AI配置2'!W225</f>
        <v>3480;6600</v>
      </c>
      <c r="I293" s="18" t="str">
        <f>'#AI配置2'!X225</f>
        <v>50;322</v>
      </c>
      <c r="J293" s="18">
        <f>'#AI配置2'!Y225</f>
        <v>360000</v>
      </c>
      <c r="K293" s="18">
        <f>'#AI配置2'!Z225</f>
        <v>8</v>
      </c>
      <c r="L293" s="19" t="s">
        <v>2302</v>
      </c>
      <c r="M293" s="18" t="str">
        <f>'#AI配置2'!AB225</f>
        <v>5201202;5201203;5201201</v>
      </c>
      <c r="N293" s="18" t="str">
        <f>'#AI配置2'!AC225</f>
        <v>5201201</v>
      </c>
      <c r="O293" s="18" t="str">
        <f>'#AI配置2'!AD225</f>
        <v>RT_Wood:600000|RT_Food:600000|RT_Stone:600000</v>
      </c>
      <c r="P293" s="18" t="str">
        <f>'#AI配置2'!AE225</f>
        <v>RT_Wood:75000|RT_Food:75000|RT_Stone:75000</v>
      </c>
      <c r="Q293" s="18">
        <f>'#AI配置2'!AF225</f>
        <v>900000</v>
      </c>
      <c r="R293" s="18" t="s">
        <v>2294</v>
      </c>
      <c r="S293" s="18" t="s">
        <v>2295</v>
      </c>
    </row>
    <row r="294" spans="2:19" x14ac:dyDescent="0.3">
      <c r="B294">
        <v>480</v>
      </c>
      <c r="D294" s="18">
        <f>'#AI配置2'!S226</f>
        <v>8</v>
      </c>
      <c r="E294" s="18" t="str">
        <f>'#AI配置2'!T226</f>
        <v>CAE_FEUDAL</v>
      </c>
      <c r="G294" s="18" t="str">
        <f>'#AI配置2'!V226</f>
        <v>10001;20223</v>
      </c>
      <c r="H294" s="18" t="str">
        <f>'#AI配置2'!W226</f>
        <v>3480;6600</v>
      </c>
      <c r="I294" s="18" t="str">
        <f>'#AI配置2'!X226</f>
        <v>50;323</v>
      </c>
      <c r="J294" s="18">
        <f>'#AI配置2'!Y226</f>
        <v>360000</v>
      </c>
      <c r="K294" s="18">
        <f>'#AI配置2'!Z226</f>
        <v>8</v>
      </c>
      <c r="L294" s="19" t="s">
        <v>2302</v>
      </c>
      <c r="M294" s="18" t="str">
        <f>'#AI配置2'!AB226</f>
        <v>5201202;5201203;5201201</v>
      </c>
      <c r="N294" s="18" t="str">
        <f>'#AI配置2'!AC226</f>
        <v>5201201</v>
      </c>
      <c r="O294" s="18" t="str">
        <f>'#AI配置2'!AD226</f>
        <v>RT_Wood:600000|RT_Food:600000|RT_Stone:600000</v>
      </c>
      <c r="P294" s="18" t="str">
        <f>'#AI配置2'!AE226</f>
        <v>RT_Wood:75000|RT_Food:75000|RT_Stone:75000</v>
      </c>
      <c r="Q294" s="18">
        <f>'#AI配置2'!AF226</f>
        <v>900000</v>
      </c>
      <c r="R294" s="18" t="s">
        <v>2296</v>
      </c>
      <c r="S294" s="18" t="s">
        <v>2297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E3" sqref="E3"/>
    </sheetView>
  </sheetViews>
  <sheetFormatPr defaultRowHeight="16.5" x14ac:dyDescent="0.3"/>
  <cols>
    <col min="1" max="1" width="11.21875" style="12" customWidth="1"/>
    <col min="2" max="3" width="10" style="12" customWidth="1"/>
    <col min="4" max="4" width="24.44140625" style="12" customWidth="1"/>
    <col min="5" max="5" width="26.5546875" style="12" customWidth="1"/>
    <col min="6" max="6" width="11.109375" style="12" customWidth="1"/>
    <col min="8" max="8" width="10.77734375" style="12" bestFit="1" customWidth="1"/>
  </cols>
  <sheetData>
    <row r="1" spans="1:8" x14ac:dyDescent="0.3">
      <c r="A1" t="s">
        <v>96</v>
      </c>
    </row>
    <row r="2" spans="1:8" x14ac:dyDescent="0.3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</row>
    <row r="3" spans="1:8" x14ac:dyDescent="0.3">
      <c r="A3" t="s">
        <v>104</v>
      </c>
      <c r="B3" t="s">
        <v>105</v>
      </c>
      <c r="C3" t="s">
        <v>106</v>
      </c>
      <c r="D3" t="s">
        <v>107</v>
      </c>
      <c r="E3" t="s">
        <v>2303</v>
      </c>
      <c r="F3" t="s">
        <v>108</v>
      </c>
      <c r="G3" t="s">
        <v>109</v>
      </c>
    </row>
    <row r="4" spans="1:8" x14ac:dyDescent="0.3">
      <c r="A4" s="1">
        <v>6</v>
      </c>
      <c r="B4" s="1">
        <v>1</v>
      </c>
      <c r="C4" s="1">
        <v>0</v>
      </c>
      <c r="D4" s="1" t="s">
        <v>110</v>
      </c>
      <c r="E4" s="2">
        <v>400482</v>
      </c>
      <c r="F4" s="1">
        <v>1</v>
      </c>
      <c r="G4" s="1" t="b">
        <v>1</v>
      </c>
      <c r="H4" s="1" t="s">
        <v>111</v>
      </c>
    </row>
    <row r="5" spans="1:8" x14ac:dyDescent="0.3">
      <c r="A5">
        <v>15</v>
      </c>
      <c r="B5">
        <v>1</v>
      </c>
      <c r="C5">
        <v>0</v>
      </c>
      <c r="D5" t="s">
        <v>112</v>
      </c>
      <c r="E5" s="3">
        <v>400408</v>
      </c>
      <c r="F5">
        <v>2</v>
      </c>
      <c r="G5" t="b">
        <v>1</v>
      </c>
      <c r="H5" t="s">
        <v>113</v>
      </c>
    </row>
    <row r="6" spans="1:8" x14ac:dyDescent="0.3">
      <c r="A6" s="1">
        <v>24</v>
      </c>
      <c r="B6" s="1">
        <v>1</v>
      </c>
      <c r="C6" s="1">
        <v>0</v>
      </c>
      <c r="D6" s="1" t="s">
        <v>114</v>
      </c>
      <c r="E6" s="2">
        <v>400482</v>
      </c>
      <c r="F6" s="1">
        <v>1</v>
      </c>
      <c r="G6" s="1" t="b">
        <v>1</v>
      </c>
      <c r="H6" s="1" t="s">
        <v>115</v>
      </c>
    </row>
    <row r="7" spans="1:8" x14ac:dyDescent="0.3">
      <c r="A7">
        <v>29</v>
      </c>
      <c r="B7">
        <v>1</v>
      </c>
      <c r="C7">
        <v>0</v>
      </c>
      <c r="D7" t="s">
        <v>116</v>
      </c>
      <c r="E7" s="3">
        <v>400408</v>
      </c>
      <c r="F7">
        <v>2</v>
      </c>
      <c r="G7" t="b">
        <v>1</v>
      </c>
      <c r="H7" t="s">
        <v>117</v>
      </c>
    </row>
    <row r="8" spans="1:8" x14ac:dyDescent="0.3">
      <c r="A8" s="1">
        <v>30</v>
      </c>
      <c r="B8" s="1">
        <v>1</v>
      </c>
      <c r="C8" s="1">
        <v>0</v>
      </c>
      <c r="D8" s="1" t="s">
        <v>118</v>
      </c>
      <c r="E8" s="2">
        <v>400467</v>
      </c>
      <c r="F8" s="1">
        <v>3</v>
      </c>
      <c r="G8" s="1" t="b">
        <v>1</v>
      </c>
      <c r="H8" s="1" t="s">
        <v>119</v>
      </c>
    </row>
    <row r="9" spans="1:8" x14ac:dyDescent="0.3">
      <c r="A9">
        <v>31</v>
      </c>
      <c r="B9">
        <v>1</v>
      </c>
      <c r="C9">
        <v>0</v>
      </c>
      <c r="D9" t="s">
        <v>120</v>
      </c>
      <c r="E9" s="3">
        <v>400467</v>
      </c>
      <c r="F9">
        <v>3</v>
      </c>
      <c r="G9" t="b">
        <v>1</v>
      </c>
      <c r="H9" t="s">
        <v>121</v>
      </c>
    </row>
    <row r="10" spans="1:8" x14ac:dyDescent="0.3">
      <c r="A10" s="1">
        <v>32</v>
      </c>
      <c r="B10" s="1">
        <v>1</v>
      </c>
      <c r="C10" s="1">
        <v>0</v>
      </c>
      <c r="D10" s="1" t="s">
        <v>122</v>
      </c>
      <c r="E10" s="2">
        <v>400096</v>
      </c>
      <c r="F10" s="1">
        <v>4</v>
      </c>
      <c r="G10" s="1" t="b">
        <v>1</v>
      </c>
      <c r="H10" s="1" t="s">
        <v>123</v>
      </c>
    </row>
    <row r="11" spans="1:8" x14ac:dyDescent="0.3">
      <c r="A11">
        <v>33</v>
      </c>
      <c r="B11">
        <v>1</v>
      </c>
      <c r="C11">
        <v>0</v>
      </c>
      <c r="D11" t="s">
        <v>124</v>
      </c>
      <c r="E11" s="3">
        <v>400096</v>
      </c>
      <c r="F11">
        <v>4</v>
      </c>
      <c r="G11" t="b">
        <v>1</v>
      </c>
      <c r="H11" t="s">
        <v>125</v>
      </c>
    </row>
    <row r="12" spans="1:8" x14ac:dyDescent="0.3">
      <c r="A12" s="1">
        <v>34</v>
      </c>
      <c r="B12" s="1">
        <v>1</v>
      </c>
      <c r="C12" s="1">
        <v>0</v>
      </c>
      <c r="D12" s="1" t="s">
        <v>126</v>
      </c>
      <c r="E12" s="2">
        <v>400035</v>
      </c>
      <c r="F12" s="1">
        <v>5</v>
      </c>
      <c r="G12" s="1" t="b">
        <v>1</v>
      </c>
      <c r="H12" s="1" t="s">
        <v>127</v>
      </c>
    </row>
    <row r="13" spans="1:8" x14ac:dyDescent="0.3">
      <c r="A13">
        <v>35</v>
      </c>
      <c r="B13">
        <v>1</v>
      </c>
      <c r="C13">
        <v>0</v>
      </c>
      <c r="D13" t="s">
        <v>128</v>
      </c>
      <c r="E13" s="3">
        <v>400035</v>
      </c>
      <c r="F13">
        <v>5</v>
      </c>
      <c r="G13" t="b">
        <v>1</v>
      </c>
      <c r="H13" t="s">
        <v>129</v>
      </c>
    </row>
    <row r="14" spans="1:8" x14ac:dyDescent="0.3">
      <c r="A14" s="1">
        <v>36</v>
      </c>
      <c r="B14" s="1">
        <v>1</v>
      </c>
      <c r="C14" s="1">
        <v>0</v>
      </c>
      <c r="D14" s="1" t="s">
        <v>130</v>
      </c>
      <c r="E14" s="2">
        <v>300550</v>
      </c>
      <c r="F14" s="1">
        <v>6</v>
      </c>
      <c r="G14" s="1" t="b">
        <v>1</v>
      </c>
      <c r="H14" s="1" t="s">
        <v>131</v>
      </c>
    </row>
    <row r="15" spans="1:8" x14ac:dyDescent="0.3">
      <c r="A15">
        <v>37</v>
      </c>
      <c r="B15">
        <v>1</v>
      </c>
      <c r="C15">
        <v>0</v>
      </c>
      <c r="D15" t="s">
        <v>132</v>
      </c>
      <c r="E15" s="3">
        <v>300550</v>
      </c>
      <c r="F15">
        <v>6</v>
      </c>
      <c r="G15" t="b">
        <v>1</v>
      </c>
      <c r="H15" t="s">
        <v>133</v>
      </c>
    </row>
    <row r="16" spans="1:8" x14ac:dyDescent="0.3">
      <c r="A16" s="1">
        <v>38</v>
      </c>
      <c r="B16" s="1">
        <v>1</v>
      </c>
      <c r="C16" s="1">
        <v>0</v>
      </c>
      <c r="D16" s="1" t="s">
        <v>134</v>
      </c>
      <c r="E16" s="2">
        <v>300550</v>
      </c>
      <c r="F16" s="1">
        <v>6</v>
      </c>
      <c r="G16" s="1" t="b">
        <v>1</v>
      </c>
      <c r="H16" s="1" t="s">
        <v>135</v>
      </c>
    </row>
    <row r="17" spans="1:8" x14ac:dyDescent="0.3">
      <c r="A17">
        <v>39</v>
      </c>
      <c r="B17">
        <v>1</v>
      </c>
      <c r="C17">
        <v>0</v>
      </c>
      <c r="D17" t="s">
        <v>136</v>
      </c>
      <c r="E17" s="3">
        <v>300550</v>
      </c>
      <c r="F17">
        <v>6</v>
      </c>
      <c r="G17" t="b">
        <v>1</v>
      </c>
      <c r="H17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71"/>
  <sheetViews>
    <sheetView tabSelected="1" zoomScale="40" zoomScaleNormal="40" workbookViewId="0">
      <selection activeCell="J45" sqref="J45"/>
    </sheetView>
  </sheetViews>
  <sheetFormatPr defaultRowHeight="16.5" x14ac:dyDescent="0.3"/>
  <cols>
    <col min="1" max="1" width="8.6640625" style="12" customWidth="1"/>
    <col min="2" max="2" width="21.88671875" style="12" bestFit="1" customWidth="1"/>
    <col min="3" max="3" width="25.33203125" style="12" customWidth="1"/>
    <col min="4" max="4" width="29.21875" style="12" bestFit="1" customWidth="1"/>
    <col min="5" max="5" width="103.88671875" style="12" bestFit="1" customWidth="1"/>
    <col min="6" max="6" width="39.88671875" style="12" bestFit="1" customWidth="1"/>
    <col min="7" max="7" width="29.44140625" style="12" bestFit="1" customWidth="1"/>
    <col min="8" max="8" width="33.109375" style="12" bestFit="1" customWidth="1"/>
    <col min="9" max="9" width="27.77734375" style="12" bestFit="1" customWidth="1"/>
    <col min="10" max="10" width="98.6640625" style="12" bestFit="1" customWidth="1"/>
    <col min="11" max="11" width="33.109375" style="12" bestFit="1" customWidth="1"/>
    <col min="12" max="12" width="27.77734375" style="12" bestFit="1" customWidth="1"/>
    <col min="13" max="13" width="98.6640625" style="12" bestFit="1" customWidth="1"/>
    <col min="14" max="14" width="19.33203125" style="12" bestFit="1" customWidth="1"/>
    <col min="15" max="16" width="13" style="12" customWidth="1"/>
    <col min="17" max="17" width="20" style="12" bestFit="1" customWidth="1"/>
    <col min="18" max="18" width="19.44140625" style="12" bestFit="1" customWidth="1"/>
    <col min="19" max="23" width="13" style="12" customWidth="1"/>
    <col min="24" max="24" width="22.5546875" style="12" bestFit="1" customWidth="1"/>
    <col min="25" max="25" width="16.77734375" style="12" bestFit="1" customWidth="1"/>
    <col min="26" max="31" width="13" style="12" customWidth="1"/>
    <col min="32" max="32" width="10" style="12" bestFit="1" customWidth="1"/>
    <col min="33" max="33" width="9.109375" style="12" bestFit="1" customWidth="1"/>
  </cols>
  <sheetData>
    <row r="1" spans="1:33" x14ac:dyDescent="0.3">
      <c r="A1" t="s">
        <v>3589</v>
      </c>
      <c r="B1" t="s">
        <v>137</v>
      </c>
    </row>
    <row r="2" spans="1:33" x14ac:dyDescent="0.3">
      <c r="A2" t="s">
        <v>138</v>
      </c>
      <c r="B2" t="s">
        <v>53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157</v>
      </c>
      <c r="V2" t="s">
        <v>158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B2" t="s">
        <v>164</v>
      </c>
      <c r="AC2" t="s">
        <v>165</v>
      </c>
      <c r="AD2" t="s">
        <v>166</v>
      </c>
      <c r="AE2" t="s">
        <v>167</v>
      </c>
      <c r="AF2" t="s">
        <v>168</v>
      </c>
      <c r="AG2" t="s">
        <v>169</v>
      </c>
    </row>
    <row r="3" spans="1:33" x14ac:dyDescent="0.3">
      <c r="A3" t="s">
        <v>170</v>
      </c>
      <c r="C3" t="s">
        <v>171</v>
      </c>
      <c r="D3" t="s">
        <v>172</v>
      </c>
      <c r="E3" t="s">
        <v>173</v>
      </c>
      <c r="F3" t="s">
        <v>174</v>
      </c>
      <c r="G3" t="s">
        <v>175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  <c r="N3" t="s">
        <v>182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194</v>
      </c>
      <c r="AA3" t="s">
        <v>2301</v>
      </c>
      <c r="AB3" t="s">
        <v>195</v>
      </c>
      <c r="AC3" t="s">
        <v>196</v>
      </c>
      <c r="AD3" t="s">
        <v>197</v>
      </c>
      <c r="AE3" t="s">
        <v>198</v>
      </c>
      <c r="AF3" t="s">
        <v>199</v>
      </c>
      <c r="AG3" t="s">
        <v>200</v>
      </c>
    </row>
    <row r="4" spans="1:33" s="5" customFormat="1" x14ac:dyDescent="0.3">
      <c r="A4" s="5">
        <v>5000101</v>
      </c>
      <c r="B4" s="5" t="s">
        <v>201</v>
      </c>
      <c r="C4" s="5" t="s">
        <v>2366</v>
      </c>
      <c r="E4" s="5" t="s">
        <v>3590</v>
      </c>
      <c r="H4" s="5" t="s">
        <v>2887</v>
      </c>
      <c r="J4" s="5" t="s">
        <v>3591</v>
      </c>
      <c r="K4" s="5" t="s">
        <v>3363</v>
      </c>
      <c r="N4" s="5" t="s">
        <v>202</v>
      </c>
      <c r="O4" s="5" t="s">
        <v>202</v>
      </c>
      <c r="R4" s="5" t="s">
        <v>203</v>
      </c>
      <c r="Y4" s="5" t="s">
        <v>204</v>
      </c>
      <c r="Z4" s="5" t="s">
        <v>205</v>
      </c>
      <c r="AB4" s="5" t="s">
        <v>206</v>
      </c>
      <c r="AF4" s="5">
        <v>13200</v>
      </c>
      <c r="AG4" s="5">
        <v>85571</v>
      </c>
    </row>
    <row r="5" spans="1:33" x14ac:dyDescent="0.3">
      <c r="A5">
        <v>5000102</v>
      </c>
      <c r="B5" t="s">
        <v>207</v>
      </c>
      <c r="C5" t="s">
        <v>2367</v>
      </c>
      <c r="D5"/>
      <c r="E5" t="s">
        <v>3592</v>
      </c>
      <c r="H5" t="s">
        <v>2888</v>
      </c>
      <c r="I5"/>
      <c r="J5" t="s">
        <v>3593</v>
      </c>
      <c r="K5" t="s">
        <v>3363</v>
      </c>
      <c r="L5"/>
      <c r="M5"/>
      <c r="N5" t="s">
        <v>208</v>
      </c>
      <c r="O5" t="s">
        <v>202</v>
      </c>
      <c r="P5"/>
      <c r="R5" t="s">
        <v>209</v>
      </c>
      <c r="S5"/>
      <c r="T5"/>
      <c r="U5"/>
      <c r="Y5" t="s">
        <v>204</v>
      </c>
      <c r="Z5" t="s">
        <v>205</v>
      </c>
      <c r="AA5"/>
      <c r="AB5" t="s">
        <v>206</v>
      </c>
      <c r="AF5">
        <v>13200</v>
      </c>
      <c r="AG5">
        <v>85571</v>
      </c>
    </row>
    <row r="6" spans="1:33" x14ac:dyDescent="0.3">
      <c r="A6">
        <v>5000103</v>
      </c>
      <c r="B6" t="s">
        <v>210</v>
      </c>
      <c r="C6" t="s">
        <v>2368</v>
      </c>
      <c r="D6"/>
      <c r="E6" t="s">
        <v>3594</v>
      </c>
      <c r="H6" t="s">
        <v>2889</v>
      </c>
      <c r="I6"/>
      <c r="J6" t="s">
        <v>3595</v>
      </c>
      <c r="K6" t="s">
        <v>3363</v>
      </c>
      <c r="L6"/>
      <c r="M6"/>
      <c r="N6" t="s">
        <v>202</v>
      </c>
      <c r="O6" t="s">
        <v>208</v>
      </c>
      <c r="P6"/>
      <c r="R6" t="s">
        <v>211</v>
      </c>
      <c r="S6"/>
      <c r="T6"/>
      <c r="U6"/>
      <c r="Y6" t="s">
        <v>204</v>
      </c>
      <c r="Z6" t="s">
        <v>205</v>
      </c>
      <c r="AA6"/>
      <c r="AB6" t="s">
        <v>206</v>
      </c>
      <c r="AF6">
        <v>13200</v>
      </c>
      <c r="AG6">
        <v>85571</v>
      </c>
    </row>
    <row r="7" spans="1:33" x14ac:dyDescent="0.3">
      <c r="A7">
        <v>5000104</v>
      </c>
      <c r="B7" t="s">
        <v>212</v>
      </c>
      <c r="C7" t="s">
        <v>2369</v>
      </c>
      <c r="D7"/>
      <c r="E7" t="s">
        <v>3596</v>
      </c>
      <c r="H7" t="s">
        <v>2890</v>
      </c>
      <c r="I7"/>
      <c r="J7" t="s">
        <v>3597</v>
      </c>
      <c r="K7" t="s">
        <v>3363</v>
      </c>
      <c r="L7"/>
      <c r="M7"/>
      <c r="N7" t="s">
        <v>202</v>
      </c>
      <c r="O7" t="s">
        <v>202</v>
      </c>
      <c r="P7"/>
      <c r="R7" t="s">
        <v>213</v>
      </c>
      <c r="S7"/>
      <c r="T7"/>
      <c r="U7"/>
      <c r="Y7" t="s">
        <v>204</v>
      </c>
      <c r="Z7" t="s">
        <v>205</v>
      </c>
      <c r="AA7"/>
      <c r="AB7" t="s">
        <v>206</v>
      </c>
      <c r="AF7">
        <v>13200</v>
      </c>
      <c r="AG7">
        <v>85571</v>
      </c>
    </row>
    <row r="8" spans="1:33" x14ac:dyDescent="0.3">
      <c r="A8">
        <v>5000105</v>
      </c>
      <c r="B8" t="s">
        <v>214</v>
      </c>
      <c r="C8" t="s">
        <v>2370</v>
      </c>
      <c r="D8"/>
      <c r="E8" t="s">
        <v>3598</v>
      </c>
      <c r="H8" t="s">
        <v>2891</v>
      </c>
      <c r="I8"/>
      <c r="J8" t="s">
        <v>3599</v>
      </c>
      <c r="K8" t="s">
        <v>3363</v>
      </c>
      <c r="L8"/>
      <c r="M8"/>
      <c r="N8" t="s">
        <v>215</v>
      </c>
      <c r="O8" t="s">
        <v>215</v>
      </c>
      <c r="P8"/>
      <c r="R8" t="s">
        <v>203</v>
      </c>
      <c r="S8"/>
      <c r="T8"/>
      <c r="U8"/>
      <c r="Y8" t="s">
        <v>204</v>
      </c>
      <c r="Z8" t="s">
        <v>205</v>
      </c>
      <c r="AA8"/>
      <c r="AB8" t="s">
        <v>206</v>
      </c>
      <c r="AF8">
        <v>13200</v>
      </c>
      <c r="AG8">
        <v>85571</v>
      </c>
    </row>
    <row r="9" spans="1:33" x14ac:dyDescent="0.3">
      <c r="A9">
        <v>5000106</v>
      </c>
      <c r="B9" t="s">
        <v>216</v>
      </c>
      <c r="C9" t="s">
        <v>2371</v>
      </c>
      <c r="D9"/>
      <c r="E9" t="s">
        <v>3600</v>
      </c>
      <c r="H9" t="s">
        <v>2892</v>
      </c>
      <c r="I9"/>
      <c r="J9" t="s">
        <v>3601</v>
      </c>
      <c r="K9" t="s">
        <v>3363</v>
      </c>
      <c r="L9"/>
      <c r="M9"/>
      <c r="N9" t="s">
        <v>215</v>
      </c>
      <c r="O9" t="s">
        <v>215</v>
      </c>
      <c r="P9"/>
      <c r="R9" t="s">
        <v>209</v>
      </c>
      <c r="S9"/>
      <c r="T9"/>
      <c r="U9"/>
      <c r="Y9" t="s">
        <v>204</v>
      </c>
      <c r="Z9" t="s">
        <v>205</v>
      </c>
      <c r="AA9"/>
      <c r="AB9" t="s">
        <v>206</v>
      </c>
      <c r="AF9">
        <v>13200</v>
      </c>
      <c r="AG9">
        <v>85571</v>
      </c>
    </row>
    <row r="10" spans="1:33" x14ac:dyDescent="0.3">
      <c r="A10">
        <v>5000107</v>
      </c>
      <c r="B10" t="s">
        <v>217</v>
      </c>
      <c r="C10" t="s">
        <v>2366</v>
      </c>
      <c r="D10"/>
      <c r="E10" t="s">
        <v>3590</v>
      </c>
      <c r="H10" t="s">
        <v>2367</v>
      </c>
      <c r="I10"/>
      <c r="J10" t="s">
        <v>3602</v>
      </c>
      <c r="K10" t="s">
        <v>3363</v>
      </c>
      <c r="L10"/>
      <c r="M10"/>
      <c r="N10" t="s">
        <v>202</v>
      </c>
      <c r="O10" t="s">
        <v>208</v>
      </c>
      <c r="P10"/>
      <c r="R10" t="s">
        <v>211</v>
      </c>
      <c r="S10"/>
      <c r="T10"/>
      <c r="U10"/>
      <c r="Y10" t="s">
        <v>204</v>
      </c>
      <c r="Z10" t="s">
        <v>205</v>
      </c>
      <c r="AA10"/>
      <c r="AB10" t="s">
        <v>206</v>
      </c>
      <c r="AF10">
        <v>13200</v>
      </c>
      <c r="AG10">
        <v>85571</v>
      </c>
    </row>
    <row r="11" spans="1:33" x14ac:dyDescent="0.3">
      <c r="A11">
        <v>5000108</v>
      </c>
      <c r="B11" t="s">
        <v>218</v>
      </c>
      <c r="C11" t="s">
        <v>2372</v>
      </c>
      <c r="D11"/>
      <c r="E11" t="s">
        <v>3603</v>
      </c>
      <c r="H11" t="s">
        <v>2893</v>
      </c>
      <c r="I11"/>
      <c r="J11" t="s">
        <v>3604</v>
      </c>
      <c r="K11" t="s">
        <v>3363</v>
      </c>
      <c r="L11"/>
      <c r="M11"/>
      <c r="N11" t="s">
        <v>215</v>
      </c>
      <c r="O11" t="s">
        <v>215</v>
      </c>
      <c r="P11"/>
      <c r="R11" t="s">
        <v>213</v>
      </c>
      <c r="S11"/>
      <c r="T11"/>
      <c r="U11"/>
      <c r="Y11" t="s">
        <v>204</v>
      </c>
      <c r="Z11" t="s">
        <v>205</v>
      </c>
      <c r="AA11"/>
      <c r="AB11" t="s">
        <v>206</v>
      </c>
      <c r="AF11">
        <v>13200</v>
      </c>
      <c r="AG11">
        <v>85571</v>
      </c>
    </row>
    <row r="12" spans="1:33" x14ac:dyDescent="0.3">
      <c r="A12">
        <v>5000201</v>
      </c>
      <c r="B12" t="s">
        <v>219</v>
      </c>
      <c r="C12" t="s">
        <v>2366</v>
      </c>
      <c r="D12"/>
      <c r="E12" t="s">
        <v>3590</v>
      </c>
      <c r="H12" t="s">
        <v>2887</v>
      </c>
      <c r="I12"/>
      <c r="J12" t="s">
        <v>3591</v>
      </c>
      <c r="K12" t="s">
        <v>3363</v>
      </c>
      <c r="L12"/>
      <c r="M12"/>
      <c r="N12" t="s">
        <v>202</v>
      </c>
      <c r="O12" t="s">
        <v>202</v>
      </c>
      <c r="P12"/>
      <c r="R12" t="s">
        <v>203</v>
      </c>
      <c r="S12"/>
      <c r="T12"/>
      <c r="U12"/>
      <c r="Y12" t="s">
        <v>204</v>
      </c>
      <c r="Z12" t="s">
        <v>205</v>
      </c>
      <c r="AA12"/>
      <c r="AB12" t="s">
        <v>206</v>
      </c>
      <c r="AF12">
        <v>13200</v>
      </c>
      <c r="AG12">
        <v>85571</v>
      </c>
    </row>
    <row r="13" spans="1:33" x14ac:dyDescent="0.3">
      <c r="A13">
        <v>5000202</v>
      </c>
      <c r="B13" t="s">
        <v>220</v>
      </c>
      <c r="C13" t="s">
        <v>2367</v>
      </c>
      <c r="D13"/>
      <c r="E13" t="s">
        <v>3592</v>
      </c>
      <c r="H13" t="s">
        <v>2888</v>
      </c>
      <c r="I13"/>
      <c r="J13" t="s">
        <v>3593</v>
      </c>
      <c r="K13" t="s">
        <v>3363</v>
      </c>
      <c r="L13"/>
      <c r="M13"/>
      <c r="N13" t="s">
        <v>208</v>
      </c>
      <c r="O13" t="s">
        <v>202</v>
      </c>
      <c r="P13"/>
      <c r="R13" t="s">
        <v>209</v>
      </c>
      <c r="S13"/>
      <c r="T13"/>
      <c r="U13"/>
      <c r="Y13" t="s">
        <v>204</v>
      </c>
      <c r="Z13" t="s">
        <v>205</v>
      </c>
      <c r="AA13"/>
      <c r="AB13" t="s">
        <v>206</v>
      </c>
      <c r="AF13">
        <v>13200</v>
      </c>
      <c r="AG13">
        <v>85571</v>
      </c>
    </row>
    <row r="14" spans="1:33" x14ac:dyDescent="0.3">
      <c r="A14">
        <v>5000203</v>
      </c>
      <c r="B14" t="s">
        <v>221</v>
      </c>
      <c r="C14" t="s">
        <v>2368</v>
      </c>
      <c r="D14"/>
      <c r="E14" t="s">
        <v>3594</v>
      </c>
      <c r="H14" t="s">
        <v>2889</v>
      </c>
      <c r="I14"/>
      <c r="J14" t="s">
        <v>3595</v>
      </c>
      <c r="K14" t="s">
        <v>3363</v>
      </c>
      <c r="L14"/>
      <c r="M14"/>
      <c r="N14" t="s">
        <v>202</v>
      </c>
      <c r="O14" t="s">
        <v>208</v>
      </c>
      <c r="P14"/>
      <c r="R14" t="s">
        <v>211</v>
      </c>
      <c r="S14"/>
      <c r="T14"/>
      <c r="U14"/>
      <c r="Y14" t="s">
        <v>204</v>
      </c>
      <c r="Z14" t="s">
        <v>205</v>
      </c>
      <c r="AA14"/>
      <c r="AB14" t="s">
        <v>206</v>
      </c>
      <c r="AF14">
        <v>13200</v>
      </c>
      <c r="AG14">
        <v>85571</v>
      </c>
    </row>
    <row r="15" spans="1:33" x14ac:dyDescent="0.3">
      <c r="A15">
        <v>5000204</v>
      </c>
      <c r="B15" t="s">
        <v>222</v>
      </c>
      <c r="C15" t="s">
        <v>2369</v>
      </c>
      <c r="D15"/>
      <c r="E15" t="s">
        <v>3596</v>
      </c>
      <c r="H15" t="s">
        <v>2890</v>
      </c>
      <c r="I15"/>
      <c r="J15" t="s">
        <v>3597</v>
      </c>
      <c r="K15" t="s">
        <v>3363</v>
      </c>
      <c r="L15"/>
      <c r="M15"/>
      <c r="N15" t="s">
        <v>202</v>
      </c>
      <c r="O15" t="s">
        <v>202</v>
      </c>
      <c r="P15"/>
      <c r="R15" t="s">
        <v>213</v>
      </c>
      <c r="S15"/>
      <c r="T15"/>
      <c r="U15"/>
      <c r="Y15" t="s">
        <v>204</v>
      </c>
      <c r="Z15" t="s">
        <v>205</v>
      </c>
      <c r="AA15"/>
      <c r="AB15" t="s">
        <v>206</v>
      </c>
      <c r="AF15">
        <v>13200</v>
      </c>
      <c r="AG15">
        <v>85571</v>
      </c>
    </row>
    <row r="16" spans="1:33" x14ac:dyDescent="0.3">
      <c r="A16">
        <v>5000205</v>
      </c>
      <c r="B16" t="s">
        <v>223</v>
      </c>
      <c r="C16" t="s">
        <v>2370</v>
      </c>
      <c r="D16"/>
      <c r="E16" t="s">
        <v>3598</v>
      </c>
      <c r="H16" t="s">
        <v>2891</v>
      </c>
      <c r="I16"/>
      <c r="J16" t="s">
        <v>3599</v>
      </c>
      <c r="K16" t="s">
        <v>3363</v>
      </c>
      <c r="L16"/>
      <c r="M16"/>
      <c r="N16" t="s">
        <v>215</v>
      </c>
      <c r="O16" t="s">
        <v>215</v>
      </c>
      <c r="P16"/>
      <c r="R16" t="s">
        <v>203</v>
      </c>
      <c r="S16"/>
      <c r="T16"/>
      <c r="U16"/>
      <c r="Y16" t="s">
        <v>204</v>
      </c>
      <c r="Z16" t="s">
        <v>205</v>
      </c>
      <c r="AA16"/>
      <c r="AB16" t="s">
        <v>206</v>
      </c>
      <c r="AF16">
        <v>13200</v>
      </c>
      <c r="AG16">
        <v>85571</v>
      </c>
    </row>
    <row r="17" spans="1:33" x14ac:dyDescent="0.3">
      <c r="A17">
        <v>5000206</v>
      </c>
      <c r="B17" t="s">
        <v>224</v>
      </c>
      <c r="C17" t="s">
        <v>2371</v>
      </c>
      <c r="D17"/>
      <c r="E17" t="s">
        <v>3600</v>
      </c>
      <c r="H17" t="s">
        <v>2892</v>
      </c>
      <c r="I17"/>
      <c r="J17" t="s">
        <v>3601</v>
      </c>
      <c r="K17" t="s">
        <v>3363</v>
      </c>
      <c r="L17"/>
      <c r="M17"/>
      <c r="N17" t="s">
        <v>215</v>
      </c>
      <c r="O17" t="s">
        <v>215</v>
      </c>
      <c r="P17"/>
      <c r="R17" t="s">
        <v>209</v>
      </c>
      <c r="S17"/>
      <c r="T17"/>
      <c r="U17"/>
      <c r="Y17" t="s">
        <v>204</v>
      </c>
      <c r="Z17" t="s">
        <v>205</v>
      </c>
      <c r="AA17"/>
      <c r="AB17" t="s">
        <v>206</v>
      </c>
      <c r="AF17">
        <v>13200</v>
      </c>
      <c r="AG17">
        <v>85571</v>
      </c>
    </row>
    <row r="18" spans="1:33" x14ac:dyDescent="0.3">
      <c r="A18">
        <v>5000207</v>
      </c>
      <c r="B18" t="s">
        <v>225</v>
      </c>
      <c r="C18" t="s">
        <v>2366</v>
      </c>
      <c r="D18"/>
      <c r="E18" t="s">
        <v>3590</v>
      </c>
      <c r="H18" t="s">
        <v>2367</v>
      </c>
      <c r="I18"/>
      <c r="J18" t="s">
        <v>3602</v>
      </c>
      <c r="K18" t="s">
        <v>3363</v>
      </c>
      <c r="L18"/>
      <c r="M18"/>
      <c r="N18" t="s">
        <v>202</v>
      </c>
      <c r="O18" t="s">
        <v>208</v>
      </c>
      <c r="P18"/>
      <c r="R18" t="s">
        <v>211</v>
      </c>
      <c r="S18"/>
      <c r="T18"/>
      <c r="U18"/>
      <c r="Y18" t="s">
        <v>204</v>
      </c>
      <c r="Z18" t="s">
        <v>205</v>
      </c>
      <c r="AA18"/>
      <c r="AB18" t="s">
        <v>206</v>
      </c>
      <c r="AF18">
        <v>13200</v>
      </c>
      <c r="AG18">
        <v>85571</v>
      </c>
    </row>
    <row r="19" spans="1:33" x14ac:dyDescent="0.3">
      <c r="A19">
        <v>5000208</v>
      </c>
      <c r="B19" t="s">
        <v>226</v>
      </c>
      <c r="C19" t="s">
        <v>2372</v>
      </c>
      <c r="D19"/>
      <c r="E19" t="s">
        <v>3603</v>
      </c>
      <c r="H19" t="s">
        <v>2893</v>
      </c>
      <c r="I19"/>
      <c r="J19" t="s">
        <v>3604</v>
      </c>
      <c r="K19" t="s">
        <v>3363</v>
      </c>
      <c r="L19"/>
      <c r="M19"/>
      <c r="N19" t="s">
        <v>215</v>
      </c>
      <c r="O19" t="s">
        <v>215</v>
      </c>
      <c r="P19"/>
      <c r="R19" t="s">
        <v>213</v>
      </c>
      <c r="S19"/>
      <c r="T19"/>
      <c r="U19"/>
      <c r="Y19" t="s">
        <v>204</v>
      </c>
      <c r="Z19" t="s">
        <v>205</v>
      </c>
      <c r="AA19"/>
      <c r="AB19" t="s">
        <v>206</v>
      </c>
      <c r="AF19">
        <v>13200</v>
      </c>
      <c r="AG19">
        <v>85571</v>
      </c>
    </row>
    <row r="20" spans="1:33" x14ac:dyDescent="0.3">
      <c r="A20">
        <v>5000301</v>
      </c>
      <c r="B20" t="s">
        <v>227</v>
      </c>
      <c r="C20" t="s">
        <v>2373</v>
      </c>
      <c r="D20"/>
      <c r="E20" t="s">
        <v>3590</v>
      </c>
      <c r="H20" t="s">
        <v>2894</v>
      </c>
      <c r="I20"/>
      <c r="J20" t="s">
        <v>3591</v>
      </c>
      <c r="K20" t="s">
        <v>3363</v>
      </c>
      <c r="L20"/>
      <c r="M20"/>
      <c r="N20" t="s">
        <v>202</v>
      </c>
      <c r="O20" t="s">
        <v>202</v>
      </c>
      <c r="P20"/>
      <c r="R20" t="s">
        <v>228</v>
      </c>
      <c r="S20"/>
      <c r="T20"/>
      <c r="U20"/>
      <c r="Y20" t="s">
        <v>204</v>
      </c>
      <c r="Z20" t="s">
        <v>205</v>
      </c>
      <c r="AA20"/>
      <c r="AB20" t="s">
        <v>206</v>
      </c>
      <c r="AF20">
        <v>14400</v>
      </c>
      <c r="AG20">
        <v>98775</v>
      </c>
    </row>
    <row r="21" spans="1:33" x14ac:dyDescent="0.3">
      <c r="A21">
        <v>5000302</v>
      </c>
      <c r="B21" t="s">
        <v>229</v>
      </c>
      <c r="C21" t="s">
        <v>2374</v>
      </c>
      <c r="D21"/>
      <c r="E21" t="s">
        <v>3592</v>
      </c>
      <c r="H21" t="s">
        <v>2895</v>
      </c>
      <c r="I21"/>
      <c r="J21" t="s">
        <v>3593</v>
      </c>
      <c r="K21" t="s">
        <v>3363</v>
      </c>
      <c r="L21"/>
      <c r="M21"/>
      <c r="N21" t="s">
        <v>208</v>
      </c>
      <c r="O21" t="s">
        <v>202</v>
      </c>
      <c r="P21"/>
      <c r="R21" t="s">
        <v>230</v>
      </c>
      <c r="S21"/>
      <c r="T21"/>
      <c r="U21"/>
      <c r="Y21" t="s">
        <v>204</v>
      </c>
      <c r="Z21" t="s">
        <v>205</v>
      </c>
      <c r="AA21"/>
      <c r="AB21" t="s">
        <v>206</v>
      </c>
      <c r="AF21">
        <v>14400</v>
      </c>
      <c r="AG21">
        <v>98775</v>
      </c>
    </row>
    <row r="22" spans="1:33" x14ac:dyDescent="0.3">
      <c r="A22">
        <v>5000303</v>
      </c>
      <c r="B22" t="s">
        <v>231</v>
      </c>
      <c r="C22" t="s">
        <v>2375</v>
      </c>
      <c r="D22"/>
      <c r="E22" t="s">
        <v>3594</v>
      </c>
      <c r="H22" t="s">
        <v>2896</v>
      </c>
      <c r="I22"/>
      <c r="J22" t="s">
        <v>3595</v>
      </c>
      <c r="K22" t="s">
        <v>3363</v>
      </c>
      <c r="L22"/>
      <c r="M22"/>
      <c r="N22" t="s">
        <v>202</v>
      </c>
      <c r="O22" t="s">
        <v>208</v>
      </c>
      <c r="P22"/>
      <c r="R22" t="s">
        <v>232</v>
      </c>
      <c r="S22"/>
      <c r="T22"/>
      <c r="U22"/>
      <c r="Y22" t="s">
        <v>204</v>
      </c>
      <c r="Z22" t="s">
        <v>205</v>
      </c>
      <c r="AA22"/>
      <c r="AB22" t="s">
        <v>206</v>
      </c>
      <c r="AF22">
        <v>14400</v>
      </c>
      <c r="AG22">
        <v>98775</v>
      </c>
    </row>
    <row r="23" spans="1:33" x14ac:dyDescent="0.3">
      <c r="A23">
        <v>5000304</v>
      </c>
      <c r="B23" t="s">
        <v>233</v>
      </c>
      <c r="C23" t="s">
        <v>2376</v>
      </c>
      <c r="D23"/>
      <c r="E23" t="s">
        <v>3596</v>
      </c>
      <c r="H23" t="s">
        <v>2897</v>
      </c>
      <c r="I23"/>
      <c r="J23" t="s">
        <v>3597</v>
      </c>
      <c r="K23" t="s">
        <v>3363</v>
      </c>
      <c r="L23"/>
      <c r="M23"/>
      <c r="N23" t="s">
        <v>202</v>
      </c>
      <c r="O23" t="s">
        <v>202</v>
      </c>
      <c r="P23"/>
      <c r="R23" t="s">
        <v>234</v>
      </c>
      <c r="S23"/>
      <c r="T23"/>
      <c r="U23"/>
      <c r="Y23" t="s">
        <v>204</v>
      </c>
      <c r="Z23" t="s">
        <v>205</v>
      </c>
      <c r="AA23"/>
      <c r="AB23" t="s">
        <v>206</v>
      </c>
      <c r="AF23">
        <v>14400</v>
      </c>
      <c r="AG23">
        <v>98775</v>
      </c>
    </row>
    <row r="24" spans="1:33" x14ac:dyDescent="0.3">
      <c r="A24">
        <v>5000305</v>
      </c>
      <c r="B24" t="s">
        <v>235</v>
      </c>
      <c r="C24" t="s">
        <v>2377</v>
      </c>
      <c r="D24"/>
      <c r="E24" t="s">
        <v>3598</v>
      </c>
      <c r="H24" t="s">
        <v>2898</v>
      </c>
      <c r="I24"/>
      <c r="J24" t="s">
        <v>3599</v>
      </c>
      <c r="K24" t="s">
        <v>3363</v>
      </c>
      <c r="L24"/>
      <c r="M24"/>
      <c r="N24" t="s">
        <v>215</v>
      </c>
      <c r="O24" t="s">
        <v>215</v>
      </c>
      <c r="P24"/>
      <c r="R24" t="s">
        <v>228</v>
      </c>
      <c r="S24"/>
      <c r="T24"/>
      <c r="U24"/>
      <c r="Y24" t="s">
        <v>204</v>
      </c>
      <c r="Z24" t="s">
        <v>205</v>
      </c>
      <c r="AA24"/>
      <c r="AB24" t="s">
        <v>206</v>
      </c>
      <c r="AF24">
        <v>14400</v>
      </c>
      <c r="AG24">
        <v>98775</v>
      </c>
    </row>
    <row r="25" spans="1:33" x14ac:dyDescent="0.3">
      <c r="A25">
        <v>5000306</v>
      </c>
      <c r="B25" t="s">
        <v>236</v>
      </c>
      <c r="C25" t="s">
        <v>2378</v>
      </c>
      <c r="D25"/>
      <c r="E25" t="s">
        <v>3600</v>
      </c>
      <c r="H25" t="s">
        <v>2899</v>
      </c>
      <c r="I25"/>
      <c r="J25" t="s">
        <v>3601</v>
      </c>
      <c r="K25" t="s">
        <v>3363</v>
      </c>
      <c r="L25"/>
      <c r="M25"/>
      <c r="N25" t="s">
        <v>215</v>
      </c>
      <c r="O25" t="s">
        <v>215</v>
      </c>
      <c r="P25"/>
      <c r="R25" t="s">
        <v>230</v>
      </c>
      <c r="S25"/>
      <c r="T25"/>
      <c r="U25"/>
      <c r="Y25" t="s">
        <v>204</v>
      </c>
      <c r="Z25" t="s">
        <v>205</v>
      </c>
      <c r="AA25"/>
      <c r="AB25" t="s">
        <v>206</v>
      </c>
      <c r="AF25">
        <v>14400</v>
      </c>
      <c r="AG25">
        <v>98775</v>
      </c>
    </row>
    <row r="26" spans="1:33" x14ac:dyDescent="0.3">
      <c r="A26">
        <v>5000307</v>
      </c>
      <c r="B26" t="s">
        <v>237</v>
      </c>
      <c r="C26" t="s">
        <v>2373</v>
      </c>
      <c r="D26"/>
      <c r="E26" t="s">
        <v>3590</v>
      </c>
      <c r="H26" t="s">
        <v>2374</v>
      </c>
      <c r="I26"/>
      <c r="J26" t="s">
        <v>3602</v>
      </c>
      <c r="K26" t="s">
        <v>3363</v>
      </c>
      <c r="L26"/>
      <c r="M26"/>
      <c r="N26" t="s">
        <v>202</v>
      </c>
      <c r="O26" t="s">
        <v>208</v>
      </c>
      <c r="P26"/>
      <c r="R26" t="s">
        <v>232</v>
      </c>
      <c r="S26"/>
      <c r="T26"/>
      <c r="U26"/>
      <c r="Y26" t="s">
        <v>204</v>
      </c>
      <c r="Z26" t="s">
        <v>205</v>
      </c>
      <c r="AA26"/>
      <c r="AB26" t="s">
        <v>206</v>
      </c>
      <c r="AF26">
        <v>14400</v>
      </c>
      <c r="AG26">
        <v>98775</v>
      </c>
    </row>
    <row r="27" spans="1:33" x14ac:dyDescent="0.3">
      <c r="A27">
        <v>5000308</v>
      </c>
      <c r="B27" t="s">
        <v>238</v>
      </c>
      <c r="C27" t="s">
        <v>2379</v>
      </c>
      <c r="D27"/>
      <c r="E27" t="s">
        <v>3603</v>
      </c>
      <c r="H27" t="s">
        <v>2900</v>
      </c>
      <c r="I27"/>
      <c r="J27" t="s">
        <v>3604</v>
      </c>
      <c r="K27" t="s">
        <v>3363</v>
      </c>
      <c r="L27"/>
      <c r="M27"/>
      <c r="N27" t="s">
        <v>215</v>
      </c>
      <c r="O27" t="s">
        <v>215</v>
      </c>
      <c r="P27"/>
      <c r="R27" t="s">
        <v>234</v>
      </c>
      <c r="S27"/>
      <c r="T27"/>
      <c r="U27"/>
      <c r="Y27" t="s">
        <v>204</v>
      </c>
      <c r="Z27" t="s">
        <v>205</v>
      </c>
      <c r="AA27"/>
      <c r="AB27" t="s">
        <v>206</v>
      </c>
      <c r="AF27">
        <v>14400</v>
      </c>
      <c r="AG27">
        <v>98775</v>
      </c>
    </row>
    <row r="28" spans="1:33" x14ac:dyDescent="0.3">
      <c r="A28">
        <v>5000401</v>
      </c>
      <c r="B28" t="s">
        <v>239</v>
      </c>
      <c r="C28" t="s">
        <v>2380</v>
      </c>
      <c r="D28"/>
      <c r="E28" t="s">
        <v>3590</v>
      </c>
      <c r="H28" t="s">
        <v>2901</v>
      </c>
      <c r="I28"/>
      <c r="J28" t="s">
        <v>3591</v>
      </c>
      <c r="K28" t="s">
        <v>3363</v>
      </c>
      <c r="L28"/>
      <c r="M28"/>
      <c r="N28" t="s">
        <v>202</v>
      </c>
      <c r="O28" t="s">
        <v>202</v>
      </c>
      <c r="P28"/>
      <c r="R28" t="s">
        <v>240</v>
      </c>
      <c r="S28"/>
      <c r="T28"/>
      <c r="U28"/>
      <c r="Y28" t="s">
        <v>204</v>
      </c>
      <c r="Z28" t="s">
        <v>205</v>
      </c>
      <c r="AA28"/>
      <c r="AB28" t="s">
        <v>206</v>
      </c>
      <c r="AF28">
        <v>18000</v>
      </c>
      <c r="AG28">
        <v>140996</v>
      </c>
    </row>
    <row r="29" spans="1:33" x14ac:dyDescent="0.3">
      <c r="A29">
        <v>5000402</v>
      </c>
      <c r="B29" t="s">
        <v>241</v>
      </c>
      <c r="C29" t="s">
        <v>2381</v>
      </c>
      <c r="D29"/>
      <c r="E29" t="s">
        <v>3592</v>
      </c>
      <c r="H29" t="s">
        <v>2902</v>
      </c>
      <c r="I29"/>
      <c r="J29" t="s">
        <v>3593</v>
      </c>
      <c r="K29" t="s">
        <v>3363</v>
      </c>
      <c r="L29"/>
      <c r="M29"/>
      <c r="N29" t="s">
        <v>208</v>
      </c>
      <c r="O29" t="s">
        <v>202</v>
      </c>
      <c r="P29"/>
      <c r="R29" t="s">
        <v>242</v>
      </c>
      <c r="S29"/>
      <c r="T29"/>
      <c r="U29"/>
      <c r="Y29" t="s">
        <v>204</v>
      </c>
      <c r="Z29" t="s">
        <v>205</v>
      </c>
      <c r="AA29"/>
      <c r="AB29" t="s">
        <v>206</v>
      </c>
      <c r="AF29">
        <v>18000</v>
      </c>
      <c r="AG29">
        <v>140996</v>
      </c>
    </row>
    <row r="30" spans="1:33" x14ac:dyDescent="0.3">
      <c r="A30">
        <v>5000403</v>
      </c>
      <c r="B30" t="s">
        <v>243</v>
      </c>
      <c r="C30" t="s">
        <v>2382</v>
      </c>
      <c r="D30"/>
      <c r="E30" t="s">
        <v>3594</v>
      </c>
      <c r="H30" t="s">
        <v>2903</v>
      </c>
      <c r="I30"/>
      <c r="J30" t="s">
        <v>3595</v>
      </c>
      <c r="K30" t="s">
        <v>3363</v>
      </c>
      <c r="L30"/>
      <c r="M30"/>
      <c r="N30" t="s">
        <v>202</v>
      </c>
      <c r="O30" t="s">
        <v>208</v>
      </c>
      <c r="P30"/>
      <c r="R30" t="s">
        <v>244</v>
      </c>
      <c r="S30"/>
      <c r="T30"/>
      <c r="U30"/>
      <c r="Y30" t="s">
        <v>204</v>
      </c>
      <c r="Z30" t="s">
        <v>205</v>
      </c>
      <c r="AA30"/>
      <c r="AB30" t="s">
        <v>206</v>
      </c>
      <c r="AF30">
        <v>18000</v>
      </c>
      <c r="AG30">
        <v>140996</v>
      </c>
    </row>
    <row r="31" spans="1:33" x14ac:dyDescent="0.3">
      <c r="A31">
        <v>5000404</v>
      </c>
      <c r="B31" t="s">
        <v>245</v>
      </c>
      <c r="C31" t="s">
        <v>2383</v>
      </c>
      <c r="D31"/>
      <c r="E31" t="s">
        <v>3596</v>
      </c>
      <c r="H31" t="s">
        <v>2904</v>
      </c>
      <c r="I31"/>
      <c r="J31" t="s">
        <v>3597</v>
      </c>
      <c r="K31" t="s">
        <v>3363</v>
      </c>
      <c r="L31"/>
      <c r="M31"/>
      <c r="N31" t="s">
        <v>202</v>
      </c>
      <c r="O31" t="s">
        <v>202</v>
      </c>
      <c r="P31"/>
      <c r="R31" t="s">
        <v>246</v>
      </c>
      <c r="S31"/>
      <c r="T31"/>
      <c r="U31"/>
      <c r="Y31" t="s">
        <v>204</v>
      </c>
      <c r="Z31" t="s">
        <v>205</v>
      </c>
      <c r="AA31"/>
      <c r="AB31" t="s">
        <v>206</v>
      </c>
      <c r="AF31">
        <v>18000</v>
      </c>
      <c r="AG31">
        <v>140996</v>
      </c>
    </row>
    <row r="32" spans="1:33" x14ac:dyDescent="0.3">
      <c r="A32">
        <v>5000405</v>
      </c>
      <c r="B32" t="s">
        <v>247</v>
      </c>
      <c r="C32" t="s">
        <v>2384</v>
      </c>
      <c r="D32"/>
      <c r="E32" t="s">
        <v>3598</v>
      </c>
      <c r="H32" t="s">
        <v>2905</v>
      </c>
      <c r="I32"/>
      <c r="J32" t="s">
        <v>3599</v>
      </c>
      <c r="K32" t="s">
        <v>3363</v>
      </c>
      <c r="L32"/>
      <c r="M32"/>
      <c r="N32" t="s">
        <v>215</v>
      </c>
      <c r="O32" t="s">
        <v>215</v>
      </c>
      <c r="P32"/>
      <c r="R32" t="s">
        <v>240</v>
      </c>
      <c r="S32"/>
      <c r="T32"/>
      <c r="U32"/>
      <c r="Y32" t="s">
        <v>204</v>
      </c>
      <c r="Z32" t="s">
        <v>205</v>
      </c>
      <c r="AA32"/>
      <c r="AB32" t="s">
        <v>206</v>
      </c>
      <c r="AF32">
        <v>18000</v>
      </c>
      <c r="AG32">
        <v>140996</v>
      </c>
    </row>
    <row r="33" spans="1:33" x14ac:dyDescent="0.3">
      <c r="A33">
        <v>5000406</v>
      </c>
      <c r="B33" t="s">
        <v>248</v>
      </c>
      <c r="C33" t="s">
        <v>2385</v>
      </c>
      <c r="D33"/>
      <c r="E33" t="s">
        <v>3600</v>
      </c>
      <c r="H33" t="s">
        <v>2906</v>
      </c>
      <c r="I33"/>
      <c r="J33" t="s">
        <v>3601</v>
      </c>
      <c r="K33" t="s">
        <v>3363</v>
      </c>
      <c r="L33"/>
      <c r="M33"/>
      <c r="N33" t="s">
        <v>215</v>
      </c>
      <c r="O33" t="s">
        <v>215</v>
      </c>
      <c r="P33"/>
      <c r="R33" t="s">
        <v>242</v>
      </c>
      <c r="S33"/>
      <c r="T33"/>
      <c r="U33"/>
      <c r="Y33" t="s">
        <v>204</v>
      </c>
      <c r="Z33" t="s">
        <v>205</v>
      </c>
      <c r="AA33"/>
      <c r="AB33" t="s">
        <v>206</v>
      </c>
      <c r="AF33">
        <v>18000</v>
      </c>
      <c r="AG33">
        <v>140996</v>
      </c>
    </row>
    <row r="34" spans="1:33" x14ac:dyDescent="0.3">
      <c r="A34">
        <v>5000407</v>
      </c>
      <c r="B34" t="s">
        <v>249</v>
      </c>
      <c r="C34" t="s">
        <v>2380</v>
      </c>
      <c r="D34"/>
      <c r="E34" t="s">
        <v>3590</v>
      </c>
      <c r="H34" t="s">
        <v>2381</v>
      </c>
      <c r="I34"/>
      <c r="J34" t="s">
        <v>3602</v>
      </c>
      <c r="K34" t="s">
        <v>3363</v>
      </c>
      <c r="L34"/>
      <c r="M34"/>
      <c r="N34" t="s">
        <v>202</v>
      </c>
      <c r="O34" t="s">
        <v>208</v>
      </c>
      <c r="P34"/>
      <c r="R34" t="s">
        <v>244</v>
      </c>
      <c r="S34"/>
      <c r="T34"/>
      <c r="U34"/>
      <c r="Y34" t="s">
        <v>204</v>
      </c>
      <c r="Z34" t="s">
        <v>205</v>
      </c>
      <c r="AA34"/>
      <c r="AB34" t="s">
        <v>206</v>
      </c>
      <c r="AF34">
        <v>18000</v>
      </c>
      <c r="AG34">
        <v>140996</v>
      </c>
    </row>
    <row r="35" spans="1:33" x14ac:dyDescent="0.3">
      <c r="A35">
        <v>5000408</v>
      </c>
      <c r="B35" t="s">
        <v>250</v>
      </c>
      <c r="C35" t="s">
        <v>2386</v>
      </c>
      <c r="D35"/>
      <c r="E35" t="s">
        <v>3603</v>
      </c>
      <c r="H35" t="s">
        <v>2907</v>
      </c>
      <c r="I35"/>
      <c r="J35" t="s">
        <v>3604</v>
      </c>
      <c r="K35" t="s">
        <v>3363</v>
      </c>
      <c r="L35"/>
      <c r="M35"/>
      <c r="N35" t="s">
        <v>215</v>
      </c>
      <c r="O35" t="s">
        <v>215</v>
      </c>
      <c r="P35"/>
      <c r="R35" t="s">
        <v>246</v>
      </c>
      <c r="S35"/>
      <c r="T35"/>
      <c r="U35"/>
      <c r="Y35" t="s">
        <v>204</v>
      </c>
      <c r="Z35" t="s">
        <v>205</v>
      </c>
      <c r="AA35"/>
      <c r="AB35" t="s">
        <v>206</v>
      </c>
      <c r="AF35">
        <v>18000</v>
      </c>
      <c r="AG35">
        <v>140996</v>
      </c>
    </row>
    <row r="36" spans="1:33" x14ac:dyDescent="0.3">
      <c r="A36">
        <v>5000501</v>
      </c>
      <c r="B36" t="s">
        <v>251</v>
      </c>
      <c r="C36" t="s">
        <v>2387</v>
      </c>
      <c r="D36"/>
      <c r="E36" t="s">
        <v>3605</v>
      </c>
      <c r="H36" t="s">
        <v>2908</v>
      </c>
      <c r="I36"/>
      <c r="J36" t="s">
        <v>3606</v>
      </c>
      <c r="K36" t="s">
        <v>3363</v>
      </c>
      <c r="L36"/>
      <c r="M36"/>
      <c r="N36" t="s">
        <v>202</v>
      </c>
      <c r="O36" t="s">
        <v>202</v>
      </c>
      <c r="P36"/>
      <c r="R36" t="s">
        <v>252</v>
      </c>
      <c r="S36"/>
      <c r="T36"/>
      <c r="U36"/>
      <c r="Y36" t="s">
        <v>253</v>
      </c>
      <c r="Z36" t="s">
        <v>254</v>
      </c>
      <c r="AA36"/>
      <c r="AB36" t="s">
        <v>206</v>
      </c>
      <c r="AF36">
        <v>21600</v>
      </c>
      <c r="AG36">
        <v>193073</v>
      </c>
    </row>
    <row r="37" spans="1:33" x14ac:dyDescent="0.3">
      <c r="A37">
        <v>5000502</v>
      </c>
      <c r="B37" t="s">
        <v>255</v>
      </c>
      <c r="C37" t="s">
        <v>2388</v>
      </c>
      <c r="D37"/>
      <c r="E37" t="s">
        <v>3607</v>
      </c>
      <c r="H37" t="s">
        <v>2909</v>
      </c>
      <c r="I37"/>
      <c r="J37" t="s">
        <v>3608</v>
      </c>
      <c r="K37" t="s">
        <v>3363</v>
      </c>
      <c r="L37"/>
      <c r="M37"/>
      <c r="N37" t="s">
        <v>208</v>
      </c>
      <c r="O37" t="s">
        <v>202</v>
      </c>
      <c r="P37"/>
      <c r="R37" t="s">
        <v>256</v>
      </c>
      <c r="S37"/>
      <c r="T37"/>
      <c r="U37"/>
      <c r="Y37" t="s">
        <v>253</v>
      </c>
      <c r="Z37" t="s">
        <v>254</v>
      </c>
      <c r="AA37"/>
      <c r="AB37" t="s">
        <v>206</v>
      </c>
      <c r="AF37">
        <v>21600</v>
      </c>
      <c r="AG37">
        <v>193073</v>
      </c>
    </row>
    <row r="38" spans="1:33" x14ac:dyDescent="0.3">
      <c r="A38">
        <v>5000503</v>
      </c>
      <c r="B38" t="s">
        <v>257</v>
      </c>
      <c r="C38" t="s">
        <v>2389</v>
      </c>
      <c r="D38"/>
      <c r="E38" t="s">
        <v>3609</v>
      </c>
      <c r="H38" t="s">
        <v>2910</v>
      </c>
      <c r="I38"/>
      <c r="J38" t="s">
        <v>3610</v>
      </c>
      <c r="K38" t="s">
        <v>3363</v>
      </c>
      <c r="L38"/>
      <c r="M38"/>
      <c r="N38" t="s">
        <v>202</v>
      </c>
      <c r="O38" t="s">
        <v>208</v>
      </c>
      <c r="P38"/>
      <c r="R38" t="s">
        <v>258</v>
      </c>
      <c r="S38"/>
      <c r="T38"/>
      <c r="U38"/>
      <c r="Y38" t="s">
        <v>253</v>
      </c>
      <c r="Z38" t="s">
        <v>254</v>
      </c>
      <c r="AA38"/>
      <c r="AB38" t="s">
        <v>206</v>
      </c>
      <c r="AF38">
        <v>21600</v>
      </c>
      <c r="AG38">
        <v>193073</v>
      </c>
    </row>
    <row r="39" spans="1:33" x14ac:dyDescent="0.3">
      <c r="A39">
        <v>5000504</v>
      </c>
      <c r="B39" t="s">
        <v>259</v>
      </c>
      <c r="C39" t="s">
        <v>2390</v>
      </c>
      <c r="D39"/>
      <c r="E39" t="s">
        <v>3611</v>
      </c>
      <c r="H39" t="s">
        <v>2911</v>
      </c>
      <c r="I39"/>
      <c r="J39" t="s">
        <v>3612</v>
      </c>
      <c r="K39" t="s">
        <v>3363</v>
      </c>
      <c r="L39"/>
      <c r="M39"/>
      <c r="N39" t="s">
        <v>202</v>
      </c>
      <c r="O39" t="s">
        <v>202</v>
      </c>
      <c r="P39"/>
      <c r="R39" t="s">
        <v>260</v>
      </c>
      <c r="S39"/>
      <c r="T39"/>
      <c r="U39"/>
      <c r="Y39" t="s">
        <v>253</v>
      </c>
      <c r="Z39" t="s">
        <v>254</v>
      </c>
      <c r="AA39"/>
      <c r="AB39" t="s">
        <v>206</v>
      </c>
      <c r="AF39">
        <v>21600</v>
      </c>
      <c r="AG39">
        <v>193073</v>
      </c>
    </row>
    <row r="40" spans="1:33" x14ac:dyDescent="0.3">
      <c r="A40">
        <v>5000505</v>
      </c>
      <c r="B40" t="s">
        <v>261</v>
      </c>
      <c r="C40" t="s">
        <v>2391</v>
      </c>
      <c r="D40"/>
      <c r="E40" t="s">
        <v>3613</v>
      </c>
      <c r="H40" t="s">
        <v>2912</v>
      </c>
      <c r="I40"/>
      <c r="J40" t="s">
        <v>3614</v>
      </c>
      <c r="K40" t="s">
        <v>3363</v>
      </c>
      <c r="L40"/>
      <c r="M40"/>
      <c r="N40" t="s">
        <v>215</v>
      </c>
      <c r="O40" t="s">
        <v>215</v>
      </c>
      <c r="P40"/>
      <c r="R40" t="s">
        <v>252</v>
      </c>
      <c r="S40"/>
      <c r="T40"/>
      <c r="U40"/>
      <c r="Y40" t="s">
        <v>253</v>
      </c>
      <c r="Z40" t="s">
        <v>254</v>
      </c>
      <c r="AA40"/>
      <c r="AB40" t="s">
        <v>206</v>
      </c>
      <c r="AF40">
        <v>21600</v>
      </c>
      <c r="AG40">
        <v>193073</v>
      </c>
    </row>
    <row r="41" spans="1:33" x14ac:dyDescent="0.3">
      <c r="A41">
        <v>5000506</v>
      </c>
      <c r="B41" t="s">
        <v>262</v>
      </c>
      <c r="C41" t="s">
        <v>2392</v>
      </c>
      <c r="D41"/>
      <c r="E41" t="s">
        <v>3615</v>
      </c>
      <c r="H41" t="s">
        <v>2913</v>
      </c>
      <c r="I41"/>
      <c r="J41" t="s">
        <v>3616</v>
      </c>
      <c r="K41" t="s">
        <v>3363</v>
      </c>
      <c r="L41"/>
      <c r="M41"/>
      <c r="N41" t="s">
        <v>215</v>
      </c>
      <c r="O41" t="s">
        <v>215</v>
      </c>
      <c r="P41"/>
      <c r="R41" t="s">
        <v>256</v>
      </c>
      <c r="S41"/>
      <c r="T41"/>
      <c r="U41"/>
      <c r="Y41" t="s">
        <v>253</v>
      </c>
      <c r="Z41" t="s">
        <v>254</v>
      </c>
      <c r="AA41"/>
      <c r="AB41" t="s">
        <v>206</v>
      </c>
      <c r="AF41">
        <v>21600</v>
      </c>
      <c r="AG41">
        <v>193073</v>
      </c>
    </row>
    <row r="42" spans="1:33" x14ac:dyDescent="0.3">
      <c r="A42">
        <v>5000507</v>
      </c>
      <c r="B42" t="s">
        <v>263</v>
      </c>
      <c r="C42" t="s">
        <v>2387</v>
      </c>
      <c r="D42"/>
      <c r="E42" t="s">
        <v>3605</v>
      </c>
      <c r="H42" t="s">
        <v>2388</v>
      </c>
      <c r="I42"/>
      <c r="J42" t="s">
        <v>3617</v>
      </c>
      <c r="K42" t="s">
        <v>3363</v>
      </c>
      <c r="L42"/>
      <c r="M42"/>
      <c r="N42" t="s">
        <v>202</v>
      </c>
      <c r="O42" t="s">
        <v>208</v>
      </c>
      <c r="P42"/>
      <c r="R42" t="s">
        <v>258</v>
      </c>
      <c r="S42"/>
      <c r="T42"/>
      <c r="U42"/>
      <c r="Y42" t="s">
        <v>253</v>
      </c>
      <c r="Z42" t="s">
        <v>254</v>
      </c>
      <c r="AA42"/>
      <c r="AB42" t="s">
        <v>206</v>
      </c>
      <c r="AF42">
        <v>21600</v>
      </c>
      <c r="AG42">
        <v>193073</v>
      </c>
    </row>
    <row r="43" spans="1:33" x14ac:dyDescent="0.3">
      <c r="A43">
        <v>5000508</v>
      </c>
      <c r="B43" t="s">
        <v>264</v>
      </c>
      <c r="C43" t="s">
        <v>2393</v>
      </c>
      <c r="D43"/>
      <c r="E43" t="s">
        <v>3618</v>
      </c>
      <c r="H43" t="s">
        <v>2914</v>
      </c>
      <c r="I43"/>
      <c r="J43" t="s">
        <v>3619</v>
      </c>
      <c r="K43" t="s">
        <v>3363</v>
      </c>
      <c r="L43"/>
      <c r="M43"/>
      <c r="N43" t="s">
        <v>215</v>
      </c>
      <c r="O43" t="s">
        <v>215</v>
      </c>
      <c r="P43"/>
      <c r="R43" t="s">
        <v>260</v>
      </c>
      <c r="S43"/>
      <c r="T43"/>
      <c r="U43"/>
      <c r="Y43" t="s">
        <v>253</v>
      </c>
      <c r="Z43" t="s">
        <v>254</v>
      </c>
      <c r="AA43"/>
      <c r="AB43" t="s">
        <v>206</v>
      </c>
      <c r="AF43">
        <v>21600</v>
      </c>
      <c r="AG43">
        <v>193073</v>
      </c>
    </row>
    <row r="44" spans="1:33" x14ac:dyDescent="0.3">
      <c r="A44">
        <v>5000601</v>
      </c>
      <c r="B44" t="s">
        <v>265</v>
      </c>
      <c r="C44" t="s">
        <v>2394</v>
      </c>
      <c r="D44"/>
      <c r="E44" t="s">
        <v>3605</v>
      </c>
      <c r="H44" t="s">
        <v>2915</v>
      </c>
      <c r="I44"/>
      <c r="J44" t="s">
        <v>3606</v>
      </c>
      <c r="K44" t="s">
        <v>3363</v>
      </c>
      <c r="L44"/>
      <c r="M44"/>
      <c r="N44" t="s">
        <v>202</v>
      </c>
      <c r="O44" t="s">
        <v>202</v>
      </c>
      <c r="P44"/>
      <c r="R44" t="s">
        <v>266</v>
      </c>
      <c r="S44"/>
      <c r="T44"/>
      <c r="U44"/>
      <c r="Y44" t="s">
        <v>253</v>
      </c>
      <c r="Z44" t="s">
        <v>254</v>
      </c>
      <c r="AA44"/>
      <c r="AB44" t="s">
        <v>206</v>
      </c>
      <c r="AF44">
        <v>22800</v>
      </c>
      <c r="AG44">
        <v>211904</v>
      </c>
    </row>
    <row r="45" spans="1:33" x14ac:dyDescent="0.3">
      <c r="A45">
        <v>5000602</v>
      </c>
      <c r="B45" t="s">
        <v>267</v>
      </c>
      <c r="C45" t="s">
        <v>2395</v>
      </c>
      <c r="D45"/>
      <c r="E45" t="s">
        <v>3607</v>
      </c>
      <c r="H45" t="s">
        <v>2916</v>
      </c>
      <c r="I45"/>
      <c r="J45" t="s">
        <v>3608</v>
      </c>
      <c r="K45" t="s">
        <v>3363</v>
      </c>
      <c r="L45"/>
      <c r="M45"/>
      <c r="N45" t="s">
        <v>208</v>
      </c>
      <c r="O45" t="s">
        <v>202</v>
      </c>
      <c r="P45"/>
      <c r="R45" t="s">
        <v>268</v>
      </c>
      <c r="S45"/>
      <c r="T45"/>
      <c r="U45"/>
      <c r="Y45" t="s">
        <v>253</v>
      </c>
      <c r="Z45" t="s">
        <v>254</v>
      </c>
      <c r="AA45"/>
      <c r="AB45" t="s">
        <v>206</v>
      </c>
      <c r="AF45">
        <v>22800</v>
      </c>
      <c r="AG45">
        <v>211904</v>
      </c>
    </row>
    <row r="46" spans="1:33" x14ac:dyDescent="0.3">
      <c r="A46">
        <v>5000603</v>
      </c>
      <c r="B46" t="s">
        <v>269</v>
      </c>
      <c r="C46" t="s">
        <v>2396</v>
      </c>
      <c r="D46"/>
      <c r="E46" t="s">
        <v>3609</v>
      </c>
      <c r="H46" t="s">
        <v>2917</v>
      </c>
      <c r="I46"/>
      <c r="J46" t="s">
        <v>3610</v>
      </c>
      <c r="K46" t="s">
        <v>3363</v>
      </c>
      <c r="L46"/>
      <c r="M46"/>
      <c r="N46" t="s">
        <v>202</v>
      </c>
      <c r="O46" t="s">
        <v>208</v>
      </c>
      <c r="P46"/>
      <c r="R46" t="s">
        <v>270</v>
      </c>
      <c r="S46"/>
      <c r="T46"/>
      <c r="U46"/>
      <c r="Y46" t="s">
        <v>253</v>
      </c>
      <c r="Z46" t="s">
        <v>254</v>
      </c>
      <c r="AA46"/>
      <c r="AB46" t="s">
        <v>206</v>
      </c>
      <c r="AF46">
        <v>22800</v>
      </c>
      <c r="AG46">
        <v>211904</v>
      </c>
    </row>
    <row r="47" spans="1:33" x14ac:dyDescent="0.3">
      <c r="A47">
        <v>5000604</v>
      </c>
      <c r="B47" t="s">
        <v>271</v>
      </c>
      <c r="C47" t="s">
        <v>2397</v>
      </c>
      <c r="D47"/>
      <c r="E47" t="s">
        <v>3611</v>
      </c>
      <c r="H47" t="s">
        <v>2918</v>
      </c>
      <c r="I47"/>
      <c r="J47" t="s">
        <v>3612</v>
      </c>
      <c r="K47" t="s">
        <v>3363</v>
      </c>
      <c r="L47"/>
      <c r="M47"/>
      <c r="N47" t="s">
        <v>202</v>
      </c>
      <c r="O47" t="s">
        <v>202</v>
      </c>
      <c r="P47"/>
      <c r="R47" t="s">
        <v>272</v>
      </c>
      <c r="S47"/>
      <c r="T47"/>
      <c r="U47"/>
      <c r="Y47" t="s">
        <v>253</v>
      </c>
      <c r="Z47" t="s">
        <v>254</v>
      </c>
      <c r="AA47"/>
      <c r="AB47" t="s">
        <v>206</v>
      </c>
      <c r="AF47">
        <v>22800</v>
      </c>
      <c r="AG47">
        <v>211904</v>
      </c>
    </row>
    <row r="48" spans="1:33" x14ac:dyDescent="0.3">
      <c r="A48">
        <v>5000605</v>
      </c>
      <c r="B48" t="s">
        <v>273</v>
      </c>
      <c r="C48" t="s">
        <v>2398</v>
      </c>
      <c r="D48"/>
      <c r="E48" t="s">
        <v>3613</v>
      </c>
      <c r="H48" t="s">
        <v>2919</v>
      </c>
      <c r="I48"/>
      <c r="J48" t="s">
        <v>3614</v>
      </c>
      <c r="K48" t="s">
        <v>3363</v>
      </c>
      <c r="L48"/>
      <c r="M48"/>
      <c r="N48" t="s">
        <v>215</v>
      </c>
      <c r="O48" t="s">
        <v>215</v>
      </c>
      <c r="P48"/>
      <c r="R48" t="s">
        <v>266</v>
      </c>
      <c r="S48"/>
      <c r="T48"/>
      <c r="U48"/>
      <c r="Y48" t="s">
        <v>253</v>
      </c>
      <c r="Z48" t="s">
        <v>254</v>
      </c>
      <c r="AA48"/>
      <c r="AB48" t="s">
        <v>206</v>
      </c>
      <c r="AF48">
        <v>22800</v>
      </c>
      <c r="AG48">
        <v>211904</v>
      </c>
    </row>
    <row r="49" spans="1:33" x14ac:dyDescent="0.3">
      <c r="A49">
        <v>5000606</v>
      </c>
      <c r="B49" t="s">
        <v>274</v>
      </c>
      <c r="C49" t="s">
        <v>2399</v>
      </c>
      <c r="D49"/>
      <c r="E49" t="s">
        <v>3615</v>
      </c>
      <c r="H49" t="s">
        <v>2920</v>
      </c>
      <c r="I49"/>
      <c r="J49" t="s">
        <v>3616</v>
      </c>
      <c r="K49" t="s">
        <v>3363</v>
      </c>
      <c r="L49"/>
      <c r="M49"/>
      <c r="N49" t="s">
        <v>215</v>
      </c>
      <c r="O49" t="s">
        <v>215</v>
      </c>
      <c r="P49"/>
      <c r="R49" t="s">
        <v>268</v>
      </c>
      <c r="S49"/>
      <c r="T49"/>
      <c r="U49"/>
      <c r="Y49" t="s">
        <v>253</v>
      </c>
      <c r="Z49" t="s">
        <v>254</v>
      </c>
      <c r="AA49"/>
      <c r="AB49" t="s">
        <v>206</v>
      </c>
      <c r="AF49">
        <v>22800</v>
      </c>
      <c r="AG49">
        <v>211904</v>
      </c>
    </row>
    <row r="50" spans="1:33" x14ac:dyDescent="0.3">
      <c r="A50">
        <v>5000607</v>
      </c>
      <c r="B50" t="s">
        <v>275</v>
      </c>
      <c r="C50" t="s">
        <v>2394</v>
      </c>
      <c r="D50"/>
      <c r="E50" t="s">
        <v>3605</v>
      </c>
      <c r="H50" t="s">
        <v>2395</v>
      </c>
      <c r="I50"/>
      <c r="J50" t="s">
        <v>3617</v>
      </c>
      <c r="K50" t="s">
        <v>3363</v>
      </c>
      <c r="L50"/>
      <c r="M50"/>
      <c r="N50" t="s">
        <v>202</v>
      </c>
      <c r="O50" t="s">
        <v>208</v>
      </c>
      <c r="P50"/>
      <c r="R50" t="s">
        <v>270</v>
      </c>
      <c r="S50"/>
      <c r="T50"/>
      <c r="U50"/>
      <c r="Y50" t="s">
        <v>253</v>
      </c>
      <c r="Z50" t="s">
        <v>254</v>
      </c>
      <c r="AA50"/>
      <c r="AB50" t="s">
        <v>206</v>
      </c>
      <c r="AF50">
        <v>22800</v>
      </c>
      <c r="AG50">
        <v>211904</v>
      </c>
    </row>
    <row r="51" spans="1:33" x14ac:dyDescent="0.3">
      <c r="A51">
        <v>5000608</v>
      </c>
      <c r="B51" t="s">
        <v>276</v>
      </c>
      <c r="C51" t="s">
        <v>2400</v>
      </c>
      <c r="D51"/>
      <c r="E51" t="s">
        <v>3618</v>
      </c>
      <c r="H51" t="s">
        <v>2921</v>
      </c>
      <c r="I51"/>
      <c r="J51" t="s">
        <v>3619</v>
      </c>
      <c r="K51" t="s">
        <v>3363</v>
      </c>
      <c r="L51"/>
      <c r="M51"/>
      <c r="N51" t="s">
        <v>215</v>
      </c>
      <c r="O51" t="s">
        <v>215</v>
      </c>
      <c r="P51"/>
      <c r="R51" t="s">
        <v>272</v>
      </c>
      <c r="S51"/>
      <c r="T51"/>
      <c r="U51"/>
      <c r="Y51" t="s">
        <v>253</v>
      </c>
      <c r="Z51" t="s">
        <v>254</v>
      </c>
      <c r="AA51"/>
      <c r="AB51" t="s">
        <v>206</v>
      </c>
      <c r="AF51">
        <v>22800</v>
      </c>
      <c r="AG51">
        <v>211904</v>
      </c>
    </row>
    <row r="52" spans="1:33" x14ac:dyDescent="0.3">
      <c r="A52">
        <v>5000701</v>
      </c>
      <c r="B52" t="s">
        <v>277</v>
      </c>
      <c r="C52" t="s">
        <v>2401</v>
      </c>
      <c r="D52"/>
      <c r="E52" t="s">
        <v>3605</v>
      </c>
      <c r="H52" t="s">
        <v>2922</v>
      </c>
      <c r="I52"/>
      <c r="J52" t="s">
        <v>3606</v>
      </c>
      <c r="K52" t="s">
        <v>3363</v>
      </c>
      <c r="L52"/>
      <c r="M52"/>
      <c r="N52" t="s">
        <v>278</v>
      </c>
      <c r="O52" t="s">
        <v>278</v>
      </c>
      <c r="P52"/>
      <c r="R52" t="s">
        <v>279</v>
      </c>
      <c r="S52"/>
      <c r="T52"/>
      <c r="U52"/>
      <c r="Y52" t="s">
        <v>253</v>
      </c>
      <c r="Z52" t="s">
        <v>254</v>
      </c>
      <c r="AA52"/>
      <c r="AB52" t="s">
        <v>206</v>
      </c>
      <c r="AF52">
        <v>24000</v>
      </c>
      <c r="AG52">
        <v>230328</v>
      </c>
    </row>
    <row r="53" spans="1:33" x14ac:dyDescent="0.3">
      <c r="A53">
        <v>5000702</v>
      </c>
      <c r="B53" t="s">
        <v>280</v>
      </c>
      <c r="C53" t="s">
        <v>2402</v>
      </c>
      <c r="D53"/>
      <c r="E53" t="s">
        <v>3607</v>
      </c>
      <c r="H53" t="s">
        <v>2923</v>
      </c>
      <c r="I53"/>
      <c r="J53" t="s">
        <v>3608</v>
      </c>
      <c r="K53" t="s">
        <v>3363</v>
      </c>
      <c r="L53"/>
      <c r="M53"/>
      <c r="N53" t="s">
        <v>281</v>
      </c>
      <c r="O53" t="s">
        <v>278</v>
      </c>
      <c r="P53"/>
      <c r="R53" t="s">
        <v>282</v>
      </c>
      <c r="S53"/>
      <c r="T53"/>
      <c r="U53"/>
      <c r="Y53" t="s">
        <v>253</v>
      </c>
      <c r="Z53" t="s">
        <v>254</v>
      </c>
      <c r="AA53"/>
      <c r="AB53" t="s">
        <v>206</v>
      </c>
      <c r="AF53">
        <v>24000</v>
      </c>
      <c r="AG53">
        <v>230328</v>
      </c>
    </row>
    <row r="54" spans="1:33" x14ac:dyDescent="0.3">
      <c r="A54">
        <v>5000703</v>
      </c>
      <c r="B54" t="s">
        <v>283</v>
      </c>
      <c r="C54" t="s">
        <v>2403</v>
      </c>
      <c r="D54"/>
      <c r="E54" t="s">
        <v>3609</v>
      </c>
      <c r="H54" t="s">
        <v>2924</v>
      </c>
      <c r="I54"/>
      <c r="J54" t="s">
        <v>3610</v>
      </c>
      <c r="K54" t="s">
        <v>3363</v>
      </c>
      <c r="L54"/>
      <c r="M54"/>
      <c r="N54" t="s">
        <v>278</v>
      </c>
      <c r="O54" t="s">
        <v>281</v>
      </c>
      <c r="P54"/>
      <c r="R54" t="s">
        <v>284</v>
      </c>
      <c r="S54"/>
      <c r="T54"/>
      <c r="U54"/>
      <c r="Y54" t="s">
        <v>253</v>
      </c>
      <c r="Z54" t="s">
        <v>254</v>
      </c>
      <c r="AA54"/>
      <c r="AB54" t="s">
        <v>206</v>
      </c>
      <c r="AF54">
        <v>24000</v>
      </c>
      <c r="AG54">
        <v>230328</v>
      </c>
    </row>
    <row r="55" spans="1:33" x14ac:dyDescent="0.3">
      <c r="A55">
        <v>5000704</v>
      </c>
      <c r="B55" t="s">
        <v>285</v>
      </c>
      <c r="C55" t="s">
        <v>2404</v>
      </c>
      <c r="D55"/>
      <c r="E55" t="s">
        <v>3611</v>
      </c>
      <c r="H55" t="s">
        <v>2925</v>
      </c>
      <c r="I55"/>
      <c r="J55" t="s">
        <v>3612</v>
      </c>
      <c r="K55" t="s">
        <v>3363</v>
      </c>
      <c r="L55"/>
      <c r="M55"/>
      <c r="N55" t="s">
        <v>278</v>
      </c>
      <c r="O55" t="s">
        <v>278</v>
      </c>
      <c r="P55"/>
      <c r="R55" t="s">
        <v>286</v>
      </c>
      <c r="S55"/>
      <c r="T55"/>
      <c r="U55"/>
      <c r="Y55" t="s">
        <v>253</v>
      </c>
      <c r="Z55" t="s">
        <v>254</v>
      </c>
      <c r="AA55"/>
      <c r="AB55" t="s">
        <v>206</v>
      </c>
      <c r="AF55">
        <v>24000</v>
      </c>
      <c r="AG55">
        <v>230328</v>
      </c>
    </row>
    <row r="56" spans="1:33" x14ac:dyDescent="0.3">
      <c r="A56">
        <v>5000705</v>
      </c>
      <c r="B56" t="s">
        <v>287</v>
      </c>
      <c r="C56" t="s">
        <v>2405</v>
      </c>
      <c r="D56"/>
      <c r="E56" t="s">
        <v>3613</v>
      </c>
      <c r="H56" t="s">
        <v>2926</v>
      </c>
      <c r="I56"/>
      <c r="J56" t="s">
        <v>3614</v>
      </c>
      <c r="K56" t="s">
        <v>3363</v>
      </c>
      <c r="L56"/>
      <c r="M56"/>
      <c r="N56" t="s">
        <v>288</v>
      </c>
      <c r="O56" t="s">
        <v>288</v>
      </c>
      <c r="P56"/>
      <c r="R56" t="s">
        <v>279</v>
      </c>
      <c r="S56"/>
      <c r="T56"/>
      <c r="U56"/>
      <c r="Y56" t="s">
        <v>253</v>
      </c>
      <c r="Z56" t="s">
        <v>254</v>
      </c>
      <c r="AA56"/>
      <c r="AB56" t="s">
        <v>206</v>
      </c>
      <c r="AF56">
        <v>24000</v>
      </c>
      <c r="AG56">
        <v>230328</v>
      </c>
    </row>
    <row r="57" spans="1:33" x14ac:dyDescent="0.3">
      <c r="A57">
        <v>5000706</v>
      </c>
      <c r="B57" t="s">
        <v>289</v>
      </c>
      <c r="C57" t="s">
        <v>2406</v>
      </c>
      <c r="D57"/>
      <c r="E57" t="s">
        <v>3615</v>
      </c>
      <c r="H57" t="s">
        <v>2927</v>
      </c>
      <c r="I57"/>
      <c r="J57" t="s">
        <v>3616</v>
      </c>
      <c r="K57" t="s">
        <v>3363</v>
      </c>
      <c r="L57"/>
      <c r="M57"/>
      <c r="N57" t="s">
        <v>288</v>
      </c>
      <c r="O57" t="s">
        <v>288</v>
      </c>
      <c r="P57"/>
      <c r="R57" t="s">
        <v>282</v>
      </c>
      <c r="S57"/>
      <c r="T57"/>
      <c r="U57"/>
      <c r="Y57" t="s">
        <v>253</v>
      </c>
      <c r="Z57" t="s">
        <v>254</v>
      </c>
      <c r="AA57"/>
      <c r="AB57" t="s">
        <v>206</v>
      </c>
      <c r="AF57">
        <v>24000</v>
      </c>
      <c r="AG57">
        <v>230328</v>
      </c>
    </row>
    <row r="58" spans="1:33" x14ac:dyDescent="0.3">
      <c r="A58">
        <v>5000707</v>
      </c>
      <c r="B58" t="s">
        <v>290</v>
      </c>
      <c r="C58" t="s">
        <v>2401</v>
      </c>
      <c r="D58"/>
      <c r="E58" t="s">
        <v>3605</v>
      </c>
      <c r="H58" t="s">
        <v>2402</v>
      </c>
      <c r="I58"/>
      <c r="J58" t="s">
        <v>3617</v>
      </c>
      <c r="K58" t="s">
        <v>3363</v>
      </c>
      <c r="L58"/>
      <c r="M58"/>
      <c r="N58" t="s">
        <v>278</v>
      </c>
      <c r="O58" t="s">
        <v>281</v>
      </c>
      <c r="P58"/>
      <c r="R58" t="s">
        <v>284</v>
      </c>
      <c r="S58"/>
      <c r="T58"/>
      <c r="U58"/>
      <c r="Y58" t="s">
        <v>253</v>
      </c>
      <c r="Z58" t="s">
        <v>254</v>
      </c>
      <c r="AA58"/>
      <c r="AB58" t="s">
        <v>206</v>
      </c>
      <c r="AF58">
        <v>24000</v>
      </c>
      <c r="AG58">
        <v>230328</v>
      </c>
    </row>
    <row r="59" spans="1:33" x14ac:dyDescent="0.3">
      <c r="A59">
        <v>5000708</v>
      </c>
      <c r="B59" t="s">
        <v>291</v>
      </c>
      <c r="C59" t="s">
        <v>2407</v>
      </c>
      <c r="D59"/>
      <c r="E59" t="s">
        <v>3618</v>
      </c>
      <c r="H59" t="s">
        <v>2928</v>
      </c>
      <c r="I59"/>
      <c r="J59" t="s">
        <v>3619</v>
      </c>
      <c r="K59" t="s">
        <v>3363</v>
      </c>
      <c r="L59"/>
      <c r="M59"/>
      <c r="N59" t="s">
        <v>288</v>
      </c>
      <c r="O59" t="s">
        <v>288</v>
      </c>
      <c r="P59"/>
      <c r="R59" t="s">
        <v>286</v>
      </c>
      <c r="S59"/>
      <c r="T59"/>
      <c r="U59"/>
      <c r="Y59" t="s">
        <v>253</v>
      </c>
      <c r="Z59" t="s">
        <v>254</v>
      </c>
      <c r="AA59"/>
      <c r="AB59" t="s">
        <v>206</v>
      </c>
      <c r="AF59">
        <v>24000</v>
      </c>
      <c r="AG59">
        <v>230328</v>
      </c>
    </row>
    <row r="60" spans="1:33" x14ac:dyDescent="0.3">
      <c r="A60">
        <v>5000801</v>
      </c>
      <c r="B60" t="s">
        <v>292</v>
      </c>
      <c r="C60" t="s">
        <v>2408</v>
      </c>
      <c r="D60"/>
      <c r="E60" t="s">
        <v>3620</v>
      </c>
      <c r="H60" t="s">
        <v>2929</v>
      </c>
      <c r="I60"/>
      <c r="J60" t="s">
        <v>3621</v>
      </c>
      <c r="K60" t="s">
        <v>2414</v>
      </c>
      <c r="L60"/>
      <c r="M60" t="s">
        <v>3622</v>
      </c>
      <c r="N60" t="s">
        <v>288</v>
      </c>
      <c r="O60" t="s">
        <v>278</v>
      </c>
      <c r="P60" t="s">
        <v>278</v>
      </c>
      <c r="R60" t="s">
        <v>293</v>
      </c>
      <c r="S60"/>
      <c r="T60"/>
      <c r="U60"/>
      <c r="Y60" t="s">
        <v>294</v>
      </c>
      <c r="Z60" t="s">
        <v>295</v>
      </c>
      <c r="AA60"/>
      <c r="AB60" t="s">
        <v>206</v>
      </c>
      <c r="AF60">
        <v>43400</v>
      </c>
      <c r="AG60">
        <v>661973</v>
      </c>
    </row>
    <row r="61" spans="1:33" x14ac:dyDescent="0.3">
      <c r="A61">
        <v>5000802</v>
      </c>
      <c r="B61" t="s">
        <v>296</v>
      </c>
      <c r="C61" t="s">
        <v>2409</v>
      </c>
      <c r="D61"/>
      <c r="E61" t="s">
        <v>3623</v>
      </c>
      <c r="H61" t="s">
        <v>2930</v>
      </c>
      <c r="I61"/>
      <c r="J61" t="s">
        <v>3624</v>
      </c>
      <c r="K61" t="s">
        <v>3364</v>
      </c>
      <c r="L61"/>
      <c r="M61" t="s">
        <v>3625</v>
      </c>
      <c r="N61" t="s">
        <v>281</v>
      </c>
      <c r="O61" t="s">
        <v>278</v>
      </c>
      <c r="P61"/>
      <c r="R61" t="s">
        <v>297</v>
      </c>
      <c r="S61"/>
      <c r="T61"/>
      <c r="U61"/>
      <c r="Y61" t="s">
        <v>294</v>
      </c>
      <c r="Z61" t="s">
        <v>295</v>
      </c>
      <c r="AA61"/>
      <c r="AB61" t="s">
        <v>206</v>
      </c>
      <c r="AF61">
        <v>43400</v>
      </c>
      <c r="AG61">
        <v>661973</v>
      </c>
    </row>
    <row r="62" spans="1:33" x14ac:dyDescent="0.3">
      <c r="A62">
        <v>5000803</v>
      </c>
      <c r="B62" t="s">
        <v>298</v>
      </c>
      <c r="C62" t="s">
        <v>2410</v>
      </c>
      <c r="D62"/>
      <c r="E62" t="s">
        <v>3626</v>
      </c>
      <c r="H62" t="s">
        <v>2931</v>
      </c>
      <c r="I62"/>
      <c r="J62" t="s">
        <v>3627</v>
      </c>
      <c r="K62" t="s">
        <v>2409</v>
      </c>
      <c r="L62"/>
      <c r="M62" t="s">
        <v>3628</v>
      </c>
      <c r="N62" t="s">
        <v>278</v>
      </c>
      <c r="O62" t="s">
        <v>281</v>
      </c>
      <c r="P62" t="s">
        <v>281</v>
      </c>
      <c r="R62" t="s">
        <v>299</v>
      </c>
      <c r="S62"/>
      <c r="T62"/>
      <c r="U62"/>
      <c r="Y62" t="s">
        <v>294</v>
      </c>
      <c r="Z62" t="s">
        <v>295</v>
      </c>
      <c r="AA62"/>
      <c r="AB62" t="s">
        <v>206</v>
      </c>
      <c r="AF62">
        <v>43400</v>
      </c>
      <c r="AG62">
        <v>661973</v>
      </c>
    </row>
    <row r="63" spans="1:33" x14ac:dyDescent="0.3">
      <c r="A63">
        <v>5000804</v>
      </c>
      <c r="B63" t="s">
        <v>300</v>
      </c>
      <c r="C63" t="s">
        <v>2411</v>
      </c>
      <c r="D63"/>
      <c r="E63" t="s">
        <v>3629</v>
      </c>
      <c r="H63" t="s">
        <v>2932</v>
      </c>
      <c r="I63"/>
      <c r="J63" t="s">
        <v>3630</v>
      </c>
      <c r="K63" t="s">
        <v>3365</v>
      </c>
      <c r="L63"/>
      <c r="M63" t="s">
        <v>3631</v>
      </c>
      <c r="N63" t="s">
        <v>278</v>
      </c>
      <c r="O63" t="s">
        <v>278</v>
      </c>
      <c r="P63"/>
      <c r="R63" t="s">
        <v>301</v>
      </c>
      <c r="S63"/>
      <c r="T63"/>
      <c r="U63"/>
      <c r="Y63" t="s">
        <v>294</v>
      </c>
      <c r="Z63" t="s">
        <v>295</v>
      </c>
      <c r="AA63"/>
      <c r="AB63" t="s">
        <v>206</v>
      </c>
      <c r="AF63">
        <v>43400</v>
      </c>
      <c r="AG63">
        <v>661973</v>
      </c>
    </row>
    <row r="64" spans="1:33" x14ac:dyDescent="0.3">
      <c r="A64">
        <v>5000805</v>
      </c>
      <c r="B64" t="s">
        <v>302</v>
      </c>
      <c r="C64" t="s">
        <v>2412</v>
      </c>
      <c r="D64"/>
      <c r="E64" t="s">
        <v>3632</v>
      </c>
      <c r="H64" t="s">
        <v>2933</v>
      </c>
      <c r="I64"/>
      <c r="J64" t="s">
        <v>3633</v>
      </c>
      <c r="K64" t="s">
        <v>2934</v>
      </c>
      <c r="L64"/>
      <c r="M64" t="s">
        <v>3634</v>
      </c>
      <c r="N64" t="s">
        <v>288</v>
      </c>
      <c r="O64" t="s">
        <v>288</v>
      </c>
      <c r="P64" t="s">
        <v>288</v>
      </c>
      <c r="R64" t="s">
        <v>293</v>
      </c>
      <c r="S64"/>
      <c r="T64"/>
      <c r="U64"/>
      <c r="Y64" t="s">
        <v>294</v>
      </c>
      <c r="Z64" t="s">
        <v>295</v>
      </c>
      <c r="AA64"/>
      <c r="AB64" t="s">
        <v>206</v>
      </c>
      <c r="AF64">
        <v>43400</v>
      </c>
      <c r="AG64">
        <v>661973</v>
      </c>
    </row>
    <row r="65" spans="1:33" x14ac:dyDescent="0.3">
      <c r="A65">
        <v>5000806</v>
      </c>
      <c r="B65" t="s">
        <v>303</v>
      </c>
      <c r="C65" t="s">
        <v>2413</v>
      </c>
      <c r="D65"/>
      <c r="E65" t="s">
        <v>3635</v>
      </c>
      <c r="H65" t="s">
        <v>2934</v>
      </c>
      <c r="I65"/>
      <c r="J65" t="s">
        <v>3636</v>
      </c>
      <c r="K65" t="s">
        <v>3366</v>
      </c>
      <c r="L65"/>
      <c r="M65" t="s">
        <v>3637</v>
      </c>
      <c r="N65" t="s">
        <v>288</v>
      </c>
      <c r="O65" t="s">
        <v>288</v>
      </c>
      <c r="P65" t="s">
        <v>288</v>
      </c>
      <c r="R65" t="s">
        <v>297</v>
      </c>
      <c r="S65"/>
      <c r="T65"/>
      <c r="U65"/>
      <c r="Y65" t="s">
        <v>294</v>
      </c>
      <c r="Z65" t="s">
        <v>295</v>
      </c>
      <c r="AA65"/>
      <c r="AB65" t="s">
        <v>206</v>
      </c>
      <c r="AF65">
        <v>43400</v>
      </c>
      <c r="AG65">
        <v>661973</v>
      </c>
    </row>
    <row r="66" spans="1:33" x14ac:dyDescent="0.3">
      <c r="A66">
        <v>5000807</v>
      </c>
      <c r="B66" t="s">
        <v>304</v>
      </c>
      <c r="C66" t="s">
        <v>2414</v>
      </c>
      <c r="D66"/>
      <c r="E66" t="s">
        <v>3638</v>
      </c>
      <c r="H66" t="s">
        <v>2409</v>
      </c>
      <c r="I66"/>
      <c r="J66" t="s">
        <v>3639</v>
      </c>
      <c r="K66" t="s">
        <v>3367</v>
      </c>
      <c r="L66"/>
      <c r="M66" t="s">
        <v>3640</v>
      </c>
      <c r="N66" t="s">
        <v>278</v>
      </c>
      <c r="O66" t="s">
        <v>281</v>
      </c>
      <c r="P66" t="s">
        <v>278</v>
      </c>
      <c r="R66" t="s">
        <v>299</v>
      </c>
      <c r="S66"/>
      <c r="T66"/>
      <c r="U66"/>
      <c r="Y66" t="s">
        <v>294</v>
      </c>
      <c r="Z66" t="s">
        <v>295</v>
      </c>
      <c r="AA66"/>
      <c r="AB66" t="s">
        <v>206</v>
      </c>
      <c r="AF66">
        <v>43400</v>
      </c>
      <c r="AG66">
        <v>661973</v>
      </c>
    </row>
    <row r="67" spans="1:33" x14ac:dyDescent="0.3">
      <c r="A67">
        <v>5000808</v>
      </c>
      <c r="B67" t="s">
        <v>305</v>
      </c>
      <c r="C67" t="s">
        <v>2415</v>
      </c>
      <c r="D67"/>
      <c r="E67" t="s">
        <v>3641</v>
      </c>
      <c r="H67" t="s">
        <v>2935</v>
      </c>
      <c r="I67"/>
      <c r="J67" t="s">
        <v>3642</v>
      </c>
      <c r="K67" t="s">
        <v>3368</v>
      </c>
      <c r="L67"/>
      <c r="M67" t="s">
        <v>3643</v>
      </c>
      <c r="N67" t="s">
        <v>288</v>
      </c>
      <c r="O67" t="s">
        <v>288</v>
      </c>
      <c r="P67"/>
      <c r="R67" t="s">
        <v>301</v>
      </c>
      <c r="S67"/>
      <c r="T67"/>
      <c r="U67"/>
      <c r="Y67" t="s">
        <v>294</v>
      </c>
      <c r="Z67" t="s">
        <v>295</v>
      </c>
      <c r="AA67"/>
      <c r="AB67" t="s">
        <v>206</v>
      </c>
      <c r="AF67">
        <v>43400</v>
      </c>
      <c r="AG67">
        <v>661973</v>
      </c>
    </row>
    <row r="68" spans="1:33" x14ac:dyDescent="0.3">
      <c r="A68">
        <v>5000901</v>
      </c>
      <c r="B68" t="s">
        <v>306</v>
      </c>
      <c r="C68" t="s">
        <v>2416</v>
      </c>
      <c r="D68"/>
      <c r="E68" t="s">
        <v>3620</v>
      </c>
      <c r="H68" t="s">
        <v>2936</v>
      </c>
      <c r="I68"/>
      <c r="J68" t="s">
        <v>3621</v>
      </c>
      <c r="K68" t="s">
        <v>2422</v>
      </c>
      <c r="L68"/>
      <c r="M68" t="s">
        <v>3622</v>
      </c>
      <c r="N68" t="s">
        <v>288</v>
      </c>
      <c r="O68" t="s">
        <v>278</v>
      </c>
      <c r="P68" t="s">
        <v>278</v>
      </c>
      <c r="R68" t="s">
        <v>307</v>
      </c>
      <c r="S68"/>
      <c r="T68"/>
      <c r="U68"/>
      <c r="Y68" t="s">
        <v>294</v>
      </c>
      <c r="Z68" t="s">
        <v>295</v>
      </c>
      <c r="AA68" t="s">
        <v>308</v>
      </c>
      <c r="AB68" t="s">
        <v>206</v>
      </c>
      <c r="AF68">
        <v>44800</v>
      </c>
      <c r="AG68">
        <v>699711</v>
      </c>
    </row>
    <row r="69" spans="1:33" x14ac:dyDescent="0.3">
      <c r="A69">
        <v>5000902</v>
      </c>
      <c r="B69" t="s">
        <v>309</v>
      </c>
      <c r="C69" t="s">
        <v>2417</v>
      </c>
      <c r="D69"/>
      <c r="E69" t="s">
        <v>3623</v>
      </c>
      <c r="H69" t="s">
        <v>2937</v>
      </c>
      <c r="I69"/>
      <c r="J69" t="s">
        <v>3624</v>
      </c>
      <c r="K69" t="s">
        <v>3369</v>
      </c>
      <c r="L69"/>
      <c r="M69" t="s">
        <v>3625</v>
      </c>
      <c r="N69" t="s">
        <v>281</v>
      </c>
      <c r="O69" t="s">
        <v>278</v>
      </c>
      <c r="P69"/>
      <c r="R69" t="s">
        <v>310</v>
      </c>
      <c r="S69"/>
      <c r="T69"/>
      <c r="U69"/>
      <c r="Y69" t="s">
        <v>294</v>
      </c>
      <c r="Z69" t="s">
        <v>295</v>
      </c>
      <c r="AA69" t="s">
        <v>308</v>
      </c>
      <c r="AB69" t="s">
        <v>206</v>
      </c>
      <c r="AF69">
        <v>44800</v>
      </c>
      <c r="AG69">
        <v>699711</v>
      </c>
    </row>
    <row r="70" spans="1:33" x14ac:dyDescent="0.3">
      <c r="A70">
        <v>5000903</v>
      </c>
      <c r="B70" t="s">
        <v>311</v>
      </c>
      <c r="C70" t="s">
        <v>2418</v>
      </c>
      <c r="D70"/>
      <c r="E70" t="s">
        <v>3626</v>
      </c>
      <c r="H70" t="s">
        <v>2938</v>
      </c>
      <c r="I70"/>
      <c r="J70" t="s">
        <v>3627</v>
      </c>
      <c r="K70" t="s">
        <v>2417</v>
      </c>
      <c r="L70"/>
      <c r="M70" t="s">
        <v>3628</v>
      </c>
      <c r="N70" t="s">
        <v>278</v>
      </c>
      <c r="O70" t="s">
        <v>281</v>
      </c>
      <c r="P70" t="s">
        <v>281</v>
      </c>
      <c r="R70" t="s">
        <v>312</v>
      </c>
      <c r="S70"/>
      <c r="T70"/>
      <c r="U70"/>
      <c r="Y70" t="s">
        <v>294</v>
      </c>
      <c r="Z70" t="s">
        <v>295</v>
      </c>
      <c r="AA70" t="s">
        <v>308</v>
      </c>
      <c r="AB70" t="s">
        <v>206</v>
      </c>
      <c r="AF70">
        <v>44800</v>
      </c>
      <c r="AG70">
        <v>699711</v>
      </c>
    </row>
    <row r="71" spans="1:33" x14ac:dyDescent="0.3">
      <c r="A71">
        <v>5000904</v>
      </c>
      <c r="B71" t="s">
        <v>313</v>
      </c>
      <c r="C71" t="s">
        <v>2419</v>
      </c>
      <c r="D71"/>
      <c r="E71" t="s">
        <v>3629</v>
      </c>
      <c r="H71" t="s">
        <v>2939</v>
      </c>
      <c r="I71"/>
      <c r="J71" t="s">
        <v>3630</v>
      </c>
      <c r="K71" t="s">
        <v>3370</v>
      </c>
      <c r="L71"/>
      <c r="M71" t="s">
        <v>3631</v>
      </c>
      <c r="N71" t="s">
        <v>278</v>
      </c>
      <c r="O71" t="s">
        <v>278</v>
      </c>
      <c r="P71"/>
      <c r="R71" t="s">
        <v>314</v>
      </c>
      <c r="S71"/>
      <c r="T71"/>
      <c r="U71"/>
      <c r="Y71" t="s">
        <v>294</v>
      </c>
      <c r="Z71" t="s">
        <v>295</v>
      </c>
      <c r="AA71" t="s">
        <v>308</v>
      </c>
      <c r="AB71" t="s">
        <v>206</v>
      </c>
      <c r="AF71">
        <v>44800</v>
      </c>
      <c r="AG71">
        <v>699711</v>
      </c>
    </row>
    <row r="72" spans="1:33" x14ac:dyDescent="0.3">
      <c r="A72">
        <v>5000905</v>
      </c>
      <c r="B72" t="s">
        <v>315</v>
      </c>
      <c r="C72" t="s">
        <v>2420</v>
      </c>
      <c r="D72"/>
      <c r="E72" t="s">
        <v>3632</v>
      </c>
      <c r="H72" t="s">
        <v>2940</v>
      </c>
      <c r="I72"/>
      <c r="J72" t="s">
        <v>3633</v>
      </c>
      <c r="K72" t="s">
        <v>2941</v>
      </c>
      <c r="L72"/>
      <c r="M72" t="s">
        <v>3634</v>
      </c>
      <c r="N72" t="s">
        <v>288</v>
      </c>
      <c r="O72" t="s">
        <v>288</v>
      </c>
      <c r="P72" t="s">
        <v>288</v>
      </c>
      <c r="R72" t="s">
        <v>307</v>
      </c>
      <c r="S72"/>
      <c r="T72"/>
      <c r="U72"/>
      <c r="Y72" t="s">
        <v>294</v>
      </c>
      <c r="Z72" t="s">
        <v>295</v>
      </c>
      <c r="AA72" t="s">
        <v>308</v>
      </c>
      <c r="AB72" t="s">
        <v>206</v>
      </c>
      <c r="AF72">
        <v>44800</v>
      </c>
      <c r="AG72">
        <v>699711</v>
      </c>
    </row>
    <row r="73" spans="1:33" x14ac:dyDescent="0.3">
      <c r="A73">
        <v>5000906</v>
      </c>
      <c r="B73" t="s">
        <v>316</v>
      </c>
      <c r="C73" t="s">
        <v>2421</v>
      </c>
      <c r="D73"/>
      <c r="E73" t="s">
        <v>3635</v>
      </c>
      <c r="H73" t="s">
        <v>2941</v>
      </c>
      <c r="I73"/>
      <c r="J73" t="s">
        <v>3636</v>
      </c>
      <c r="K73" t="s">
        <v>3371</v>
      </c>
      <c r="L73"/>
      <c r="M73" t="s">
        <v>3637</v>
      </c>
      <c r="N73" t="s">
        <v>288</v>
      </c>
      <c r="O73" t="s">
        <v>288</v>
      </c>
      <c r="P73" t="s">
        <v>288</v>
      </c>
      <c r="R73" t="s">
        <v>310</v>
      </c>
      <c r="S73"/>
      <c r="T73"/>
      <c r="U73"/>
      <c r="Y73" t="s">
        <v>294</v>
      </c>
      <c r="Z73" t="s">
        <v>295</v>
      </c>
      <c r="AA73" t="s">
        <v>308</v>
      </c>
      <c r="AB73" t="s">
        <v>206</v>
      </c>
      <c r="AF73">
        <v>44800</v>
      </c>
      <c r="AG73">
        <v>699711</v>
      </c>
    </row>
    <row r="74" spans="1:33" x14ac:dyDescent="0.3">
      <c r="A74">
        <v>5000907</v>
      </c>
      <c r="B74" t="s">
        <v>317</v>
      </c>
      <c r="C74" t="s">
        <v>2422</v>
      </c>
      <c r="D74"/>
      <c r="E74" t="s">
        <v>3638</v>
      </c>
      <c r="H74" t="s">
        <v>2417</v>
      </c>
      <c r="I74"/>
      <c r="J74" t="s">
        <v>3639</v>
      </c>
      <c r="K74" t="s">
        <v>3372</v>
      </c>
      <c r="L74"/>
      <c r="M74" t="s">
        <v>3640</v>
      </c>
      <c r="N74" t="s">
        <v>278</v>
      </c>
      <c r="O74" t="s">
        <v>281</v>
      </c>
      <c r="P74" t="s">
        <v>278</v>
      </c>
      <c r="R74" t="s">
        <v>312</v>
      </c>
      <c r="S74"/>
      <c r="T74"/>
      <c r="U74"/>
      <c r="Y74" t="s">
        <v>294</v>
      </c>
      <c r="Z74" t="s">
        <v>295</v>
      </c>
      <c r="AA74" t="s">
        <v>308</v>
      </c>
      <c r="AB74" t="s">
        <v>206</v>
      </c>
      <c r="AF74">
        <v>44800</v>
      </c>
      <c r="AG74">
        <v>699711</v>
      </c>
    </row>
    <row r="75" spans="1:33" x14ac:dyDescent="0.3">
      <c r="A75">
        <v>5000908</v>
      </c>
      <c r="B75" t="s">
        <v>318</v>
      </c>
      <c r="C75" t="s">
        <v>2423</v>
      </c>
      <c r="D75"/>
      <c r="E75" t="s">
        <v>3641</v>
      </c>
      <c r="H75" t="s">
        <v>2942</v>
      </c>
      <c r="I75"/>
      <c r="J75" t="s">
        <v>3642</v>
      </c>
      <c r="K75" t="s">
        <v>3373</v>
      </c>
      <c r="L75"/>
      <c r="M75" t="s">
        <v>3643</v>
      </c>
      <c r="N75" t="s">
        <v>288</v>
      </c>
      <c r="O75" t="s">
        <v>288</v>
      </c>
      <c r="P75"/>
      <c r="R75" t="s">
        <v>314</v>
      </c>
      <c r="S75"/>
      <c r="T75"/>
      <c r="U75"/>
      <c r="Y75" t="s">
        <v>294</v>
      </c>
      <c r="Z75" t="s">
        <v>295</v>
      </c>
      <c r="AA75" t="s">
        <v>308</v>
      </c>
      <c r="AB75" t="s">
        <v>206</v>
      </c>
      <c r="AF75">
        <v>44800</v>
      </c>
      <c r="AG75">
        <v>699711</v>
      </c>
    </row>
    <row r="76" spans="1:33" x14ac:dyDescent="0.3">
      <c r="A76">
        <v>5001001</v>
      </c>
      <c r="B76" t="s">
        <v>319</v>
      </c>
      <c r="C76" t="s">
        <v>2424</v>
      </c>
      <c r="D76"/>
      <c r="E76" t="s">
        <v>3620</v>
      </c>
      <c r="H76" t="s">
        <v>2943</v>
      </c>
      <c r="I76"/>
      <c r="J76" t="s">
        <v>3621</v>
      </c>
      <c r="K76" t="s">
        <v>2430</v>
      </c>
      <c r="L76"/>
      <c r="M76" t="s">
        <v>3622</v>
      </c>
      <c r="N76" t="s">
        <v>288</v>
      </c>
      <c r="O76" t="s">
        <v>278</v>
      </c>
      <c r="P76" t="s">
        <v>278</v>
      </c>
      <c r="R76" t="s">
        <v>320</v>
      </c>
      <c r="S76"/>
      <c r="T76"/>
      <c r="U76"/>
      <c r="Y76" t="s">
        <v>294</v>
      </c>
      <c r="Z76" t="s">
        <v>295</v>
      </c>
      <c r="AA76" t="s">
        <v>321</v>
      </c>
      <c r="AB76" t="s">
        <v>206</v>
      </c>
      <c r="AF76">
        <v>46200</v>
      </c>
      <c r="AG76">
        <v>738485</v>
      </c>
    </row>
    <row r="77" spans="1:33" x14ac:dyDescent="0.3">
      <c r="A77">
        <v>5001002</v>
      </c>
      <c r="B77" t="s">
        <v>322</v>
      </c>
      <c r="C77" t="s">
        <v>2425</v>
      </c>
      <c r="D77"/>
      <c r="E77" t="s">
        <v>3623</v>
      </c>
      <c r="H77" t="s">
        <v>2944</v>
      </c>
      <c r="I77"/>
      <c r="J77" t="s">
        <v>3624</v>
      </c>
      <c r="K77" t="s">
        <v>3374</v>
      </c>
      <c r="L77"/>
      <c r="M77" t="s">
        <v>3625</v>
      </c>
      <c r="N77" t="s">
        <v>281</v>
      </c>
      <c r="O77" t="s">
        <v>278</v>
      </c>
      <c r="P77"/>
      <c r="R77" t="s">
        <v>323</v>
      </c>
      <c r="S77"/>
      <c r="T77"/>
      <c r="U77"/>
      <c r="Y77" t="s">
        <v>294</v>
      </c>
      <c r="Z77" t="s">
        <v>295</v>
      </c>
      <c r="AA77" t="s">
        <v>321</v>
      </c>
      <c r="AB77" t="s">
        <v>206</v>
      </c>
      <c r="AF77">
        <v>46200</v>
      </c>
      <c r="AG77">
        <v>738485</v>
      </c>
    </row>
    <row r="78" spans="1:33" x14ac:dyDescent="0.3">
      <c r="A78">
        <v>5001003</v>
      </c>
      <c r="B78" t="s">
        <v>324</v>
      </c>
      <c r="C78" t="s">
        <v>2426</v>
      </c>
      <c r="D78"/>
      <c r="E78" t="s">
        <v>3626</v>
      </c>
      <c r="H78" t="s">
        <v>2945</v>
      </c>
      <c r="I78"/>
      <c r="J78" t="s">
        <v>3627</v>
      </c>
      <c r="K78" t="s">
        <v>2425</v>
      </c>
      <c r="L78"/>
      <c r="M78" t="s">
        <v>3628</v>
      </c>
      <c r="N78" t="s">
        <v>278</v>
      </c>
      <c r="O78" t="s">
        <v>281</v>
      </c>
      <c r="P78" t="s">
        <v>281</v>
      </c>
      <c r="R78" t="s">
        <v>325</v>
      </c>
      <c r="S78"/>
      <c r="T78"/>
      <c r="U78"/>
      <c r="Y78" t="s">
        <v>294</v>
      </c>
      <c r="Z78" t="s">
        <v>295</v>
      </c>
      <c r="AA78" t="s">
        <v>321</v>
      </c>
      <c r="AB78" t="s">
        <v>206</v>
      </c>
      <c r="AF78">
        <v>46200</v>
      </c>
      <c r="AG78">
        <v>738485</v>
      </c>
    </row>
    <row r="79" spans="1:33" x14ac:dyDescent="0.3">
      <c r="A79">
        <v>5001004</v>
      </c>
      <c r="B79" t="s">
        <v>326</v>
      </c>
      <c r="C79" t="s">
        <v>2427</v>
      </c>
      <c r="D79"/>
      <c r="E79" t="s">
        <v>3629</v>
      </c>
      <c r="H79" t="s">
        <v>2946</v>
      </c>
      <c r="I79"/>
      <c r="J79" t="s">
        <v>3630</v>
      </c>
      <c r="K79" t="s">
        <v>3375</v>
      </c>
      <c r="L79"/>
      <c r="M79" t="s">
        <v>3631</v>
      </c>
      <c r="N79" t="s">
        <v>278</v>
      </c>
      <c r="O79" t="s">
        <v>278</v>
      </c>
      <c r="P79"/>
      <c r="R79" t="s">
        <v>327</v>
      </c>
      <c r="S79"/>
      <c r="T79"/>
      <c r="U79"/>
      <c r="Y79" t="s">
        <v>294</v>
      </c>
      <c r="Z79" t="s">
        <v>295</v>
      </c>
      <c r="AA79" t="s">
        <v>321</v>
      </c>
      <c r="AB79" t="s">
        <v>206</v>
      </c>
      <c r="AF79">
        <v>46200</v>
      </c>
      <c r="AG79">
        <v>738485</v>
      </c>
    </row>
    <row r="80" spans="1:33" x14ac:dyDescent="0.3">
      <c r="A80">
        <v>5001005</v>
      </c>
      <c r="B80" t="s">
        <v>328</v>
      </c>
      <c r="C80" t="s">
        <v>2428</v>
      </c>
      <c r="D80"/>
      <c r="E80" t="s">
        <v>3632</v>
      </c>
      <c r="H80" t="s">
        <v>2947</v>
      </c>
      <c r="I80"/>
      <c r="J80" t="s">
        <v>3633</v>
      </c>
      <c r="K80" t="s">
        <v>2948</v>
      </c>
      <c r="L80"/>
      <c r="M80" t="s">
        <v>3634</v>
      </c>
      <c r="N80" t="s">
        <v>288</v>
      </c>
      <c r="O80" t="s">
        <v>288</v>
      </c>
      <c r="P80" t="s">
        <v>288</v>
      </c>
      <c r="R80" t="s">
        <v>320</v>
      </c>
      <c r="S80"/>
      <c r="T80"/>
      <c r="U80"/>
      <c r="Y80" t="s">
        <v>294</v>
      </c>
      <c r="Z80" t="s">
        <v>295</v>
      </c>
      <c r="AA80" t="s">
        <v>321</v>
      </c>
      <c r="AB80" t="s">
        <v>206</v>
      </c>
      <c r="AF80">
        <v>46200</v>
      </c>
      <c r="AG80">
        <v>738485</v>
      </c>
    </row>
    <row r="81" spans="1:33" x14ac:dyDescent="0.3">
      <c r="A81">
        <v>5001006</v>
      </c>
      <c r="B81" t="s">
        <v>329</v>
      </c>
      <c r="C81" t="s">
        <v>2429</v>
      </c>
      <c r="D81"/>
      <c r="E81" t="s">
        <v>3635</v>
      </c>
      <c r="H81" t="s">
        <v>2948</v>
      </c>
      <c r="I81"/>
      <c r="J81" t="s">
        <v>3636</v>
      </c>
      <c r="K81" t="s">
        <v>3376</v>
      </c>
      <c r="L81"/>
      <c r="M81" t="s">
        <v>3637</v>
      </c>
      <c r="N81" t="s">
        <v>288</v>
      </c>
      <c r="O81" t="s">
        <v>288</v>
      </c>
      <c r="P81" t="s">
        <v>288</v>
      </c>
      <c r="R81" t="s">
        <v>323</v>
      </c>
      <c r="S81"/>
      <c r="T81"/>
      <c r="U81"/>
      <c r="Y81" t="s">
        <v>294</v>
      </c>
      <c r="Z81" t="s">
        <v>295</v>
      </c>
      <c r="AA81" t="s">
        <v>321</v>
      </c>
      <c r="AB81" t="s">
        <v>206</v>
      </c>
      <c r="AF81">
        <v>46200</v>
      </c>
      <c r="AG81">
        <v>738485</v>
      </c>
    </row>
    <row r="82" spans="1:33" x14ac:dyDescent="0.3">
      <c r="A82">
        <v>5001007</v>
      </c>
      <c r="B82" t="s">
        <v>330</v>
      </c>
      <c r="C82" t="s">
        <v>2430</v>
      </c>
      <c r="D82"/>
      <c r="E82" t="s">
        <v>3638</v>
      </c>
      <c r="H82" t="s">
        <v>2425</v>
      </c>
      <c r="I82"/>
      <c r="J82" t="s">
        <v>3639</v>
      </c>
      <c r="K82" t="s">
        <v>3377</v>
      </c>
      <c r="L82"/>
      <c r="M82" t="s">
        <v>3640</v>
      </c>
      <c r="N82" t="s">
        <v>278</v>
      </c>
      <c r="O82" t="s">
        <v>281</v>
      </c>
      <c r="P82" t="s">
        <v>278</v>
      </c>
      <c r="R82" t="s">
        <v>325</v>
      </c>
      <c r="S82"/>
      <c r="T82"/>
      <c r="U82"/>
      <c r="Y82" t="s">
        <v>294</v>
      </c>
      <c r="Z82" t="s">
        <v>295</v>
      </c>
      <c r="AA82" t="s">
        <v>321</v>
      </c>
      <c r="AB82" t="s">
        <v>206</v>
      </c>
      <c r="AF82">
        <v>46200</v>
      </c>
      <c r="AG82">
        <v>738485</v>
      </c>
    </row>
    <row r="83" spans="1:33" x14ac:dyDescent="0.3">
      <c r="A83">
        <v>5001008</v>
      </c>
      <c r="B83" t="s">
        <v>331</v>
      </c>
      <c r="C83" t="s">
        <v>2431</v>
      </c>
      <c r="D83"/>
      <c r="E83" t="s">
        <v>3641</v>
      </c>
      <c r="H83" t="s">
        <v>2949</v>
      </c>
      <c r="I83"/>
      <c r="J83" t="s">
        <v>3642</v>
      </c>
      <c r="K83" t="s">
        <v>3378</v>
      </c>
      <c r="L83"/>
      <c r="M83" t="s">
        <v>3643</v>
      </c>
      <c r="N83" t="s">
        <v>288</v>
      </c>
      <c r="O83" t="s">
        <v>288</v>
      </c>
      <c r="P83"/>
      <c r="R83" t="s">
        <v>327</v>
      </c>
      <c r="S83"/>
      <c r="T83"/>
      <c r="U83"/>
      <c r="Y83" t="s">
        <v>294</v>
      </c>
      <c r="Z83" t="s">
        <v>295</v>
      </c>
      <c r="AA83" t="s">
        <v>321</v>
      </c>
      <c r="AB83" t="s">
        <v>206</v>
      </c>
      <c r="AF83">
        <v>46200</v>
      </c>
      <c r="AG83">
        <v>738485</v>
      </c>
    </row>
    <row r="84" spans="1:33" x14ac:dyDescent="0.3">
      <c r="A84">
        <v>5001101</v>
      </c>
      <c r="B84" t="s">
        <v>332</v>
      </c>
      <c r="C84" t="s">
        <v>2432</v>
      </c>
      <c r="D84"/>
      <c r="E84" t="s">
        <v>3644</v>
      </c>
      <c r="H84" t="s">
        <v>2950</v>
      </c>
      <c r="I84"/>
      <c r="J84" t="s">
        <v>3645</v>
      </c>
      <c r="K84" t="s">
        <v>2438</v>
      </c>
      <c r="L84"/>
      <c r="M84" t="s">
        <v>3646</v>
      </c>
      <c r="N84" t="s">
        <v>288</v>
      </c>
      <c r="O84" t="s">
        <v>278</v>
      </c>
      <c r="P84" t="s">
        <v>278</v>
      </c>
      <c r="R84" t="s">
        <v>333</v>
      </c>
      <c r="S84"/>
      <c r="T84"/>
      <c r="U84"/>
      <c r="Y84" t="s">
        <v>334</v>
      </c>
      <c r="Z84" t="s">
        <v>335</v>
      </c>
      <c r="AA84" t="s">
        <v>336</v>
      </c>
      <c r="AB84" t="s">
        <v>206</v>
      </c>
      <c r="AF84">
        <v>50400</v>
      </c>
      <c r="AG84">
        <v>889524</v>
      </c>
    </row>
    <row r="85" spans="1:33" x14ac:dyDescent="0.3">
      <c r="A85">
        <v>5001102</v>
      </c>
      <c r="B85" t="s">
        <v>337</v>
      </c>
      <c r="C85" t="s">
        <v>2433</v>
      </c>
      <c r="D85"/>
      <c r="E85" t="s">
        <v>3647</v>
      </c>
      <c r="H85" t="s">
        <v>2951</v>
      </c>
      <c r="I85"/>
      <c r="J85" t="s">
        <v>3648</v>
      </c>
      <c r="K85" t="s">
        <v>3379</v>
      </c>
      <c r="L85"/>
      <c r="M85" t="s">
        <v>3649</v>
      </c>
      <c r="N85" t="s">
        <v>281</v>
      </c>
      <c r="O85" t="s">
        <v>278</v>
      </c>
      <c r="P85"/>
      <c r="R85" t="s">
        <v>338</v>
      </c>
      <c r="S85"/>
      <c r="T85"/>
      <c r="U85"/>
      <c r="Y85" t="s">
        <v>334</v>
      </c>
      <c r="Z85" t="s">
        <v>335</v>
      </c>
      <c r="AA85" t="s">
        <v>336</v>
      </c>
      <c r="AB85" t="s">
        <v>206</v>
      </c>
      <c r="AF85">
        <v>50400</v>
      </c>
      <c r="AG85">
        <v>889524</v>
      </c>
    </row>
    <row r="86" spans="1:33" x14ac:dyDescent="0.3">
      <c r="A86">
        <v>5001103</v>
      </c>
      <c r="B86" t="s">
        <v>339</v>
      </c>
      <c r="C86" t="s">
        <v>2434</v>
      </c>
      <c r="D86"/>
      <c r="E86" t="s">
        <v>3650</v>
      </c>
      <c r="H86" t="s">
        <v>2952</v>
      </c>
      <c r="I86"/>
      <c r="J86" t="s">
        <v>3651</v>
      </c>
      <c r="K86" t="s">
        <v>2433</v>
      </c>
      <c r="L86"/>
      <c r="M86" t="s">
        <v>3652</v>
      </c>
      <c r="N86" t="s">
        <v>278</v>
      </c>
      <c r="O86" t="s">
        <v>281</v>
      </c>
      <c r="P86" t="s">
        <v>281</v>
      </c>
      <c r="R86" t="s">
        <v>340</v>
      </c>
      <c r="S86"/>
      <c r="T86"/>
      <c r="U86"/>
      <c r="Y86" t="s">
        <v>334</v>
      </c>
      <c r="Z86" t="s">
        <v>335</v>
      </c>
      <c r="AA86" t="s">
        <v>336</v>
      </c>
      <c r="AB86" t="s">
        <v>206</v>
      </c>
      <c r="AF86">
        <v>50400</v>
      </c>
      <c r="AG86">
        <v>889524</v>
      </c>
    </row>
    <row r="87" spans="1:33" x14ac:dyDescent="0.3">
      <c r="A87">
        <v>5001104</v>
      </c>
      <c r="B87" t="s">
        <v>341</v>
      </c>
      <c r="C87" t="s">
        <v>2435</v>
      </c>
      <c r="D87"/>
      <c r="E87" t="s">
        <v>3653</v>
      </c>
      <c r="H87" t="s">
        <v>2953</v>
      </c>
      <c r="I87"/>
      <c r="J87" t="s">
        <v>3654</v>
      </c>
      <c r="K87" t="s">
        <v>3380</v>
      </c>
      <c r="L87"/>
      <c r="M87" t="s">
        <v>3655</v>
      </c>
      <c r="N87" t="s">
        <v>278</v>
      </c>
      <c r="O87" t="s">
        <v>278</v>
      </c>
      <c r="P87"/>
      <c r="R87" t="s">
        <v>342</v>
      </c>
      <c r="S87"/>
      <c r="T87"/>
      <c r="U87"/>
      <c r="Y87" t="s">
        <v>334</v>
      </c>
      <c r="Z87" t="s">
        <v>335</v>
      </c>
      <c r="AA87" t="s">
        <v>336</v>
      </c>
      <c r="AB87" t="s">
        <v>206</v>
      </c>
      <c r="AF87">
        <v>50400</v>
      </c>
      <c r="AG87">
        <v>889524</v>
      </c>
    </row>
    <row r="88" spans="1:33" x14ac:dyDescent="0.3">
      <c r="A88">
        <v>5001105</v>
      </c>
      <c r="B88" t="s">
        <v>343</v>
      </c>
      <c r="C88" t="s">
        <v>2436</v>
      </c>
      <c r="D88"/>
      <c r="E88" t="s">
        <v>3656</v>
      </c>
      <c r="H88" t="s">
        <v>2954</v>
      </c>
      <c r="I88"/>
      <c r="J88" t="s">
        <v>3657</v>
      </c>
      <c r="K88" t="s">
        <v>2955</v>
      </c>
      <c r="L88"/>
      <c r="M88" t="s">
        <v>3658</v>
      </c>
      <c r="N88" t="s">
        <v>288</v>
      </c>
      <c r="O88" t="s">
        <v>288</v>
      </c>
      <c r="P88" t="s">
        <v>288</v>
      </c>
      <c r="R88" t="s">
        <v>333</v>
      </c>
      <c r="S88"/>
      <c r="T88"/>
      <c r="U88"/>
      <c r="Y88" t="s">
        <v>334</v>
      </c>
      <c r="Z88" t="s">
        <v>335</v>
      </c>
      <c r="AA88" t="s">
        <v>336</v>
      </c>
      <c r="AB88" t="s">
        <v>206</v>
      </c>
      <c r="AF88">
        <v>50400</v>
      </c>
      <c r="AG88">
        <v>889524</v>
      </c>
    </row>
    <row r="89" spans="1:33" x14ac:dyDescent="0.3">
      <c r="A89">
        <v>5001106</v>
      </c>
      <c r="B89" t="s">
        <v>344</v>
      </c>
      <c r="C89" t="s">
        <v>2437</v>
      </c>
      <c r="D89"/>
      <c r="E89" t="s">
        <v>3659</v>
      </c>
      <c r="H89" t="s">
        <v>2955</v>
      </c>
      <c r="I89"/>
      <c r="J89" t="s">
        <v>3660</v>
      </c>
      <c r="K89" t="s">
        <v>3381</v>
      </c>
      <c r="L89"/>
      <c r="M89" t="s">
        <v>3661</v>
      </c>
      <c r="N89" t="s">
        <v>288</v>
      </c>
      <c r="O89" t="s">
        <v>288</v>
      </c>
      <c r="P89" t="s">
        <v>288</v>
      </c>
      <c r="R89" t="s">
        <v>338</v>
      </c>
      <c r="S89"/>
      <c r="T89"/>
      <c r="U89"/>
      <c r="Y89" t="s">
        <v>334</v>
      </c>
      <c r="Z89" t="s">
        <v>335</v>
      </c>
      <c r="AA89" t="s">
        <v>336</v>
      </c>
      <c r="AB89" t="s">
        <v>206</v>
      </c>
      <c r="AF89">
        <v>50400</v>
      </c>
      <c r="AG89">
        <v>889524</v>
      </c>
    </row>
    <row r="90" spans="1:33" x14ac:dyDescent="0.3">
      <c r="A90">
        <v>5001107</v>
      </c>
      <c r="B90" t="s">
        <v>345</v>
      </c>
      <c r="C90" t="s">
        <v>2438</v>
      </c>
      <c r="D90"/>
      <c r="E90" t="s">
        <v>3662</v>
      </c>
      <c r="H90" t="s">
        <v>2433</v>
      </c>
      <c r="I90"/>
      <c r="J90" t="s">
        <v>3663</v>
      </c>
      <c r="K90" t="s">
        <v>3382</v>
      </c>
      <c r="L90"/>
      <c r="M90" t="s">
        <v>3664</v>
      </c>
      <c r="N90" t="s">
        <v>278</v>
      </c>
      <c r="O90" t="s">
        <v>281</v>
      </c>
      <c r="P90" t="s">
        <v>278</v>
      </c>
      <c r="R90" t="s">
        <v>340</v>
      </c>
      <c r="S90"/>
      <c r="T90"/>
      <c r="U90"/>
      <c r="Y90" t="s">
        <v>334</v>
      </c>
      <c r="Z90" t="s">
        <v>335</v>
      </c>
      <c r="AA90" t="s">
        <v>336</v>
      </c>
      <c r="AB90" t="s">
        <v>206</v>
      </c>
      <c r="AF90">
        <v>50400</v>
      </c>
      <c r="AG90">
        <v>889524</v>
      </c>
    </row>
    <row r="91" spans="1:33" x14ac:dyDescent="0.3">
      <c r="A91">
        <v>5001108</v>
      </c>
      <c r="B91" t="s">
        <v>346</v>
      </c>
      <c r="C91" t="s">
        <v>2439</v>
      </c>
      <c r="D91"/>
      <c r="E91" t="s">
        <v>3665</v>
      </c>
      <c r="H91" t="s">
        <v>2956</v>
      </c>
      <c r="I91"/>
      <c r="J91" t="s">
        <v>3666</v>
      </c>
      <c r="K91" t="s">
        <v>3383</v>
      </c>
      <c r="L91"/>
      <c r="M91" t="s">
        <v>3667</v>
      </c>
      <c r="N91" t="s">
        <v>288</v>
      </c>
      <c r="O91" t="s">
        <v>288</v>
      </c>
      <c r="P91"/>
      <c r="R91" t="s">
        <v>342</v>
      </c>
      <c r="S91"/>
      <c r="T91"/>
      <c r="U91"/>
      <c r="Y91" t="s">
        <v>334</v>
      </c>
      <c r="Z91" t="s">
        <v>335</v>
      </c>
      <c r="AA91" t="s">
        <v>336</v>
      </c>
      <c r="AB91" t="s">
        <v>206</v>
      </c>
      <c r="AF91">
        <v>50400</v>
      </c>
      <c r="AG91">
        <v>889524</v>
      </c>
    </row>
    <row r="92" spans="1:33" x14ac:dyDescent="0.3">
      <c r="A92">
        <v>5001201</v>
      </c>
      <c r="B92" t="s">
        <v>347</v>
      </c>
      <c r="C92" t="s">
        <v>2440</v>
      </c>
      <c r="D92"/>
      <c r="E92" t="s">
        <v>3644</v>
      </c>
      <c r="H92" t="s">
        <v>2957</v>
      </c>
      <c r="I92"/>
      <c r="J92" t="s">
        <v>3645</v>
      </c>
      <c r="K92" t="s">
        <v>2446</v>
      </c>
      <c r="L92"/>
      <c r="M92" t="s">
        <v>3646</v>
      </c>
      <c r="N92" t="s">
        <v>288</v>
      </c>
      <c r="O92" t="s">
        <v>278</v>
      </c>
      <c r="P92" t="s">
        <v>278</v>
      </c>
      <c r="R92" t="s">
        <v>348</v>
      </c>
      <c r="S92"/>
      <c r="T92"/>
      <c r="U92"/>
      <c r="Y92" t="s">
        <v>334</v>
      </c>
      <c r="Z92" t="s">
        <v>335</v>
      </c>
      <c r="AA92" t="s">
        <v>349</v>
      </c>
      <c r="AB92" t="s">
        <v>206</v>
      </c>
      <c r="AF92">
        <v>51800</v>
      </c>
      <c r="AG92">
        <v>933813</v>
      </c>
    </row>
    <row r="93" spans="1:33" x14ac:dyDescent="0.3">
      <c r="A93">
        <v>5001202</v>
      </c>
      <c r="B93" t="s">
        <v>350</v>
      </c>
      <c r="C93" t="s">
        <v>2441</v>
      </c>
      <c r="D93"/>
      <c r="E93" t="s">
        <v>3647</v>
      </c>
      <c r="H93" t="s">
        <v>2958</v>
      </c>
      <c r="I93"/>
      <c r="J93" t="s">
        <v>3648</v>
      </c>
      <c r="K93" t="s">
        <v>3384</v>
      </c>
      <c r="L93"/>
      <c r="M93" t="s">
        <v>3649</v>
      </c>
      <c r="N93" t="s">
        <v>281</v>
      </c>
      <c r="O93" t="s">
        <v>278</v>
      </c>
      <c r="P93"/>
      <c r="R93" t="s">
        <v>351</v>
      </c>
      <c r="S93"/>
      <c r="T93"/>
      <c r="U93"/>
      <c r="Y93" t="s">
        <v>334</v>
      </c>
      <c r="Z93" t="s">
        <v>335</v>
      </c>
      <c r="AA93" t="s">
        <v>349</v>
      </c>
      <c r="AB93" t="s">
        <v>206</v>
      </c>
      <c r="AF93">
        <v>51800</v>
      </c>
      <c r="AG93">
        <v>933813</v>
      </c>
    </row>
    <row r="94" spans="1:33" x14ac:dyDescent="0.3">
      <c r="A94">
        <v>5001203</v>
      </c>
      <c r="B94" t="s">
        <v>352</v>
      </c>
      <c r="C94" t="s">
        <v>2442</v>
      </c>
      <c r="D94"/>
      <c r="E94" t="s">
        <v>3650</v>
      </c>
      <c r="H94" t="s">
        <v>2959</v>
      </c>
      <c r="I94"/>
      <c r="J94" t="s">
        <v>3651</v>
      </c>
      <c r="K94" t="s">
        <v>2441</v>
      </c>
      <c r="L94"/>
      <c r="M94" t="s">
        <v>3652</v>
      </c>
      <c r="N94" t="s">
        <v>278</v>
      </c>
      <c r="O94" t="s">
        <v>281</v>
      </c>
      <c r="P94" t="s">
        <v>281</v>
      </c>
      <c r="R94" t="s">
        <v>353</v>
      </c>
      <c r="S94"/>
      <c r="T94"/>
      <c r="U94"/>
      <c r="Y94" t="s">
        <v>334</v>
      </c>
      <c r="Z94" t="s">
        <v>335</v>
      </c>
      <c r="AA94" t="s">
        <v>349</v>
      </c>
      <c r="AB94" t="s">
        <v>206</v>
      </c>
      <c r="AF94">
        <v>51800</v>
      </c>
      <c r="AG94">
        <v>933813</v>
      </c>
    </row>
    <row r="95" spans="1:33" x14ac:dyDescent="0.3">
      <c r="A95">
        <v>5001204</v>
      </c>
      <c r="B95" t="s">
        <v>354</v>
      </c>
      <c r="C95" t="s">
        <v>2443</v>
      </c>
      <c r="D95"/>
      <c r="E95" t="s">
        <v>3653</v>
      </c>
      <c r="H95" t="s">
        <v>2960</v>
      </c>
      <c r="I95"/>
      <c r="J95" t="s">
        <v>3654</v>
      </c>
      <c r="K95" t="s">
        <v>3385</v>
      </c>
      <c r="L95"/>
      <c r="M95" t="s">
        <v>3655</v>
      </c>
      <c r="N95" t="s">
        <v>278</v>
      </c>
      <c r="O95" t="s">
        <v>278</v>
      </c>
      <c r="P95"/>
      <c r="R95" t="s">
        <v>355</v>
      </c>
      <c r="S95"/>
      <c r="T95"/>
      <c r="U95"/>
      <c r="Y95" t="s">
        <v>334</v>
      </c>
      <c r="Z95" t="s">
        <v>335</v>
      </c>
      <c r="AA95" t="s">
        <v>349</v>
      </c>
      <c r="AB95" t="s">
        <v>206</v>
      </c>
      <c r="AF95">
        <v>51800</v>
      </c>
      <c r="AG95">
        <v>933813</v>
      </c>
    </row>
    <row r="96" spans="1:33" x14ac:dyDescent="0.3">
      <c r="A96">
        <v>5001205</v>
      </c>
      <c r="B96" t="s">
        <v>356</v>
      </c>
      <c r="C96" t="s">
        <v>2444</v>
      </c>
      <c r="D96"/>
      <c r="E96" t="s">
        <v>3656</v>
      </c>
      <c r="H96" t="s">
        <v>2961</v>
      </c>
      <c r="I96"/>
      <c r="J96" t="s">
        <v>3657</v>
      </c>
      <c r="K96" t="s">
        <v>2962</v>
      </c>
      <c r="L96"/>
      <c r="M96" t="s">
        <v>3658</v>
      </c>
      <c r="N96" t="s">
        <v>288</v>
      </c>
      <c r="O96" t="s">
        <v>288</v>
      </c>
      <c r="P96" t="s">
        <v>288</v>
      </c>
      <c r="R96" t="s">
        <v>348</v>
      </c>
      <c r="S96"/>
      <c r="T96"/>
      <c r="U96"/>
      <c r="Y96" t="s">
        <v>334</v>
      </c>
      <c r="Z96" t="s">
        <v>335</v>
      </c>
      <c r="AA96" t="s">
        <v>349</v>
      </c>
      <c r="AB96" t="s">
        <v>206</v>
      </c>
      <c r="AF96">
        <v>51800</v>
      </c>
      <c r="AG96">
        <v>933813</v>
      </c>
    </row>
    <row r="97" spans="1:33" x14ac:dyDescent="0.3">
      <c r="A97">
        <v>5001206</v>
      </c>
      <c r="B97" t="s">
        <v>357</v>
      </c>
      <c r="C97" t="s">
        <v>2445</v>
      </c>
      <c r="D97"/>
      <c r="E97" t="s">
        <v>3659</v>
      </c>
      <c r="H97" t="s">
        <v>2962</v>
      </c>
      <c r="I97"/>
      <c r="J97" t="s">
        <v>3660</v>
      </c>
      <c r="K97" t="s">
        <v>3386</v>
      </c>
      <c r="L97"/>
      <c r="M97" t="s">
        <v>3661</v>
      </c>
      <c r="N97" t="s">
        <v>288</v>
      </c>
      <c r="O97" t="s">
        <v>288</v>
      </c>
      <c r="P97" t="s">
        <v>288</v>
      </c>
      <c r="R97" t="s">
        <v>351</v>
      </c>
      <c r="S97"/>
      <c r="T97"/>
      <c r="U97"/>
      <c r="Y97" t="s">
        <v>334</v>
      </c>
      <c r="Z97" t="s">
        <v>335</v>
      </c>
      <c r="AA97" t="s">
        <v>349</v>
      </c>
      <c r="AB97" t="s">
        <v>206</v>
      </c>
      <c r="AF97">
        <v>51800</v>
      </c>
      <c r="AG97">
        <v>933813</v>
      </c>
    </row>
    <row r="98" spans="1:33" x14ac:dyDescent="0.3">
      <c r="A98">
        <v>5001207</v>
      </c>
      <c r="B98" t="s">
        <v>358</v>
      </c>
      <c r="C98" t="s">
        <v>2446</v>
      </c>
      <c r="D98"/>
      <c r="E98" t="s">
        <v>3662</v>
      </c>
      <c r="H98" t="s">
        <v>2441</v>
      </c>
      <c r="I98"/>
      <c r="J98" t="s">
        <v>3663</v>
      </c>
      <c r="K98" t="s">
        <v>3387</v>
      </c>
      <c r="L98"/>
      <c r="M98" t="s">
        <v>3664</v>
      </c>
      <c r="N98" t="s">
        <v>278</v>
      </c>
      <c r="O98" t="s">
        <v>281</v>
      </c>
      <c r="P98" t="s">
        <v>278</v>
      </c>
      <c r="R98" t="s">
        <v>353</v>
      </c>
      <c r="S98"/>
      <c r="T98"/>
      <c r="U98"/>
      <c r="Y98" t="s">
        <v>334</v>
      </c>
      <c r="Z98" t="s">
        <v>335</v>
      </c>
      <c r="AA98" t="s">
        <v>349</v>
      </c>
      <c r="AB98" t="s">
        <v>206</v>
      </c>
      <c r="AF98">
        <v>51800</v>
      </c>
      <c r="AG98">
        <v>933813</v>
      </c>
    </row>
    <row r="99" spans="1:33" x14ac:dyDescent="0.3">
      <c r="A99">
        <v>5001208</v>
      </c>
      <c r="B99" t="s">
        <v>359</v>
      </c>
      <c r="C99" t="s">
        <v>2447</v>
      </c>
      <c r="D99"/>
      <c r="E99" t="s">
        <v>3665</v>
      </c>
      <c r="H99" t="s">
        <v>2963</v>
      </c>
      <c r="I99"/>
      <c r="J99" t="s">
        <v>3666</v>
      </c>
      <c r="K99" t="s">
        <v>3388</v>
      </c>
      <c r="L99"/>
      <c r="M99" t="s">
        <v>3667</v>
      </c>
      <c r="N99" t="s">
        <v>288</v>
      </c>
      <c r="O99" t="s">
        <v>288</v>
      </c>
      <c r="P99"/>
      <c r="R99" t="s">
        <v>355</v>
      </c>
      <c r="S99"/>
      <c r="T99"/>
      <c r="U99"/>
      <c r="Y99" t="s">
        <v>334</v>
      </c>
      <c r="Z99" t="s">
        <v>335</v>
      </c>
      <c r="AA99" t="s">
        <v>349</v>
      </c>
      <c r="AB99" t="s">
        <v>206</v>
      </c>
      <c r="AF99">
        <v>51800</v>
      </c>
      <c r="AG99">
        <v>933813</v>
      </c>
    </row>
    <row r="100" spans="1:33" x14ac:dyDescent="0.3">
      <c r="A100">
        <v>5001301</v>
      </c>
      <c r="B100" t="s">
        <v>360</v>
      </c>
      <c r="C100" t="s">
        <v>2448</v>
      </c>
      <c r="D100"/>
      <c r="E100" t="s">
        <v>3644</v>
      </c>
      <c r="H100" t="s">
        <v>2964</v>
      </c>
      <c r="I100"/>
      <c r="J100" t="s">
        <v>3645</v>
      </c>
      <c r="K100" t="s">
        <v>2454</v>
      </c>
      <c r="L100"/>
      <c r="M100" t="s">
        <v>3646</v>
      </c>
      <c r="N100" t="s">
        <v>288</v>
      </c>
      <c r="O100" t="s">
        <v>278</v>
      </c>
      <c r="P100" t="s">
        <v>278</v>
      </c>
      <c r="R100" t="s">
        <v>361</v>
      </c>
      <c r="S100"/>
      <c r="T100"/>
      <c r="U100"/>
      <c r="Y100" t="s">
        <v>334</v>
      </c>
      <c r="Z100" t="s">
        <v>335</v>
      </c>
      <c r="AA100" t="s">
        <v>362</v>
      </c>
      <c r="AB100" t="s">
        <v>206</v>
      </c>
      <c r="AF100">
        <v>57400</v>
      </c>
      <c r="AG100">
        <v>1114288</v>
      </c>
    </row>
    <row r="101" spans="1:33" x14ac:dyDescent="0.3">
      <c r="A101">
        <v>5001302</v>
      </c>
      <c r="B101" t="s">
        <v>363</v>
      </c>
      <c r="C101" t="s">
        <v>2449</v>
      </c>
      <c r="D101"/>
      <c r="E101" t="s">
        <v>3647</v>
      </c>
      <c r="H101" t="s">
        <v>2965</v>
      </c>
      <c r="I101"/>
      <c r="J101" t="s">
        <v>3648</v>
      </c>
      <c r="K101" t="s">
        <v>3389</v>
      </c>
      <c r="L101"/>
      <c r="M101" t="s">
        <v>3649</v>
      </c>
      <c r="N101" t="s">
        <v>281</v>
      </c>
      <c r="O101" t="s">
        <v>278</v>
      </c>
      <c r="P101"/>
      <c r="R101" t="s">
        <v>364</v>
      </c>
      <c r="S101"/>
      <c r="T101"/>
      <c r="U101"/>
      <c r="Y101" t="s">
        <v>334</v>
      </c>
      <c r="Z101" t="s">
        <v>335</v>
      </c>
      <c r="AA101" t="s">
        <v>362</v>
      </c>
      <c r="AB101" t="s">
        <v>206</v>
      </c>
      <c r="AF101">
        <v>57400</v>
      </c>
      <c r="AG101">
        <v>1114288</v>
      </c>
    </row>
    <row r="102" spans="1:33" x14ac:dyDescent="0.3">
      <c r="A102">
        <v>5001303</v>
      </c>
      <c r="B102" t="s">
        <v>365</v>
      </c>
      <c r="C102" t="s">
        <v>2450</v>
      </c>
      <c r="D102"/>
      <c r="E102" t="s">
        <v>3650</v>
      </c>
      <c r="H102" t="s">
        <v>2966</v>
      </c>
      <c r="I102"/>
      <c r="J102" t="s">
        <v>3651</v>
      </c>
      <c r="K102" t="s">
        <v>2449</v>
      </c>
      <c r="L102"/>
      <c r="M102" t="s">
        <v>3652</v>
      </c>
      <c r="N102" t="s">
        <v>278</v>
      </c>
      <c r="O102" t="s">
        <v>281</v>
      </c>
      <c r="P102" t="s">
        <v>281</v>
      </c>
      <c r="R102" t="s">
        <v>366</v>
      </c>
      <c r="S102"/>
      <c r="T102"/>
      <c r="U102"/>
      <c r="Y102" t="s">
        <v>334</v>
      </c>
      <c r="Z102" t="s">
        <v>335</v>
      </c>
      <c r="AA102" t="s">
        <v>362</v>
      </c>
      <c r="AB102" t="s">
        <v>206</v>
      </c>
      <c r="AF102">
        <v>57400</v>
      </c>
      <c r="AG102">
        <v>1114288</v>
      </c>
    </row>
    <row r="103" spans="1:33" x14ac:dyDescent="0.3">
      <c r="A103">
        <v>5001304</v>
      </c>
      <c r="B103" t="s">
        <v>367</v>
      </c>
      <c r="C103" t="s">
        <v>2451</v>
      </c>
      <c r="D103"/>
      <c r="E103" t="s">
        <v>3653</v>
      </c>
      <c r="H103" t="s">
        <v>2967</v>
      </c>
      <c r="I103"/>
      <c r="J103" t="s">
        <v>3654</v>
      </c>
      <c r="K103" t="s">
        <v>3390</v>
      </c>
      <c r="L103"/>
      <c r="M103" t="s">
        <v>3655</v>
      </c>
      <c r="N103" t="s">
        <v>278</v>
      </c>
      <c r="O103" t="s">
        <v>278</v>
      </c>
      <c r="P103"/>
      <c r="R103" t="s">
        <v>368</v>
      </c>
      <c r="S103"/>
      <c r="T103"/>
      <c r="U103"/>
      <c r="Y103" t="s">
        <v>334</v>
      </c>
      <c r="Z103" t="s">
        <v>335</v>
      </c>
      <c r="AA103" t="s">
        <v>362</v>
      </c>
      <c r="AB103" t="s">
        <v>206</v>
      </c>
      <c r="AF103">
        <v>57400</v>
      </c>
      <c r="AG103">
        <v>1114288</v>
      </c>
    </row>
    <row r="104" spans="1:33" x14ac:dyDescent="0.3">
      <c r="A104">
        <v>5001305</v>
      </c>
      <c r="B104" t="s">
        <v>369</v>
      </c>
      <c r="C104" t="s">
        <v>2452</v>
      </c>
      <c r="D104"/>
      <c r="E104" t="s">
        <v>3656</v>
      </c>
      <c r="H104" t="s">
        <v>2968</v>
      </c>
      <c r="I104"/>
      <c r="J104" t="s">
        <v>3657</v>
      </c>
      <c r="K104" t="s">
        <v>2969</v>
      </c>
      <c r="L104"/>
      <c r="M104" t="s">
        <v>3658</v>
      </c>
      <c r="N104" t="s">
        <v>288</v>
      </c>
      <c r="O104" t="s">
        <v>288</v>
      </c>
      <c r="P104" t="s">
        <v>288</v>
      </c>
      <c r="R104" t="s">
        <v>361</v>
      </c>
      <c r="S104"/>
      <c r="T104"/>
      <c r="U104"/>
      <c r="Y104" t="s">
        <v>334</v>
      </c>
      <c r="Z104" t="s">
        <v>335</v>
      </c>
      <c r="AA104" t="s">
        <v>362</v>
      </c>
      <c r="AB104" t="s">
        <v>206</v>
      </c>
      <c r="AF104">
        <v>57400</v>
      </c>
      <c r="AG104">
        <v>1114288</v>
      </c>
    </row>
    <row r="105" spans="1:33" x14ac:dyDescent="0.3">
      <c r="A105">
        <v>5001306</v>
      </c>
      <c r="B105" t="s">
        <v>370</v>
      </c>
      <c r="C105" t="s">
        <v>2453</v>
      </c>
      <c r="D105"/>
      <c r="E105" t="s">
        <v>3659</v>
      </c>
      <c r="H105" t="s">
        <v>2969</v>
      </c>
      <c r="I105"/>
      <c r="J105" t="s">
        <v>3660</v>
      </c>
      <c r="K105" t="s">
        <v>3391</v>
      </c>
      <c r="L105"/>
      <c r="M105" t="s">
        <v>3661</v>
      </c>
      <c r="N105" t="s">
        <v>288</v>
      </c>
      <c r="O105" t="s">
        <v>288</v>
      </c>
      <c r="P105" t="s">
        <v>288</v>
      </c>
      <c r="R105" t="s">
        <v>364</v>
      </c>
      <c r="S105"/>
      <c r="T105"/>
      <c r="U105"/>
      <c r="Y105" t="s">
        <v>334</v>
      </c>
      <c r="Z105" t="s">
        <v>335</v>
      </c>
      <c r="AA105" t="s">
        <v>362</v>
      </c>
      <c r="AB105" t="s">
        <v>206</v>
      </c>
      <c r="AF105">
        <v>57400</v>
      </c>
      <c r="AG105">
        <v>1114288</v>
      </c>
    </row>
    <row r="106" spans="1:33" x14ac:dyDescent="0.3">
      <c r="A106">
        <v>5001307</v>
      </c>
      <c r="B106" t="s">
        <v>371</v>
      </c>
      <c r="C106" t="s">
        <v>2454</v>
      </c>
      <c r="D106"/>
      <c r="E106" t="s">
        <v>3662</v>
      </c>
      <c r="H106" t="s">
        <v>2449</v>
      </c>
      <c r="I106"/>
      <c r="J106" t="s">
        <v>3663</v>
      </c>
      <c r="K106" t="s">
        <v>3392</v>
      </c>
      <c r="L106"/>
      <c r="M106" t="s">
        <v>3664</v>
      </c>
      <c r="N106" t="s">
        <v>278</v>
      </c>
      <c r="O106" t="s">
        <v>281</v>
      </c>
      <c r="P106" t="s">
        <v>278</v>
      </c>
      <c r="R106" t="s">
        <v>366</v>
      </c>
      <c r="S106"/>
      <c r="T106"/>
      <c r="U106"/>
      <c r="Y106" t="s">
        <v>334</v>
      </c>
      <c r="Z106" t="s">
        <v>335</v>
      </c>
      <c r="AA106" t="s">
        <v>362</v>
      </c>
      <c r="AB106" t="s">
        <v>206</v>
      </c>
      <c r="AF106">
        <v>57400</v>
      </c>
      <c r="AG106">
        <v>1114288</v>
      </c>
    </row>
    <row r="107" spans="1:33" x14ac:dyDescent="0.3">
      <c r="A107">
        <v>5001308</v>
      </c>
      <c r="B107" t="s">
        <v>372</v>
      </c>
      <c r="C107" t="s">
        <v>2455</v>
      </c>
      <c r="D107"/>
      <c r="E107" t="s">
        <v>3665</v>
      </c>
      <c r="H107" t="s">
        <v>2970</v>
      </c>
      <c r="I107"/>
      <c r="J107" t="s">
        <v>3666</v>
      </c>
      <c r="K107" t="s">
        <v>3393</v>
      </c>
      <c r="L107"/>
      <c r="M107" t="s">
        <v>3667</v>
      </c>
      <c r="N107" t="s">
        <v>288</v>
      </c>
      <c r="O107" t="s">
        <v>288</v>
      </c>
      <c r="P107"/>
      <c r="R107" t="s">
        <v>368</v>
      </c>
      <c r="S107"/>
      <c r="T107"/>
      <c r="U107"/>
      <c r="Y107" t="s">
        <v>334</v>
      </c>
      <c r="Z107" t="s">
        <v>335</v>
      </c>
      <c r="AA107" t="s">
        <v>362</v>
      </c>
      <c r="AB107" t="s">
        <v>206</v>
      </c>
      <c r="AF107">
        <v>57400</v>
      </c>
      <c r="AG107">
        <v>1114288</v>
      </c>
    </row>
    <row r="108" spans="1:33" x14ac:dyDescent="0.3">
      <c r="A108">
        <v>5001401</v>
      </c>
      <c r="B108" t="s">
        <v>373</v>
      </c>
      <c r="C108" t="s">
        <v>2456</v>
      </c>
      <c r="D108"/>
      <c r="E108" t="s">
        <v>3644</v>
      </c>
      <c r="H108" t="s">
        <v>2971</v>
      </c>
      <c r="I108"/>
      <c r="J108" t="s">
        <v>3645</v>
      </c>
      <c r="K108" t="s">
        <v>2462</v>
      </c>
      <c r="L108"/>
      <c r="M108" t="s">
        <v>3646</v>
      </c>
      <c r="N108" t="s">
        <v>374</v>
      </c>
      <c r="O108" t="s">
        <v>375</v>
      </c>
      <c r="P108" t="s">
        <v>375</v>
      </c>
      <c r="R108" t="s">
        <v>376</v>
      </c>
      <c r="S108"/>
      <c r="T108"/>
      <c r="U108"/>
      <c r="Y108" t="s">
        <v>377</v>
      </c>
      <c r="Z108" t="s">
        <v>378</v>
      </c>
      <c r="AA108" t="s">
        <v>379</v>
      </c>
      <c r="AB108" t="s">
        <v>206</v>
      </c>
      <c r="AF108">
        <v>63000</v>
      </c>
      <c r="AG108">
        <v>1395684</v>
      </c>
    </row>
    <row r="109" spans="1:33" x14ac:dyDescent="0.3">
      <c r="A109">
        <v>5001402</v>
      </c>
      <c r="B109" t="s">
        <v>380</v>
      </c>
      <c r="C109" t="s">
        <v>2457</v>
      </c>
      <c r="D109"/>
      <c r="E109" t="s">
        <v>3647</v>
      </c>
      <c r="H109" t="s">
        <v>2972</v>
      </c>
      <c r="I109"/>
      <c r="J109" t="s">
        <v>3648</v>
      </c>
      <c r="K109" t="s">
        <v>3394</v>
      </c>
      <c r="L109"/>
      <c r="M109" t="s">
        <v>3649</v>
      </c>
      <c r="N109" t="s">
        <v>381</v>
      </c>
      <c r="O109" t="s">
        <v>375</v>
      </c>
      <c r="P109"/>
      <c r="R109" t="s">
        <v>382</v>
      </c>
      <c r="S109"/>
      <c r="T109"/>
      <c r="U109"/>
      <c r="Y109" t="s">
        <v>377</v>
      </c>
      <c r="Z109" t="s">
        <v>378</v>
      </c>
      <c r="AA109" t="s">
        <v>379</v>
      </c>
      <c r="AB109" t="s">
        <v>206</v>
      </c>
      <c r="AF109">
        <v>63000</v>
      </c>
      <c r="AG109">
        <v>1395684</v>
      </c>
    </row>
    <row r="110" spans="1:33" x14ac:dyDescent="0.3">
      <c r="A110">
        <v>5001403</v>
      </c>
      <c r="B110" t="s">
        <v>383</v>
      </c>
      <c r="C110" t="s">
        <v>2458</v>
      </c>
      <c r="D110"/>
      <c r="E110" t="s">
        <v>3650</v>
      </c>
      <c r="H110" t="s">
        <v>2973</v>
      </c>
      <c r="I110"/>
      <c r="J110" t="s">
        <v>3651</v>
      </c>
      <c r="K110" t="s">
        <v>2457</v>
      </c>
      <c r="L110"/>
      <c r="M110" t="s">
        <v>3652</v>
      </c>
      <c r="N110" t="s">
        <v>375</v>
      </c>
      <c r="O110" t="s">
        <v>381</v>
      </c>
      <c r="P110" t="s">
        <v>381</v>
      </c>
      <c r="R110" t="s">
        <v>384</v>
      </c>
      <c r="S110"/>
      <c r="T110"/>
      <c r="U110"/>
      <c r="Y110" t="s">
        <v>377</v>
      </c>
      <c r="Z110" t="s">
        <v>378</v>
      </c>
      <c r="AA110" t="s">
        <v>379</v>
      </c>
      <c r="AB110" t="s">
        <v>206</v>
      </c>
      <c r="AF110">
        <v>63000</v>
      </c>
      <c r="AG110">
        <v>1395684</v>
      </c>
    </row>
    <row r="111" spans="1:33" x14ac:dyDescent="0.3">
      <c r="A111">
        <v>5001404</v>
      </c>
      <c r="B111" t="s">
        <v>385</v>
      </c>
      <c r="C111" t="s">
        <v>2459</v>
      </c>
      <c r="D111"/>
      <c r="E111" t="s">
        <v>3653</v>
      </c>
      <c r="H111" t="s">
        <v>2974</v>
      </c>
      <c r="I111"/>
      <c r="J111" t="s">
        <v>3654</v>
      </c>
      <c r="K111" t="s">
        <v>3395</v>
      </c>
      <c r="L111"/>
      <c r="M111" t="s">
        <v>3655</v>
      </c>
      <c r="N111" t="s">
        <v>375</v>
      </c>
      <c r="O111" t="s">
        <v>375</v>
      </c>
      <c r="P111"/>
      <c r="R111" t="s">
        <v>386</v>
      </c>
      <c r="S111"/>
      <c r="T111"/>
      <c r="U111"/>
      <c r="Y111" t="s">
        <v>377</v>
      </c>
      <c r="Z111" t="s">
        <v>378</v>
      </c>
      <c r="AA111" t="s">
        <v>379</v>
      </c>
      <c r="AB111" t="s">
        <v>206</v>
      </c>
      <c r="AF111">
        <v>63000</v>
      </c>
      <c r="AG111">
        <v>1395684</v>
      </c>
    </row>
    <row r="112" spans="1:33" x14ac:dyDescent="0.3">
      <c r="A112">
        <v>5001405</v>
      </c>
      <c r="B112" t="s">
        <v>387</v>
      </c>
      <c r="C112" t="s">
        <v>2460</v>
      </c>
      <c r="D112"/>
      <c r="E112" t="s">
        <v>3656</v>
      </c>
      <c r="H112" t="s">
        <v>2975</v>
      </c>
      <c r="I112"/>
      <c r="J112" t="s">
        <v>3657</v>
      </c>
      <c r="K112" t="s">
        <v>2976</v>
      </c>
      <c r="L112"/>
      <c r="M112" t="s">
        <v>3658</v>
      </c>
      <c r="N112" t="s">
        <v>374</v>
      </c>
      <c r="O112" t="s">
        <v>374</v>
      </c>
      <c r="P112" t="s">
        <v>374</v>
      </c>
      <c r="R112" t="s">
        <v>376</v>
      </c>
      <c r="S112"/>
      <c r="T112"/>
      <c r="U112"/>
      <c r="Y112" t="s">
        <v>377</v>
      </c>
      <c r="Z112" t="s">
        <v>378</v>
      </c>
      <c r="AA112" t="s">
        <v>379</v>
      </c>
      <c r="AB112" t="s">
        <v>206</v>
      </c>
      <c r="AF112">
        <v>63000</v>
      </c>
      <c r="AG112">
        <v>1395684</v>
      </c>
    </row>
    <row r="113" spans="1:33" x14ac:dyDescent="0.3">
      <c r="A113">
        <v>5001406</v>
      </c>
      <c r="B113" t="s">
        <v>388</v>
      </c>
      <c r="C113" t="s">
        <v>2461</v>
      </c>
      <c r="D113"/>
      <c r="E113" t="s">
        <v>3659</v>
      </c>
      <c r="H113" t="s">
        <v>2976</v>
      </c>
      <c r="I113"/>
      <c r="J113" t="s">
        <v>3660</v>
      </c>
      <c r="K113" t="s">
        <v>3396</v>
      </c>
      <c r="L113"/>
      <c r="M113" t="s">
        <v>3661</v>
      </c>
      <c r="N113" t="s">
        <v>374</v>
      </c>
      <c r="O113" t="s">
        <v>374</v>
      </c>
      <c r="P113" t="s">
        <v>374</v>
      </c>
      <c r="R113" t="s">
        <v>382</v>
      </c>
      <c r="S113"/>
      <c r="T113"/>
      <c r="U113"/>
      <c r="Y113" t="s">
        <v>377</v>
      </c>
      <c r="Z113" t="s">
        <v>378</v>
      </c>
      <c r="AA113" t="s">
        <v>379</v>
      </c>
      <c r="AB113" t="s">
        <v>206</v>
      </c>
      <c r="AF113">
        <v>63000</v>
      </c>
      <c r="AG113">
        <v>1395684</v>
      </c>
    </row>
    <row r="114" spans="1:33" x14ac:dyDescent="0.3">
      <c r="A114">
        <v>5001407</v>
      </c>
      <c r="B114" t="s">
        <v>389</v>
      </c>
      <c r="C114" t="s">
        <v>2462</v>
      </c>
      <c r="D114"/>
      <c r="E114" t="s">
        <v>3662</v>
      </c>
      <c r="H114" t="s">
        <v>2457</v>
      </c>
      <c r="I114"/>
      <c r="J114" t="s">
        <v>3663</v>
      </c>
      <c r="K114" t="s">
        <v>3397</v>
      </c>
      <c r="L114"/>
      <c r="M114" t="s">
        <v>3664</v>
      </c>
      <c r="N114" t="s">
        <v>375</v>
      </c>
      <c r="O114" t="s">
        <v>381</v>
      </c>
      <c r="P114" t="s">
        <v>375</v>
      </c>
      <c r="R114" t="s">
        <v>384</v>
      </c>
      <c r="S114"/>
      <c r="T114"/>
      <c r="U114"/>
      <c r="Y114" t="s">
        <v>377</v>
      </c>
      <c r="Z114" t="s">
        <v>378</v>
      </c>
      <c r="AA114" t="s">
        <v>379</v>
      </c>
      <c r="AB114" t="s">
        <v>206</v>
      </c>
      <c r="AF114">
        <v>63000</v>
      </c>
      <c r="AG114">
        <v>1395684</v>
      </c>
    </row>
    <row r="115" spans="1:33" x14ac:dyDescent="0.3">
      <c r="A115">
        <v>5001408</v>
      </c>
      <c r="B115" t="s">
        <v>390</v>
      </c>
      <c r="C115" t="s">
        <v>2463</v>
      </c>
      <c r="D115"/>
      <c r="E115" t="s">
        <v>3665</v>
      </c>
      <c r="H115" t="s">
        <v>2977</v>
      </c>
      <c r="I115"/>
      <c r="J115" t="s">
        <v>3666</v>
      </c>
      <c r="K115" t="s">
        <v>3398</v>
      </c>
      <c r="L115"/>
      <c r="M115" t="s">
        <v>3667</v>
      </c>
      <c r="N115" t="s">
        <v>374</v>
      </c>
      <c r="O115" t="s">
        <v>374</v>
      </c>
      <c r="P115"/>
      <c r="R115" t="s">
        <v>386</v>
      </c>
      <c r="S115"/>
      <c r="T115"/>
      <c r="U115"/>
      <c r="Y115" t="s">
        <v>377</v>
      </c>
      <c r="Z115" t="s">
        <v>378</v>
      </c>
      <c r="AA115" t="s">
        <v>379</v>
      </c>
      <c r="AB115" t="s">
        <v>206</v>
      </c>
      <c r="AF115">
        <v>63000</v>
      </c>
      <c r="AG115">
        <v>1395684</v>
      </c>
    </row>
    <row r="116" spans="1:33" x14ac:dyDescent="0.3">
      <c r="A116">
        <v>5001501</v>
      </c>
      <c r="B116" t="s">
        <v>391</v>
      </c>
      <c r="C116" t="s">
        <v>2464</v>
      </c>
      <c r="D116"/>
      <c r="E116" t="s">
        <v>3644</v>
      </c>
      <c r="H116" t="s">
        <v>2978</v>
      </c>
      <c r="I116"/>
      <c r="J116" t="s">
        <v>3645</v>
      </c>
      <c r="K116" t="s">
        <v>2470</v>
      </c>
      <c r="L116"/>
      <c r="M116" t="s">
        <v>3646</v>
      </c>
      <c r="N116" t="s">
        <v>374</v>
      </c>
      <c r="O116" t="s">
        <v>375</v>
      </c>
      <c r="P116" t="s">
        <v>375</v>
      </c>
      <c r="R116" t="s">
        <v>392</v>
      </c>
      <c r="S116"/>
      <c r="T116"/>
      <c r="U116"/>
      <c r="Y116" t="s">
        <v>377</v>
      </c>
      <c r="Z116" t="s">
        <v>378</v>
      </c>
      <c r="AA116" t="s">
        <v>393</v>
      </c>
      <c r="AB116" t="s">
        <v>394</v>
      </c>
      <c r="AF116">
        <v>65800</v>
      </c>
      <c r="AG116">
        <v>1510741</v>
      </c>
    </row>
    <row r="117" spans="1:33" x14ac:dyDescent="0.3">
      <c r="A117">
        <v>5001502</v>
      </c>
      <c r="B117" t="s">
        <v>395</v>
      </c>
      <c r="C117" t="s">
        <v>2465</v>
      </c>
      <c r="D117"/>
      <c r="E117" t="s">
        <v>3647</v>
      </c>
      <c r="H117" t="s">
        <v>2979</v>
      </c>
      <c r="I117"/>
      <c r="J117" t="s">
        <v>3648</v>
      </c>
      <c r="K117" t="s">
        <v>3399</v>
      </c>
      <c r="L117"/>
      <c r="M117" t="s">
        <v>3649</v>
      </c>
      <c r="N117" t="s">
        <v>381</v>
      </c>
      <c r="O117" t="s">
        <v>375</v>
      </c>
      <c r="P117"/>
      <c r="R117" t="s">
        <v>396</v>
      </c>
      <c r="S117"/>
      <c r="T117"/>
      <c r="U117"/>
      <c r="Y117" t="s">
        <v>377</v>
      </c>
      <c r="Z117" t="s">
        <v>378</v>
      </c>
      <c r="AA117" t="s">
        <v>393</v>
      </c>
      <c r="AB117" t="s">
        <v>394</v>
      </c>
      <c r="AF117">
        <v>65800</v>
      </c>
      <c r="AG117">
        <v>1510741</v>
      </c>
    </row>
    <row r="118" spans="1:33" x14ac:dyDescent="0.3">
      <c r="A118">
        <v>5001503</v>
      </c>
      <c r="B118" t="s">
        <v>397</v>
      </c>
      <c r="C118" t="s">
        <v>2466</v>
      </c>
      <c r="D118"/>
      <c r="E118" t="s">
        <v>3650</v>
      </c>
      <c r="H118" t="s">
        <v>2980</v>
      </c>
      <c r="I118"/>
      <c r="J118" t="s">
        <v>3651</v>
      </c>
      <c r="K118" t="s">
        <v>2465</v>
      </c>
      <c r="L118"/>
      <c r="M118" t="s">
        <v>3652</v>
      </c>
      <c r="N118" t="s">
        <v>375</v>
      </c>
      <c r="O118" t="s">
        <v>381</v>
      </c>
      <c r="P118" t="s">
        <v>381</v>
      </c>
      <c r="R118" t="s">
        <v>398</v>
      </c>
      <c r="S118"/>
      <c r="T118"/>
      <c r="U118"/>
      <c r="Y118" t="s">
        <v>377</v>
      </c>
      <c r="Z118" t="s">
        <v>378</v>
      </c>
      <c r="AA118" t="s">
        <v>393</v>
      </c>
      <c r="AB118" t="s">
        <v>394</v>
      </c>
      <c r="AF118">
        <v>65800</v>
      </c>
      <c r="AG118">
        <v>1510741</v>
      </c>
    </row>
    <row r="119" spans="1:33" x14ac:dyDescent="0.3">
      <c r="A119">
        <v>5001504</v>
      </c>
      <c r="B119" t="s">
        <v>399</v>
      </c>
      <c r="C119" t="s">
        <v>2467</v>
      </c>
      <c r="D119"/>
      <c r="E119" t="s">
        <v>3653</v>
      </c>
      <c r="H119" t="s">
        <v>2981</v>
      </c>
      <c r="I119"/>
      <c r="J119" t="s">
        <v>3654</v>
      </c>
      <c r="K119" t="s">
        <v>3400</v>
      </c>
      <c r="L119"/>
      <c r="M119" t="s">
        <v>3655</v>
      </c>
      <c r="N119" t="s">
        <v>375</v>
      </c>
      <c r="O119" t="s">
        <v>375</v>
      </c>
      <c r="P119"/>
      <c r="R119" t="s">
        <v>400</v>
      </c>
      <c r="S119"/>
      <c r="T119"/>
      <c r="U119"/>
      <c r="Y119" t="s">
        <v>377</v>
      </c>
      <c r="Z119" t="s">
        <v>378</v>
      </c>
      <c r="AA119" t="s">
        <v>393</v>
      </c>
      <c r="AB119" t="s">
        <v>394</v>
      </c>
      <c r="AF119">
        <v>65800</v>
      </c>
      <c r="AG119">
        <v>1510741</v>
      </c>
    </row>
    <row r="120" spans="1:33" x14ac:dyDescent="0.3">
      <c r="A120">
        <v>5001505</v>
      </c>
      <c r="B120" t="s">
        <v>401</v>
      </c>
      <c r="C120" t="s">
        <v>2468</v>
      </c>
      <c r="D120"/>
      <c r="E120" t="s">
        <v>3656</v>
      </c>
      <c r="H120" t="s">
        <v>2982</v>
      </c>
      <c r="I120"/>
      <c r="J120" t="s">
        <v>3657</v>
      </c>
      <c r="K120" t="s">
        <v>2983</v>
      </c>
      <c r="L120"/>
      <c r="M120" t="s">
        <v>3658</v>
      </c>
      <c r="N120" t="s">
        <v>374</v>
      </c>
      <c r="O120" t="s">
        <v>374</v>
      </c>
      <c r="P120" t="s">
        <v>374</v>
      </c>
      <c r="R120" t="s">
        <v>392</v>
      </c>
      <c r="S120"/>
      <c r="T120"/>
      <c r="U120"/>
      <c r="Y120" t="s">
        <v>377</v>
      </c>
      <c r="Z120" t="s">
        <v>378</v>
      </c>
      <c r="AA120" t="s">
        <v>393</v>
      </c>
      <c r="AB120" t="s">
        <v>394</v>
      </c>
      <c r="AF120">
        <v>65800</v>
      </c>
      <c r="AG120">
        <v>1510741</v>
      </c>
    </row>
    <row r="121" spans="1:33" x14ac:dyDescent="0.3">
      <c r="A121">
        <v>5001506</v>
      </c>
      <c r="B121" t="s">
        <v>402</v>
      </c>
      <c r="C121" t="s">
        <v>2469</v>
      </c>
      <c r="D121"/>
      <c r="E121" t="s">
        <v>3659</v>
      </c>
      <c r="H121" t="s">
        <v>2983</v>
      </c>
      <c r="I121"/>
      <c r="J121" t="s">
        <v>3660</v>
      </c>
      <c r="K121" t="s">
        <v>3401</v>
      </c>
      <c r="L121"/>
      <c r="M121" t="s">
        <v>3661</v>
      </c>
      <c r="N121" t="s">
        <v>374</v>
      </c>
      <c r="O121" t="s">
        <v>374</v>
      </c>
      <c r="P121" t="s">
        <v>374</v>
      </c>
      <c r="R121" t="s">
        <v>396</v>
      </c>
      <c r="S121"/>
      <c r="T121"/>
      <c r="U121"/>
      <c r="Y121" t="s">
        <v>377</v>
      </c>
      <c r="Z121" t="s">
        <v>378</v>
      </c>
      <c r="AA121" t="s">
        <v>393</v>
      </c>
      <c r="AB121" t="s">
        <v>394</v>
      </c>
      <c r="AF121">
        <v>65800</v>
      </c>
      <c r="AG121">
        <v>1510741</v>
      </c>
    </row>
    <row r="122" spans="1:33" x14ac:dyDescent="0.3">
      <c r="A122">
        <v>5001507</v>
      </c>
      <c r="B122" t="s">
        <v>403</v>
      </c>
      <c r="C122" t="s">
        <v>2470</v>
      </c>
      <c r="D122"/>
      <c r="E122" t="s">
        <v>3662</v>
      </c>
      <c r="H122" t="s">
        <v>2465</v>
      </c>
      <c r="I122"/>
      <c r="J122" t="s">
        <v>3663</v>
      </c>
      <c r="K122" t="s">
        <v>3402</v>
      </c>
      <c r="L122"/>
      <c r="M122" t="s">
        <v>3664</v>
      </c>
      <c r="N122" t="s">
        <v>375</v>
      </c>
      <c r="O122" t="s">
        <v>381</v>
      </c>
      <c r="P122" t="s">
        <v>375</v>
      </c>
      <c r="R122" t="s">
        <v>398</v>
      </c>
      <c r="S122"/>
      <c r="T122"/>
      <c r="U122"/>
      <c r="Y122" t="s">
        <v>377</v>
      </c>
      <c r="Z122" t="s">
        <v>378</v>
      </c>
      <c r="AA122" t="s">
        <v>393</v>
      </c>
      <c r="AB122" t="s">
        <v>394</v>
      </c>
      <c r="AF122">
        <v>65800</v>
      </c>
      <c r="AG122">
        <v>1510741</v>
      </c>
    </row>
    <row r="123" spans="1:33" x14ac:dyDescent="0.3">
      <c r="A123">
        <v>5001508</v>
      </c>
      <c r="B123" t="s">
        <v>404</v>
      </c>
      <c r="C123" t="s">
        <v>2471</v>
      </c>
      <c r="D123"/>
      <c r="E123" t="s">
        <v>3665</v>
      </c>
      <c r="H123" t="s">
        <v>2984</v>
      </c>
      <c r="I123"/>
      <c r="J123" t="s">
        <v>3666</v>
      </c>
      <c r="K123" t="s">
        <v>3403</v>
      </c>
      <c r="L123"/>
      <c r="M123" t="s">
        <v>3667</v>
      </c>
      <c r="N123" t="s">
        <v>374</v>
      </c>
      <c r="O123" t="s">
        <v>374</v>
      </c>
      <c r="P123"/>
      <c r="R123" t="s">
        <v>400</v>
      </c>
      <c r="S123"/>
      <c r="T123"/>
      <c r="U123"/>
      <c r="Y123" t="s">
        <v>377</v>
      </c>
      <c r="Z123" t="s">
        <v>378</v>
      </c>
      <c r="AA123" t="s">
        <v>393</v>
      </c>
      <c r="AB123" t="s">
        <v>394</v>
      </c>
      <c r="AF123">
        <v>65800</v>
      </c>
      <c r="AG123">
        <v>1510741</v>
      </c>
    </row>
    <row r="124" spans="1:33" x14ac:dyDescent="0.3">
      <c r="A124">
        <v>5001601</v>
      </c>
      <c r="B124" t="s">
        <v>405</v>
      </c>
      <c r="C124" t="s">
        <v>2472</v>
      </c>
      <c r="D124"/>
      <c r="E124" t="s">
        <v>3644</v>
      </c>
      <c r="H124" t="s">
        <v>2985</v>
      </c>
      <c r="I124"/>
      <c r="J124" t="s">
        <v>3645</v>
      </c>
      <c r="K124" t="s">
        <v>2478</v>
      </c>
      <c r="L124"/>
      <c r="M124" t="s">
        <v>3646</v>
      </c>
      <c r="N124" t="s">
        <v>374</v>
      </c>
      <c r="O124" t="s">
        <v>375</v>
      </c>
      <c r="P124" t="s">
        <v>375</v>
      </c>
      <c r="R124" t="s">
        <v>406</v>
      </c>
      <c r="S124"/>
      <c r="T124"/>
      <c r="U124"/>
      <c r="Y124" t="s">
        <v>377</v>
      </c>
      <c r="Z124" t="s">
        <v>378</v>
      </c>
      <c r="AA124" t="s">
        <v>393</v>
      </c>
      <c r="AB124" t="s">
        <v>394</v>
      </c>
      <c r="AF124">
        <v>68600</v>
      </c>
      <c r="AG124">
        <v>1620031</v>
      </c>
    </row>
    <row r="125" spans="1:33" x14ac:dyDescent="0.3">
      <c r="A125">
        <v>5001602</v>
      </c>
      <c r="B125" t="s">
        <v>407</v>
      </c>
      <c r="C125" t="s">
        <v>2473</v>
      </c>
      <c r="D125"/>
      <c r="E125" t="s">
        <v>3647</v>
      </c>
      <c r="H125" t="s">
        <v>2986</v>
      </c>
      <c r="I125"/>
      <c r="J125" t="s">
        <v>3648</v>
      </c>
      <c r="K125" t="s">
        <v>3404</v>
      </c>
      <c r="L125"/>
      <c r="M125" t="s">
        <v>3649</v>
      </c>
      <c r="N125" t="s">
        <v>381</v>
      </c>
      <c r="O125" t="s">
        <v>375</v>
      </c>
      <c r="P125"/>
      <c r="R125" t="s">
        <v>408</v>
      </c>
      <c r="S125"/>
      <c r="T125"/>
      <c r="U125"/>
      <c r="Y125" t="s">
        <v>377</v>
      </c>
      <c r="Z125" t="s">
        <v>378</v>
      </c>
      <c r="AA125" t="s">
        <v>393</v>
      </c>
      <c r="AB125" t="s">
        <v>394</v>
      </c>
      <c r="AF125">
        <v>68600</v>
      </c>
      <c r="AG125">
        <v>1620031</v>
      </c>
    </row>
    <row r="126" spans="1:33" x14ac:dyDescent="0.3">
      <c r="A126">
        <v>5001603</v>
      </c>
      <c r="B126" t="s">
        <v>409</v>
      </c>
      <c r="C126" t="s">
        <v>2474</v>
      </c>
      <c r="D126"/>
      <c r="E126" t="s">
        <v>3650</v>
      </c>
      <c r="H126" t="s">
        <v>2987</v>
      </c>
      <c r="I126"/>
      <c r="J126" t="s">
        <v>3651</v>
      </c>
      <c r="K126" t="s">
        <v>2473</v>
      </c>
      <c r="L126"/>
      <c r="M126" t="s">
        <v>3652</v>
      </c>
      <c r="N126" t="s">
        <v>375</v>
      </c>
      <c r="O126" t="s">
        <v>381</v>
      </c>
      <c r="P126" t="s">
        <v>381</v>
      </c>
      <c r="R126" t="s">
        <v>410</v>
      </c>
      <c r="S126"/>
      <c r="T126"/>
      <c r="U126"/>
      <c r="Y126" t="s">
        <v>377</v>
      </c>
      <c r="Z126" t="s">
        <v>378</v>
      </c>
      <c r="AA126" t="s">
        <v>393</v>
      </c>
      <c r="AB126" t="s">
        <v>394</v>
      </c>
      <c r="AF126">
        <v>68600</v>
      </c>
      <c r="AG126">
        <v>1620031</v>
      </c>
    </row>
    <row r="127" spans="1:33" x14ac:dyDescent="0.3">
      <c r="A127">
        <v>5001604</v>
      </c>
      <c r="B127" t="s">
        <v>411</v>
      </c>
      <c r="C127" t="s">
        <v>2475</v>
      </c>
      <c r="D127"/>
      <c r="E127" t="s">
        <v>3653</v>
      </c>
      <c r="H127" t="s">
        <v>2988</v>
      </c>
      <c r="I127"/>
      <c r="J127" t="s">
        <v>3654</v>
      </c>
      <c r="K127" t="s">
        <v>3405</v>
      </c>
      <c r="L127"/>
      <c r="M127" t="s">
        <v>3655</v>
      </c>
      <c r="N127" t="s">
        <v>375</v>
      </c>
      <c r="O127" t="s">
        <v>375</v>
      </c>
      <c r="P127"/>
      <c r="R127" t="s">
        <v>412</v>
      </c>
      <c r="S127"/>
      <c r="T127"/>
      <c r="U127"/>
      <c r="Y127" t="s">
        <v>377</v>
      </c>
      <c r="Z127" t="s">
        <v>378</v>
      </c>
      <c r="AA127" t="s">
        <v>393</v>
      </c>
      <c r="AB127" t="s">
        <v>394</v>
      </c>
      <c r="AF127">
        <v>68600</v>
      </c>
      <c r="AG127">
        <v>1620031</v>
      </c>
    </row>
    <row r="128" spans="1:33" x14ac:dyDescent="0.3">
      <c r="A128">
        <v>5001605</v>
      </c>
      <c r="B128" t="s">
        <v>413</v>
      </c>
      <c r="C128" t="s">
        <v>2476</v>
      </c>
      <c r="D128"/>
      <c r="E128" t="s">
        <v>3656</v>
      </c>
      <c r="H128" t="s">
        <v>2989</v>
      </c>
      <c r="I128"/>
      <c r="J128" t="s">
        <v>3657</v>
      </c>
      <c r="K128" t="s">
        <v>2990</v>
      </c>
      <c r="L128"/>
      <c r="M128" t="s">
        <v>3658</v>
      </c>
      <c r="N128" t="s">
        <v>374</v>
      </c>
      <c r="O128" t="s">
        <v>374</v>
      </c>
      <c r="P128" t="s">
        <v>374</v>
      </c>
      <c r="R128" t="s">
        <v>406</v>
      </c>
      <c r="S128"/>
      <c r="T128"/>
      <c r="U128"/>
      <c r="Y128" t="s">
        <v>377</v>
      </c>
      <c r="Z128" t="s">
        <v>378</v>
      </c>
      <c r="AA128" t="s">
        <v>393</v>
      </c>
      <c r="AB128" t="s">
        <v>394</v>
      </c>
      <c r="AF128">
        <v>68600</v>
      </c>
      <c r="AG128">
        <v>1620031</v>
      </c>
    </row>
    <row r="129" spans="1:33" x14ac:dyDescent="0.3">
      <c r="A129">
        <v>5001606</v>
      </c>
      <c r="B129" t="s">
        <v>414</v>
      </c>
      <c r="C129" t="s">
        <v>2477</v>
      </c>
      <c r="D129"/>
      <c r="E129" t="s">
        <v>3659</v>
      </c>
      <c r="H129" t="s">
        <v>2990</v>
      </c>
      <c r="I129"/>
      <c r="J129" t="s">
        <v>3660</v>
      </c>
      <c r="K129" t="s">
        <v>3406</v>
      </c>
      <c r="L129"/>
      <c r="M129" t="s">
        <v>3661</v>
      </c>
      <c r="N129" t="s">
        <v>374</v>
      </c>
      <c r="O129" t="s">
        <v>374</v>
      </c>
      <c r="P129" t="s">
        <v>374</v>
      </c>
      <c r="R129" t="s">
        <v>408</v>
      </c>
      <c r="S129"/>
      <c r="T129"/>
      <c r="U129"/>
      <c r="Y129" t="s">
        <v>377</v>
      </c>
      <c r="Z129" t="s">
        <v>378</v>
      </c>
      <c r="AA129" t="s">
        <v>393</v>
      </c>
      <c r="AB129" t="s">
        <v>394</v>
      </c>
      <c r="AF129">
        <v>68600</v>
      </c>
      <c r="AG129">
        <v>1620031</v>
      </c>
    </row>
    <row r="130" spans="1:33" x14ac:dyDescent="0.3">
      <c r="A130">
        <v>5001607</v>
      </c>
      <c r="B130" t="s">
        <v>415</v>
      </c>
      <c r="C130" t="s">
        <v>2478</v>
      </c>
      <c r="D130"/>
      <c r="E130" t="s">
        <v>3662</v>
      </c>
      <c r="H130" t="s">
        <v>2473</v>
      </c>
      <c r="I130"/>
      <c r="J130" t="s">
        <v>3663</v>
      </c>
      <c r="K130" t="s">
        <v>3407</v>
      </c>
      <c r="L130"/>
      <c r="M130" t="s">
        <v>3664</v>
      </c>
      <c r="N130" t="s">
        <v>375</v>
      </c>
      <c r="O130" t="s">
        <v>381</v>
      </c>
      <c r="P130" t="s">
        <v>375</v>
      </c>
      <c r="R130" t="s">
        <v>410</v>
      </c>
      <c r="S130"/>
      <c r="T130"/>
      <c r="U130"/>
      <c r="Y130" t="s">
        <v>377</v>
      </c>
      <c r="Z130" t="s">
        <v>378</v>
      </c>
      <c r="AA130" t="s">
        <v>393</v>
      </c>
      <c r="AB130" t="s">
        <v>394</v>
      </c>
      <c r="AF130">
        <v>68600</v>
      </c>
      <c r="AG130">
        <v>1620031</v>
      </c>
    </row>
    <row r="131" spans="1:33" x14ac:dyDescent="0.3">
      <c r="A131">
        <v>5001608</v>
      </c>
      <c r="B131" t="s">
        <v>416</v>
      </c>
      <c r="C131" t="s">
        <v>2479</v>
      </c>
      <c r="D131"/>
      <c r="E131" t="s">
        <v>3665</v>
      </c>
      <c r="H131" t="s">
        <v>2991</v>
      </c>
      <c r="I131"/>
      <c r="J131" t="s">
        <v>3666</v>
      </c>
      <c r="K131" t="s">
        <v>3408</v>
      </c>
      <c r="L131"/>
      <c r="M131" t="s">
        <v>3667</v>
      </c>
      <c r="N131" t="s">
        <v>374</v>
      </c>
      <c r="O131" t="s">
        <v>374</v>
      </c>
      <c r="P131"/>
      <c r="R131" t="s">
        <v>412</v>
      </c>
      <c r="S131"/>
      <c r="T131"/>
      <c r="U131"/>
      <c r="Y131" t="s">
        <v>377</v>
      </c>
      <c r="Z131" t="s">
        <v>378</v>
      </c>
      <c r="AA131" t="s">
        <v>393</v>
      </c>
      <c r="AB131" t="s">
        <v>394</v>
      </c>
      <c r="AF131">
        <v>68600</v>
      </c>
      <c r="AG131">
        <v>1620031</v>
      </c>
    </row>
    <row r="132" spans="1:33" x14ac:dyDescent="0.3">
      <c r="A132">
        <v>5001701</v>
      </c>
      <c r="B132" t="s">
        <v>417</v>
      </c>
      <c r="C132" t="s">
        <v>2480</v>
      </c>
      <c r="D132"/>
      <c r="E132" t="s">
        <v>3668</v>
      </c>
      <c r="H132" t="s">
        <v>2992</v>
      </c>
      <c r="I132"/>
      <c r="J132" t="s">
        <v>3669</v>
      </c>
      <c r="K132" t="s">
        <v>2486</v>
      </c>
      <c r="L132"/>
      <c r="M132" t="s">
        <v>3670</v>
      </c>
      <c r="N132" t="s">
        <v>374</v>
      </c>
      <c r="O132" t="s">
        <v>375</v>
      </c>
      <c r="P132" t="s">
        <v>375</v>
      </c>
      <c r="R132" t="s">
        <v>418</v>
      </c>
      <c r="S132"/>
      <c r="T132"/>
      <c r="U132"/>
      <c r="Y132" t="s">
        <v>419</v>
      </c>
      <c r="Z132" t="s">
        <v>420</v>
      </c>
      <c r="AA132"/>
      <c r="AB132" t="s">
        <v>421</v>
      </c>
      <c r="AF132">
        <v>72800</v>
      </c>
      <c r="AG132">
        <v>1862493</v>
      </c>
    </row>
    <row r="133" spans="1:33" x14ac:dyDescent="0.3">
      <c r="A133">
        <v>5001702</v>
      </c>
      <c r="B133" t="s">
        <v>422</v>
      </c>
      <c r="C133" t="s">
        <v>2481</v>
      </c>
      <c r="D133"/>
      <c r="E133" t="s">
        <v>3671</v>
      </c>
      <c r="H133" t="s">
        <v>2993</v>
      </c>
      <c r="I133"/>
      <c r="J133" t="s">
        <v>3672</v>
      </c>
      <c r="K133" t="s">
        <v>3409</v>
      </c>
      <c r="L133"/>
      <c r="M133" t="s">
        <v>3673</v>
      </c>
      <c r="N133" t="s">
        <v>381</v>
      </c>
      <c r="O133" t="s">
        <v>375</v>
      </c>
      <c r="P133"/>
      <c r="R133" t="s">
        <v>423</v>
      </c>
      <c r="S133"/>
      <c r="T133"/>
      <c r="U133"/>
      <c r="Y133" t="s">
        <v>419</v>
      </c>
      <c r="Z133" t="s">
        <v>420</v>
      </c>
      <c r="AA133"/>
      <c r="AB133" t="s">
        <v>421</v>
      </c>
      <c r="AF133">
        <v>72800</v>
      </c>
      <c r="AG133">
        <v>1862493</v>
      </c>
    </row>
    <row r="134" spans="1:33" x14ac:dyDescent="0.3">
      <c r="A134">
        <v>5001703</v>
      </c>
      <c r="B134" t="s">
        <v>424</v>
      </c>
      <c r="C134" t="s">
        <v>2482</v>
      </c>
      <c r="D134"/>
      <c r="E134" t="s">
        <v>3674</v>
      </c>
      <c r="H134" t="s">
        <v>2994</v>
      </c>
      <c r="I134"/>
      <c r="J134" t="s">
        <v>3675</v>
      </c>
      <c r="K134" t="s">
        <v>2481</v>
      </c>
      <c r="L134"/>
      <c r="M134" t="s">
        <v>3676</v>
      </c>
      <c r="N134" t="s">
        <v>375</v>
      </c>
      <c r="O134" t="s">
        <v>381</v>
      </c>
      <c r="P134" t="s">
        <v>381</v>
      </c>
      <c r="R134" t="s">
        <v>425</v>
      </c>
      <c r="S134"/>
      <c r="T134"/>
      <c r="U134"/>
      <c r="Y134" t="s">
        <v>419</v>
      </c>
      <c r="Z134" t="s">
        <v>420</v>
      </c>
      <c r="AA134"/>
      <c r="AB134" t="s">
        <v>421</v>
      </c>
      <c r="AF134">
        <v>72800</v>
      </c>
      <c r="AG134">
        <v>1862493</v>
      </c>
    </row>
    <row r="135" spans="1:33" x14ac:dyDescent="0.3">
      <c r="A135">
        <v>5001704</v>
      </c>
      <c r="B135" t="s">
        <v>426</v>
      </c>
      <c r="C135" t="s">
        <v>2483</v>
      </c>
      <c r="D135"/>
      <c r="E135" t="s">
        <v>3677</v>
      </c>
      <c r="H135" t="s">
        <v>2995</v>
      </c>
      <c r="I135"/>
      <c r="J135" t="s">
        <v>3678</v>
      </c>
      <c r="K135" t="s">
        <v>3410</v>
      </c>
      <c r="L135"/>
      <c r="M135" t="s">
        <v>3679</v>
      </c>
      <c r="N135" t="s">
        <v>375</v>
      </c>
      <c r="O135" t="s">
        <v>375</v>
      </c>
      <c r="P135"/>
      <c r="R135" t="s">
        <v>427</v>
      </c>
      <c r="S135"/>
      <c r="T135"/>
      <c r="U135"/>
      <c r="Y135" t="s">
        <v>419</v>
      </c>
      <c r="Z135" t="s">
        <v>420</v>
      </c>
      <c r="AA135"/>
      <c r="AB135" t="s">
        <v>421</v>
      </c>
      <c r="AF135">
        <v>72800</v>
      </c>
      <c r="AG135">
        <v>1862493</v>
      </c>
    </row>
    <row r="136" spans="1:33" x14ac:dyDescent="0.3">
      <c r="A136">
        <v>5001705</v>
      </c>
      <c r="B136" t="s">
        <v>428</v>
      </c>
      <c r="C136" t="s">
        <v>2484</v>
      </c>
      <c r="D136"/>
      <c r="E136" t="s">
        <v>3680</v>
      </c>
      <c r="H136" t="s">
        <v>2996</v>
      </c>
      <c r="I136"/>
      <c r="J136" t="s">
        <v>3681</v>
      </c>
      <c r="K136" t="s">
        <v>2997</v>
      </c>
      <c r="L136"/>
      <c r="M136" t="s">
        <v>3682</v>
      </c>
      <c r="N136" t="s">
        <v>374</v>
      </c>
      <c r="O136" t="s">
        <v>374</v>
      </c>
      <c r="P136" t="s">
        <v>374</v>
      </c>
      <c r="R136" t="s">
        <v>418</v>
      </c>
      <c r="S136"/>
      <c r="T136"/>
      <c r="U136"/>
      <c r="Y136" t="s">
        <v>419</v>
      </c>
      <c r="Z136" t="s">
        <v>420</v>
      </c>
      <c r="AA136"/>
      <c r="AB136" t="s">
        <v>421</v>
      </c>
      <c r="AF136">
        <v>72800</v>
      </c>
      <c r="AG136">
        <v>1862493</v>
      </c>
    </row>
    <row r="137" spans="1:33" x14ac:dyDescent="0.3">
      <c r="A137">
        <v>5001706</v>
      </c>
      <c r="B137" t="s">
        <v>429</v>
      </c>
      <c r="C137" t="s">
        <v>2485</v>
      </c>
      <c r="D137"/>
      <c r="E137" t="s">
        <v>3683</v>
      </c>
      <c r="H137" t="s">
        <v>2997</v>
      </c>
      <c r="I137"/>
      <c r="J137" t="s">
        <v>3684</v>
      </c>
      <c r="K137" t="s">
        <v>3411</v>
      </c>
      <c r="L137"/>
      <c r="M137" t="s">
        <v>3685</v>
      </c>
      <c r="N137" t="s">
        <v>374</v>
      </c>
      <c r="O137" t="s">
        <v>374</v>
      </c>
      <c r="P137" t="s">
        <v>374</v>
      </c>
      <c r="R137" t="s">
        <v>423</v>
      </c>
      <c r="S137"/>
      <c r="T137"/>
      <c r="U137"/>
      <c r="Y137" t="s">
        <v>419</v>
      </c>
      <c r="Z137" t="s">
        <v>420</v>
      </c>
      <c r="AA137"/>
      <c r="AB137" t="s">
        <v>421</v>
      </c>
      <c r="AF137">
        <v>72800</v>
      </c>
      <c r="AG137">
        <v>1862493</v>
      </c>
    </row>
    <row r="138" spans="1:33" x14ac:dyDescent="0.3">
      <c r="A138">
        <v>5001707</v>
      </c>
      <c r="B138" t="s">
        <v>430</v>
      </c>
      <c r="C138" t="s">
        <v>2486</v>
      </c>
      <c r="D138"/>
      <c r="E138" t="s">
        <v>3686</v>
      </c>
      <c r="H138" t="s">
        <v>2481</v>
      </c>
      <c r="I138"/>
      <c r="J138" t="s">
        <v>3687</v>
      </c>
      <c r="K138" t="s">
        <v>3412</v>
      </c>
      <c r="L138"/>
      <c r="M138" t="s">
        <v>3688</v>
      </c>
      <c r="N138" t="s">
        <v>375</v>
      </c>
      <c r="O138" t="s">
        <v>381</v>
      </c>
      <c r="P138" t="s">
        <v>375</v>
      </c>
      <c r="R138" t="s">
        <v>425</v>
      </c>
      <c r="S138"/>
      <c r="T138"/>
      <c r="U138"/>
      <c r="Y138" t="s">
        <v>419</v>
      </c>
      <c r="Z138" t="s">
        <v>420</v>
      </c>
      <c r="AA138"/>
      <c r="AB138" t="s">
        <v>421</v>
      </c>
      <c r="AF138">
        <v>72800</v>
      </c>
      <c r="AG138">
        <v>1862493</v>
      </c>
    </row>
    <row r="139" spans="1:33" x14ac:dyDescent="0.3">
      <c r="A139">
        <v>5001708</v>
      </c>
      <c r="B139" t="s">
        <v>431</v>
      </c>
      <c r="C139" t="s">
        <v>2487</v>
      </c>
      <c r="D139"/>
      <c r="E139" t="s">
        <v>3689</v>
      </c>
      <c r="H139" t="s">
        <v>2998</v>
      </c>
      <c r="I139"/>
      <c r="J139" t="s">
        <v>3690</v>
      </c>
      <c r="K139" t="s">
        <v>3413</v>
      </c>
      <c r="L139"/>
      <c r="M139" t="s">
        <v>3691</v>
      </c>
      <c r="N139" t="s">
        <v>374</v>
      </c>
      <c r="O139" t="s">
        <v>374</v>
      </c>
      <c r="P139"/>
      <c r="R139" t="s">
        <v>427</v>
      </c>
      <c r="S139"/>
      <c r="T139"/>
      <c r="U139"/>
      <c r="Y139" t="s">
        <v>419</v>
      </c>
      <c r="Z139" t="s">
        <v>420</v>
      </c>
      <c r="AA139"/>
      <c r="AB139" t="s">
        <v>421</v>
      </c>
      <c r="AF139">
        <v>72800</v>
      </c>
      <c r="AG139">
        <v>1862493</v>
      </c>
    </row>
    <row r="140" spans="1:33" x14ac:dyDescent="0.3">
      <c r="A140">
        <v>5001801</v>
      </c>
      <c r="B140" t="s">
        <v>432</v>
      </c>
      <c r="C140" t="s">
        <v>2488</v>
      </c>
      <c r="D140"/>
      <c r="E140" t="s">
        <v>3668</v>
      </c>
      <c r="H140" t="s">
        <v>2999</v>
      </c>
      <c r="I140"/>
      <c r="J140" t="s">
        <v>3669</v>
      </c>
      <c r="K140" t="s">
        <v>2494</v>
      </c>
      <c r="L140"/>
      <c r="M140" t="s">
        <v>3670</v>
      </c>
      <c r="N140" t="s">
        <v>374</v>
      </c>
      <c r="O140" t="s">
        <v>375</v>
      </c>
      <c r="P140" t="s">
        <v>375</v>
      </c>
      <c r="R140" t="s">
        <v>433</v>
      </c>
      <c r="S140"/>
      <c r="T140"/>
      <c r="U140"/>
      <c r="Y140" t="s">
        <v>419</v>
      </c>
      <c r="Z140" t="s">
        <v>420</v>
      </c>
      <c r="AA140"/>
      <c r="AB140" t="s">
        <v>421</v>
      </c>
      <c r="AF140">
        <v>74200</v>
      </c>
      <c r="AG140">
        <v>1929410</v>
      </c>
    </row>
    <row r="141" spans="1:33" x14ac:dyDescent="0.3">
      <c r="A141">
        <v>5001802</v>
      </c>
      <c r="B141" t="s">
        <v>434</v>
      </c>
      <c r="C141" t="s">
        <v>2489</v>
      </c>
      <c r="D141"/>
      <c r="E141" t="s">
        <v>3671</v>
      </c>
      <c r="H141" t="s">
        <v>3000</v>
      </c>
      <c r="I141"/>
      <c r="J141" t="s">
        <v>3672</v>
      </c>
      <c r="K141" t="s">
        <v>3414</v>
      </c>
      <c r="L141"/>
      <c r="M141" t="s">
        <v>3673</v>
      </c>
      <c r="N141" t="s">
        <v>381</v>
      </c>
      <c r="O141" t="s">
        <v>375</v>
      </c>
      <c r="P141"/>
      <c r="R141" t="s">
        <v>435</v>
      </c>
      <c r="S141"/>
      <c r="T141"/>
      <c r="U141"/>
      <c r="Y141" t="s">
        <v>419</v>
      </c>
      <c r="Z141" t="s">
        <v>420</v>
      </c>
      <c r="AA141"/>
      <c r="AB141" t="s">
        <v>421</v>
      </c>
      <c r="AF141">
        <v>74200</v>
      </c>
      <c r="AG141">
        <v>1929410</v>
      </c>
    </row>
    <row r="142" spans="1:33" x14ac:dyDescent="0.3">
      <c r="A142">
        <v>5001803</v>
      </c>
      <c r="B142" t="s">
        <v>436</v>
      </c>
      <c r="C142" t="s">
        <v>2490</v>
      </c>
      <c r="D142"/>
      <c r="E142" t="s">
        <v>3674</v>
      </c>
      <c r="H142" t="s">
        <v>3001</v>
      </c>
      <c r="I142"/>
      <c r="J142" t="s">
        <v>3675</v>
      </c>
      <c r="K142" t="s">
        <v>2489</v>
      </c>
      <c r="L142"/>
      <c r="M142" t="s">
        <v>3676</v>
      </c>
      <c r="N142" t="s">
        <v>375</v>
      </c>
      <c r="O142" t="s">
        <v>381</v>
      </c>
      <c r="P142" t="s">
        <v>381</v>
      </c>
      <c r="R142" t="s">
        <v>437</v>
      </c>
      <c r="S142"/>
      <c r="T142"/>
      <c r="U142"/>
      <c r="Y142" t="s">
        <v>419</v>
      </c>
      <c r="Z142" t="s">
        <v>420</v>
      </c>
      <c r="AA142"/>
      <c r="AB142" t="s">
        <v>421</v>
      </c>
      <c r="AF142">
        <v>74200</v>
      </c>
      <c r="AG142">
        <v>1929410</v>
      </c>
    </row>
    <row r="143" spans="1:33" x14ac:dyDescent="0.3">
      <c r="A143">
        <v>5001804</v>
      </c>
      <c r="B143" t="s">
        <v>438</v>
      </c>
      <c r="C143" t="s">
        <v>2491</v>
      </c>
      <c r="D143"/>
      <c r="E143" t="s">
        <v>3677</v>
      </c>
      <c r="H143" t="s">
        <v>3002</v>
      </c>
      <c r="I143"/>
      <c r="J143" t="s">
        <v>3678</v>
      </c>
      <c r="K143" t="s">
        <v>3415</v>
      </c>
      <c r="L143"/>
      <c r="M143" t="s">
        <v>3679</v>
      </c>
      <c r="N143" t="s">
        <v>375</v>
      </c>
      <c r="O143" t="s">
        <v>375</v>
      </c>
      <c r="P143"/>
      <c r="R143" t="s">
        <v>439</v>
      </c>
      <c r="S143"/>
      <c r="T143"/>
      <c r="U143"/>
      <c r="Y143" t="s">
        <v>419</v>
      </c>
      <c r="Z143" t="s">
        <v>420</v>
      </c>
      <c r="AA143"/>
      <c r="AB143" t="s">
        <v>421</v>
      </c>
      <c r="AF143">
        <v>74200</v>
      </c>
      <c r="AG143">
        <v>1929410</v>
      </c>
    </row>
    <row r="144" spans="1:33" x14ac:dyDescent="0.3">
      <c r="A144">
        <v>5001805</v>
      </c>
      <c r="B144" t="s">
        <v>440</v>
      </c>
      <c r="C144" t="s">
        <v>2492</v>
      </c>
      <c r="D144"/>
      <c r="E144" t="s">
        <v>3680</v>
      </c>
      <c r="H144" t="s">
        <v>3003</v>
      </c>
      <c r="I144"/>
      <c r="J144" t="s">
        <v>3681</v>
      </c>
      <c r="K144" t="s">
        <v>3004</v>
      </c>
      <c r="L144"/>
      <c r="M144" t="s">
        <v>3682</v>
      </c>
      <c r="N144" t="s">
        <v>374</v>
      </c>
      <c r="O144" t="s">
        <v>374</v>
      </c>
      <c r="P144" t="s">
        <v>374</v>
      </c>
      <c r="R144" t="s">
        <v>433</v>
      </c>
      <c r="S144"/>
      <c r="T144"/>
      <c r="U144"/>
      <c r="Y144" t="s">
        <v>419</v>
      </c>
      <c r="Z144" t="s">
        <v>420</v>
      </c>
      <c r="AA144"/>
      <c r="AB144" t="s">
        <v>421</v>
      </c>
      <c r="AF144">
        <v>74200</v>
      </c>
      <c r="AG144">
        <v>1929410</v>
      </c>
    </row>
    <row r="145" spans="1:33" x14ac:dyDescent="0.3">
      <c r="A145">
        <v>5001806</v>
      </c>
      <c r="B145" t="s">
        <v>441</v>
      </c>
      <c r="C145" t="s">
        <v>2493</v>
      </c>
      <c r="D145"/>
      <c r="E145" t="s">
        <v>3683</v>
      </c>
      <c r="H145" t="s">
        <v>3004</v>
      </c>
      <c r="I145"/>
      <c r="J145" t="s">
        <v>3684</v>
      </c>
      <c r="K145" t="s">
        <v>3416</v>
      </c>
      <c r="L145"/>
      <c r="M145" t="s">
        <v>3685</v>
      </c>
      <c r="N145" t="s">
        <v>374</v>
      </c>
      <c r="O145" t="s">
        <v>374</v>
      </c>
      <c r="P145" t="s">
        <v>374</v>
      </c>
      <c r="R145" t="s">
        <v>435</v>
      </c>
      <c r="S145"/>
      <c r="T145"/>
      <c r="U145"/>
      <c r="Y145" t="s">
        <v>419</v>
      </c>
      <c r="Z145" t="s">
        <v>420</v>
      </c>
      <c r="AA145"/>
      <c r="AB145" t="s">
        <v>421</v>
      </c>
      <c r="AF145">
        <v>74200</v>
      </c>
      <c r="AG145">
        <v>1929410</v>
      </c>
    </row>
    <row r="146" spans="1:33" x14ac:dyDescent="0.3">
      <c r="A146">
        <v>5001807</v>
      </c>
      <c r="B146" t="s">
        <v>442</v>
      </c>
      <c r="C146" t="s">
        <v>2494</v>
      </c>
      <c r="D146"/>
      <c r="E146" t="s">
        <v>3686</v>
      </c>
      <c r="H146" t="s">
        <v>2489</v>
      </c>
      <c r="I146"/>
      <c r="J146" t="s">
        <v>3687</v>
      </c>
      <c r="K146" t="s">
        <v>3417</v>
      </c>
      <c r="L146"/>
      <c r="M146" t="s">
        <v>3688</v>
      </c>
      <c r="N146" t="s">
        <v>375</v>
      </c>
      <c r="O146" t="s">
        <v>381</v>
      </c>
      <c r="P146" t="s">
        <v>375</v>
      </c>
      <c r="R146" t="s">
        <v>437</v>
      </c>
      <c r="S146"/>
      <c r="T146"/>
      <c r="U146"/>
      <c r="Y146" t="s">
        <v>419</v>
      </c>
      <c r="Z146" t="s">
        <v>420</v>
      </c>
      <c r="AA146"/>
      <c r="AB146" t="s">
        <v>421</v>
      </c>
      <c r="AF146">
        <v>74200</v>
      </c>
      <c r="AG146">
        <v>1929410</v>
      </c>
    </row>
    <row r="147" spans="1:33" x14ac:dyDescent="0.3">
      <c r="A147">
        <v>5001808</v>
      </c>
      <c r="B147" t="s">
        <v>443</v>
      </c>
      <c r="C147" t="s">
        <v>2495</v>
      </c>
      <c r="D147"/>
      <c r="E147" t="s">
        <v>3689</v>
      </c>
      <c r="H147" t="s">
        <v>3005</v>
      </c>
      <c r="I147"/>
      <c r="J147" t="s">
        <v>3690</v>
      </c>
      <c r="K147" t="s">
        <v>3418</v>
      </c>
      <c r="L147"/>
      <c r="M147" t="s">
        <v>3691</v>
      </c>
      <c r="N147" t="s">
        <v>374</v>
      </c>
      <c r="O147" t="s">
        <v>374</v>
      </c>
      <c r="P147"/>
      <c r="R147" t="s">
        <v>439</v>
      </c>
      <c r="S147"/>
      <c r="T147"/>
      <c r="U147"/>
      <c r="Y147" t="s">
        <v>419</v>
      </c>
      <c r="Z147" t="s">
        <v>420</v>
      </c>
      <c r="AA147"/>
      <c r="AB147" t="s">
        <v>421</v>
      </c>
      <c r="AF147">
        <v>74200</v>
      </c>
      <c r="AG147">
        <v>1929410</v>
      </c>
    </row>
    <row r="148" spans="1:33" x14ac:dyDescent="0.3">
      <c r="A148">
        <v>5001901</v>
      </c>
      <c r="B148" t="s">
        <v>444</v>
      </c>
      <c r="C148" t="s">
        <v>2496</v>
      </c>
      <c r="D148"/>
      <c r="E148" t="s">
        <v>3692</v>
      </c>
      <c r="H148" t="s">
        <v>3006</v>
      </c>
      <c r="I148"/>
      <c r="J148" t="s">
        <v>3693</v>
      </c>
      <c r="K148" t="s">
        <v>2502</v>
      </c>
      <c r="L148"/>
      <c r="M148" t="s">
        <v>3694</v>
      </c>
      <c r="N148" t="s">
        <v>374</v>
      </c>
      <c r="O148" t="s">
        <v>375</v>
      </c>
      <c r="P148" t="s">
        <v>375</v>
      </c>
      <c r="R148" t="s">
        <v>445</v>
      </c>
      <c r="S148"/>
      <c r="T148"/>
      <c r="U148"/>
      <c r="Y148" t="s">
        <v>446</v>
      </c>
      <c r="Z148" t="s">
        <v>447</v>
      </c>
      <c r="AA148"/>
      <c r="AB148" t="s">
        <v>448</v>
      </c>
      <c r="AF148">
        <v>79800</v>
      </c>
      <c r="AG148">
        <v>2260509</v>
      </c>
    </row>
    <row r="149" spans="1:33" x14ac:dyDescent="0.3">
      <c r="A149">
        <v>5001902</v>
      </c>
      <c r="B149" t="s">
        <v>449</v>
      </c>
      <c r="C149" t="s">
        <v>2497</v>
      </c>
      <c r="D149"/>
      <c r="E149" t="s">
        <v>3695</v>
      </c>
      <c r="H149" t="s">
        <v>3007</v>
      </c>
      <c r="I149"/>
      <c r="J149" t="s">
        <v>3696</v>
      </c>
      <c r="K149" t="s">
        <v>3419</v>
      </c>
      <c r="L149"/>
      <c r="M149" t="s">
        <v>3697</v>
      </c>
      <c r="N149" t="s">
        <v>381</v>
      </c>
      <c r="O149" t="s">
        <v>375</v>
      </c>
      <c r="P149"/>
      <c r="R149" t="s">
        <v>450</v>
      </c>
      <c r="S149"/>
      <c r="T149"/>
      <c r="U149"/>
      <c r="Y149" t="s">
        <v>446</v>
      </c>
      <c r="Z149" t="s">
        <v>447</v>
      </c>
      <c r="AA149"/>
      <c r="AB149" t="s">
        <v>448</v>
      </c>
      <c r="AF149">
        <v>79800</v>
      </c>
      <c r="AG149">
        <v>2260509</v>
      </c>
    </row>
    <row r="150" spans="1:33" x14ac:dyDescent="0.3">
      <c r="A150">
        <v>5001903</v>
      </c>
      <c r="B150" t="s">
        <v>451</v>
      </c>
      <c r="C150" t="s">
        <v>2498</v>
      </c>
      <c r="D150"/>
      <c r="E150" t="s">
        <v>3698</v>
      </c>
      <c r="H150" t="s">
        <v>3008</v>
      </c>
      <c r="I150"/>
      <c r="J150" t="s">
        <v>3699</v>
      </c>
      <c r="K150" t="s">
        <v>2497</v>
      </c>
      <c r="L150"/>
      <c r="M150" t="s">
        <v>3700</v>
      </c>
      <c r="N150" t="s">
        <v>375</v>
      </c>
      <c r="O150" t="s">
        <v>381</v>
      </c>
      <c r="P150" t="s">
        <v>381</v>
      </c>
      <c r="R150" t="s">
        <v>452</v>
      </c>
      <c r="S150"/>
      <c r="T150"/>
      <c r="U150"/>
      <c r="Y150" t="s">
        <v>446</v>
      </c>
      <c r="Z150" t="s">
        <v>447</v>
      </c>
      <c r="AA150"/>
      <c r="AB150" t="s">
        <v>448</v>
      </c>
      <c r="AF150">
        <v>79800</v>
      </c>
      <c r="AG150">
        <v>2260509</v>
      </c>
    </row>
    <row r="151" spans="1:33" x14ac:dyDescent="0.3">
      <c r="A151">
        <v>5001904</v>
      </c>
      <c r="B151" t="s">
        <v>453</v>
      </c>
      <c r="C151" t="s">
        <v>2499</v>
      </c>
      <c r="D151"/>
      <c r="E151" t="s">
        <v>3701</v>
      </c>
      <c r="H151" t="s">
        <v>3009</v>
      </c>
      <c r="I151"/>
      <c r="J151" t="s">
        <v>3702</v>
      </c>
      <c r="K151" t="s">
        <v>3420</v>
      </c>
      <c r="L151"/>
      <c r="M151" t="s">
        <v>3703</v>
      </c>
      <c r="N151" t="s">
        <v>375</v>
      </c>
      <c r="O151" t="s">
        <v>375</v>
      </c>
      <c r="P151"/>
      <c r="R151" t="s">
        <v>454</v>
      </c>
      <c r="S151"/>
      <c r="T151"/>
      <c r="U151"/>
      <c r="Y151" t="s">
        <v>446</v>
      </c>
      <c r="Z151" t="s">
        <v>447</v>
      </c>
      <c r="AA151"/>
      <c r="AB151" t="s">
        <v>448</v>
      </c>
      <c r="AF151">
        <v>79800</v>
      </c>
      <c r="AG151">
        <v>2260509</v>
      </c>
    </row>
    <row r="152" spans="1:33" x14ac:dyDescent="0.3">
      <c r="A152">
        <v>5001905</v>
      </c>
      <c r="B152" t="s">
        <v>455</v>
      </c>
      <c r="C152" t="s">
        <v>2500</v>
      </c>
      <c r="D152"/>
      <c r="E152" t="s">
        <v>3704</v>
      </c>
      <c r="H152" t="s">
        <v>3010</v>
      </c>
      <c r="I152"/>
      <c r="J152" t="s">
        <v>3705</v>
      </c>
      <c r="K152" t="s">
        <v>3011</v>
      </c>
      <c r="L152"/>
      <c r="M152" t="s">
        <v>3706</v>
      </c>
      <c r="N152" t="s">
        <v>374</v>
      </c>
      <c r="O152" t="s">
        <v>374</v>
      </c>
      <c r="P152" t="s">
        <v>374</v>
      </c>
      <c r="R152" t="s">
        <v>445</v>
      </c>
      <c r="S152"/>
      <c r="T152"/>
      <c r="U152"/>
      <c r="Y152" t="s">
        <v>446</v>
      </c>
      <c r="Z152" t="s">
        <v>447</v>
      </c>
      <c r="AA152"/>
      <c r="AB152" t="s">
        <v>448</v>
      </c>
      <c r="AF152">
        <v>79800</v>
      </c>
      <c r="AG152">
        <v>2260509</v>
      </c>
    </row>
    <row r="153" spans="1:33" x14ac:dyDescent="0.3">
      <c r="A153">
        <v>5001906</v>
      </c>
      <c r="B153" t="s">
        <v>456</v>
      </c>
      <c r="C153" t="s">
        <v>2501</v>
      </c>
      <c r="D153"/>
      <c r="E153" t="s">
        <v>3707</v>
      </c>
      <c r="H153" t="s">
        <v>3011</v>
      </c>
      <c r="I153"/>
      <c r="J153" t="s">
        <v>3708</v>
      </c>
      <c r="K153" t="s">
        <v>3421</v>
      </c>
      <c r="L153"/>
      <c r="M153" t="s">
        <v>3709</v>
      </c>
      <c r="N153" t="s">
        <v>374</v>
      </c>
      <c r="O153" t="s">
        <v>374</v>
      </c>
      <c r="P153" t="s">
        <v>374</v>
      </c>
      <c r="R153" t="s">
        <v>450</v>
      </c>
      <c r="S153"/>
      <c r="T153"/>
      <c r="U153"/>
      <c r="Y153" t="s">
        <v>446</v>
      </c>
      <c r="Z153" t="s">
        <v>447</v>
      </c>
      <c r="AA153"/>
      <c r="AB153" t="s">
        <v>448</v>
      </c>
      <c r="AF153">
        <v>79800</v>
      </c>
      <c r="AG153">
        <v>2260509</v>
      </c>
    </row>
    <row r="154" spans="1:33" x14ac:dyDescent="0.3">
      <c r="A154">
        <v>5001907</v>
      </c>
      <c r="B154" t="s">
        <v>457</v>
      </c>
      <c r="C154" t="s">
        <v>2502</v>
      </c>
      <c r="D154"/>
      <c r="E154" t="s">
        <v>3710</v>
      </c>
      <c r="H154" t="s">
        <v>2497</v>
      </c>
      <c r="I154"/>
      <c r="J154" t="s">
        <v>3711</v>
      </c>
      <c r="K154" t="s">
        <v>3422</v>
      </c>
      <c r="L154"/>
      <c r="M154" t="s">
        <v>3712</v>
      </c>
      <c r="N154" t="s">
        <v>375</v>
      </c>
      <c r="O154" t="s">
        <v>381</v>
      </c>
      <c r="P154" t="s">
        <v>375</v>
      </c>
      <c r="R154" t="s">
        <v>452</v>
      </c>
      <c r="S154"/>
      <c r="T154"/>
      <c r="U154"/>
      <c r="Y154" t="s">
        <v>446</v>
      </c>
      <c r="Z154" t="s">
        <v>447</v>
      </c>
      <c r="AA154"/>
      <c r="AB154" t="s">
        <v>448</v>
      </c>
      <c r="AF154">
        <v>79800</v>
      </c>
      <c r="AG154">
        <v>2260509</v>
      </c>
    </row>
    <row r="155" spans="1:33" x14ac:dyDescent="0.3">
      <c r="A155">
        <v>5001908</v>
      </c>
      <c r="B155" t="s">
        <v>458</v>
      </c>
      <c r="C155" t="s">
        <v>2503</v>
      </c>
      <c r="D155"/>
      <c r="E155" t="s">
        <v>3713</v>
      </c>
      <c r="H155" t="s">
        <v>3012</v>
      </c>
      <c r="I155"/>
      <c r="J155" t="s">
        <v>3714</v>
      </c>
      <c r="K155" t="s">
        <v>3423</v>
      </c>
      <c r="L155"/>
      <c r="M155" t="s">
        <v>3715</v>
      </c>
      <c r="N155" t="s">
        <v>374</v>
      </c>
      <c r="O155" t="s">
        <v>374</v>
      </c>
      <c r="P155"/>
      <c r="R155" t="s">
        <v>454</v>
      </c>
      <c r="S155"/>
      <c r="T155"/>
      <c r="U155"/>
      <c r="Y155" t="s">
        <v>446</v>
      </c>
      <c r="Z155" t="s">
        <v>447</v>
      </c>
      <c r="AA155"/>
      <c r="AB155" t="s">
        <v>448</v>
      </c>
      <c r="AF155">
        <v>79800</v>
      </c>
      <c r="AG155">
        <v>2260509</v>
      </c>
    </row>
    <row r="156" spans="1:33" x14ac:dyDescent="0.3">
      <c r="A156">
        <v>5002001</v>
      </c>
      <c r="B156" t="s">
        <v>459</v>
      </c>
      <c r="C156" t="s">
        <v>2504</v>
      </c>
      <c r="D156"/>
      <c r="E156" t="s">
        <v>3692</v>
      </c>
      <c r="H156" t="s">
        <v>3013</v>
      </c>
      <c r="I156"/>
      <c r="J156" t="s">
        <v>3693</v>
      </c>
      <c r="K156" t="s">
        <v>2510</v>
      </c>
      <c r="L156"/>
      <c r="M156" t="s">
        <v>3694</v>
      </c>
      <c r="N156" t="s">
        <v>374</v>
      </c>
      <c r="O156" t="s">
        <v>375</v>
      </c>
      <c r="P156" t="s">
        <v>375</v>
      </c>
      <c r="R156" t="s">
        <v>460</v>
      </c>
      <c r="S156"/>
      <c r="T156"/>
      <c r="U156"/>
      <c r="Y156" t="s">
        <v>446</v>
      </c>
      <c r="Z156" t="s">
        <v>447</v>
      </c>
      <c r="AA156"/>
      <c r="AB156" t="s">
        <v>448</v>
      </c>
      <c r="AF156">
        <v>82600</v>
      </c>
      <c r="AG156">
        <v>2396858</v>
      </c>
    </row>
    <row r="157" spans="1:33" x14ac:dyDescent="0.3">
      <c r="A157">
        <v>5002002</v>
      </c>
      <c r="B157" t="s">
        <v>461</v>
      </c>
      <c r="C157" t="s">
        <v>2505</v>
      </c>
      <c r="D157"/>
      <c r="E157" t="s">
        <v>3695</v>
      </c>
      <c r="H157" t="s">
        <v>3014</v>
      </c>
      <c r="I157"/>
      <c r="J157" t="s">
        <v>3696</v>
      </c>
      <c r="K157" t="s">
        <v>3424</v>
      </c>
      <c r="L157"/>
      <c r="M157" t="s">
        <v>3697</v>
      </c>
      <c r="N157" t="s">
        <v>381</v>
      </c>
      <c r="O157" t="s">
        <v>375</v>
      </c>
      <c r="P157"/>
      <c r="R157" t="s">
        <v>462</v>
      </c>
      <c r="S157"/>
      <c r="T157"/>
      <c r="U157"/>
      <c r="Y157" t="s">
        <v>446</v>
      </c>
      <c r="Z157" t="s">
        <v>447</v>
      </c>
      <c r="AA157"/>
      <c r="AB157" t="s">
        <v>448</v>
      </c>
      <c r="AF157">
        <v>82600</v>
      </c>
      <c r="AG157">
        <v>2396858</v>
      </c>
    </row>
    <row r="158" spans="1:33" x14ac:dyDescent="0.3">
      <c r="A158">
        <v>5002003</v>
      </c>
      <c r="B158" t="s">
        <v>463</v>
      </c>
      <c r="C158" t="s">
        <v>2506</v>
      </c>
      <c r="D158"/>
      <c r="E158" t="s">
        <v>3698</v>
      </c>
      <c r="H158" t="s">
        <v>3015</v>
      </c>
      <c r="I158"/>
      <c r="J158" t="s">
        <v>3699</v>
      </c>
      <c r="K158" t="s">
        <v>2505</v>
      </c>
      <c r="L158"/>
      <c r="M158" t="s">
        <v>3700</v>
      </c>
      <c r="N158" t="s">
        <v>375</v>
      </c>
      <c r="O158" t="s">
        <v>381</v>
      </c>
      <c r="P158" t="s">
        <v>381</v>
      </c>
      <c r="R158" t="s">
        <v>464</v>
      </c>
      <c r="S158"/>
      <c r="T158"/>
      <c r="U158"/>
      <c r="Y158" t="s">
        <v>446</v>
      </c>
      <c r="Z158" t="s">
        <v>447</v>
      </c>
      <c r="AA158"/>
      <c r="AB158" t="s">
        <v>448</v>
      </c>
      <c r="AF158">
        <v>82600</v>
      </c>
      <c r="AG158">
        <v>2396858</v>
      </c>
    </row>
    <row r="159" spans="1:33" x14ac:dyDescent="0.3">
      <c r="A159">
        <v>5002004</v>
      </c>
      <c r="B159" t="s">
        <v>465</v>
      </c>
      <c r="C159" t="s">
        <v>2507</v>
      </c>
      <c r="D159"/>
      <c r="E159" t="s">
        <v>3701</v>
      </c>
      <c r="H159" t="s">
        <v>3016</v>
      </c>
      <c r="I159"/>
      <c r="J159" t="s">
        <v>3702</v>
      </c>
      <c r="K159" t="s">
        <v>3425</v>
      </c>
      <c r="L159"/>
      <c r="M159" t="s">
        <v>3703</v>
      </c>
      <c r="N159" t="s">
        <v>375</v>
      </c>
      <c r="O159" t="s">
        <v>375</v>
      </c>
      <c r="P159"/>
      <c r="R159" t="s">
        <v>466</v>
      </c>
      <c r="S159"/>
      <c r="T159"/>
      <c r="U159"/>
      <c r="Y159" t="s">
        <v>446</v>
      </c>
      <c r="Z159" t="s">
        <v>447</v>
      </c>
      <c r="AA159"/>
      <c r="AB159" t="s">
        <v>448</v>
      </c>
      <c r="AF159">
        <v>82600</v>
      </c>
      <c r="AG159">
        <v>2396858</v>
      </c>
    </row>
    <row r="160" spans="1:33" x14ac:dyDescent="0.3">
      <c r="A160">
        <v>5002005</v>
      </c>
      <c r="B160" t="s">
        <v>467</v>
      </c>
      <c r="C160" t="s">
        <v>2508</v>
      </c>
      <c r="D160"/>
      <c r="E160" t="s">
        <v>3704</v>
      </c>
      <c r="H160" t="s">
        <v>3017</v>
      </c>
      <c r="I160"/>
      <c r="J160" t="s">
        <v>3705</v>
      </c>
      <c r="K160" t="s">
        <v>3018</v>
      </c>
      <c r="L160"/>
      <c r="M160" t="s">
        <v>3706</v>
      </c>
      <c r="N160" t="s">
        <v>374</v>
      </c>
      <c r="O160" t="s">
        <v>374</v>
      </c>
      <c r="P160" t="s">
        <v>374</v>
      </c>
      <c r="R160" t="s">
        <v>460</v>
      </c>
      <c r="S160"/>
      <c r="T160"/>
      <c r="U160"/>
      <c r="Y160" t="s">
        <v>446</v>
      </c>
      <c r="Z160" t="s">
        <v>447</v>
      </c>
      <c r="AA160"/>
      <c r="AB160" t="s">
        <v>448</v>
      </c>
      <c r="AF160">
        <v>82600</v>
      </c>
      <c r="AG160">
        <v>2396858</v>
      </c>
    </row>
    <row r="161" spans="1:33" x14ac:dyDescent="0.3">
      <c r="A161">
        <v>5002006</v>
      </c>
      <c r="B161" t="s">
        <v>468</v>
      </c>
      <c r="C161" t="s">
        <v>2509</v>
      </c>
      <c r="D161"/>
      <c r="E161" t="s">
        <v>3707</v>
      </c>
      <c r="H161" t="s">
        <v>3018</v>
      </c>
      <c r="I161"/>
      <c r="J161" t="s">
        <v>3708</v>
      </c>
      <c r="K161" t="s">
        <v>3426</v>
      </c>
      <c r="L161"/>
      <c r="M161" t="s">
        <v>3709</v>
      </c>
      <c r="N161" t="s">
        <v>374</v>
      </c>
      <c r="O161" t="s">
        <v>374</v>
      </c>
      <c r="P161" t="s">
        <v>374</v>
      </c>
      <c r="R161" t="s">
        <v>462</v>
      </c>
      <c r="S161"/>
      <c r="T161"/>
      <c r="U161"/>
      <c r="Y161" t="s">
        <v>446</v>
      </c>
      <c r="Z161" t="s">
        <v>447</v>
      </c>
      <c r="AA161"/>
      <c r="AB161" t="s">
        <v>448</v>
      </c>
      <c r="AF161">
        <v>82600</v>
      </c>
      <c r="AG161">
        <v>2396858</v>
      </c>
    </row>
    <row r="162" spans="1:33" x14ac:dyDescent="0.3">
      <c r="A162">
        <v>5002007</v>
      </c>
      <c r="B162" t="s">
        <v>469</v>
      </c>
      <c r="C162" t="s">
        <v>2510</v>
      </c>
      <c r="D162"/>
      <c r="E162" t="s">
        <v>3710</v>
      </c>
      <c r="H162" t="s">
        <v>2505</v>
      </c>
      <c r="I162"/>
      <c r="J162" t="s">
        <v>3711</v>
      </c>
      <c r="K162" t="s">
        <v>3427</v>
      </c>
      <c r="L162"/>
      <c r="M162" t="s">
        <v>3712</v>
      </c>
      <c r="N162" t="s">
        <v>375</v>
      </c>
      <c r="O162" t="s">
        <v>381</v>
      </c>
      <c r="P162" t="s">
        <v>375</v>
      </c>
      <c r="R162" t="s">
        <v>464</v>
      </c>
      <c r="S162"/>
      <c r="T162"/>
      <c r="U162"/>
      <c r="Y162" t="s">
        <v>446</v>
      </c>
      <c r="Z162" t="s">
        <v>447</v>
      </c>
      <c r="AA162"/>
      <c r="AB162" t="s">
        <v>448</v>
      </c>
      <c r="AF162">
        <v>82600</v>
      </c>
      <c r="AG162">
        <v>2396858</v>
      </c>
    </row>
    <row r="163" spans="1:33" x14ac:dyDescent="0.3">
      <c r="A163">
        <v>5002008</v>
      </c>
      <c r="B163" t="s">
        <v>470</v>
      </c>
      <c r="C163" t="s">
        <v>2511</v>
      </c>
      <c r="D163"/>
      <c r="E163" t="s">
        <v>3713</v>
      </c>
      <c r="H163" t="s">
        <v>3019</v>
      </c>
      <c r="I163"/>
      <c r="J163" t="s">
        <v>3714</v>
      </c>
      <c r="K163" t="s">
        <v>3428</v>
      </c>
      <c r="L163"/>
      <c r="M163" t="s">
        <v>3715</v>
      </c>
      <c r="N163" t="s">
        <v>374</v>
      </c>
      <c r="O163" t="s">
        <v>374</v>
      </c>
      <c r="P163"/>
      <c r="R163" t="s">
        <v>466</v>
      </c>
      <c r="S163"/>
      <c r="T163"/>
      <c r="U163"/>
      <c r="Y163" t="s">
        <v>446</v>
      </c>
      <c r="Z163" t="s">
        <v>447</v>
      </c>
      <c r="AA163"/>
      <c r="AB163" t="s">
        <v>448</v>
      </c>
      <c r="AF163">
        <v>82600</v>
      </c>
      <c r="AG163">
        <v>2396858</v>
      </c>
    </row>
    <row r="164" spans="1:33" x14ac:dyDescent="0.3">
      <c r="A164">
        <v>5002101</v>
      </c>
      <c r="B164" t="s">
        <v>471</v>
      </c>
      <c r="C164" t="s">
        <v>2504</v>
      </c>
      <c r="D164"/>
      <c r="E164" t="s">
        <v>3692</v>
      </c>
      <c r="H164" t="s">
        <v>3013</v>
      </c>
      <c r="I164"/>
      <c r="J164" t="s">
        <v>3693</v>
      </c>
      <c r="K164" t="s">
        <v>2510</v>
      </c>
      <c r="L164"/>
      <c r="M164" t="s">
        <v>3694</v>
      </c>
      <c r="N164" t="s">
        <v>374</v>
      </c>
      <c r="O164" t="s">
        <v>375</v>
      </c>
      <c r="P164" t="s">
        <v>375</v>
      </c>
      <c r="R164" t="s">
        <v>472</v>
      </c>
      <c r="S164"/>
      <c r="T164"/>
      <c r="U164"/>
      <c r="Y164" t="s">
        <v>473</v>
      </c>
      <c r="Z164" t="s">
        <v>474</v>
      </c>
      <c r="AA164"/>
      <c r="AB164" t="s">
        <v>475</v>
      </c>
      <c r="AF164">
        <v>99200</v>
      </c>
      <c r="AG164">
        <v>3224675</v>
      </c>
    </row>
    <row r="165" spans="1:33" x14ac:dyDescent="0.3">
      <c r="A165">
        <v>5002102</v>
      </c>
      <c r="B165" t="s">
        <v>476</v>
      </c>
      <c r="C165" t="s">
        <v>2505</v>
      </c>
      <c r="D165"/>
      <c r="E165" t="s">
        <v>3695</v>
      </c>
      <c r="H165" t="s">
        <v>3014</v>
      </c>
      <c r="I165"/>
      <c r="J165" t="s">
        <v>3696</v>
      </c>
      <c r="K165" t="s">
        <v>3424</v>
      </c>
      <c r="L165"/>
      <c r="M165" t="s">
        <v>3697</v>
      </c>
      <c r="N165" t="s">
        <v>381</v>
      </c>
      <c r="O165" t="s">
        <v>375</v>
      </c>
      <c r="P165"/>
      <c r="R165" t="s">
        <v>477</v>
      </c>
      <c r="S165"/>
      <c r="T165"/>
      <c r="U165"/>
      <c r="Y165" t="s">
        <v>473</v>
      </c>
      <c r="Z165" t="s">
        <v>474</v>
      </c>
      <c r="AA165"/>
      <c r="AB165" t="s">
        <v>475</v>
      </c>
      <c r="AF165">
        <v>99200</v>
      </c>
      <c r="AG165">
        <v>3224675</v>
      </c>
    </row>
    <row r="166" spans="1:33" x14ac:dyDescent="0.3">
      <c r="A166">
        <v>5002103</v>
      </c>
      <c r="B166" t="s">
        <v>478</v>
      </c>
      <c r="C166" t="s">
        <v>2506</v>
      </c>
      <c r="D166"/>
      <c r="E166" t="s">
        <v>3698</v>
      </c>
      <c r="H166" t="s">
        <v>3015</v>
      </c>
      <c r="I166"/>
      <c r="J166" t="s">
        <v>3699</v>
      </c>
      <c r="K166" t="s">
        <v>2505</v>
      </c>
      <c r="L166"/>
      <c r="M166" t="s">
        <v>3700</v>
      </c>
      <c r="N166" t="s">
        <v>375</v>
      </c>
      <c r="O166" t="s">
        <v>381</v>
      </c>
      <c r="P166" t="s">
        <v>381</v>
      </c>
      <c r="R166" t="s">
        <v>479</v>
      </c>
      <c r="S166"/>
      <c r="T166"/>
      <c r="U166"/>
      <c r="Y166" t="s">
        <v>473</v>
      </c>
      <c r="Z166" t="s">
        <v>474</v>
      </c>
      <c r="AA166"/>
      <c r="AB166" t="s">
        <v>475</v>
      </c>
      <c r="AF166">
        <v>99200</v>
      </c>
      <c r="AG166">
        <v>3224675</v>
      </c>
    </row>
    <row r="167" spans="1:33" x14ac:dyDescent="0.3">
      <c r="A167">
        <v>5002104</v>
      </c>
      <c r="B167" t="s">
        <v>480</v>
      </c>
      <c r="C167" t="s">
        <v>2507</v>
      </c>
      <c r="D167"/>
      <c r="E167" t="s">
        <v>3701</v>
      </c>
      <c r="H167" t="s">
        <v>3016</v>
      </c>
      <c r="I167"/>
      <c r="J167" t="s">
        <v>3702</v>
      </c>
      <c r="K167" t="s">
        <v>3425</v>
      </c>
      <c r="L167"/>
      <c r="M167" t="s">
        <v>3703</v>
      </c>
      <c r="N167" t="s">
        <v>375</v>
      </c>
      <c r="O167" t="s">
        <v>375</v>
      </c>
      <c r="P167"/>
      <c r="R167" t="s">
        <v>481</v>
      </c>
      <c r="S167"/>
      <c r="T167"/>
      <c r="U167"/>
      <c r="Y167" t="s">
        <v>473</v>
      </c>
      <c r="Z167" t="s">
        <v>474</v>
      </c>
      <c r="AA167"/>
      <c r="AB167" t="s">
        <v>475</v>
      </c>
      <c r="AF167">
        <v>99200</v>
      </c>
      <c r="AG167">
        <v>3224675</v>
      </c>
    </row>
    <row r="168" spans="1:33" x14ac:dyDescent="0.3">
      <c r="A168">
        <v>5002105</v>
      </c>
      <c r="B168" t="s">
        <v>482</v>
      </c>
      <c r="C168" t="s">
        <v>2508</v>
      </c>
      <c r="D168"/>
      <c r="E168" t="s">
        <v>3704</v>
      </c>
      <c r="H168" t="s">
        <v>3017</v>
      </c>
      <c r="I168"/>
      <c r="J168" t="s">
        <v>3705</v>
      </c>
      <c r="K168" t="s">
        <v>3018</v>
      </c>
      <c r="L168"/>
      <c r="M168" t="s">
        <v>3706</v>
      </c>
      <c r="N168" t="s">
        <v>374</v>
      </c>
      <c r="O168" t="s">
        <v>374</v>
      </c>
      <c r="P168" t="s">
        <v>374</v>
      </c>
      <c r="R168" t="s">
        <v>472</v>
      </c>
      <c r="S168"/>
      <c r="T168"/>
      <c r="U168"/>
      <c r="Y168" t="s">
        <v>473</v>
      </c>
      <c r="Z168" t="s">
        <v>474</v>
      </c>
      <c r="AA168"/>
      <c r="AB168" t="s">
        <v>475</v>
      </c>
      <c r="AF168">
        <v>99200</v>
      </c>
      <c r="AG168">
        <v>3224675</v>
      </c>
    </row>
    <row r="169" spans="1:33" x14ac:dyDescent="0.3">
      <c r="A169">
        <v>5002106</v>
      </c>
      <c r="B169" t="s">
        <v>483</v>
      </c>
      <c r="C169" t="s">
        <v>2509</v>
      </c>
      <c r="D169"/>
      <c r="E169" t="s">
        <v>3707</v>
      </c>
      <c r="H169" t="s">
        <v>3018</v>
      </c>
      <c r="I169"/>
      <c r="J169" t="s">
        <v>3708</v>
      </c>
      <c r="K169" t="s">
        <v>3426</v>
      </c>
      <c r="L169"/>
      <c r="M169" t="s">
        <v>3709</v>
      </c>
      <c r="N169" t="s">
        <v>374</v>
      </c>
      <c r="O169" t="s">
        <v>374</v>
      </c>
      <c r="P169" t="s">
        <v>374</v>
      </c>
      <c r="R169" t="s">
        <v>477</v>
      </c>
      <c r="S169"/>
      <c r="T169"/>
      <c r="U169"/>
      <c r="Y169" t="s">
        <v>473</v>
      </c>
      <c r="Z169" t="s">
        <v>474</v>
      </c>
      <c r="AA169"/>
      <c r="AB169" t="s">
        <v>475</v>
      </c>
      <c r="AF169">
        <v>99200</v>
      </c>
      <c r="AG169">
        <v>3224675</v>
      </c>
    </row>
    <row r="170" spans="1:33" x14ac:dyDescent="0.3">
      <c r="A170">
        <v>5002107</v>
      </c>
      <c r="B170" t="s">
        <v>484</v>
      </c>
      <c r="C170" t="s">
        <v>2510</v>
      </c>
      <c r="D170"/>
      <c r="E170" t="s">
        <v>3710</v>
      </c>
      <c r="H170" t="s">
        <v>2505</v>
      </c>
      <c r="I170"/>
      <c r="J170" t="s">
        <v>3711</v>
      </c>
      <c r="K170" t="s">
        <v>3427</v>
      </c>
      <c r="L170"/>
      <c r="M170" t="s">
        <v>3712</v>
      </c>
      <c r="N170" t="s">
        <v>375</v>
      </c>
      <c r="O170" t="s">
        <v>381</v>
      </c>
      <c r="P170" t="s">
        <v>375</v>
      </c>
      <c r="R170" t="s">
        <v>479</v>
      </c>
      <c r="S170"/>
      <c r="T170"/>
      <c r="U170"/>
      <c r="Y170" t="s">
        <v>473</v>
      </c>
      <c r="Z170" t="s">
        <v>474</v>
      </c>
      <c r="AA170"/>
      <c r="AB170" t="s">
        <v>475</v>
      </c>
      <c r="AF170">
        <v>99200</v>
      </c>
      <c r="AG170">
        <v>3224675</v>
      </c>
    </row>
    <row r="171" spans="1:33" x14ac:dyDescent="0.3">
      <c r="A171">
        <v>5002108</v>
      </c>
      <c r="B171" t="s">
        <v>485</v>
      </c>
      <c r="C171" t="s">
        <v>2511</v>
      </c>
      <c r="D171"/>
      <c r="E171" t="s">
        <v>3713</v>
      </c>
      <c r="H171" t="s">
        <v>3019</v>
      </c>
      <c r="I171"/>
      <c r="J171" t="s">
        <v>3714</v>
      </c>
      <c r="K171" t="s">
        <v>3428</v>
      </c>
      <c r="L171"/>
      <c r="M171" t="s">
        <v>3715</v>
      </c>
      <c r="N171" t="s">
        <v>374</v>
      </c>
      <c r="O171" t="s">
        <v>374</v>
      </c>
      <c r="P171"/>
      <c r="R171" t="s">
        <v>481</v>
      </c>
      <c r="S171"/>
      <c r="T171"/>
      <c r="U171"/>
      <c r="Y171" t="s">
        <v>473</v>
      </c>
      <c r="Z171" t="s">
        <v>474</v>
      </c>
      <c r="AA171"/>
      <c r="AB171" t="s">
        <v>475</v>
      </c>
      <c r="AF171">
        <v>99200</v>
      </c>
      <c r="AG171">
        <v>3224675</v>
      </c>
    </row>
    <row r="172" spans="1:33" x14ac:dyDescent="0.3">
      <c r="A172">
        <v>5002201</v>
      </c>
      <c r="B172" t="s">
        <v>486</v>
      </c>
      <c r="C172" t="s">
        <v>2512</v>
      </c>
      <c r="D172"/>
      <c r="E172" t="s">
        <v>3692</v>
      </c>
      <c r="H172" t="s">
        <v>3020</v>
      </c>
      <c r="I172"/>
      <c r="J172" t="s">
        <v>3693</v>
      </c>
      <c r="K172" t="s">
        <v>2518</v>
      </c>
      <c r="L172"/>
      <c r="M172" t="s">
        <v>3694</v>
      </c>
      <c r="N172" t="s">
        <v>374</v>
      </c>
      <c r="O172" t="s">
        <v>375</v>
      </c>
      <c r="P172" t="s">
        <v>375</v>
      </c>
      <c r="R172" t="s">
        <v>487</v>
      </c>
      <c r="S172"/>
      <c r="T172"/>
      <c r="U172"/>
      <c r="Y172" t="s">
        <v>473</v>
      </c>
      <c r="Z172" t="s">
        <v>474</v>
      </c>
      <c r="AA172"/>
      <c r="AB172" t="s">
        <v>475</v>
      </c>
      <c r="AF172">
        <v>100800</v>
      </c>
      <c r="AG172">
        <v>3323945</v>
      </c>
    </row>
    <row r="173" spans="1:33" x14ac:dyDescent="0.3">
      <c r="A173">
        <v>5002202</v>
      </c>
      <c r="B173" t="s">
        <v>488</v>
      </c>
      <c r="C173" t="s">
        <v>2513</v>
      </c>
      <c r="D173"/>
      <c r="E173" t="s">
        <v>3695</v>
      </c>
      <c r="H173" t="s">
        <v>3021</v>
      </c>
      <c r="I173"/>
      <c r="J173" t="s">
        <v>3696</v>
      </c>
      <c r="K173" t="s">
        <v>3429</v>
      </c>
      <c r="L173"/>
      <c r="M173" t="s">
        <v>3697</v>
      </c>
      <c r="N173" t="s">
        <v>381</v>
      </c>
      <c r="O173" t="s">
        <v>375</v>
      </c>
      <c r="P173"/>
      <c r="R173" t="s">
        <v>489</v>
      </c>
      <c r="S173"/>
      <c r="T173"/>
      <c r="U173"/>
      <c r="Y173" t="s">
        <v>473</v>
      </c>
      <c r="Z173" t="s">
        <v>474</v>
      </c>
      <c r="AA173"/>
      <c r="AB173" t="s">
        <v>475</v>
      </c>
      <c r="AF173">
        <v>100800</v>
      </c>
      <c r="AG173">
        <v>3323945</v>
      </c>
    </row>
    <row r="174" spans="1:33" x14ac:dyDescent="0.3">
      <c r="A174">
        <v>5002203</v>
      </c>
      <c r="B174" t="s">
        <v>490</v>
      </c>
      <c r="C174" t="s">
        <v>2514</v>
      </c>
      <c r="D174"/>
      <c r="E174" t="s">
        <v>3698</v>
      </c>
      <c r="H174" t="s">
        <v>3022</v>
      </c>
      <c r="I174"/>
      <c r="J174" t="s">
        <v>3699</v>
      </c>
      <c r="K174" t="s">
        <v>2513</v>
      </c>
      <c r="L174"/>
      <c r="M174" t="s">
        <v>3700</v>
      </c>
      <c r="N174" t="s">
        <v>375</v>
      </c>
      <c r="O174" t="s">
        <v>381</v>
      </c>
      <c r="P174" t="s">
        <v>381</v>
      </c>
      <c r="R174" t="s">
        <v>491</v>
      </c>
      <c r="S174"/>
      <c r="T174"/>
      <c r="U174"/>
      <c r="Y174" t="s">
        <v>473</v>
      </c>
      <c r="Z174" t="s">
        <v>474</v>
      </c>
      <c r="AA174"/>
      <c r="AB174" t="s">
        <v>475</v>
      </c>
      <c r="AF174">
        <v>100800</v>
      </c>
      <c r="AG174">
        <v>3323945</v>
      </c>
    </row>
    <row r="175" spans="1:33" x14ac:dyDescent="0.3">
      <c r="A175">
        <v>5002204</v>
      </c>
      <c r="B175" t="s">
        <v>492</v>
      </c>
      <c r="C175" t="s">
        <v>2515</v>
      </c>
      <c r="D175"/>
      <c r="E175" t="s">
        <v>3701</v>
      </c>
      <c r="H175" t="s">
        <v>3023</v>
      </c>
      <c r="I175"/>
      <c r="J175" t="s">
        <v>3702</v>
      </c>
      <c r="K175" t="s">
        <v>3430</v>
      </c>
      <c r="L175"/>
      <c r="M175" t="s">
        <v>3703</v>
      </c>
      <c r="N175" t="s">
        <v>375</v>
      </c>
      <c r="O175" t="s">
        <v>375</v>
      </c>
      <c r="P175"/>
      <c r="R175" t="s">
        <v>493</v>
      </c>
      <c r="S175"/>
      <c r="T175"/>
      <c r="U175"/>
      <c r="Y175" t="s">
        <v>473</v>
      </c>
      <c r="Z175" t="s">
        <v>474</v>
      </c>
      <c r="AA175"/>
      <c r="AB175" t="s">
        <v>475</v>
      </c>
      <c r="AF175">
        <v>100800</v>
      </c>
      <c r="AG175">
        <v>3323945</v>
      </c>
    </row>
    <row r="176" spans="1:33" x14ac:dyDescent="0.3">
      <c r="A176">
        <v>5002205</v>
      </c>
      <c r="B176" t="s">
        <v>494</v>
      </c>
      <c r="C176" t="s">
        <v>2516</v>
      </c>
      <c r="D176"/>
      <c r="E176" t="s">
        <v>3704</v>
      </c>
      <c r="H176" t="s">
        <v>3024</v>
      </c>
      <c r="I176"/>
      <c r="J176" t="s">
        <v>3705</v>
      </c>
      <c r="K176" t="s">
        <v>3025</v>
      </c>
      <c r="L176"/>
      <c r="M176" t="s">
        <v>3706</v>
      </c>
      <c r="N176" t="s">
        <v>374</v>
      </c>
      <c r="O176" t="s">
        <v>374</v>
      </c>
      <c r="P176" t="s">
        <v>374</v>
      </c>
      <c r="R176" t="s">
        <v>487</v>
      </c>
      <c r="S176"/>
      <c r="T176"/>
      <c r="U176"/>
      <c r="Y176" t="s">
        <v>473</v>
      </c>
      <c r="Z176" t="s">
        <v>474</v>
      </c>
      <c r="AA176"/>
      <c r="AB176" t="s">
        <v>475</v>
      </c>
      <c r="AF176">
        <v>100800</v>
      </c>
      <c r="AG176">
        <v>3323945</v>
      </c>
    </row>
    <row r="177" spans="1:33" x14ac:dyDescent="0.3">
      <c r="A177">
        <v>5002206</v>
      </c>
      <c r="B177" t="s">
        <v>495</v>
      </c>
      <c r="C177" t="s">
        <v>2517</v>
      </c>
      <c r="D177"/>
      <c r="E177" t="s">
        <v>3707</v>
      </c>
      <c r="H177" t="s">
        <v>3025</v>
      </c>
      <c r="I177"/>
      <c r="J177" t="s">
        <v>3708</v>
      </c>
      <c r="K177" t="s">
        <v>3431</v>
      </c>
      <c r="L177"/>
      <c r="M177" t="s">
        <v>3709</v>
      </c>
      <c r="N177" t="s">
        <v>374</v>
      </c>
      <c r="O177" t="s">
        <v>374</v>
      </c>
      <c r="P177" t="s">
        <v>374</v>
      </c>
      <c r="R177" t="s">
        <v>489</v>
      </c>
      <c r="S177"/>
      <c r="T177"/>
      <c r="U177"/>
      <c r="Y177" t="s">
        <v>473</v>
      </c>
      <c r="Z177" t="s">
        <v>474</v>
      </c>
      <c r="AA177"/>
      <c r="AB177" t="s">
        <v>475</v>
      </c>
      <c r="AF177">
        <v>100800</v>
      </c>
      <c r="AG177">
        <v>3323945</v>
      </c>
    </row>
    <row r="178" spans="1:33" x14ac:dyDescent="0.3">
      <c r="A178">
        <v>5002207</v>
      </c>
      <c r="B178" t="s">
        <v>496</v>
      </c>
      <c r="C178" t="s">
        <v>2518</v>
      </c>
      <c r="D178"/>
      <c r="E178" t="s">
        <v>3710</v>
      </c>
      <c r="H178" t="s">
        <v>2513</v>
      </c>
      <c r="I178"/>
      <c r="J178" t="s">
        <v>3711</v>
      </c>
      <c r="K178" t="s">
        <v>3432</v>
      </c>
      <c r="L178"/>
      <c r="M178" t="s">
        <v>3712</v>
      </c>
      <c r="N178" t="s">
        <v>375</v>
      </c>
      <c r="O178" t="s">
        <v>381</v>
      </c>
      <c r="P178" t="s">
        <v>375</v>
      </c>
      <c r="R178" t="s">
        <v>491</v>
      </c>
      <c r="S178"/>
      <c r="T178"/>
      <c r="U178"/>
      <c r="Y178" t="s">
        <v>473</v>
      </c>
      <c r="Z178" t="s">
        <v>474</v>
      </c>
      <c r="AA178"/>
      <c r="AB178" t="s">
        <v>475</v>
      </c>
      <c r="AF178">
        <v>100800</v>
      </c>
      <c r="AG178">
        <v>3323945</v>
      </c>
    </row>
    <row r="179" spans="1:33" x14ac:dyDescent="0.3">
      <c r="A179">
        <v>5002208</v>
      </c>
      <c r="B179" t="s">
        <v>497</v>
      </c>
      <c r="C179" t="s">
        <v>2519</v>
      </c>
      <c r="D179"/>
      <c r="E179" t="s">
        <v>3713</v>
      </c>
      <c r="H179" t="s">
        <v>3026</v>
      </c>
      <c r="I179"/>
      <c r="J179" t="s">
        <v>3714</v>
      </c>
      <c r="K179" t="s">
        <v>3433</v>
      </c>
      <c r="L179"/>
      <c r="M179" t="s">
        <v>3715</v>
      </c>
      <c r="N179" t="s">
        <v>374</v>
      </c>
      <c r="O179" t="s">
        <v>374</v>
      </c>
      <c r="P179"/>
      <c r="R179" t="s">
        <v>493</v>
      </c>
      <c r="S179"/>
      <c r="T179"/>
      <c r="U179"/>
      <c r="Y179" t="s">
        <v>473</v>
      </c>
      <c r="Z179" t="s">
        <v>474</v>
      </c>
      <c r="AA179"/>
      <c r="AB179" t="s">
        <v>475</v>
      </c>
      <c r="AF179">
        <v>100800</v>
      </c>
      <c r="AG179">
        <v>3323945</v>
      </c>
    </row>
    <row r="180" spans="1:33" x14ac:dyDescent="0.3">
      <c r="A180">
        <v>5002301</v>
      </c>
      <c r="B180" t="s">
        <v>498</v>
      </c>
      <c r="C180" t="s">
        <v>2520</v>
      </c>
      <c r="D180"/>
      <c r="E180" t="s">
        <v>3692</v>
      </c>
      <c r="H180" t="s">
        <v>3027</v>
      </c>
      <c r="I180"/>
      <c r="J180" t="s">
        <v>3693</v>
      </c>
      <c r="K180" t="s">
        <v>2526</v>
      </c>
      <c r="L180"/>
      <c r="M180" t="s">
        <v>3694</v>
      </c>
      <c r="N180" t="s">
        <v>499</v>
      </c>
      <c r="O180" t="s">
        <v>500</v>
      </c>
      <c r="P180" t="s">
        <v>500</v>
      </c>
      <c r="R180" t="s">
        <v>501</v>
      </c>
      <c r="S180"/>
      <c r="T180"/>
      <c r="U180"/>
      <c r="Y180" t="s">
        <v>502</v>
      </c>
      <c r="Z180" t="s">
        <v>503</v>
      </c>
      <c r="AA180"/>
      <c r="AB180" t="s">
        <v>475</v>
      </c>
      <c r="AF180">
        <v>110400</v>
      </c>
      <c r="AG180">
        <v>4211788</v>
      </c>
    </row>
    <row r="181" spans="1:33" x14ac:dyDescent="0.3">
      <c r="A181">
        <v>5002302</v>
      </c>
      <c r="B181" t="s">
        <v>504</v>
      </c>
      <c r="C181" t="s">
        <v>2521</v>
      </c>
      <c r="D181"/>
      <c r="E181" t="s">
        <v>3695</v>
      </c>
      <c r="H181" t="s">
        <v>3028</v>
      </c>
      <c r="I181"/>
      <c r="J181" t="s">
        <v>3696</v>
      </c>
      <c r="K181" t="s">
        <v>3434</v>
      </c>
      <c r="L181"/>
      <c r="M181" t="s">
        <v>3697</v>
      </c>
      <c r="N181" t="s">
        <v>505</v>
      </c>
      <c r="O181" t="s">
        <v>500</v>
      </c>
      <c r="P181"/>
      <c r="R181" t="s">
        <v>506</v>
      </c>
      <c r="S181"/>
      <c r="T181"/>
      <c r="U181"/>
      <c r="Y181" t="s">
        <v>502</v>
      </c>
      <c r="Z181" t="s">
        <v>503</v>
      </c>
      <c r="AA181"/>
      <c r="AB181" t="s">
        <v>475</v>
      </c>
      <c r="AF181">
        <v>110400</v>
      </c>
      <c r="AG181">
        <v>4211788</v>
      </c>
    </row>
    <row r="182" spans="1:33" x14ac:dyDescent="0.3">
      <c r="A182">
        <v>5002303</v>
      </c>
      <c r="B182" t="s">
        <v>507</v>
      </c>
      <c r="C182" t="s">
        <v>2522</v>
      </c>
      <c r="D182"/>
      <c r="E182" t="s">
        <v>3698</v>
      </c>
      <c r="H182" t="s">
        <v>3029</v>
      </c>
      <c r="I182"/>
      <c r="J182" t="s">
        <v>3699</v>
      </c>
      <c r="K182" t="s">
        <v>2521</v>
      </c>
      <c r="L182"/>
      <c r="M182" t="s">
        <v>3700</v>
      </c>
      <c r="N182" t="s">
        <v>500</v>
      </c>
      <c r="O182" t="s">
        <v>505</v>
      </c>
      <c r="P182" t="s">
        <v>505</v>
      </c>
      <c r="R182" t="s">
        <v>508</v>
      </c>
      <c r="S182"/>
      <c r="T182"/>
      <c r="U182"/>
      <c r="Y182" t="s">
        <v>502</v>
      </c>
      <c r="Z182" t="s">
        <v>503</v>
      </c>
      <c r="AA182"/>
      <c r="AB182" t="s">
        <v>475</v>
      </c>
      <c r="AF182">
        <v>110400</v>
      </c>
      <c r="AG182">
        <v>4211788</v>
      </c>
    </row>
    <row r="183" spans="1:33" x14ac:dyDescent="0.3">
      <c r="A183">
        <v>5002304</v>
      </c>
      <c r="B183" t="s">
        <v>509</v>
      </c>
      <c r="C183" t="s">
        <v>2523</v>
      </c>
      <c r="D183"/>
      <c r="E183" t="s">
        <v>3701</v>
      </c>
      <c r="H183" t="s">
        <v>3030</v>
      </c>
      <c r="I183"/>
      <c r="J183" t="s">
        <v>3702</v>
      </c>
      <c r="K183" t="s">
        <v>3435</v>
      </c>
      <c r="L183"/>
      <c r="M183" t="s">
        <v>3703</v>
      </c>
      <c r="N183" t="s">
        <v>500</v>
      </c>
      <c r="O183" t="s">
        <v>500</v>
      </c>
      <c r="P183"/>
      <c r="R183" t="s">
        <v>510</v>
      </c>
      <c r="S183"/>
      <c r="T183"/>
      <c r="U183"/>
      <c r="Y183" t="s">
        <v>502</v>
      </c>
      <c r="Z183" t="s">
        <v>503</v>
      </c>
      <c r="AA183"/>
      <c r="AB183" t="s">
        <v>475</v>
      </c>
      <c r="AF183">
        <v>110400</v>
      </c>
      <c r="AG183">
        <v>4211788</v>
      </c>
    </row>
    <row r="184" spans="1:33" x14ac:dyDescent="0.3">
      <c r="A184">
        <v>5002305</v>
      </c>
      <c r="B184" t="s">
        <v>511</v>
      </c>
      <c r="C184" t="s">
        <v>2524</v>
      </c>
      <c r="D184"/>
      <c r="E184" t="s">
        <v>3704</v>
      </c>
      <c r="H184" t="s">
        <v>3031</v>
      </c>
      <c r="I184"/>
      <c r="J184" t="s">
        <v>3705</v>
      </c>
      <c r="K184" t="s">
        <v>3032</v>
      </c>
      <c r="L184"/>
      <c r="M184" t="s">
        <v>3706</v>
      </c>
      <c r="N184" t="s">
        <v>499</v>
      </c>
      <c r="O184" t="s">
        <v>499</v>
      </c>
      <c r="P184" t="s">
        <v>499</v>
      </c>
      <c r="R184" t="s">
        <v>501</v>
      </c>
      <c r="S184"/>
      <c r="T184"/>
      <c r="U184"/>
      <c r="Y184" t="s">
        <v>502</v>
      </c>
      <c r="Z184" t="s">
        <v>503</v>
      </c>
      <c r="AA184"/>
      <c r="AB184" t="s">
        <v>475</v>
      </c>
      <c r="AF184">
        <v>110400</v>
      </c>
      <c r="AG184">
        <v>4211788</v>
      </c>
    </row>
    <row r="185" spans="1:33" x14ac:dyDescent="0.3">
      <c r="A185">
        <v>5002306</v>
      </c>
      <c r="B185" t="s">
        <v>512</v>
      </c>
      <c r="C185" t="s">
        <v>2525</v>
      </c>
      <c r="D185"/>
      <c r="E185" t="s">
        <v>3707</v>
      </c>
      <c r="H185" t="s">
        <v>3032</v>
      </c>
      <c r="I185"/>
      <c r="J185" t="s">
        <v>3708</v>
      </c>
      <c r="K185" t="s">
        <v>3436</v>
      </c>
      <c r="L185"/>
      <c r="M185" t="s">
        <v>3709</v>
      </c>
      <c r="N185" t="s">
        <v>499</v>
      </c>
      <c r="O185" t="s">
        <v>499</v>
      </c>
      <c r="P185" t="s">
        <v>499</v>
      </c>
      <c r="R185" t="s">
        <v>506</v>
      </c>
      <c r="S185"/>
      <c r="T185"/>
      <c r="U185"/>
      <c r="Y185" t="s">
        <v>502</v>
      </c>
      <c r="Z185" t="s">
        <v>503</v>
      </c>
      <c r="AA185"/>
      <c r="AB185" t="s">
        <v>475</v>
      </c>
      <c r="AF185">
        <v>110400</v>
      </c>
      <c r="AG185">
        <v>4211788</v>
      </c>
    </row>
    <row r="186" spans="1:33" x14ac:dyDescent="0.3">
      <c r="A186">
        <v>5002307</v>
      </c>
      <c r="B186" t="s">
        <v>513</v>
      </c>
      <c r="C186" t="s">
        <v>2526</v>
      </c>
      <c r="D186"/>
      <c r="E186" t="s">
        <v>3710</v>
      </c>
      <c r="H186" t="s">
        <v>2521</v>
      </c>
      <c r="I186"/>
      <c r="J186" t="s">
        <v>3711</v>
      </c>
      <c r="K186" t="s">
        <v>3437</v>
      </c>
      <c r="L186"/>
      <c r="M186" t="s">
        <v>3712</v>
      </c>
      <c r="N186" t="s">
        <v>500</v>
      </c>
      <c r="O186" t="s">
        <v>505</v>
      </c>
      <c r="P186" t="s">
        <v>500</v>
      </c>
      <c r="R186" t="s">
        <v>508</v>
      </c>
      <c r="S186"/>
      <c r="T186"/>
      <c r="U186"/>
      <c r="Y186" t="s">
        <v>502</v>
      </c>
      <c r="Z186" t="s">
        <v>503</v>
      </c>
      <c r="AA186"/>
      <c r="AB186" t="s">
        <v>475</v>
      </c>
      <c r="AF186">
        <v>110400</v>
      </c>
      <c r="AG186">
        <v>4211788</v>
      </c>
    </row>
    <row r="187" spans="1:33" x14ac:dyDescent="0.3">
      <c r="A187">
        <v>5002308</v>
      </c>
      <c r="B187" t="s">
        <v>514</v>
      </c>
      <c r="C187" t="s">
        <v>2527</v>
      </c>
      <c r="D187"/>
      <c r="E187" t="s">
        <v>3713</v>
      </c>
      <c r="H187" t="s">
        <v>3033</v>
      </c>
      <c r="I187"/>
      <c r="J187" t="s">
        <v>3714</v>
      </c>
      <c r="K187" t="s">
        <v>3438</v>
      </c>
      <c r="L187"/>
      <c r="M187" t="s">
        <v>3715</v>
      </c>
      <c r="N187" t="s">
        <v>499</v>
      </c>
      <c r="O187" t="s">
        <v>499</v>
      </c>
      <c r="P187"/>
      <c r="R187" t="s">
        <v>510</v>
      </c>
      <c r="S187"/>
      <c r="T187"/>
      <c r="U187"/>
      <c r="Y187" t="s">
        <v>502</v>
      </c>
      <c r="Z187" t="s">
        <v>503</v>
      </c>
      <c r="AA187"/>
      <c r="AB187" t="s">
        <v>475</v>
      </c>
      <c r="AF187">
        <v>110400</v>
      </c>
      <c r="AG187">
        <v>4211788</v>
      </c>
    </row>
    <row r="188" spans="1:33" x14ac:dyDescent="0.3">
      <c r="A188">
        <v>5002401</v>
      </c>
      <c r="B188" t="s">
        <v>515</v>
      </c>
      <c r="C188" t="s">
        <v>2528</v>
      </c>
      <c r="D188"/>
      <c r="E188" t="s">
        <v>3692</v>
      </c>
      <c r="H188" t="s">
        <v>3034</v>
      </c>
      <c r="I188"/>
      <c r="J188" t="s">
        <v>3693</v>
      </c>
      <c r="K188" t="s">
        <v>2534</v>
      </c>
      <c r="L188"/>
      <c r="M188" t="s">
        <v>3694</v>
      </c>
      <c r="N188" t="s">
        <v>499</v>
      </c>
      <c r="O188" t="s">
        <v>500</v>
      </c>
      <c r="P188" t="s">
        <v>500</v>
      </c>
      <c r="R188" t="s">
        <v>516</v>
      </c>
      <c r="S188"/>
      <c r="T188"/>
      <c r="U188"/>
      <c r="Y188" t="s">
        <v>502</v>
      </c>
      <c r="Z188" t="s">
        <v>503</v>
      </c>
      <c r="AA188"/>
      <c r="AB188" t="s">
        <v>475</v>
      </c>
      <c r="AF188">
        <v>112000</v>
      </c>
      <c r="AG188">
        <v>4329962</v>
      </c>
    </row>
    <row r="189" spans="1:33" x14ac:dyDescent="0.3">
      <c r="A189">
        <v>5002402</v>
      </c>
      <c r="B189" t="s">
        <v>517</v>
      </c>
      <c r="C189" t="s">
        <v>2529</v>
      </c>
      <c r="D189"/>
      <c r="E189" t="s">
        <v>3695</v>
      </c>
      <c r="H189" t="s">
        <v>3035</v>
      </c>
      <c r="I189"/>
      <c r="J189" t="s">
        <v>3696</v>
      </c>
      <c r="K189" t="s">
        <v>3439</v>
      </c>
      <c r="L189"/>
      <c r="M189" t="s">
        <v>3697</v>
      </c>
      <c r="N189" t="s">
        <v>505</v>
      </c>
      <c r="O189" t="s">
        <v>500</v>
      </c>
      <c r="P189"/>
      <c r="R189" t="s">
        <v>518</v>
      </c>
      <c r="S189"/>
      <c r="T189"/>
      <c r="U189"/>
      <c r="Y189" t="s">
        <v>502</v>
      </c>
      <c r="Z189" t="s">
        <v>503</v>
      </c>
      <c r="AA189"/>
      <c r="AB189" t="s">
        <v>475</v>
      </c>
      <c r="AF189">
        <v>112000</v>
      </c>
      <c r="AG189">
        <v>4329962</v>
      </c>
    </row>
    <row r="190" spans="1:33" x14ac:dyDescent="0.3">
      <c r="A190">
        <v>5002403</v>
      </c>
      <c r="B190" t="s">
        <v>519</v>
      </c>
      <c r="C190" t="s">
        <v>2530</v>
      </c>
      <c r="D190"/>
      <c r="E190" t="s">
        <v>3698</v>
      </c>
      <c r="H190" t="s">
        <v>3036</v>
      </c>
      <c r="I190"/>
      <c r="J190" t="s">
        <v>3699</v>
      </c>
      <c r="K190" t="s">
        <v>2529</v>
      </c>
      <c r="L190"/>
      <c r="M190" t="s">
        <v>3700</v>
      </c>
      <c r="N190" t="s">
        <v>500</v>
      </c>
      <c r="O190" t="s">
        <v>505</v>
      </c>
      <c r="P190" t="s">
        <v>505</v>
      </c>
      <c r="R190" t="s">
        <v>520</v>
      </c>
      <c r="S190"/>
      <c r="T190"/>
      <c r="U190"/>
      <c r="Y190" t="s">
        <v>502</v>
      </c>
      <c r="Z190" t="s">
        <v>503</v>
      </c>
      <c r="AA190"/>
      <c r="AB190" t="s">
        <v>475</v>
      </c>
      <c r="AF190">
        <v>112000</v>
      </c>
      <c r="AG190">
        <v>4329962</v>
      </c>
    </row>
    <row r="191" spans="1:33" x14ac:dyDescent="0.3">
      <c r="A191">
        <v>5002404</v>
      </c>
      <c r="B191" t="s">
        <v>521</v>
      </c>
      <c r="C191" t="s">
        <v>2531</v>
      </c>
      <c r="D191"/>
      <c r="E191" t="s">
        <v>3701</v>
      </c>
      <c r="H191" t="s">
        <v>3037</v>
      </c>
      <c r="I191"/>
      <c r="J191" t="s">
        <v>3702</v>
      </c>
      <c r="K191" t="s">
        <v>3440</v>
      </c>
      <c r="L191"/>
      <c r="M191" t="s">
        <v>3703</v>
      </c>
      <c r="N191" t="s">
        <v>500</v>
      </c>
      <c r="O191" t="s">
        <v>500</v>
      </c>
      <c r="P191"/>
      <c r="R191" t="s">
        <v>522</v>
      </c>
      <c r="S191"/>
      <c r="T191"/>
      <c r="U191"/>
      <c r="Y191" t="s">
        <v>502</v>
      </c>
      <c r="Z191" t="s">
        <v>503</v>
      </c>
      <c r="AA191"/>
      <c r="AB191" t="s">
        <v>475</v>
      </c>
      <c r="AF191">
        <v>112000</v>
      </c>
      <c r="AG191">
        <v>4329962</v>
      </c>
    </row>
    <row r="192" spans="1:33" x14ac:dyDescent="0.3">
      <c r="A192">
        <v>5002405</v>
      </c>
      <c r="B192" t="s">
        <v>523</v>
      </c>
      <c r="C192" t="s">
        <v>2532</v>
      </c>
      <c r="D192"/>
      <c r="E192" t="s">
        <v>3704</v>
      </c>
      <c r="H192" t="s">
        <v>3038</v>
      </c>
      <c r="I192"/>
      <c r="J192" t="s">
        <v>3705</v>
      </c>
      <c r="K192" t="s">
        <v>3039</v>
      </c>
      <c r="L192"/>
      <c r="M192" t="s">
        <v>3706</v>
      </c>
      <c r="N192" t="s">
        <v>499</v>
      </c>
      <c r="O192" t="s">
        <v>499</v>
      </c>
      <c r="P192" t="s">
        <v>499</v>
      </c>
      <c r="R192" t="s">
        <v>516</v>
      </c>
      <c r="S192"/>
      <c r="T192"/>
      <c r="U192"/>
      <c r="Y192" t="s">
        <v>502</v>
      </c>
      <c r="Z192" t="s">
        <v>503</v>
      </c>
      <c r="AA192"/>
      <c r="AB192" t="s">
        <v>475</v>
      </c>
      <c r="AF192">
        <v>112000</v>
      </c>
      <c r="AG192">
        <v>4329962</v>
      </c>
    </row>
    <row r="193" spans="1:33" x14ac:dyDescent="0.3">
      <c r="A193">
        <v>5002406</v>
      </c>
      <c r="B193" t="s">
        <v>524</v>
      </c>
      <c r="C193" t="s">
        <v>2533</v>
      </c>
      <c r="D193"/>
      <c r="E193" t="s">
        <v>3707</v>
      </c>
      <c r="H193" t="s">
        <v>3039</v>
      </c>
      <c r="I193"/>
      <c r="J193" t="s">
        <v>3708</v>
      </c>
      <c r="K193" t="s">
        <v>3441</v>
      </c>
      <c r="L193"/>
      <c r="M193" t="s">
        <v>3709</v>
      </c>
      <c r="N193" t="s">
        <v>499</v>
      </c>
      <c r="O193" t="s">
        <v>499</v>
      </c>
      <c r="P193" t="s">
        <v>499</v>
      </c>
      <c r="R193" t="s">
        <v>518</v>
      </c>
      <c r="S193"/>
      <c r="T193"/>
      <c r="U193"/>
      <c r="Y193" t="s">
        <v>502</v>
      </c>
      <c r="Z193" t="s">
        <v>503</v>
      </c>
      <c r="AA193"/>
      <c r="AB193" t="s">
        <v>475</v>
      </c>
      <c r="AF193">
        <v>112000</v>
      </c>
      <c r="AG193">
        <v>4329962</v>
      </c>
    </row>
    <row r="194" spans="1:33" x14ac:dyDescent="0.3">
      <c r="A194">
        <v>5002407</v>
      </c>
      <c r="B194" t="s">
        <v>525</v>
      </c>
      <c r="C194" t="s">
        <v>2534</v>
      </c>
      <c r="D194"/>
      <c r="E194" t="s">
        <v>3710</v>
      </c>
      <c r="H194" t="s">
        <v>2529</v>
      </c>
      <c r="I194"/>
      <c r="J194" t="s">
        <v>3711</v>
      </c>
      <c r="K194" t="s">
        <v>3442</v>
      </c>
      <c r="L194"/>
      <c r="M194" t="s">
        <v>3712</v>
      </c>
      <c r="N194" t="s">
        <v>500</v>
      </c>
      <c r="O194" t="s">
        <v>505</v>
      </c>
      <c r="P194" t="s">
        <v>500</v>
      </c>
      <c r="R194" t="s">
        <v>520</v>
      </c>
      <c r="S194"/>
      <c r="T194"/>
      <c r="U194"/>
      <c r="Y194" t="s">
        <v>502</v>
      </c>
      <c r="Z194" t="s">
        <v>503</v>
      </c>
      <c r="AA194"/>
      <c r="AB194" t="s">
        <v>475</v>
      </c>
      <c r="AF194">
        <v>112000</v>
      </c>
      <c r="AG194">
        <v>4329962</v>
      </c>
    </row>
    <row r="195" spans="1:33" x14ac:dyDescent="0.3">
      <c r="A195">
        <v>5002408</v>
      </c>
      <c r="B195" t="s">
        <v>526</v>
      </c>
      <c r="C195" t="s">
        <v>2535</v>
      </c>
      <c r="D195"/>
      <c r="E195" t="s">
        <v>3713</v>
      </c>
      <c r="H195" t="s">
        <v>3040</v>
      </c>
      <c r="I195"/>
      <c r="J195" t="s">
        <v>3714</v>
      </c>
      <c r="K195" t="s">
        <v>3443</v>
      </c>
      <c r="L195"/>
      <c r="M195" t="s">
        <v>3715</v>
      </c>
      <c r="N195" t="s">
        <v>499</v>
      </c>
      <c r="O195" t="s">
        <v>499</v>
      </c>
      <c r="P195"/>
      <c r="R195" t="s">
        <v>522</v>
      </c>
      <c r="S195"/>
      <c r="T195"/>
      <c r="U195"/>
      <c r="Y195" t="s">
        <v>502</v>
      </c>
      <c r="Z195" t="s">
        <v>503</v>
      </c>
      <c r="AA195"/>
      <c r="AB195" t="s">
        <v>475</v>
      </c>
      <c r="AF195">
        <v>112000</v>
      </c>
      <c r="AG195">
        <v>4329962</v>
      </c>
    </row>
    <row r="196" spans="1:33" x14ac:dyDescent="0.3">
      <c r="A196">
        <v>5002501</v>
      </c>
      <c r="B196" t="s">
        <v>527</v>
      </c>
      <c r="C196" t="s">
        <v>2536</v>
      </c>
      <c r="D196"/>
      <c r="E196" t="s">
        <v>3692</v>
      </c>
      <c r="H196" t="s">
        <v>3041</v>
      </c>
      <c r="I196"/>
      <c r="J196" t="s">
        <v>3693</v>
      </c>
      <c r="K196" t="s">
        <v>2542</v>
      </c>
      <c r="L196"/>
      <c r="M196" t="s">
        <v>3694</v>
      </c>
      <c r="N196" t="s">
        <v>499</v>
      </c>
      <c r="O196" t="s">
        <v>500</v>
      </c>
      <c r="P196" t="s">
        <v>500</v>
      </c>
      <c r="R196" t="s">
        <v>528</v>
      </c>
      <c r="S196"/>
      <c r="T196"/>
      <c r="U196"/>
      <c r="Y196" t="s">
        <v>529</v>
      </c>
      <c r="Z196" t="s">
        <v>530</v>
      </c>
      <c r="AA196"/>
      <c r="AB196" t="s">
        <v>475</v>
      </c>
      <c r="AF196">
        <v>120000</v>
      </c>
      <c r="AG196">
        <v>5288630</v>
      </c>
    </row>
    <row r="197" spans="1:33" x14ac:dyDescent="0.3">
      <c r="A197">
        <v>5002502</v>
      </c>
      <c r="B197" t="s">
        <v>531</v>
      </c>
      <c r="C197" t="s">
        <v>2537</v>
      </c>
      <c r="D197"/>
      <c r="E197" t="s">
        <v>3695</v>
      </c>
      <c r="H197" t="s">
        <v>3042</v>
      </c>
      <c r="I197"/>
      <c r="J197" t="s">
        <v>3696</v>
      </c>
      <c r="K197" t="s">
        <v>3444</v>
      </c>
      <c r="L197"/>
      <c r="M197" t="s">
        <v>3697</v>
      </c>
      <c r="N197" t="s">
        <v>505</v>
      </c>
      <c r="O197" t="s">
        <v>500</v>
      </c>
      <c r="P197"/>
      <c r="R197" t="s">
        <v>532</v>
      </c>
      <c r="S197"/>
      <c r="T197"/>
      <c r="U197"/>
      <c r="Y197" t="s">
        <v>529</v>
      </c>
      <c r="Z197" t="s">
        <v>530</v>
      </c>
      <c r="AA197"/>
      <c r="AB197" t="s">
        <v>475</v>
      </c>
      <c r="AF197">
        <v>120000</v>
      </c>
      <c r="AG197">
        <v>5288630</v>
      </c>
    </row>
    <row r="198" spans="1:33" x14ac:dyDescent="0.3">
      <c r="A198">
        <v>5002503</v>
      </c>
      <c r="B198" t="s">
        <v>533</v>
      </c>
      <c r="C198" t="s">
        <v>2538</v>
      </c>
      <c r="D198"/>
      <c r="E198" t="s">
        <v>3698</v>
      </c>
      <c r="H198" t="s">
        <v>3043</v>
      </c>
      <c r="I198"/>
      <c r="J198" t="s">
        <v>3699</v>
      </c>
      <c r="K198" t="s">
        <v>2537</v>
      </c>
      <c r="L198"/>
      <c r="M198" t="s">
        <v>3700</v>
      </c>
      <c r="N198" t="s">
        <v>500</v>
      </c>
      <c r="O198" t="s">
        <v>505</v>
      </c>
      <c r="P198" t="s">
        <v>505</v>
      </c>
      <c r="R198" t="s">
        <v>534</v>
      </c>
      <c r="S198"/>
      <c r="T198"/>
      <c r="U198"/>
      <c r="Y198" t="s">
        <v>529</v>
      </c>
      <c r="Z198" t="s">
        <v>530</v>
      </c>
      <c r="AA198"/>
      <c r="AB198" t="s">
        <v>475</v>
      </c>
      <c r="AF198">
        <v>120000</v>
      </c>
      <c r="AG198">
        <v>5288630</v>
      </c>
    </row>
    <row r="199" spans="1:33" x14ac:dyDescent="0.3">
      <c r="A199">
        <v>5002504</v>
      </c>
      <c r="B199" t="s">
        <v>535</v>
      </c>
      <c r="C199" t="s">
        <v>2539</v>
      </c>
      <c r="D199"/>
      <c r="E199" t="s">
        <v>3701</v>
      </c>
      <c r="H199" t="s">
        <v>3044</v>
      </c>
      <c r="I199"/>
      <c r="J199" t="s">
        <v>3702</v>
      </c>
      <c r="K199" t="s">
        <v>3445</v>
      </c>
      <c r="L199"/>
      <c r="M199" t="s">
        <v>3703</v>
      </c>
      <c r="N199" t="s">
        <v>500</v>
      </c>
      <c r="O199" t="s">
        <v>500</v>
      </c>
      <c r="P199"/>
      <c r="R199" t="s">
        <v>536</v>
      </c>
      <c r="S199"/>
      <c r="T199"/>
      <c r="U199"/>
      <c r="Y199" t="s">
        <v>529</v>
      </c>
      <c r="Z199" t="s">
        <v>530</v>
      </c>
      <c r="AA199"/>
      <c r="AB199" t="s">
        <v>475</v>
      </c>
      <c r="AF199">
        <v>120000</v>
      </c>
      <c r="AG199">
        <v>5288630</v>
      </c>
    </row>
    <row r="200" spans="1:33" x14ac:dyDescent="0.3">
      <c r="A200">
        <v>5002505</v>
      </c>
      <c r="B200" t="s">
        <v>537</v>
      </c>
      <c r="C200" t="s">
        <v>2540</v>
      </c>
      <c r="D200"/>
      <c r="E200" t="s">
        <v>3704</v>
      </c>
      <c r="H200" t="s">
        <v>3045</v>
      </c>
      <c r="I200"/>
      <c r="J200" t="s">
        <v>3705</v>
      </c>
      <c r="K200" t="s">
        <v>3046</v>
      </c>
      <c r="L200"/>
      <c r="M200" t="s">
        <v>3706</v>
      </c>
      <c r="N200" t="s">
        <v>499</v>
      </c>
      <c r="O200" t="s">
        <v>499</v>
      </c>
      <c r="P200" t="s">
        <v>499</v>
      </c>
      <c r="R200" t="s">
        <v>528</v>
      </c>
      <c r="S200"/>
      <c r="T200"/>
      <c r="U200"/>
      <c r="Y200" t="s">
        <v>529</v>
      </c>
      <c r="Z200" t="s">
        <v>530</v>
      </c>
      <c r="AA200"/>
      <c r="AB200" t="s">
        <v>475</v>
      </c>
      <c r="AF200">
        <v>120000</v>
      </c>
      <c r="AG200">
        <v>5288630</v>
      </c>
    </row>
    <row r="201" spans="1:33" x14ac:dyDescent="0.3">
      <c r="A201">
        <v>5002506</v>
      </c>
      <c r="B201" t="s">
        <v>538</v>
      </c>
      <c r="C201" t="s">
        <v>2541</v>
      </c>
      <c r="D201"/>
      <c r="E201" t="s">
        <v>3707</v>
      </c>
      <c r="H201" t="s">
        <v>3046</v>
      </c>
      <c r="I201"/>
      <c r="J201" t="s">
        <v>3708</v>
      </c>
      <c r="K201" t="s">
        <v>3446</v>
      </c>
      <c r="L201"/>
      <c r="M201" t="s">
        <v>3709</v>
      </c>
      <c r="N201" t="s">
        <v>499</v>
      </c>
      <c r="O201" t="s">
        <v>499</v>
      </c>
      <c r="P201" t="s">
        <v>499</v>
      </c>
      <c r="R201" t="s">
        <v>532</v>
      </c>
      <c r="S201"/>
      <c r="T201"/>
      <c r="U201"/>
      <c r="Y201" t="s">
        <v>529</v>
      </c>
      <c r="Z201" t="s">
        <v>530</v>
      </c>
      <c r="AA201"/>
      <c r="AB201" t="s">
        <v>475</v>
      </c>
      <c r="AF201">
        <v>120000</v>
      </c>
      <c r="AG201">
        <v>5288630</v>
      </c>
    </row>
    <row r="202" spans="1:33" x14ac:dyDescent="0.3">
      <c r="A202">
        <v>5002507</v>
      </c>
      <c r="B202" t="s">
        <v>539</v>
      </c>
      <c r="C202" t="s">
        <v>2542</v>
      </c>
      <c r="D202"/>
      <c r="E202" t="s">
        <v>3710</v>
      </c>
      <c r="H202" t="s">
        <v>2537</v>
      </c>
      <c r="I202"/>
      <c r="J202" t="s">
        <v>3711</v>
      </c>
      <c r="K202" t="s">
        <v>3447</v>
      </c>
      <c r="L202"/>
      <c r="M202" t="s">
        <v>3712</v>
      </c>
      <c r="N202" t="s">
        <v>500</v>
      </c>
      <c r="O202" t="s">
        <v>505</v>
      </c>
      <c r="P202" t="s">
        <v>500</v>
      </c>
      <c r="R202" t="s">
        <v>534</v>
      </c>
      <c r="S202"/>
      <c r="T202"/>
      <c r="U202"/>
      <c r="Y202" t="s">
        <v>529</v>
      </c>
      <c r="Z202" t="s">
        <v>530</v>
      </c>
      <c r="AA202"/>
      <c r="AB202" t="s">
        <v>475</v>
      </c>
      <c r="AF202">
        <v>120000</v>
      </c>
      <c r="AG202">
        <v>5288630</v>
      </c>
    </row>
    <row r="203" spans="1:33" x14ac:dyDescent="0.3">
      <c r="A203">
        <v>5002508</v>
      </c>
      <c r="B203" t="s">
        <v>540</v>
      </c>
      <c r="C203" t="s">
        <v>2543</v>
      </c>
      <c r="D203"/>
      <c r="E203" t="s">
        <v>3713</v>
      </c>
      <c r="H203" t="s">
        <v>3047</v>
      </c>
      <c r="I203"/>
      <c r="J203" t="s">
        <v>3714</v>
      </c>
      <c r="K203" t="s">
        <v>3448</v>
      </c>
      <c r="L203"/>
      <c r="M203" t="s">
        <v>3715</v>
      </c>
      <c r="N203" t="s">
        <v>499</v>
      </c>
      <c r="O203" t="s">
        <v>499</v>
      </c>
      <c r="P203"/>
      <c r="R203" t="s">
        <v>536</v>
      </c>
      <c r="S203"/>
      <c r="T203"/>
      <c r="U203"/>
      <c r="Y203" t="s">
        <v>529</v>
      </c>
      <c r="Z203" t="s">
        <v>530</v>
      </c>
      <c r="AA203"/>
      <c r="AB203" t="s">
        <v>475</v>
      </c>
      <c r="AF203">
        <v>120000</v>
      </c>
      <c r="AG203">
        <v>5288630</v>
      </c>
    </row>
    <row r="204" spans="1:33" x14ac:dyDescent="0.3">
      <c r="A204">
        <v>5002601</v>
      </c>
      <c r="B204" t="s">
        <v>541</v>
      </c>
      <c r="C204" t="s">
        <v>2544</v>
      </c>
      <c r="D204"/>
      <c r="E204" t="s">
        <v>3692</v>
      </c>
      <c r="H204" t="s">
        <v>3048</v>
      </c>
      <c r="I204"/>
      <c r="J204" t="s">
        <v>3693</v>
      </c>
      <c r="K204" t="s">
        <v>2550</v>
      </c>
      <c r="L204"/>
      <c r="M204" t="s">
        <v>3694</v>
      </c>
      <c r="N204" t="s">
        <v>499</v>
      </c>
      <c r="O204" t="s">
        <v>500</v>
      </c>
      <c r="P204" t="s">
        <v>500</v>
      </c>
      <c r="R204" t="s">
        <v>542</v>
      </c>
      <c r="S204"/>
      <c r="T204"/>
      <c r="U204"/>
      <c r="Y204" t="s">
        <v>529</v>
      </c>
      <c r="Z204" t="s">
        <v>530</v>
      </c>
      <c r="AA204"/>
      <c r="AB204" t="s">
        <v>475</v>
      </c>
      <c r="AF204">
        <v>124800</v>
      </c>
      <c r="AG204">
        <v>5676662</v>
      </c>
    </row>
    <row r="205" spans="1:33" x14ac:dyDescent="0.3">
      <c r="A205">
        <v>5002602</v>
      </c>
      <c r="B205" t="s">
        <v>543</v>
      </c>
      <c r="C205" t="s">
        <v>2545</v>
      </c>
      <c r="D205"/>
      <c r="E205" t="s">
        <v>3695</v>
      </c>
      <c r="H205" t="s">
        <v>3049</v>
      </c>
      <c r="I205"/>
      <c r="J205" t="s">
        <v>3696</v>
      </c>
      <c r="K205" t="s">
        <v>3449</v>
      </c>
      <c r="L205"/>
      <c r="M205" t="s">
        <v>3697</v>
      </c>
      <c r="N205" t="s">
        <v>505</v>
      </c>
      <c r="O205" t="s">
        <v>500</v>
      </c>
      <c r="P205"/>
      <c r="R205" t="s">
        <v>544</v>
      </c>
      <c r="S205"/>
      <c r="T205"/>
      <c r="U205"/>
      <c r="Y205" t="s">
        <v>529</v>
      </c>
      <c r="Z205" t="s">
        <v>530</v>
      </c>
      <c r="AA205"/>
      <c r="AB205" t="s">
        <v>475</v>
      </c>
      <c r="AF205">
        <v>124800</v>
      </c>
      <c r="AG205">
        <v>5676662</v>
      </c>
    </row>
    <row r="206" spans="1:33" x14ac:dyDescent="0.3">
      <c r="A206">
        <v>5002603</v>
      </c>
      <c r="B206" t="s">
        <v>545</v>
      </c>
      <c r="C206" t="s">
        <v>2546</v>
      </c>
      <c r="D206"/>
      <c r="E206" t="s">
        <v>3698</v>
      </c>
      <c r="H206" t="s">
        <v>3050</v>
      </c>
      <c r="I206"/>
      <c r="J206" t="s">
        <v>3699</v>
      </c>
      <c r="K206" t="s">
        <v>2545</v>
      </c>
      <c r="L206"/>
      <c r="M206" t="s">
        <v>3700</v>
      </c>
      <c r="N206" t="s">
        <v>500</v>
      </c>
      <c r="O206" t="s">
        <v>505</v>
      </c>
      <c r="P206" t="s">
        <v>505</v>
      </c>
      <c r="R206" t="s">
        <v>546</v>
      </c>
      <c r="S206"/>
      <c r="T206"/>
      <c r="U206"/>
      <c r="Y206" t="s">
        <v>529</v>
      </c>
      <c r="Z206" t="s">
        <v>530</v>
      </c>
      <c r="AA206"/>
      <c r="AB206" t="s">
        <v>475</v>
      </c>
      <c r="AF206">
        <v>124800</v>
      </c>
      <c r="AG206">
        <v>5676662</v>
      </c>
    </row>
    <row r="207" spans="1:33" x14ac:dyDescent="0.3">
      <c r="A207">
        <v>5002604</v>
      </c>
      <c r="B207" t="s">
        <v>547</v>
      </c>
      <c r="C207" t="s">
        <v>2547</v>
      </c>
      <c r="D207"/>
      <c r="E207" t="s">
        <v>3701</v>
      </c>
      <c r="H207" t="s">
        <v>3051</v>
      </c>
      <c r="I207"/>
      <c r="J207" t="s">
        <v>3702</v>
      </c>
      <c r="K207" t="s">
        <v>3450</v>
      </c>
      <c r="L207"/>
      <c r="M207" t="s">
        <v>3703</v>
      </c>
      <c r="N207" t="s">
        <v>500</v>
      </c>
      <c r="O207" t="s">
        <v>500</v>
      </c>
      <c r="P207"/>
      <c r="R207" t="s">
        <v>548</v>
      </c>
      <c r="S207"/>
      <c r="T207"/>
      <c r="U207"/>
      <c r="Y207" t="s">
        <v>529</v>
      </c>
      <c r="Z207" t="s">
        <v>530</v>
      </c>
      <c r="AA207"/>
      <c r="AB207" t="s">
        <v>475</v>
      </c>
      <c r="AF207">
        <v>124800</v>
      </c>
      <c r="AG207">
        <v>5676662</v>
      </c>
    </row>
    <row r="208" spans="1:33" x14ac:dyDescent="0.3">
      <c r="A208">
        <v>5002605</v>
      </c>
      <c r="B208" t="s">
        <v>549</v>
      </c>
      <c r="C208" t="s">
        <v>2548</v>
      </c>
      <c r="D208"/>
      <c r="E208" t="s">
        <v>3704</v>
      </c>
      <c r="H208" t="s">
        <v>3052</v>
      </c>
      <c r="I208"/>
      <c r="J208" t="s">
        <v>3705</v>
      </c>
      <c r="K208" t="s">
        <v>3053</v>
      </c>
      <c r="L208"/>
      <c r="M208" t="s">
        <v>3706</v>
      </c>
      <c r="N208" t="s">
        <v>499</v>
      </c>
      <c r="O208" t="s">
        <v>499</v>
      </c>
      <c r="P208" t="s">
        <v>499</v>
      </c>
      <c r="R208" t="s">
        <v>542</v>
      </c>
      <c r="S208"/>
      <c r="T208"/>
      <c r="U208"/>
      <c r="Y208" t="s">
        <v>529</v>
      </c>
      <c r="Z208" t="s">
        <v>530</v>
      </c>
      <c r="AA208"/>
      <c r="AB208" t="s">
        <v>475</v>
      </c>
      <c r="AF208">
        <v>124800</v>
      </c>
      <c r="AG208">
        <v>5676662</v>
      </c>
    </row>
    <row r="209" spans="1:33" x14ac:dyDescent="0.3">
      <c r="A209">
        <v>5002606</v>
      </c>
      <c r="B209" t="s">
        <v>550</v>
      </c>
      <c r="C209" t="s">
        <v>2549</v>
      </c>
      <c r="D209"/>
      <c r="E209" t="s">
        <v>3707</v>
      </c>
      <c r="H209" t="s">
        <v>3053</v>
      </c>
      <c r="I209"/>
      <c r="J209" t="s">
        <v>3708</v>
      </c>
      <c r="K209" t="s">
        <v>3451</v>
      </c>
      <c r="L209"/>
      <c r="M209" t="s">
        <v>3709</v>
      </c>
      <c r="N209" t="s">
        <v>499</v>
      </c>
      <c r="O209" t="s">
        <v>499</v>
      </c>
      <c r="P209" t="s">
        <v>499</v>
      </c>
      <c r="R209" t="s">
        <v>544</v>
      </c>
      <c r="S209"/>
      <c r="T209"/>
      <c r="U209"/>
      <c r="Y209" t="s">
        <v>529</v>
      </c>
      <c r="Z209" t="s">
        <v>530</v>
      </c>
      <c r="AA209"/>
      <c r="AB209" t="s">
        <v>475</v>
      </c>
      <c r="AF209">
        <v>124800</v>
      </c>
      <c r="AG209">
        <v>5676662</v>
      </c>
    </row>
    <row r="210" spans="1:33" x14ac:dyDescent="0.3">
      <c r="A210">
        <v>5002607</v>
      </c>
      <c r="B210" t="s">
        <v>551</v>
      </c>
      <c r="C210" t="s">
        <v>2550</v>
      </c>
      <c r="D210"/>
      <c r="E210" t="s">
        <v>3710</v>
      </c>
      <c r="H210" t="s">
        <v>2545</v>
      </c>
      <c r="I210"/>
      <c r="J210" t="s">
        <v>3711</v>
      </c>
      <c r="K210" t="s">
        <v>3452</v>
      </c>
      <c r="L210"/>
      <c r="M210" t="s">
        <v>3712</v>
      </c>
      <c r="N210" t="s">
        <v>500</v>
      </c>
      <c r="O210" t="s">
        <v>505</v>
      </c>
      <c r="P210" t="s">
        <v>500</v>
      </c>
      <c r="R210" t="s">
        <v>546</v>
      </c>
      <c r="S210"/>
      <c r="T210"/>
      <c r="U210"/>
      <c r="Y210" t="s">
        <v>529</v>
      </c>
      <c r="Z210" t="s">
        <v>530</v>
      </c>
      <c r="AA210"/>
      <c r="AB210" t="s">
        <v>475</v>
      </c>
      <c r="AF210">
        <v>124800</v>
      </c>
      <c r="AG210">
        <v>5676662</v>
      </c>
    </row>
    <row r="211" spans="1:33" x14ac:dyDescent="0.3">
      <c r="A211">
        <v>5002608</v>
      </c>
      <c r="B211" t="s">
        <v>552</v>
      </c>
      <c r="C211" t="s">
        <v>2551</v>
      </c>
      <c r="D211"/>
      <c r="E211" t="s">
        <v>3713</v>
      </c>
      <c r="H211" t="s">
        <v>3054</v>
      </c>
      <c r="I211"/>
      <c r="J211" t="s">
        <v>3714</v>
      </c>
      <c r="K211" t="s">
        <v>3453</v>
      </c>
      <c r="L211"/>
      <c r="M211" t="s">
        <v>3715</v>
      </c>
      <c r="N211" t="s">
        <v>499</v>
      </c>
      <c r="O211" t="s">
        <v>499</v>
      </c>
      <c r="P211"/>
      <c r="R211" t="s">
        <v>548</v>
      </c>
      <c r="S211"/>
      <c r="T211"/>
      <c r="U211"/>
      <c r="Y211" t="s">
        <v>529</v>
      </c>
      <c r="Z211" t="s">
        <v>530</v>
      </c>
      <c r="AA211"/>
      <c r="AB211" t="s">
        <v>475</v>
      </c>
      <c r="AF211">
        <v>124800</v>
      </c>
      <c r="AG211">
        <v>5676662</v>
      </c>
    </row>
    <row r="212" spans="1:33" x14ac:dyDescent="0.3">
      <c r="A212">
        <v>5002701</v>
      </c>
      <c r="B212" t="s">
        <v>553</v>
      </c>
      <c r="C212" t="s">
        <v>2552</v>
      </c>
      <c r="D212"/>
      <c r="E212" t="s">
        <v>3692</v>
      </c>
      <c r="H212" t="s">
        <v>3055</v>
      </c>
      <c r="I212"/>
      <c r="J212" t="s">
        <v>3693</v>
      </c>
      <c r="K212" t="s">
        <v>2558</v>
      </c>
      <c r="L212"/>
      <c r="M212" t="s">
        <v>3694</v>
      </c>
      <c r="N212" t="s">
        <v>499</v>
      </c>
      <c r="O212" t="s">
        <v>500</v>
      </c>
      <c r="P212" t="s">
        <v>500</v>
      </c>
      <c r="R212" t="s">
        <v>554</v>
      </c>
      <c r="S212"/>
      <c r="T212"/>
      <c r="U212"/>
      <c r="Y212" t="s">
        <v>555</v>
      </c>
      <c r="Z212" t="s">
        <v>556</v>
      </c>
      <c r="AA212"/>
      <c r="AB212" t="s">
        <v>475</v>
      </c>
      <c r="AF212">
        <v>132800</v>
      </c>
      <c r="AG212">
        <v>7004449</v>
      </c>
    </row>
    <row r="213" spans="1:33" x14ac:dyDescent="0.3">
      <c r="A213">
        <v>5002702</v>
      </c>
      <c r="B213" t="s">
        <v>557</v>
      </c>
      <c r="C213" t="s">
        <v>2553</v>
      </c>
      <c r="D213"/>
      <c r="E213" t="s">
        <v>3695</v>
      </c>
      <c r="H213" t="s">
        <v>3056</v>
      </c>
      <c r="I213"/>
      <c r="J213" t="s">
        <v>3696</v>
      </c>
      <c r="K213" t="s">
        <v>3454</v>
      </c>
      <c r="L213"/>
      <c r="M213" t="s">
        <v>3697</v>
      </c>
      <c r="N213" t="s">
        <v>505</v>
      </c>
      <c r="O213" t="s">
        <v>500</v>
      </c>
      <c r="P213"/>
      <c r="R213" t="s">
        <v>558</v>
      </c>
      <c r="S213"/>
      <c r="T213"/>
      <c r="U213"/>
      <c r="Y213" t="s">
        <v>555</v>
      </c>
      <c r="Z213" t="s">
        <v>556</v>
      </c>
      <c r="AA213"/>
      <c r="AB213" t="s">
        <v>475</v>
      </c>
      <c r="AF213">
        <v>132800</v>
      </c>
      <c r="AG213">
        <v>7004449</v>
      </c>
    </row>
    <row r="214" spans="1:33" x14ac:dyDescent="0.3">
      <c r="A214">
        <v>5002703</v>
      </c>
      <c r="B214" t="s">
        <v>559</v>
      </c>
      <c r="C214" t="s">
        <v>2554</v>
      </c>
      <c r="D214"/>
      <c r="E214" t="s">
        <v>3698</v>
      </c>
      <c r="H214" t="s">
        <v>3057</v>
      </c>
      <c r="I214"/>
      <c r="J214" t="s">
        <v>3699</v>
      </c>
      <c r="K214" t="s">
        <v>2553</v>
      </c>
      <c r="L214"/>
      <c r="M214" t="s">
        <v>3700</v>
      </c>
      <c r="N214" t="s">
        <v>500</v>
      </c>
      <c r="O214" t="s">
        <v>505</v>
      </c>
      <c r="P214" t="s">
        <v>505</v>
      </c>
      <c r="R214" t="s">
        <v>560</v>
      </c>
      <c r="S214"/>
      <c r="T214"/>
      <c r="U214"/>
      <c r="Y214" t="s">
        <v>555</v>
      </c>
      <c r="Z214" t="s">
        <v>556</v>
      </c>
      <c r="AA214"/>
      <c r="AB214" t="s">
        <v>475</v>
      </c>
      <c r="AF214">
        <v>132800</v>
      </c>
      <c r="AG214">
        <v>7004449</v>
      </c>
    </row>
    <row r="215" spans="1:33" x14ac:dyDescent="0.3">
      <c r="A215">
        <v>5002704</v>
      </c>
      <c r="B215" t="s">
        <v>561</v>
      </c>
      <c r="C215" t="s">
        <v>2555</v>
      </c>
      <c r="D215"/>
      <c r="E215" t="s">
        <v>3701</v>
      </c>
      <c r="H215" t="s">
        <v>3058</v>
      </c>
      <c r="I215"/>
      <c r="J215" t="s">
        <v>3702</v>
      </c>
      <c r="K215" t="s">
        <v>3455</v>
      </c>
      <c r="L215"/>
      <c r="M215" t="s">
        <v>3703</v>
      </c>
      <c r="N215" t="s">
        <v>500</v>
      </c>
      <c r="O215" t="s">
        <v>500</v>
      </c>
      <c r="P215"/>
      <c r="R215" t="s">
        <v>562</v>
      </c>
      <c r="S215"/>
      <c r="T215"/>
      <c r="U215"/>
      <c r="Y215" t="s">
        <v>555</v>
      </c>
      <c r="Z215" t="s">
        <v>556</v>
      </c>
      <c r="AA215"/>
      <c r="AB215" t="s">
        <v>475</v>
      </c>
      <c r="AF215">
        <v>132800</v>
      </c>
      <c r="AG215">
        <v>7004449</v>
      </c>
    </row>
    <row r="216" spans="1:33" x14ac:dyDescent="0.3">
      <c r="A216">
        <v>5002705</v>
      </c>
      <c r="B216" t="s">
        <v>563</v>
      </c>
      <c r="C216" t="s">
        <v>2556</v>
      </c>
      <c r="D216"/>
      <c r="E216" t="s">
        <v>3704</v>
      </c>
      <c r="H216" t="s">
        <v>3059</v>
      </c>
      <c r="I216"/>
      <c r="J216" t="s">
        <v>3705</v>
      </c>
      <c r="K216" t="s">
        <v>3060</v>
      </c>
      <c r="L216"/>
      <c r="M216" t="s">
        <v>3706</v>
      </c>
      <c r="N216" t="s">
        <v>499</v>
      </c>
      <c r="O216" t="s">
        <v>499</v>
      </c>
      <c r="P216" t="s">
        <v>499</v>
      </c>
      <c r="R216" t="s">
        <v>554</v>
      </c>
      <c r="S216"/>
      <c r="T216"/>
      <c r="U216"/>
      <c r="Y216" t="s">
        <v>555</v>
      </c>
      <c r="Z216" t="s">
        <v>556</v>
      </c>
      <c r="AA216"/>
      <c r="AB216" t="s">
        <v>475</v>
      </c>
      <c r="AF216">
        <v>132800</v>
      </c>
      <c r="AG216">
        <v>7004449</v>
      </c>
    </row>
    <row r="217" spans="1:33" x14ac:dyDescent="0.3">
      <c r="A217">
        <v>5002706</v>
      </c>
      <c r="B217" t="s">
        <v>564</v>
      </c>
      <c r="C217" t="s">
        <v>2557</v>
      </c>
      <c r="D217"/>
      <c r="E217" t="s">
        <v>3707</v>
      </c>
      <c r="H217" t="s">
        <v>3060</v>
      </c>
      <c r="I217"/>
      <c r="J217" t="s">
        <v>3708</v>
      </c>
      <c r="K217" t="s">
        <v>3456</v>
      </c>
      <c r="L217"/>
      <c r="M217" t="s">
        <v>3709</v>
      </c>
      <c r="N217" t="s">
        <v>499</v>
      </c>
      <c r="O217" t="s">
        <v>499</v>
      </c>
      <c r="P217" t="s">
        <v>499</v>
      </c>
      <c r="R217" t="s">
        <v>558</v>
      </c>
      <c r="S217"/>
      <c r="T217"/>
      <c r="U217"/>
      <c r="Y217" t="s">
        <v>555</v>
      </c>
      <c r="Z217" t="s">
        <v>556</v>
      </c>
      <c r="AA217" t="s">
        <v>308</v>
      </c>
      <c r="AB217" t="s">
        <v>475</v>
      </c>
      <c r="AF217">
        <v>132800</v>
      </c>
      <c r="AG217">
        <v>7004449</v>
      </c>
    </row>
    <row r="218" spans="1:33" x14ac:dyDescent="0.3">
      <c r="A218">
        <v>5002707</v>
      </c>
      <c r="B218" t="s">
        <v>565</v>
      </c>
      <c r="C218" t="s">
        <v>2558</v>
      </c>
      <c r="D218"/>
      <c r="E218" t="s">
        <v>3710</v>
      </c>
      <c r="H218" t="s">
        <v>2553</v>
      </c>
      <c r="I218"/>
      <c r="J218" t="s">
        <v>3711</v>
      </c>
      <c r="K218" t="s">
        <v>3457</v>
      </c>
      <c r="L218"/>
      <c r="M218" t="s">
        <v>3712</v>
      </c>
      <c r="N218" t="s">
        <v>500</v>
      </c>
      <c r="O218" t="s">
        <v>505</v>
      </c>
      <c r="P218" t="s">
        <v>500</v>
      </c>
      <c r="R218" t="s">
        <v>560</v>
      </c>
      <c r="S218"/>
      <c r="T218"/>
      <c r="U218"/>
      <c r="Y218" t="s">
        <v>555</v>
      </c>
      <c r="Z218" t="s">
        <v>556</v>
      </c>
      <c r="AA218" t="s">
        <v>308</v>
      </c>
      <c r="AB218" t="s">
        <v>475</v>
      </c>
      <c r="AF218">
        <v>132800</v>
      </c>
      <c r="AG218">
        <v>7004449</v>
      </c>
    </row>
    <row r="219" spans="1:33" x14ac:dyDescent="0.3">
      <c r="A219">
        <v>5002708</v>
      </c>
      <c r="B219" t="s">
        <v>566</v>
      </c>
      <c r="C219" t="s">
        <v>2559</v>
      </c>
      <c r="D219"/>
      <c r="E219" t="s">
        <v>3713</v>
      </c>
      <c r="H219" t="s">
        <v>3061</v>
      </c>
      <c r="I219"/>
      <c r="J219" t="s">
        <v>3714</v>
      </c>
      <c r="K219" t="s">
        <v>3458</v>
      </c>
      <c r="L219"/>
      <c r="M219" t="s">
        <v>3715</v>
      </c>
      <c r="N219" t="s">
        <v>499</v>
      </c>
      <c r="O219" t="s">
        <v>499</v>
      </c>
      <c r="P219"/>
      <c r="R219" t="s">
        <v>562</v>
      </c>
      <c r="S219"/>
      <c r="T219"/>
      <c r="U219"/>
      <c r="Y219" t="s">
        <v>555</v>
      </c>
      <c r="Z219" t="s">
        <v>556</v>
      </c>
      <c r="AA219" t="s">
        <v>308</v>
      </c>
      <c r="AB219" t="s">
        <v>475</v>
      </c>
      <c r="AF219">
        <v>132800</v>
      </c>
      <c r="AG219">
        <v>7004449</v>
      </c>
    </row>
    <row r="220" spans="1:33" x14ac:dyDescent="0.3">
      <c r="A220">
        <v>5002801</v>
      </c>
      <c r="B220" t="s">
        <v>567</v>
      </c>
      <c r="C220" t="s">
        <v>2560</v>
      </c>
      <c r="D220"/>
      <c r="E220" t="s">
        <v>3692</v>
      </c>
      <c r="H220" t="s">
        <v>3062</v>
      </c>
      <c r="I220"/>
      <c r="J220" t="s">
        <v>3693</v>
      </c>
      <c r="K220" t="s">
        <v>2566</v>
      </c>
      <c r="L220"/>
      <c r="M220" t="s">
        <v>3694</v>
      </c>
      <c r="N220" t="s">
        <v>499</v>
      </c>
      <c r="O220" t="s">
        <v>500</v>
      </c>
      <c r="P220" t="s">
        <v>500</v>
      </c>
      <c r="R220" t="s">
        <v>568</v>
      </c>
      <c r="S220"/>
      <c r="T220"/>
      <c r="U220"/>
      <c r="Y220" t="s">
        <v>555</v>
      </c>
      <c r="Z220" t="s">
        <v>556</v>
      </c>
      <c r="AA220" t="s">
        <v>308</v>
      </c>
      <c r="AB220" t="s">
        <v>475</v>
      </c>
      <c r="AF220">
        <v>136000</v>
      </c>
      <c r="AG220">
        <v>7301427</v>
      </c>
    </row>
    <row r="221" spans="1:33" x14ac:dyDescent="0.3">
      <c r="A221">
        <v>5002802</v>
      </c>
      <c r="B221" t="s">
        <v>569</v>
      </c>
      <c r="C221" t="s">
        <v>2561</v>
      </c>
      <c r="D221"/>
      <c r="E221" t="s">
        <v>3695</v>
      </c>
      <c r="H221" t="s">
        <v>3063</v>
      </c>
      <c r="I221"/>
      <c r="J221" t="s">
        <v>3696</v>
      </c>
      <c r="K221" t="s">
        <v>3459</v>
      </c>
      <c r="L221"/>
      <c r="M221" t="s">
        <v>3697</v>
      </c>
      <c r="N221" t="s">
        <v>505</v>
      </c>
      <c r="O221" t="s">
        <v>500</v>
      </c>
      <c r="P221"/>
      <c r="R221" t="s">
        <v>570</v>
      </c>
      <c r="S221"/>
      <c r="T221"/>
      <c r="U221"/>
      <c r="Y221" t="s">
        <v>555</v>
      </c>
      <c r="Z221" t="s">
        <v>556</v>
      </c>
      <c r="AA221" t="s">
        <v>308</v>
      </c>
      <c r="AB221" t="s">
        <v>475</v>
      </c>
      <c r="AF221">
        <v>136000</v>
      </c>
      <c r="AG221">
        <v>7301427</v>
      </c>
    </row>
    <row r="222" spans="1:33" x14ac:dyDescent="0.3">
      <c r="A222">
        <v>5002803</v>
      </c>
      <c r="B222" t="s">
        <v>571</v>
      </c>
      <c r="C222" t="s">
        <v>2562</v>
      </c>
      <c r="D222"/>
      <c r="E222" t="s">
        <v>3698</v>
      </c>
      <c r="H222" t="s">
        <v>3064</v>
      </c>
      <c r="I222"/>
      <c r="J222" t="s">
        <v>3699</v>
      </c>
      <c r="K222" t="s">
        <v>2561</v>
      </c>
      <c r="L222"/>
      <c r="M222" t="s">
        <v>3700</v>
      </c>
      <c r="N222" t="s">
        <v>500</v>
      </c>
      <c r="O222" t="s">
        <v>505</v>
      </c>
      <c r="P222" t="s">
        <v>505</v>
      </c>
      <c r="R222" t="s">
        <v>572</v>
      </c>
      <c r="S222"/>
      <c r="T222"/>
      <c r="U222"/>
      <c r="Y222" t="s">
        <v>555</v>
      </c>
      <c r="Z222" t="s">
        <v>556</v>
      </c>
      <c r="AA222" t="s">
        <v>308</v>
      </c>
      <c r="AB222" t="s">
        <v>475</v>
      </c>
      <c r="AF222">
        <v>136000</v>
      </c>
      <c r="AG222">
        <v>7301427</v>
      </c>
    </row>
    <row r="223" spans="1:33" x14ac:dyDescent="0.3">
      <c r="A223">
        <v>5002804</v>
      </c>
      <c r="B223" t="s">
        <v>573</v>
      </c>
      <c r="C223" t="s">
        <v>2563</v>
      </c>
      <c r="D223"/>
      <c r="E223" t="s">
        <v>3701</v>
      </c>
      <c r="H223" t="s">
        <v>3065</v>
      </c>
      <c r="I223"/>
      <c r="J223" t="s">
        <v>3702</v>
      </c>
      <c r="K223" t="s">
        <v>3460</v>
      </c>
      <c r="L223"/>
      <c r="M223" t="s">
        <v>3703</v>
      </c>
      <c r="N223" t="s">
        <v>500</v>
      </c>
      <c r="O223" t="s">
        <v>500</v>
      </c>
      <c r="P223"/>
      <c r="R223" t="s">
        <v>574</v>
      </c>
      <c r="S223"/>
      <c r="T223"/>
      <c r="U223"/>
      <c r="Y223" t="s">
        <v>555</v>
      </c>
      <c r="Z223" t="s">
        <v>556</v>
      </c>
      <c r="AA223" t="s">
        <v>308</v>
      </c>
      <c r="AB223" t="s">
        <v>475</v>
      </c>
      <c r="AF223">
        <v>136000</v>
      </c>
      <c r="AG223">
        <v>7301427</v>
      </c>
    </row>
    <row r="224" spans="1:33" x14ac:dyDescent="0.3">
      <c r="A224">
        <v>5002805</v>
      </c>
      <c r="B224" t="s">
        <v>575</v>
      </c>
      <c r="C224" t="s">
        <v>2564</v>
      </c>
      <c r="D224"/>
      <c r="E224" t="s">
        <v>3704</v>
      </c>
      <c r="H224" t="s">
        <v>3066</v>
      </c>
      <c r="I224"/>
      <c r="J224" t="s">
        <v>3705</v>
      </c>
      <c r="K224" t="s">
        <v>3067</v>
      </c>
      <c r="L224"/>
      <c r="M224" t="s">
        <v>3706</v>
      </c>
      <c r="N224" t="s">
        <v>499</v>
      </c>
      <c r="O224" t="s">
        <v>499</v>
      </c>
      <c r="P224" t="s">
        <v>499</v>
      </c>
      <c r="R224" t="s">
        <v>568</v>
      </c>
      <c r="S224"/>
      <c r="T224"/>
      <c r="U224"/>
      <c r="Y224" t="s">
        <v>555</v>
      </c>
      <c r="Z224" t="s">
        <v>556</v>
      </c>
      <c r="AA224" t="s">
        <v>308</v>
      </c>
      <c r="AB224" t="s">
        <v>475</v>
      </c>
      <c r="AF224">
        <v>136000</v>
      </c>
      <c r="AG224">
        <v>7301427</v>
      </c>
    </row>
    <row r="225" spans="1:33" x14ac:dyDescent="0.3">
      <c r="A225">
        <v>5002806</v>
      </c>
      <c r="B225" t="s">
        <v>576</v>
      </c>
      <c r="C225" t="s">
        <v>2565</v>
      </c>
      <c r="D225"/>
      <c r="E225" t="s">
        <v>3707</v>
      </c>
      <c r="H225" t="s">
        <v>3067</v>
      </c>
      <c r="I225"/>
      <c r="J225" t="s">
        <v>3708</v>
      </c>
      <c r="K225" t="s">
        <v>3461</v>
      </c>
      <c r="L225"/>
      <c r="M225" t="s">
        <v>3709</v>
      </c>
      <c r="N225" t="s">
        <v>499</v>
      </c>
      <c r="O225" t="s">
        <v>499</v>
      </c>
      <c r="P225" t="s">
        <v>499</v>
      </c>
      <c r="R225" t="s">
        <v>570</v>
      </c>
      <c r="S225"/>
      <c r="T225"/>
      <c r="U225"/>
      <c r="Y225" t="s">
        <v>555</v>
      </c>
      <c r="Z225" t="s">
        <v>556</v>
      </c>
      <c r="AA225" t="s">
        <v>321</v>
      </c>
      <c r="AB225" t="s">
        <v>475</v>
      </c>
      <c r="AF225">
        <v>136000</v>
      </c>
      <c r="AG225">
        <v>7301427</v>
      </c>
    </row>
    <row r="226" spans="1:33" x14ac:dyDescent="0.3">
      <c r="A226">
        <v>5002807</v>
      </c>
      <c r="B226" t="s">
        <v>577</v>
      </c>
      <c r="C226" t="s">
        <v>2566</v>
      </c>
      <c r="D226"/>
      <c r="E226" t="s">
        <v>3710</v>
      </c>
      <c r="H226" t="s">
        <v>2561</v>
      </c>
      <c r="I226"/>
      <c r="J226" t="s">
        <v>3711</v>
      </c>
      <c r="K226" t="s">
        <v>3462</v>
      </c>
      <c r="L226"/>
      <c r="M226" t="s">
        <v>3712</v>
      </c>
      <c r="N226" t="s">
        <v>500</v>
      </c>
      <c r="O226" t="s">
        <v>505</v>
      </c>
      <c r="P226" t="s">
        <v>500</v>
      </c>
      <c r="R226" t="s">
        <v>572</v>
      </c>
      <c r="S226"/>
      <c r="T226"/>
      <c r="U226"/>
      <c r="Y226" t="s">
        <v>555</v>
      </c>
      <c r="Z226" t="s">
        <v>556</v>
      </c>
      <c r="AA226" t="s">
        <v>321</v>
      </c>
      <c r="AB226" t="s">
        <v>475</v>
      </c>
      <c r="AF226">
        <v>136000</v>
      </c>
      <c r="AG226">
        <v>7301427</v>
      </c>
    </row>
    <row r="227" spans="1:33" x14ac:dyDescent="0.3">
      <c r="A227">
        <v>5002808</v>
      </c>
      <c r="B227" t="s">
        <v>578</v>
      </c>
      <c r="C227" t="s">
        <v>2567</v>
      </c>
      <c r="D227"/>
      <c r="E227" t="s">
        <v>3713</v>
      </c>
      <c r="H227" t="s">
        <v>3068</v>
      </c>
      <c r="I227"/>
      <c r="J227" t="s">
        <v>3714</v>
      </c>
      <c r="K227" t="s">
        <v>3463</v>
      </c>
      <c r="L227"/>
      <c r="M227" t="s">
        <v>3715</v>
      </c>
      <c r="N227" t="s">
        <v>499</v>
      </c>
      <c r="O227" t="s">
        <v>499</v>
      </c>
      <c r="P227"/>
      <c r="R227" t="s">
        <v>574</v>
      </c>
      <c r="S227"/>
      <c r="T227"/>
      <c r="U227"/>
      <c r="Y227" t="s">
        <v>555</v>
      </c>
      <c r="Z227" t="s">
        <v>556</v>
      </c>
      <c r="AA227" t="s">
        <v>321</v>
      </c>
      <c r="AB227" t="s">
        <v>475</v>
      </c>
      <c r="AF227">
        <v>136000</v>
      </c>
      <c r="AG227">
        <v>7301427</v>
      </c>
    </row>
    <row r="228" spans="1:33" x14ac:dyDescent="0.3">
      <c r="A228">
        <v>5002901</v>
      </c>
      <c r="B228" t="s">
        <v>579</v>
      </c>
      <c r="C228" t="s">
        <v>2568</v>
      </c>
      <c r="D228"/>
      <c r="E228" t="s">
        <v>3692</v>
      </c>
      <c r="H228" t="s">
        <v>3069</v>
      </c>
      <c r="I228"/>
      <c r="J228" t="s">
        <v>3693</v>
      </c>
      <c r="K228" t="s">
        <v>2574</v>
      </c>
      <c r="L228"/>
      <c r="M228" t="s">
        <v>3694</v>
      </c>
      <c r="N228" t="s">
        <v>499</v>
      </c>
      <c r="O228" t="s">
        <v>500</v>
      </c>
      <c r="P228" t="s">
        <v>500</v>
      </c>
      <c r="R228" t="s">
        <v>580</v>
      </c>
      <c r="S228"/>
      <c r="T228"/>
      <c r="U228"/>
      <c r="Y228" t="s">
        <v>581</v>
      </c>
      <c r="Z228" t="s">
        <v>582</v>
      </c>
      <c r="AA228" t="s">
        <v>321</v>
      </c>
      <c r="AB228" t="s">
        <v>475</v>
      </c>
      <c r="AF228">
        <v>142400</v>
      </c>
      <c r="AG228">
        <v>8221566</v>
      </c>
    </row>
    <row r="229" spans="1:33" x14ac:dyDescent="0.3">
      <c r="A229">
        <v>5002902</v>
      </c>
      <c r="B229" t="s">
        <v>583</v>
      </c>
      <c r="C229" t="s">
        <v>2569</v>
      </c>
      <c r="D229"/>
      <c r="E229" t="s">
        <v>3695</v>
      </c>
      <c r="H229" t="s">
        <v>3070</v>
      </c>
      <c r="I229"/>
      <c r="J229" t="s">
        <v>3696</v>
      </c>
      <c r="K229" t="s">
        <v>3464</v>
      </c>
      <c r="L229"/>
      <c r="M229" t="s">
        <v>3697</v>
      </c>
      <c r="N229" t="s">
        <v>505</v>
      </c>
      <c r="O229" t="s">
        <v>500</v>
      </c>
      <c r="P229"/>
      <c r="R229" t="s">
        <v>584</v>
      </c>
      <c r="S229"/>
      <c r="T229"/>
      <c r="U229"/>
      <c r="Y229" t="s">
        <v>581</v>
      </c>
      <c r="Z229" t="s">
        <v>582</v>
      </c>
      <c r="AA229" t="s">
        <v>321</v>
      </c>
      <c r="AB229" t="s">
        <v>475</v>
      </c>
      <c r="AF229">
        <v>142400</v>
      </c>
      <c r="AG229">
        <v>8221566</v>
      </c>
    </row>
    <row r="230" spans="1:33" x14ac:dyDescent="0.3">
      <c r="A230">
        <v>5002903</v>
      </c>
      <c r="B230" t="s">
        <v>585</v>
      </c>
      <c r="C230" t="s">
        <v>2570</v>
      </c>
      <c r="D230"/>
      <c r="E230" t="s">
        <v>3698</v>
      </c>
      <c r="H230" t="s">
        <v>3071</v>
      </c>
      <c r="I230"/>
      <c r="J230" t="s">
        <v>3699</v>
      </c>
      <c r="K230" t="s">
        <v>2569</v>
      </c>
      <c r="L230"/>
      <c r="M230" t="s">
        <v>3700</v>
      </c>
      <c r="N230" t="s">
        <v>500</v>
      </c>
      <c r="O230" t="s">
        <v>505</v>
      </c>
      <c r="P230" t="s">
        <v>505</v>
      </c>
      <c r="R230" t="s">
        <v>586</v>
      </c>
      <c r="S230"/>
      <c r="T230"/>
      <c r="U230"/>
      <c r="Y230" t="s">
        <v>581</v>
      </c>
      <c r="Z230" t="s">
        <v>582</v>
      </c>
      <c r="AA230" t="s">
        <v>321</v>
      </c>
      <c r="AB230" t="s">
        <v>475</v>
      </c>
      <c r="AF230">
        <v>142400</v>
      </c>
      <c r="AG230">
        <v>8221566</v>
      </c>
    </row>
    <row r="231" spans="1:33" x14ac:dyDescent="0.3">
      <c r="A231">
        <v>5002904</v>
      </c>
      <c r="B231" t="s">
        <v>587</v>
      </c>
      <c r="C231" t="s">
        <v>2571</v>
      </c>
      <c r="D231"/>
      <c r="E231" t="s">
        <v>3701</v>
      </c>
      <c r="H231" t="s">
        <v>3072</v>
      </c>
      <c r="I231"/>
      <c r="J231" t="s">
        <v>3702</v>
      </c>
      <c r="K231" t="s">
        <v>3465</v>
      </c>
      <c r="L231"/>
      <c r="M231" t="s">
        <v>3703</v>
      </c>
      <c r="N231" t="s">
        <v>500</v>
      </c>
      <c r="O231" t="s">
        <v>500</v>
      </c>
      <c r="P231"/>
      <c r="R231" t="s">
        <v>588</v>
      </c>
      <c r="S231"/>
      <c r="T231"/>
      <c r="U231"/>
      <c r="Y231" t="s">
        <v>581</v>
      </c>
      <c r="Z231" t="s">
        <v>582</v>
      </c>
      <c r="AA231" t="s">
        <v>321</v>
      </c>
      <c r="AB231" t="s">
        <v>475</v>
      </c>
      <c r="AF231">
        <v>142400</v>
      </c>
      <c r="AG231">
        <v>8221566</v>
      </c>
    </row>
    <row r="232" spans="1:33" x14ac:dyDescent="0.3">
      <c r="A232">
        <v>5002905</v>
      </c>
      <c r="B232" t="s">
        <v>589</v>
      </c>
      <c r="C232" t="s">
        <v>2572</v>
      </c>
      <c r="D232"/>
      <c r="E232" t="s">
        <v>3704</v>
      </c>
      <c r="H232" t="s">
        <v>3073</v>
      </c>
      <c r="I232"/>
      <c r="J232" t="s">
        <v>3705</v>
      </c>
      <c r="K232" t="s">
        <v>3074</v>
      </c>
      <c r="L232"/>
      <c r="M232" t="s">
        <v>3706</v>
      </c>
      <c r="N232" t="s">
        <v>499</v>
      </c>
      <c r="O232" t="s">
        <v>499</v>
      </c>
      <c r="P232" t="s">
        <v>499</v>
      </c>
      <c r="R232" t="s">
        <v>580</v>
      </c>
      <c r="S232"/>
      <c r="T232"/>
      <c r="U232"/>
      <c r="Y232" t="s">
        <v>581</v>
      </c>
      <c r="Z232" t="s">
        <v>582</v>
      </c>
      <c r="AA232" t="s">
        <v>321</v>
      </c>
      <c r="AB232" t="s">
        <v>475</v>
      </c>
      <c r="AF232">
        <v>142400</v>
      </c>
      <c r="AG232">
        <v>8221566</v>
      </c>
    </row>
    <row r="233" spans="1:33" x14ac:dyDescent="0.3">
      <c r="A233">
        <v>5002906</v>
      </c>
      <c r="B233" t="s">
        <v>590</v>
      </c>
      <c r="C233" t="s">
        <v>2573</v>
      </c>
      <c r="D233"/>
      <c r="E233" t="s">
        <v>3707</v>
      </c>
      <c r="H233" t="s">
        <v>3074</v>
      </c>
      <c r="I233"/>
      <c r="J233" t="s">
        <v>3708</v>
      </c>
      <c r="K233" t="s">
        <v>3466</v>
      </c>
      <c r="L233"/>
      <c r="M233" t="s">
        <v>3709</v>
      </c>
      <c r="N233" t="s">
        <v>499</v>
      </c>
      <c r="O233" t="s">
        <v>499</v>
      </c>
      <c r="P233" t="s">
        <v>499</v>
      </c>
      <c r="R233" t="s">
        <v>584</v>
      </c>
      <c r="S233"/>
      <c r="T233"/>
      <c r="U233"/>
      <c r="Y233" t="s">
        <v>581</v>
      </c>
      <c r="Z233" t="s">
        <v>582</v>
      </c>
      <c r="AA233" t="s">
        <v>336</v>
      </c>
      <c r="AB233" t="s">
        <v>475</v>
      </c>
      <c r="AF233">
        <v>142400</v>
      </c>
      <c r="AG233">
        <v>8221566</v>
      </c>
    </row>
    <row r="234" spans="1:33" x14ac:dyDescent="0.3">
      <c r="A234">
        <v>5002907</v>
      </c>
      <c r="B234" t="s">
        <v>591</v>
      </c>
      <c r="C234" t="s">
        <v>2574</v>
      </c>
      <c r="D234"/>
      <c r="E234" t="s">
        <v>3710</v>
      </c>
      <c r="H234" t="s">
        <v>2569</v>
      </c>
      <c r="I234"/>
      <c r="J234" t="s">
        <v>3711</v>
      </c>
      <c r="K234" t="s">
        <v>3467</v>
      </c>
      <c r="L234"/>
      <c r="M234" t="s">
        <v>3712</v>
      </c>
      <c r="N234" t="s">
        <v>500</v>
      </c>
      <c r="O234" t="s">
        <v>505</v>
      </c>
      <c r="P234" t="s">
        <v>500</v>
      </c>
      <c r="R234" t="s">
        <v>586</v>
      </c>
      <c r="S234"/>
      <c r="T234"/>
      <c r="U234"/>
      <c r="Y234" t="s">
        <v>581</v>
      </c>
      <c r="Z234" t="s">
        <v>582</v>
      </c>
      <c r="AA234" t="s">
        <v>336</v>
      </c>
      <c r="AB234" t="s">
        <v>475</v>
      </c>
      <c r="AF234">
        <v>142400</v>
      </c>
      <c r="AG234">
        <v>8221566</v>
      </c>
    </row>
    <row r="235" spans="1:33" x14ac:dyDescent="0.3">
      <c r="A235">
        <v>5002908</v>
      </c>
      <c r="B235" t="s">
        <v>592</v>
      </c>
      <c r="C235" t="s">
        <v>2575</v>
      </c>
      <c r="D235"/>
      <c r="E235" t="s">
        <v>3713</v>
      </c>
      <c r="H235" t="s">
        <v>3075</v>
      </c>
      <c r="I235"/>
      <c r="J235" t="s">
        <v>3714</v>
      </c>
      <c r="K235" t="s">
        <v>3468</v>
      </c>
      <c r="L235"/>
      <c r="M235" t="s">
        <v>3715</v>
      </c>
      <c r="N235" t="s">
        <v>499</v>
      </c>
      <c r="O235" t="s">
        <v>499</v>
      </c>
      <c r="P235"/>
      <c r="R235" t="s">
        <v>588</v>
      </c>
      <c r="S235"/>
      <c r="T235"/>
      <c r="U235"/>
      <c r="Y235" t="s">
        <v>581</v>
      </c>
      <c r="Z235" t="s">
        <v>582</v>
      </c>
      <c r="AA235" t="s">
        <v>336</v>
      </c>
      <c r="AB235" t="s">
        <v>475</v>
      </c>
      <c r="AF235">
        <v>142400</v>
      </c>
      <c r="AG235">
        <v>8221566</v>
      </c>
    </row>
    <row r="236" spans="1:33" x14ac:dyDescent="0.3">
      <c r="A236">
        <v>5003001</v>
      </c>
      <c r="B236" t="s">
        <v>593</v>
      </c>
      <c r="C236" t="s">
        <v>2568</v>
      </c>
      <c r="D236"/>
      <c r="E236" t="s">
        <v>3692</v>
      </c>
      <c r="H236" t="s">
        <v>3069</v>
      </c>
      <c r="I236"/>
      <c r="J236" t="s">
        <v>3693</v>
      </c>
      <c r="K236" t="s">
        <v>2574</v>
      </c>
      <c r="L236"/>
      <c r="M236" t="s">
        <v>3694</v>
      </c>
      <c r="N236" t="s">
        <v>499</v>
      </c>
      <c r="O236" t="s">
        <v>500</v>
      </c>
      <c r="P236" t="s">
        <v>500</v>
      </c>
      <c r="R236" t="s">
        <v>580</v>
      </c>
      <c r="S236"/>
      <c r="T236"/>
      <c r="U236"/>
      <c r="Y236" t="s">
        <v>581</v>
      </c>
      <c r="Z236" t="s">
        <v>582</v>
      </c>
      <c r="AA236" t="s">
        <v>336</v>
      </c>
      <c r="AB236" t="s">
        <v>475</v>
      </c>
      <c r="AF236">
        <v>142400</v>
      </c>
      <c r="AG236">
        <v>8221566</v>
      </c>
    </row>
    <row r="237" spans="1:33" x14ac:dyDescent="0.3">
      <c r="A237">
        <v>5003002</v>
      </c>
      <c r="B237" t="s">
        <v>594</v>
      </c>
      <c r="C237" t="s">
        <v>2569</v>
      </c>
      <c r="D237"/>
      <c r="E237" t="s">
        <v>3695</v>
      </c>
      <c r="H237" t="s">
        <v>3070</v>
      </c>
      <c r="I237"/>
      <c r="J237" t="s">
        <v>3696</v>
      </c>
      <c r="K237" t="s">
        <v>3464</v>
      </c>
      <c r="L237"/>
      <c r="M237" t="s">
        <v>3697</v>
      </c>
      <c r="N237" t="s">
        <v>505</v>
      </c>
      <c r="O237" t="s">
        <v>500</v>
      </c>
      <c r="P237"/>
      <c r="R237" t="s">
        <v>584</v>
      </c>
      <c r="S237"/>
      <c r="T237"/>
      <c r="U237"/>
      <c r="Y237" t="s">
        <v>581</v>
      </c>
      <c r="Z237" t="s">
        <v>582</v>
      </c>
      <c r="AA237" t="s">
        <v>336</v>
      </c>
      <c r="AB237" t="s">
        <v>475</v>
      </c>
      <c r="AF237">
        <v>142400</v>
      </c>
      <c r="AG237">
        <v>8221566</v>
      </c>
    </row>
    <row r="238" spans="1:33" x14ac:dyDescent="0.3">
      <c r="A238">
        <v>5003003</v>
      </c>
      <c r="B238" t="s">
        <v>595</v>
      </c>
      <c r="C238" t="s">
        <v>2570</v>
      </c>
      <c r="D238"/>
      <c r="E238" t="s">
        <v>3698</v>
      </c>
      <c r="H238" t="s">
        <v>3071</v>
      </c>
      <c r="I238"/>
      <c r="J238" t="s">
        <v>3699</v>
      </c>
      <c r="K238" t="s">
        <v>2569</v>
      </c>
      <c r="L238"/>
      <c r="M238" t="s">
        <v>3700</v>
      </c>
      <c r="N238" t="s">
        <v>500</v>
      </c>
      <c r="O238" t="s">
        <v>505</v>
      </c>
      <c r="P238" t="s">
        <v>505</v>
      </c>
      <c r="R238" t="s">
        <v>586</v>
      </c>
      <c r="S238"/>
      <c r="T238"/>
      <c r="U238"/>
      <c r="Y238" t="s">
        <v>581</v>
      </c>
      <c r="Z238" t="s">
        <v>582</v>
      </c>
      <c r="AA238" t="s">
        <v>336</v>
      </c>
      <c r="AB238" t="s">
        <v>475</v>
      </c>
      <c r="AF238">
        <v>142400</v>
      </c>
      <c r="AG238">
        <v>8221566</v>
      </c>
    </row>
    <row r="239" spans="1:33" x14ac:dyDescent="0.3">
      <c r="A239">
        <v>5003004</v>
      </c>
      <c r="B239" t="s">
        <v>596</v>
      </c>
      <c r="C239" t="s">
        <v>2571</v>
      </c>
      <c r="D239"/>
      <c r="E239" t="s">
        <v>3701</v>
      </c>
      <c r="H239" t="s">
        <v>3072</v>
      </c>
      <c r="I239"/>
      <c r="J239" t="s">
        <v>3702</v>
      </c>
      <c r="K239" t="s">
        <v>3465</v>
      </c>
      <c r="L239"/>
      <c r="M239" t="s">
        <v>3703</v>
      </c>
      <c r="N239" t="s">
        <v>500</v>
      </c>
      <c r="O239" t="s">
        <v>500</v>
      </c>
      <c r="P239"/>
      <c r="R239" t="s">
        <v>588</v>
      </c>
      <c r="S239"/>
      <c r="T239"/>
      <c r="U239"/>
      <c r="Y239" t="s">
        <v>581</v>
      </c>
      <c r="Z239" t="s">
        <v>582</v>
      </c>
      <c r="AA239" t="s">
        <v>336</v>
      </c>
      <c r="AB239" t="s">
        <v>475</v>
      </c>
      <c r="AF239">
        <v>142400</v>
      </c>
      <c r="AG239">
        <v>8221566</v>
      </c>
    </row>
    <row r="240" spans="1:33" x14ac:dyDescent="0.3">
      <c r="A240">
        <v>5003005</v>
      </c>
      <c r="B240" t="s">
        <v>597</v>
      </c>
      <c r="C240" t="s">
        <v>2572</v>
      </c>
      <c r="D240"/>
      <c r="E240" t="s">
        <v>3704</v>
      </c>
      <c r="H240" t="s">
        <v>3073</v>
      </c>
      <c r="I240"/>
      <c r="J240" t="s">
        <v>3705</v>
      </c>
      <c r="K240" t="s">
        <v>3074</v>
      </c>
      <c r="L240"/>
      <c r="M240" t="s">
        <v>3706</v>
      </c>
      <c r="N240" t="s">
        <v>499</v>
      </c>
      <c r="O240" t="s">
        <v>499</v>
      </c>
      <c r="P240" t="s">
        <v>499</v>
      </c>
      <c r="R240" t="s">
        <v>580</v>
      </c>
      <c r="S240"/>
      <c r="T240"/>
      <c r="U240"/>
      <c r="Y240" t="s">
        <v>581</v>
      </c>
      <c r="Z240" t="s">
        <v>582</v>
      </c>
      <c r="AA240" t="s">
        <v>336</v>
      </c>
      <c r="AB240" t="s">
        <v>475</v>
      </c>
      <c r="AF240">
        <v>142400</v>
      </c>
      <c r="AG240">
        <v>8221566</v>
      </c>
    </row>
    <row r="241" spans="1:33" x14ac:dyDescent="0.3">
      <c r="A241">
        <v>5003006</v>
      </c>
      <c r="B241" t="s">
        <v>598</v>
      </c>
      <c r="C241" t="s">
        <v>2573</v>
      </c>
      <c r="D241"/>
      <c r="E241" t="s">
        <v>3707</v>
      </c>
      <c r="H241" t="s">
        <v>3074</v>
      </c>
      <c r="I241"/>
      <c r="J241" t="s">
        <v>3708</v>
      </c>
      <c r="K241" t="s">
        <v>3466</v>
      </c>
      <c r="L241"/>
      <c r="M241" t="s">
        <v>3709</v>
      </c>
      <c r="N241" t="s">
        <v>499</v>
      </c>
      <c r="O241" t="s">
        <v>499</v>
      </c>
      <c r="P241" t="s">
        <v>499</v>
      </c>
      <c r="R241" t="s">
        <v>584</v>
      </c>
      <c r="S241"/>
      <c r="T241"/>
      <c r="U241"/>
      <c r="Y241" t="s">
        <v>581</v>
      </c>
      <c r="Z241" t="s">
        <v>582</v>
      </c>
      <c r="AA241" t="s">
        <v>349</v>
      </c>
      <c r="AB241" t="s">
        <v>475</v>
      </c>
      <c r="AF241">
        <v>142400</v>
      </c>
      <c r="AG241">
        <v>8221566</v>
      </c>
    </row>
    <row r="242" spans="1:33" x14ac:dyDescent="0.3">
      <c r="A242">
        <v>5003007</v>
      </c>
      <c r="B242" t="s">
        <v>599</v>
      </c>
      <c r="C242" t="s">
        <v>2574</v>
      </c>
      <c r="D242"/>
      <c r="E242" t="s">
        <v>3710</v>
      </c>
      <c r="H242" t="s">
        <v>2569</v>
      </c>
      <c r="I242"/>
      <c r="J242" t="s">
        <v>3711</v>
      </c>
      <c r="K242" t="s">
        <v>3467</v>
      </c>
      <c r="L242"/>
      <c r="M242" t="s">
        <v>3712</v>
      </c>
      <c r="N242" t="s">
        <v>500</v>
      </c>
      <c r="O242" t="s">
        <v>505</v>
      </c>
      <c r="P242" t="s">
        <v>500</v>
      </c>
      <c r="R242" t="s">
        <v>586</v>
      </c>
      <c r="S242"/>
      <c r="T242"/>
      <c r="U242"/>
      <c r="Y242" t="s">
        <v>581</v>
      </c>
      <c r="Z242" t="s">
        <v>582</v>
      </c>
      <c r="AA242" t="s">
        <v>349</v>
      </c>
      <c r="AB242" t="s">
        <v>475</v>
      </c>
      <c r="AF242">
        <v>142400</v>
      </c>
      <c r="AG242">
        <v>8221566</v>
      </c>
    </row>
    <row r="243" spans="1:33" x14ac:dyDescent="0.3">
      <c r="A243">
        <v>5003008</v>
      </c>
      <c r="B243" t="s">
        <v>600</v>
      </c>
      <c r="C243" t="s">
        <v>2575</v>
      </c>
      <c r="D243"/>
      <c r="E243" t="s">
        <v>3713</v>
      </c>
      <c r="H243" t="s">
        <v>3075</v>
      </c>
      <c r="I243"/>
      <c r="J243" t="s">
        <v>3714</v>
      </c>
      <c r="K243" t="s">
        <v>3468</v>
      </c>
      <c r="L243"/>
      <c r="M243" t="s">
        <v>3715</v>
      </c>
      <c r="N243" t="s">
        <v>499</v>
      </c>
      <c r="O243" t="s">
        <v>499</v>
      </c>
      <c r="P243"/>
      <c r="R243" t="s">
        <v>588</v>
      </c>
      <c r="S243"/>
      <c r="T243"/>
      <c r="U243"/>
      <c r="Y243" t="s">
        <v>581</v>
      </c>
      <c r="Z243" t="s">
        <v>582</v>
      </c>
      <c r="AA243" t="s">
        <v>349</v>
      </c>
      <c r="AB243" t="s">
        <v>475</v>
      </c>
      <c r="AF243">
        <v>142400</v>
      </c>
      <c r="AG243">
        <v>8221566</v>
      </c>
    </row>
    <row r="244" spans="1:33" x14ac:dyDescent="0.3">
      <c r="A244">
        <v>5003101</v>
      </c>
      <c r="B244" t="s">
        <v>601</v>
      </c>
      <c r="C244" t="s">
        <v>2576</v>
      </c>
      <c r="D244"/>
      <c r="E244" t="s">
        <v>3692</v>
      </c>
      <c r="H244" t="s">
        <v>3076</v>
      </c>
      <c r="I244"/>
      <c r="J244" t="s">
        <v>3693</v>
      </c>
      <c r="K244" t="s">
        <v>2582</v>
      </c>
      <c r="L244"/>
      <c r="M244" t="s">
        <v>3694</v>
      </c>
      <c r="N244" t="s">
        <v>602</v>
      </c>
      <c r="O244" t="s">
        <v>603</v>
      </c>
      <c r="P244" t="s">
        <v>603</v>
      </c>
      <c r="R244" t="s">
        <v>604</v>
      </c>
      <c r="S244"/>
      <c r="T244"/>
      <c r="U244"/>
      <c r="Y244" t="s">
        <v>605</v>
      </c>
      <c r="Z244" t="s">
        <v>606</v>
      </c>
      <c r="AA244" t="s">
        <v>349</v>
      </c>
      <c r="AB244" t="s">
        <v>475</v>
      </c>
      <c r="AF244">
        <v>148800</v>
      </c>
      <c r="AG244">
        <v>9221993</v>
      </c>
    </row>
    <row r="245" spans="1:33" x14ac:dyDescent="0.3">
      <c r="A245">
        <v>5003102</v>
      </c>
      <c r="B245" t="s">
        <v>607</v>
      </c>
      <c r="C245" t="s">
        <v>2577</v>
      </c>
      <c r="D245"/>
      <c r="E245" t="s">
        <v>3695</v>
      </c>
      <c r="H245" t="s">
        <v>3077</v>
      </c>
      <c r="I245"/>
      <c r="J245" t="s">
        <v>3696</v>
      </c>
      <c r="K245" t="s">
        <v>3469</v>
      </c>
      <c r="L245"/>
      <c r="M245" t="s">
        <v>3697</v>
      </c>
      <c r="N245" t="s">
        <v>608</v>
      </c>
      <c r="O245" t="s">
        <v>603</v>
      </c>
      <c r="P245"/>
      <c r="R245" t="s">
        <v>609</v>
      </c>
      <c r="S245"/>
      <c r="T245"/>
      <c r="U245"/>
      <c r="Y245" t="s">
        <v>605</v>
      </c>
      <c r="Z245" t="s">
        <v>606</v>
      </c>
      <c r="AA245" t="s">
        <v>349</v>
      </c>
      <c r="AB245" t="s">
        <v>475</v>
      </c>
      <c r="AF245">
        <v>148800</v>
      </c>
      <c r="AG245">
        <v>9221993</v>
      </c>
    </row>
    <row r="246" spans="1:33" x14ac:dyDescent="0.3">
      <c r="A246">
        <v>5003103</v>
      </c>
      <c r="B246" t="s">
        <v>610</v>
      </c>
      <c r="C246" t="s">
        <v>2578</v>
      </c>
      <c r="D246"/>
      <c r="E246" t="s">
        <v>3698</v>
      </c>
      <c r="H246" t="s">
        <v>3078</v>
      </c>
      <c r="I246"/>
      <c r="J246" t="s">
        <v>3699</v>
      </c>
      <c r="K246" t="s">
        <v>2577</v>
      </c>
      <c r="L246"/>
      <c r="M246" t="s">
        <v>3700</v>
      </c>
      <c r="N246" t="s">
        <v>603</v>
      </c>
      <c r="O246" t="s">
        <v>608</v>
      </c>
      <c r="P246" t="s">
        <v>608</v>
      </c>
      <c r="R246" t="s">
        <v>611</v>
      </c>
      <c r="S246"/>
      <c r="T246"/>
      <c r="U246"/>
      <c r="Y246" t="s">
        <v>605</v>
      </c>
      <c r="Z246" t="s">
        <v>606</v>
      </c>
      <c r="AA246" t="s">
        <v>349</v>
      </c>
      <c r="AB246" t="s">
        <v>475</v>
      </c>
      <c r="AF246">
        <v>148800</v>
      </c>
      <c r="AG246">
        <v>9221993</v>
      </c>
    </row>
    <row r="247" spans="1:33" x14ac:dyDescent="0.3">
      <c r="A247">
        <v>5003104</v>
      </c>
      <c r="B247" t="s">
        <v>612</v>
      </c>
      <c r="C247" t="s">
        <v>2579</v>
      </c>
      <c r="D247"/>
      <c r="E247" t="s">
        <v>3701</v>
      </c>
      <c r="H247" t="s">
        <v>3079</v>
      </c>
      <c r="I247"/>
      <c r="J247" t="s">
        <v>3702</v>
      </c>
      <c r="K247" t="s">
        <v>3470</v>
      </c>
      <c r="L247"/>
      <c r="M247" t="s">
        <v>3703</v>
      </c>
      <c r="N247" t="s">
        <v>603</v>
      </c>
      <c r="O247" t="s">
        <v>603</v>
      </c>
      <c r="P247"/>
      <c r="R247" t="s">
        <v>613</v>
      </c>
      <c r="S247"/>
      <c r="T247"/>
      <c r="U247"/>
      <c r="Y247" t="s">
        <v>605</v>
      </c>
      <c r="Z247" t="s">
        <v>606</v>
      </c>
      <c r="AA247" t="s">
        <v>349</v>
      </c>
      <c r="AB247" t="s">
        <v>475</v>
      </c>
      <c r="AF247">
        <v>148800</v>
      </c>
      <c r="AG247">
        <v>9221993</v>
      </c>
    </row>
    <row r="248" spans="1:33" x14ac:dyDescent="0.3">
      <c r="A248">
        <v>5003105</v>
      </c>
      <c r="B248" t="s">
        <v>614</v>
      </c>
      <c r="C248" t="s">
        <v>2580</v>
      </c>
      <c r="D248"/>
      <c r="E248" t="s">
        <v>3704</v>
      </c>
      <c r="H248" t="s">
        <v>3080</v>
      </c>
      <c r="I248"/>
      <c r="J248" t="s">
        <v>3705</v>
      </c>
      <c r="K248" t="s">
        <v>3081</v>
      </c>
      <c r="L248"/>
      <c r="M248" t="s">
        <v>3706</v>
      </c>
      <c r="N248" t="s">
        <v>602</v>
      </c>
      <c r="O248" t="s">
        <v>602</v>
      </c>
      <c r="P248" t="s">
        <v>602</v>
      </c>
      <c r="R248" t="s">
        <v>604</v>
      </c>
      <c r="S248"/>
      <c r="T248"/>
      <c r="U248"/>
      <c r="Y248" t="s">
        <v>605</v>
      </c>
      <c r="Z248" t="s">
        <v>606</v>
      </c>
      <c r="AA248" t="s">
        <v>349</v>
      </c>
      <c r="AB248" t="s">
        <v>475</v>
      </c>
      <c r="AF248">
        <v>148800</v>
      </c>
      <c r="AG248">
        <v>9221993</v>
      </c>
    </row>
    <row r="249" spans="1:33" x14ac:dyDescent="0.3">
      <c r="A249">
        <v>5003106</v>
      </c>
      <c r="B249" t="s">
        <v>615</v>
      </c>
      <c r="C249" t="s">
        <v>2581</v>
      </c>
      <c r="D249"/>
      <c r="E249" t="s">
        <v>3707</v>
      </c>
      <c r="H249" t="s">
        <v>3081</v>
      </c>
      <c r="I249"/>
      <c r="J249" t="s">
        <v>3708</v>
      </c>
      <c r="K249" t="s">
        <v>3471</v>
      </c>
      <c r="L249"/>
      <c r="M249" t="s">
        <v>3709</v>
      </c>
      <c r="N249" t="s">
        <v>602</v>
      </c>
      <c r="O249" t="s">
        <v>602</v>
      </c>
      <c r="P249" t="s">
        <v>602</v>
      </c>
      <c r="R249" t="s">
        <v>609</v>
      </c>
      <c r="S249"/>
      <c r="T249"/>
      <c r="U249"/>
      <c r="Y249" t="s">
        <v>605</v>
      </c>
      <c r="Z249" t="s">
        <v>606</v>
      </c>
      <c r="AA249" t="s">
        <v>362</v>
      </c>
      <c r="AB249" t="s">
        <v>475</v>
      </c>
      <c r="AF249">
        <v>148800</v>
      </c>
      <c r="AG249">
        <v>9221993</v>
      </c>
    </row>
    <row r="250" spans="1:33" x14ac:dyDescent="0.3">
      <c r="A250">
        <v>5003107</v>
      </c>
      <c r="B250" t="s">
        <v>616</v>
      </c>
      <c r="C250" t="s">
        <v>2582</v>
      </c>
      <c r="D250"/>
      <c r="E250" t="s">
        <v>3710</v>
      </c>
      <c r="H250" t="s">
        <v>2577</v>
      </c>
      <c r="I250"/>
      <c r="J250" t="s">
        <v>3711</v>
      </c>
      <c r="K250" t="s">
        <v>3472</v>
      </c>
      <c r="L250"/>
      <c r="M250" t="s">
        <v>3712</v>
      </c>
      <c r="N250" t="s">
        <v>603</v>
      </c>
      <c r="O250" t="s">
        <v>608</v>
      </c>
      <c r="P250" t="s">
        <v>603</v>
      </c>
      <c r="R250" t="s">
        <v>611</v>
      </c>
      <c r="S250"/>
      <c r="T250"/>
      <c r="U250"/>
      <c r="Y250" t="s">
        <v>605</v>
      </c>
      <c r="Z250" t="s">
        <v>606</v>
      </c>
      <c r="AA250" t="s">
        <v>362</v>
      </c>
      <c r="AB250" t="s">
        <v>475</v>
      </c>
      <c r="AF250">
        <v>148800</v>
      </c>
      <c r="AG250">
        <v>9221993</v>
      </c>
    </row>
    <row r="251" spans="1:33" x14ac:dyDescent="0.3">
      <c r="A251">
        <v>5003108</v>
      </c>
      <c r="B251" t="s">
        <v>617</v>
      </c>
      <c r="C251" t="s">
        <v>2583</v>
      </c>
      <c r="D251"/>
      <c r="E251" t="s">
        <v>3713</v>
      </c>
      <c r="H251" t="s">
        <v>3082</v>
      </c>
      <c r="I251"/>
      <c r="J251" t="s">
        <v>3714</v>
      </c>
      <c r="K251" t="s">
        <v>3473</v>
      </c>
      <c r="L251"/>
      <c r="M251" t="s">
        <v>3715</v>
      </c>
      <c r="N251" t="s">
        <v>602</v>
      </c>
      <c r="O251" t="s">
        <v>602</v>
      </c>
      <c r="P251"/>
      <c r="R251" t="s">
        <v>613</v>
      </c>
      <c r="S251"/>
      <c r="T251"/>
      <c r="U251"/>
      <c r="Y251" t="s">
        <v>605</v>
      </c>
      <c r="Z251" t="s">
        <v>606</v>
      </c>
      <c r="AA251" t="s">
        <v>362</v>
      </c>
      <c r="AB251" t="s">
        <v>475</v>
      </c>
      <c r="AF251">
        <v>148800</v>
      </c>
      <c r="AG251">
        <v>9221993</v>
      </c>
    </row>
    <row r="252" spans="1:33" x14ac:dyDescent="0.3">
      <c r="A252">
        <v>5003201</v>
      </c>
      <c r="B252" t="s">
        <v>618</v>
      </c>
      <c r="C252" t="s">
        <v>2576</v>
      </c>
      <c r="D252"/>
      <c r="E252" t="s">
        <v>3692</v>
      </c>
      <c r="H252" t="s">
        <v>3076</v>
      </c>
      <c r="I252"/>
      <c r="J252" t="s">
        <v>3693</v>
      </c>
      <c r="K252" t="s">
        <v>2582</v>
      </c>
      <c r="L252"/>
      <c r="M252" t="s">
        <v>3694</v>
      </c>
      <c r="N252" t="s">
        <v>602</v>
      </c>
      <c r="O252" t="s">
        <v>603</v>
      </c>
      <c r="P252" t="s">
        <v>603</v>
      </c>
      <c r="R252" t="s">
        <v>604</v>
      </c>
      <c r="S252"/>
      <c r="T252"/>
      <c r="U252"/>
      <c r="Y252" t="s">
        <v>605</v>
      </c>
      <c r="Z252" t="s">
        <v>606</v>
      </c>
      <c r="AA252" t="s">
        <v>362</v>
      </c>
      <c r="AB252" t="s">
        <v>475</v>
      </c>
      <c r="AF252">
        <v>148800</v>
      </c>
      <c r="AG252">
        <v>9221993</v>
      </c>
    </row>
    <row r="253" spans="1:33" x14ac:dyDescent="0.3">
      <c r="A253">
        <v>5003202</v>
      </c>
      <c r="B253" t="s">
        <v>619</v>
      </c>
      <c r="C253" t="s">
        <v>2577</v>
      </c>
      <c r="D253"/>
      <c r="E253" t="s">
        <v>3695</v>
      </c>
      <c r="H253" t="s">
        <v>3077</v>
      </c>
      <c r="I253"/>
      <c r="J253" t="s">
        <v>3696</v>
      </c>
      <c r="K253" t="s">
        <v>3469</v>
      </c>
      <c r="L253"/>
      <c r="M253" t="s">
        <v>3697</v>
      </c>
      <c r="N253" t="s">
        <v>608</v>
      </c>
      <c r="O253" t="s">
        <v>603</v>
      </c>
      <c r="P253"/>
      <c r="R253" t="s">
        <v>609</v>
      </c>
      <c r="S253"/>
      <c r="T253"/>
      <c r="U253"/>
      <c r="Y253" t="s">
        <v>605</v>
      </c>
      <c r="Z253" t="s">
        <v>606</v>
      </c>
      <c r="AA253" t="s">
        <v>362</v>
      </c>
      <c r="AB253" t="s">
        <v>475</v>
      </c>
      <c r="AF253">
        <v>148800</v>
      </c>
      <c r="AG253">
        <v>9221993</v>
      </c>
    </row>
    <row r="254" spans="1:33" x14ac:dyDescent="0.3">
      <c r="A254">
        <v>5003203</v>
      </c>
      <c r="B254" t="s">
        <v>620</v>
      </c>
      <c r="C254" t="s">
        <v>2578</v>
      </c>
      <c r="D254"/>
      <c r="E254" t="s">
        <v>3698</v>
      </c>
      <c r="H254" t="s">
        <v>3078</v>
      </c>
      <c r="I254"/>
      <c r="J254" t="s">
        <v>3699</v>
      </c>
      <c r="K254" t="s">
        <v>2577</v>
      </c>
      <c r="L254"/>
      <c r="M254" t="s">
        <v>3700</v>
      </c>
      <c r="N254" t="s">
        <v>603</v>
      </c>
      <c r="O254" t="s">
        <v>608</v>
      </c>
      <c r="P254" t="s">
        <v>608</v>
      </c>
      <c r="R254" t="s">
        <v>611</v>
      </c>
      <c r="S254"/>
      <c r="T254"/>
      <c r="U254"/>
      <c r="Y254" t="s">
        <v>605</v>
      </c>
      <c r="Z254" t="s">
        <v>606</v>
      </c>
      <c r="AA254" t="s">
        <v>362</v>
      </c>
      <c r="AB254" t="s">
        <v>475</v>
      </c>
      <c r="AF254">
        <v>148800</v>
      </c>
      <c r="AG254">
        <v>9221993</v>
      </c>
    </row>
    <row r="255" spans="1:33" x14ac:dyDescent="0.3">
      <c r="A255">
        <v>5003204</v>
      </c>
      <c r="B255" t="s">
        <v>621</v>
      </c>
      <c r="C255" t="s">
        <v>2579</v>
      </c>
      <c r="D255"/>
      <c r="E255" t="s">
        <v>3701</v>
      </c>
      <c r="H255" t="s">
        <v>3079</v>
      </c>
      <c r="I255"/>
      <c r="J255" t="s">
        <v>3702</v>
      </c>
      <c r="K255" t="s">
        <v>3470</v>
      </c>
      <c r="L255"/>
      <c r="M255" t="s">
        <v>3703</v>
      </c>
      <c r="N255" t="s">
        <v>603</v>
      </c>
      <c r="O255" t="s">
        <v>603</v>
      </c>
      <c r="P255"/>
      <c r="R255" t="s">
        <v>613</v>
      </c>
      <c r="S255"/>
      <c r="T255"/>
      <c r="U255"/>
      <c r="Y255" t="s">
        <v>605</v>
      </c>
      <c r="Z255" t="s">
        <v>606</v>
      </c>
      <c r="AA255" t="s">
        <v>362</v>
      </c>
      <c r="AB255" t="s">
        <v>475</v>
      </c>
      <c r="AF255">
        <v>148800</v>
      </c>
      <c r="AG255">
        <v>9221993</v>
      </c>
    </row>
    <row r="256" spans="1:33" x14ac:dyDescent="0.3">
      <c r="A256">
        <v>5003205</v>
      </c>
      <c r="B256" t="s">
        <v>622</v>
      </c>
      <c r="C256" t="s">
        <v>2580</v>
      </c>
      <c r="D256"/>
      <c r="E256" t="s">
        <v>3704</v>
      </c>
      <c r="H256" t="s">
        <v>3080</v>
      </c>
      <c r="I256"/>
      <c r="J256" t="s">
        <v>3705</v>
      </c>
      <c r="K256" t="s">
        <v>3081</v>
      </c>
      <c r="L256"/>
      <c r="M256" t="s">
        <v>3706</v>
      </c>
      <c r="N256" t="s">
        <v>602</v>
      </c>
      <c r="O256" t="s">
        <v>602</v>
      </c>
      <c r="P256" t="s">
        <v>602</v>
      </c>
      <c r="R256" t="s">
        <v>604</v>
      </c>
      <c r="S256"/>
      <c r="T256"/>
      <c r="U256"/>
      <c r="Y256" t="s">
        <v>605</v>
      </c>
      <c r="Z256" t="s">
        <v>606</v>
      </c>
      <c r="AA256" t="s">
        <v>362</v>
      </c>
      <c r="AB256" t="s">
        <v>475</v>
      </c>
      <c r="AF256">
        <v>148800</v>
      </c>
      <c r="AG256">
        <v>9221993</v>
      </c>
    </row>
    <row r="257" spans="1:33" x14ac:dyDescent="0.3">
      <c r="A257">
        <v>5003206</v>
      </c>
      <c r="B257" t="s">
        <v>623</v>
      </c>
      <c r="C257" t="s">
        <v>2581</v>
      </c>
      <c r="D257"/>
      <c r="E257" t="s">
        <v>3707</v>
      </c>
      <c r="H257" t="s">
        <v>3081</v>
      </c>
      <c r="I257"/>
      <c r="J257" t="s">
        <v>3708</v>
      </c>
      <c r="K257" t="s">
        <v>3471</v>
      </c>
      <c r="L257"/>
      <c r="M257" t="s">
        <v>3709</v>
      </c>
      <c r="N257" t="s">
        <v>602</v>
      </c>
      <c r="O257" t="s">
        <v>602</v>
      </c>
      <c r="P257" t="s">
        <v>602</v>
      </c>
      <c r="R257" t="s">
        <v>609</v>
      </c>
      <c r="S257"/>
      <c r="T257"/>
      <c r="U257"/>
      <c r="Y257" t="s">
        <v>605</v>
      </c>
      <c r="Z257" t="s">
        <v>606</v>
      </c>
      <c r="AA257" t="s">
        <v>379</v>
      </c>
      <c r="AB257" t="s">
        <v>475</v>
      </c>
      <c r="AF257">
        <v>148800</v>
      </c>
      <c r="AG257">
        <v>9221993</v>
      </c>
    </row>
    <row r="258" spans="1:33" x14ac:dyDescent="0.3">
      <c r="A258">
        <v>5003207</v>
      </c>
      <c r="B258" t="s">
        <v>624</v>
      </c>
      <c r="C258" t="s">
        <v>2582</v>
      </c>
      <c r="D258"/>
      <c r="E258" t="s">
        <v>3710</v>
      </c>
      <c r="H258" t="s">
        <v>2577</v>
      </c>
      <c r="I258"/>
      <c r="J258" t="s">
        <v>3711</v>
      </c>
      <c r="K258" t="s">
        <v>3472</v>
      </c>
      <c r="L258"/>
      <c r="M258" t="s">
        <v>3712</v>
      </c>
      <c r="N258" t="s">
        <v>603</v>
      </c>
      <c r="O258" t="s">
        <v>608</v>
      </c>
      <c r="P258" t="s">
        <v>603</v>
      </c>
      <c r="R258" t="s">
        <v>611</v>
      </c>
      <c r="S258"/>
      <c r="T258"/>
      <c r="U258"/>
      <c r="Y258" t="s">
        <v>605</v>
      </c>
      <c r="Z258" t="s">
        <v>606</v>
      </c>
      <c r="AA258" t="s">
        <v>379</v>
      </c>
      <c r="AB258" t="s">
        <v>475</v>
      </c>
      <c r="AF258">
        <v>148800</v>
      </c>
      <c r="AG258">
        <v>9221993</v>
      </c>
    </row>
    <row r="259" spans="1:33" x14ac:dyDescent="0.3">
      <c r="A259">
        <v>5003208</v>
      </c>
      <c r="B259" t="s">
        <v>625</v>
      </c>
      <c r="C259" t="s">
        <v>2583</v>
      </c>
      <c r="D259"/>
      <c r="E259" t="s">
        <v>3713</v>
      </c>
      <c r="H259" t="s">
        <v>3082</v>
      </c>
      <c r="I259"/>
      <c r="J259" t="s">
        <v>3714</v>
      </c>
      <c r="K259" t="s">
        <v>3473</v>
      </c>
      <c r="L259"/>
      <c r="M259" t="s">
        <v>3715</v>
      </c>
      <c r="N259" t="s">
        <v>602</v>
      </c>
      <c r="O259" t="s">
        <v>602</v>
      </c>
      <c r="P259"/>
      <c r="R259" t="s">
        <v>613</v>
      </c>
      <c r="S259"/>
      <c r="T259"/>
      <c r="U259"/>
      <c r="Y259" t="s">
        <v>605</v>
      </c>
      <c r="Z259" t="s">
        <v>606</v>
      </c>
      <c r="AA259" t="s">
        <v>379</v>
      </c>
      <c r="AB259" t="s">
        <v>475</v>
      </c>
      <c r="AF259">
        <v>148800</v>
      </c>
      <c r="AG259">
        <v>9221993</v>
      </c>
    </row>
    <row r="260" spans="1:33" x14ac:dyDescent="0.3">
      <c r="A260">
        <v>5100101</v>
      </c>
      <c r="B260" t="s">
        <v>626</v>
      </c>
      <c r="C260" t="s">
        <v>2584</v>
      </c>
      <c r="D260"/>
      <c r="E260" t="s">
        <v>3590</v>
      </c>
      <c r="H260" t="s">
        <v>3083</v>
      </c>
      <c r="I260"/>
      <c r="J260" t="s">
        <v>3591</v>
      </c>
      <c r="K260" t="s">
        <v>3363</v>
      </c>
      <c r="L260"/>
      <c r="M260"/>
      <c r="N260" t="s">
        <v>627</v>
      </c>
      <c r="O260" t="s">
        <v>627</v>
      </c>
      <c r="P260"/>
      <c r="R260" t="s">
        <v>628</v>
      </c>
      <c r="S260"/>
      <c r="T260"/>
      <c r="U260"/>
      <c r="Y260" t="s">
        <v>629</v>
      </c>
      <c r="Z260" t="s">
        <v>630</v>
      </c>
      <c r="AA260" t="s">
        <v>379</v>
      </c>
      <c r="AB260" t="s">
        <v>206</v>
      </c>
      <c r="AF260">
        <v>10560</v>
      </c>
      <c r="AG260">
        <v>57052</v>
      </c>
    </row>
    <row r="261" spans="1:33" x14ac:dyDescent="0.3">
      <c r="A261">
        <v>5100102</v>
      </c>
      <c r="B261" t="s">
        <v>631</v>
      </c>
      <c r="C261" t="s">
        <v>2585</v>
      </c>
      <c r="D261"/>
      <c r="E261" t="s">
        <v>3592</v>
      </c>
      <c r="H261" t="s">
        <v>3084</v>
      </c>
      <c r="I261"/>
      <c r="J261" t="s">
        <v>3593</v>
      </c>
      <c r="K261" t="s">
        <v>3363</v>
      </c>
      <c r="L261"/>
      <c r="M261"/>
      <c r="N261" t="s">
        <v>627</v>
      </c>
      <c r="O261" t="s">
        <v>627</v>
      </c>
      <c r="P261"/>
      <c r="R261" t="s">
        <v>632</v>
      </c>
      <c r="S261"/>
      <c r="T261"/>
      <c r="U261"/>
      <c r="Y261" t="s">
        <v>629</v>
      </c>
      <c r="Z261" t="s">
        <v>630</v>
      </c>
      <c r="AA261" t="s">
        <v>379</v>
      </c>
      <c r="AB261" t="s">
        <v>206</v>
      </c>
      <c r="AF261">
        <v>10560</v>
      </c>
      <c r="AG261">
        <v>57052</v>
      </c>
    </row>
    <row r="262" spans="1:33" x14ac:dyDescent="0.3">
      <c r="A262">
        <v>5100103</v>
      </c>
      <c r="B262" t="s">
        <v>633</v>
      </c>
      <c r="C262" t="s">
        <v>2586</v>
      </c>
      <c r="D262"/>
      <c r="E262" t="s">
        <v>3594</v>
      </c>
      <c r="H262" t="s">
        <v>3085</v>
      </c>
      <c r="I262"/>
      <c r="J262" t="s">
        <v>3595</v>
      </c>
      <c r="K262" t="s">
        <v>3363</v>
      </c>
      <c r="L262"/>
      <c r="M262"/>
      <c r="N262" t="s">
        <v>627</v>
      </c>
      <c r="O262" t="s">
        <v>627</v>
      </c>
      <c r="P262"/>
      <c r="R262" t="s">
        <v>634</v>
      </c>
      <c r="S262"/>
      <c r="T262"/>
      <c r="U262"/>
      <c r="Y262" t="s">
        <v>629</v>
      </c>
      <c r="Z262" t="s">
        <v>630</v>
      </c>
      <c r="AA262" t="s">
        <v>379</v>
      </c>
      <c r="AB262" t="s">
        <v>206</v>
      </c>
      <c r="AF262">
        <v>10560</v>
      </c>
      <c r="AG262">
        <v>57052</v>
      </c>
    </row>
    <row r="263" spans="1:33" x14ac:dyDescent="0.3">
      <c r="A263">
        <v>5100104</v>
      </c>
      <c r="B263" t="s">
        <v>635</v>
      </c>
      <c r="C263" t="s">
        <v>2587</v>
      </c>
      <c r="D263"/>
      <c r="E263" t="s">
        <v>3596</v>
      </c>
      <c r="H263" t="s">
        <v>3086</v>
      </c>
      <c r="I263"/>
      <c r="J263" t="s">
        <v>3597</v>
      </c>
      <c r="K263" t="s">
        <v>3363</v>
      </c>
      <c r="L263"/>
      <c r="M263"/>
      <c r="N263" t="s">
        <v>627</v>
      </c>
      <c r="O263" t="s">
        <v>627</v>
      </c>
      <c r="P263"/>
      <c r="R263" t="s">
        <v>636</v>
      </c>
      <c r="S263"/>
      <c r="T263"/>
      <c r="U263"/>
      <c r="Y263" t="s">
        <v>629</v>
      </c>
      <c r="Z263" t="s">
        <v>630</v>
      </c>
      <c r="AA263" t="s">
        <v>379</v>
      </c>
      <c r="AB263" t="s">
        <v>206</v>
      </c>
      <c r="AF263">
        <v>10560</v>
      </c>
      <c r="AG263">
        <v>57052</v>
      </c>
    </row>
    <row r="264" spans="1:33" x14ac:dyDescent="0.3">
      <c r="A264">
        <v>5100105</v>
      </c>
      <c r="B264" t="s">
        <v>637</v>
      </c>
      <c r="C264" t="s">
        <v>2588</v>
      </c>
      <c r="D264"/>
      <c r="E264" t="s">
        <v>3598</v>
      </c>
      <c r="H264" t="s">
        <v>3087</v>
      </c>
      <c r="I264"/>
      <c r="J264" t="s">
        <v>3599</v>
      </c>
      <c r="K264" t="s">
        <v>3363</v>
      </c>
      <c r="L264"/>
      <c r="M264"/>
      <c r="N264" t="s">
        <v>627</v>
      </c>
      <c r="O264" t="s">
        <v>627</v>
      </c>
      <c r="P264"/>
      <c r="R264" t="s">
        <v>628</v>
      </c>
      <c r="S264"/>
      <c r="T264"/>
      <c r="U264"/>
      <c r="Y264" t="s">
        <v>629</v>
      </c>
      <c r="Z264" t="s">
        <v>630</v>
      </c>
      <c r="AA264" t="s">
        <v>393</v>
      </c>
      <c r="AB264" t="s">
        <v>206</v>
      </c>
      <c r="AF264">
        <v>10560</v>
      </c>
      <c r="AG264">
        <v>57052</v>
      </c>
    </row>
    <row r="265" spans="1:33" x14ac:dyDescent="0.3">
      <c r="A265">
        <v>5100106</v>
      </c>
      <c r="B265" t="s">
        <v>638</v>
      </c>
      <c r="C265" t="s">
        <v>2589</v>
      </c>
      <c r="D265"/>
      <c r="E265" t="s">
        <v>3600</v>
      </c>
      <c r="H265" t="s">
        <v>3088</v>
      </c>
      <c r="I265"/>
      <c r="J265" t="s">
        <v>3601</v>
      </c>
      <c r="K265" t="s">
        <v>3363</v>
      </c>
      <c r="L265"/>
      <c r="M265"/>
      <c r="N265" t="s">
        <v>627</v>
      </c>
      <c r="O265" t="s">
        <v>627</v>
      </c>
      <c r="P265"/>
      <c r="R265" t="s">
        <v>632</v>
      </c>
      <c r="S265"/>
      <c r="T265"/>
      <c r="U265"/>
      <c r="Y265" t="s">
        <v>629</v>
      </c>
      <c r="Z265" t="s">
        <v>630</v>
      </c>
      <c r="AA265" t="s">
        <v>393</v>
      </c>
      <c r="AB265" t="s">
        <v>206</v>
      </c>
      <c r="AF265">
        <v>10560</v>
      </c>
      <c r="AG265">
        <v>57052</v>
      </c>
    </row>
    <row r="266" spans="1:33" x14ac:dyDescent="0.3">
      <c r="A266">
        <v>5100107</v>
      </c>
      <c r="B266" t="s">
        <v>639</v>
      </c>
      <c r="C266" t="s">
        <v>2584</v>
      </c>
      <c r="D266"/>
      <c r="E266" t="s">
        <v>3590</v>
      </c>
      <c r="H266" t="s">
        <v>2585</v>
      </c>
      <c r="I266"/>
      <c r="J266" t="s">
        <v>3602</v>
      </c>
      <c r="K266" t="s">
        <v>3363</v>
      </c>
      <c r="L266"/>
      <c r="M266"/>
      <c r="N266" t="s">
        <v>627</v>
      </c>
      <c r="O266" t="s">
        <v>627</v>
      </c>
      <c r="P266"/>
      <c r="R266" t="s">
        <v>634</v>
      </c>
      <c r="S266"/>
      <c r="T266"/>
      <c r="U266"/>
      <c r="Y266" t="s">
        <v>629</v>
      </c>
      <c r="Z266" t="s">
        <v>630</v>
      </c>
      <c r="AA266" t="s">
        <v>393</v>
      </c>
      <c r="AB266" t="s">
        <v>206</v>
      </c>
      <c r="AF266">
        <v>10560</v>
      </c>
      <c r="AG266">
        <v>57052</v>
      </c>
    </row>
    <row r="267" spans="1:33" x14ac:dyDescent="0.3">
      <c r="A267">
        <v>5100108</v>
      </c>
      <c r="B267" t="s">
        <v>640</v>
      </c>
      <c r="C267" t="s">
        <v>2590</v>
      </c>
      <c r="D267"/>
      <c r="E267" t="s">
        <v>3603</v>
      </c>
      <c r="H267" t="s">
        <v>3089</v>
      </c>
      <c r="I267"/>
      <c r="J267" t="s">
        <v>3604</v>
      </c>
      <c r="K267" t="s">
        <v>3363</v>
      </c>
      <c r="L267"/>
      <c r="M267"/>
      <c r="N267" t="s">
        <v>627</v>
      </c>
      <c r="O267" t="s">
        <v>627</v>
      </c>
      <c r="P267"/>
      <c r="R267" t="s">
        <v>636</v>
      </c>
      <c r="S267"/>
      <c r="T267"/>
      <c r="U267"/>
      <c r="Y267" t="s">
        <v>629</v>
      </c>
      <c r="Z267" t="s">
        <v>630</v>
      </c>
      <c r="AA267" t="s">
        <v>393</v>
      </c>
      <c r="AB267" t="s">
        <v>206</v>
      </c>
      <c r="AF267">
        <v>10560</v>
      </c>
      <c r="AG267">
        <v>57052</v>
      </c>
    </row>
    <row r="268" spans="1:33" x14ac:dyDescent="0.3">
      <c r="A268">
        <v>5100201</v>
      </c>
      <c r="B268" t="s">
        <v>641</v>
      </c>
      <c r="C268" t="s">
        <v>2584</v>
      </c>
      <c r="D268"/>
      <c r="E268" t="s">
        <v>3590</v>
      </c>
      <c r="H268" t="s">
        <v>3083</v>
      </c>
      <c r="I268"/>
      <c r="J268" t="s">
        <v>3591</v>
      </c>
      <c r="K268" t="s">
        <v>3363</v>
      </c>
      <c r="L268"/>
      <c r="M268"/>
      <c r="N268" t="s">
        <v>627</v>
      </c>
      <c r="O268" t="s">
        <v>627</v>
      </c>
      <c r="P268"/>
      <c r="R268" t="s">
        <v>628</v>
      </c>
      <c r="S268"/>
      <c r="T268"/>
      <c r="U268"/>
      <c r="Y268" t="s">
        <v>629</v>
      </c>
      <c r="Z268" t="s">
        <v>630</v>
      </c>
      <c r="AA268" t="s">
        <v>393</v>
      </c>
      <c r="AB268" t="s">
        <v>206</v>
      </c>
      <c r="AF268">
        <v>10560</v>
      </c>
      <c r="AG268">
        <v>57052</v>
      </c>
    </row>
    <row r="269" spans="1:33" x14ac:dyDescent="0.3">
      <c r="A269">
        <v>5100202</v>
      </c>
      <c r="B269" t="s">
        <v>642</v>
      </c>
      <c r="C269" t="s">
        <v>2585</v>
      </c>
      <c r="D269"/>
      <c r="E269" t="s">
        <v>3592</v>
      </c>
      <c r="H269" t="s">
        <v>3084</v>
      </c>
      <c r="I269"/>
      <c r="J269" t="s">
        <v>3593</v>
      </c>
      <c r="K269" t="s">
        <v>3363</v>
      </c>
      <c r="L269"/>
      <c r="M269"/>
      <c r="N269" t="s">
        <v>627</v>
      </c>
      <c r="O269" t="s">
        <v>627</v>
      </c>
      <c r="P269"/>
      <c r="R269" t="s">
        <v>632</v>
      </c>
      <c r="S269"/>
      <c r="T269"/>
      <c r="U269"/>
      <c r="Y269" t="s">
        <v>629</v>
      </c>
      <c r="Z269" t="s">
        <v>630</v>
      </c>
      <c r="AA269" t="s">
        <v>393</v>
      </c>
      <c r="AB269" t="s">
        <v>206</v>
      </c>
      <c r="AF269">
        <v>10560</v>
      </c>
      <c r="AG269">
        <v>57052</v>
      </c>
    </row>
    <row r="270" spans="1:33" x14ac:dyDescent="0.3">
      <c r="A270">
        <v>5100203</v>
      </c>
      <c r="B270" t="s">
        <v>643</v>
      </c>
      <c r="C270" t="s">
        <v>2586</v>
      </c>
      <c r="D270"/>
      <c r="E270" t="s">
        <v>3594</v>
      </c>
      <c r="H270" t="s">
        <v>3085</v>
      </c>
      <c r="I270"/>
      <c r="J270" t="s">
        <v>3595</v>
      </c>
      <c r="K270" t="s">
        <v>3363</v>
      </c>
      <c r="L270"/>
      <c r="M270"/>
      <c r="N270" t="s">
        <v>627</v>
      </c>
      <c r="O270" t="s">
        <v>627</v>
      </c>
      <c r="P270"/>
      <c r="R270" t="s">
        <v>634</v>
      </c>
      <c r="S270"/>
      <c r="T270"/>
      <c r="U270"/>
      <c r="Y270" t="s">
        <v>629</v>
      </c>
      <c r="Z270" t="s">
        <v>630</v>
      </c>
      <c r="AA270" t="s">
        <v>393</v>
      </c>
      <c r="AB270" t="s">
        <v>206</v>
      </c>
      <c r="AF270">
        <v>10560</v>
      </c>
      <c r="AG270">
        <v>57052</v>
      </c>
    </row>
    <row r="271" spans="1:33" x14ac:dyDescent="0.3">
      <c r="A271">
        <v>5100204</v>
      </c>
      <c r="B271" t="s">
        <v>644</v>
      </c>
      <c r="C271" t="s">
        <v>2587</v>
      </c>
      <c r="D271"/>
      <c r="E271" t="s">
        <v>3596</v>
      </c>
      <c r="H271" t="s">
        <v>3086</v>
      </c>
      <c r="I271"/>
      <c r="J271" t="s">
        <v>3597</v>
      </c>
      <c r="K271" t="s">
        <v>3363</v>
      </c>
      <c r="L271"/>
      <c r="M271"/>
      <c r="N271" t="s">
        <v>627</v>
      </c>
      <c r="O271" t="s">
        <v>627</v>
      </c>
      <c r="P271"/>
      <c r="R271" t="s">
        <v>636</v>
      </c>
      <c r="S271"/>
      <c r="T271"/>
      <c r="U271"/>
      <c r="Y271" t="s">
        <v>629</v>
      </c>
      <c r="Z271" t="s">
        <v>630</v>
      </c>
      <c r="AA271" t="s">
        <v>393</v>
      </c>
      <c r="AB271" t="s">
        <v>206</v>
      </c>
      <c r="AF271">
        <v>10560</v>
      </c>
      <c r="AG271">
        <v>57052</v>
      </c>
    </row>
    <row r="272" spans="1:33" x14ac:dyDescent="0.3">
      <c r="A272">
        <v>5100205</v>
      </c>
      <c r="B272" t="s">
        <v>645</v>
      </c>
      <c r="C272" t="s">
        <v>2588</v>
      </c>
      <c r="D272"/>
      <c r="E272" t="s">
        <v>3598</v>
      </c>
      <c r="H272" t="s">
        <v>3087</v>
      </c>
      <c r="I272"/>
      <c r="J272" t="s">
        <v>3599</v>
      </c>
      <c r="K272" t="s">
        <v>3363</v>
      </c>
      <c r="L272"/>
      <c r="M272"/>
      <c r="N272" t="s">
        <v>627</v>
      </c>
      <c r="O272" t="s">
        <v>627</v>
      </c>
      <c r="P272"/>
      <c r="R272" t="s">
        <v>628</v>
      </c>
      <c r="S272"/>
      <c r="T272"/>
      <c r="U272"/>
      <c r="Y272" t="s">
        <v>629</v>
      </c>
      <c r="Z272" t="s">
        <v>630</v>
      </c>
      <c r="AA272"/>
      <c r="AB272" t="s">
        <v>206</v>
      </c>
      <c r="AF272">
        <v>10560</v>
      </c>
      <c r="AG272">
        <v>57052</v>
      </c>
    </row>
    <row r="273" spans="1:33" x14ac:dyDescent="0.3">
      <c r="A273">
        <v>5100206</v>
      </c>
      <c r="B273" t="s">
        <v>646</v>
      </c>
      <c r="C273" t="s">
        <v>2589</v>
      </c>
      <c r="D273"/>
      <c r="E273" t="s">
        <v>3600</v>
      </c>
      <c r="H273" t="s">
        <v>3088</v>
      </c>
      <c r="I273"/>
      <c r="J273" t="s">
        <v>3601</v>
      </c>
      <c r="K273" t="s">
        <v>3363</v>
      </c>
      <c r="L273"/>
      <c r="M273"/>
      <c r="N273" t="s">
        <v>627</v>
      </c>
      <c r="O273" t="s">
        <v>627</v>
      </c>
      <c r="P273"/>
      <c r="R273" t="s">
        <v>632</v>
      </c>
      <c r="S273"/>
      <c r="T273"/>
      <c r="U273"/>
      <c r="Y273" t="s">
        <v>629</v>
      </c>
      <c r="Z273" t="s">
        <v>630</v>
      </c>
      <c r="AA273"/>
      <c r="AB273" t="s">
        <v>206</v>
      </c>
      <c r="AF273">
        <v>10560</v>
      </c>
      <c r="AG273">
        <v>57052</v>
      </c>
    </row>
    <row r="274" spans="1:33" x14ac:dyDescent="0.3">
      <c r="A274">
        <v>5100207</v>
      </c>
      <c r="B274" t="s">
        <v>647</v>
      </c>
      <c r="C274" t="s">
        <v>2584</v>
      </c>
      <c r="D274"/>
      <c r="E274" t="s">
        <v>3590</v>
      </c>
      <c r="H274" t="s">
        <v>2585</v>
      </c>
      <c r="I274"/>
      <c r="J274" t="s">
        <v>3602</v>
      </c>
      <c r="K274" t="s">
        <v>3363</v>
      </c>
      <c r="L274"/>
      <c r="M274"/>
      <c r="N274" t="s">
        <v>627</v>
      </c>
      <c r="O274" t="s">
        <v>627</v>
      </c>
      <c r="P274"/>
      <c r="R274" t="s">
        <v>634</v>
      </c>
      <c r="S274"/>
      <c r="T274"/>
      <c r="U274"/>
      <c r="Y274" t="s">
        <v>629</v>
      </c>
      <c r="Z274" t="s">
        <v>630</v>
      </c>
      <c r="AA274"/>
      <c r="AB274" t="s">
        <v>206</v>
      </c>
      <c r="AF274">
        <v>10560</v>
      </c>
      <c r="AG274">
        <v>57052</v>
      </c>
    </row>
    <row r="275" spans="1:33" x14ac:dyDescent="0.3">
      <c r="A275">
        <v>5100208</v>
      </c>
      <c r="B275" t="s">
        <v>648</v>
      </c>
      <c r="C275" t="s">
        <v>2590</v>
      </c>
      <c r="D275"/>
      <c r="E275" t="s">
        <v>3603</v>
      </c>
      <c r="H275" t="s">
        <v>3089</v>
      </c>
      <c r="I275"/>
      <c r="J275" t="s">
        <v>3604</v>
      </c>
      <c r="K275" t="s">
        <v>3363</v>
      </c>
      <c r="L275"/>
      <c r="M275"/>
      <c r="N275" t="s">
        <v>627</v>
      </c>
      <c r="O275" t="s">
        <v>627</v>
      </c>
      <c r="P275"/>
      <c r="R275" t="s">
        <v>636</v>
      </c>
      <c r="S275"/>
      <c r="T275"/>
      <c r="U275"/>
      <c r="Y275" t="s">
        <v>629</v>
      </c>
      <c r="Z275" t="s">
        <v>630</v>
      </c>
      <c r="AA275"/>
      <c r="AB275" t="s">
        <v>206</v>
      </c>
      <c r="AF275">
        <v>10560</v>
      </c>
      <c r="AG275">
        <v>57052</v>
      </c>
    </row>
    <row r="276" spans="1:33" x14ac:dyDescent="0.3">
      <c r="A276">
        <v>5100301</v>
      </c>
      <c r="B276" t="s">
        <v>649</v>
      </c>
      <c r="C276" t="s">
        <v>2591</v>
      </c>
      <c r="D276"/>
      <c r="E276" t="s">
        <v>3590</v>
      </c>
      <c r="H276" t="s">
        <v>3090</v>
      </c>
      <c r="I276"/>
      <c r="J276" t="s">
        <v>3591</v>
      </c>
      <c r="K276" t="s">
        <v>3363</v>
      </c>
      <c r="L276"/>
      <c r="M276"/>
      <c r="N276" t="s">
        <v>650</v>
      </c>
      <c r="O276" t="s">
        <v>650</v>
      </c>
      <c r="P276"/>
      <c r="R276" t="s">
        <v>203</v>
      </c>
      <c r="S276"/>
      <c r="T276"/>
      <c r="U276"/>
      <c r="Y276" t="s">
        <v>629</v>
      </c>
      <c r="Z276" t="s">
        <v>630</v>
      </c>
      <c r="AA276"/>
      <c r="AB276" t="s">
        <v>206</v>
      </c>
      <c r="AF276">
        <v>13200</v>
      </c>
      <c r="AG276">
        <v>81022</v>
      </c>
    </row>
    <row r="277" spans="1:33" x14ac:dyDescent="0.3">
      <c r="A277">
        <v>5100302</v>
      </c>
      <c r="B277" t="s">
        <v>651</v>
      </c>
      <c r="C277" t="s">
        <v>2592</v>
      </c>
      <c r="D277"/>
      <c r="E277" t="s">
        <v>3592</v>
      </c>
      <c r="H277" t="s">
        <v>3091</v>
      </c>
      <c r="I277"/>
      <c r="J277" t="s">
        <v>3593</v>
      </c>
      <c r="K277" t="s">
        <v>3363</v>
      </c>
      <c r="L277"/>
      <c r="M277"/>
      <c r="N277" t="s">
        <v>652</v>
      </c>
      <c r="O277" t="s">
        <v>650</v>
      </c>
      <c r="P277"/>
      <c r="R277" t="s">
        <v>209</v>
      </c>
      <c r="S277"/>
      <c r="T277"/>
      <c r="U277"/>
      <c r="Y277" t="s">
        <v>629</v>
      </c>
      <c r="Z277" t="s">
        <v>630</v>
      </c>
      <c r="AA277"/>
      <c r="AB277" t="s">
        <v>206</v>
      </c>
      <c r="AF277">
        <v>13200</v>
      </c>
      <c r="AG277">
        <v>81022</v>
      </c>
    </row>
    <row r="278" spans="1:33" x14ac:dyDescent="0.3">
      <c r="A278">
        <v>5100303</v>
      </c>
      <c r="B278" t="s">
        <v>653</v>
      </c>
      <c r="C278" t="s">
        <v>2593</v>
      </c>
      <c r="D278"/>
      <c r="E278" t="s">
        <v>3594</v>
      </c>
      <c r="H278" t="s">
        <v>3092</v>
      </c>
      <c r="I278"/>
      <c r="J278" t="s">
        <v>3595</v>
      </c>
      <c r="K278" t="s">
        <v>3363</v>
      </c>
      <c r="L278"/>
      <c r="M278"/>
      <c r="N278" t="s">
        <v>650</v>
      </c>
      <c r="O278" t="s">
        <v>652</v>
      </c>
      <c r="P278"/>
      <c r="R278" t="s">
        <v>211</v>
      </c>
      <c r="S278"/>
      <c r="T278"/>
      <c r="U278"/>
      <c r="Y278" t="s">
        <v>629</v>
      </c>
      <c r="Z278" t="s">
        <v>630</v>
      </c>
      <c r="AA278"/>
      <c r="AB278" t="s">
        <v>206</v>
      </c>
      <c r="AF278">
        <v>13200</v>
      </c>
      <c r="AG278">
        <v>81022</v>
      </c>
    </row>
    <row r="279" spans="1:33" x14ac:dyDescent="0.3">
      <c r="A279">
        <v>5100304</v>
      </c>
      <c r="B279" t="s">
        <v>654</v>
      </c>
      <c r="C279" t="s">
        <v>2594</v>
      </c>
      <c r="D279"/>
      <c r="E279" t="s">
        <v>3596</v>
      </c>
      <c r="H279" t="s">
        <v>3093</v>
      </c>
      <c r="I279"/>
      <c r="J279" t="s">
        <v>3597</v>
      </c>
      <c r="K279" t="s">
        <v>3363</v>
      </c>
      <c r="L279"/>
      <c r="M279"/>
      <c r="N279" t="s">
        <v>650</v>
      </c>
      <c r="O279" t="s">
        <v>650</v>
      </c>
      <c r="P279"/>
      <c r="R279" t="s">
        <v>213</v>
      </c>
      <c r="S279"/>
      <c r="T279"/>
      <c r="U279"/>
      <c r="Y279" t="s">
        <v>629</v>
      </c>
      <c r="Z279" t="s">
        <v>630</v>
      </c>
      <c r="AA279"/>
      <c r="AB279" t="s">
        <v>206</v>
      </c>
      <c r="AF279">
        <v>13200</v>
      </c>
      <c r="AG279">
        <v>81022</v>
      </c>
    </row>
    <row r="280" spans="1:33" x14ac:dyDescent="0.3">
      <c r="A280">
        <v>5100305</v>
      </c>
      <c r="B280" t="s">
        <v>655</v>
      </c>
      <c r="C280" t="s">
        <v>2595</v>
      </c>
      <c r="D280"/>
      <c r="E280" t="s">
        <v>3598</v>
      </c>
      <c r="H280" t="s">
        <v>3094</v>
      </c>
      <c r="I280"/>
      <c r="J280" t="s">
        <v>3599</v>
      </c>
      <c r="K280" t="s">
        <v>3363</v>
      </c>
      <c r="L280"/>
      <c r="M280"/>
      <c r="N280" t="s">
        <v>656</v>
      </c>
      <c r="O280" t="s">
        <v>656</v>
      </c>
      <c r="P280"/>
      <c r="R280" t="s">
        <v>203</v>
      </c>
      <c r="S280"/>
      <c r="T280"/>
      <c r="U280"/>
      <c r="Y280" t="s">
        <v>629</v>
      </c>
      <c r="Z280" t="s">
        <v>630</v>
      </c>
      <c r="AA280"/>
      <c r="AB280" t="s">
        <v>206</v>
      </c>
      <c r="AF280">
        <v>13200</v>
      </c>
      <c r="AG280">
        <v>81022</v>
      </c>
    </row>
    <row r="281" spans="1:33" x14ac:dyDescent="0.3">
      <c r="A281">
        <v>5100306</v>
      </c>
      <c r="B281" t="s">
        <v>657</v>
      </c>
      <c r="C281" t="s">
        <v>2596</v>
      </c>
      <c r="D281"/>
      <c r="E281" t="s">
        <v>3600</v>
      </c>
      <c r="H281" t="s">
        <v>3095</v>
      </c>
      <c r="I281"/>
      <c r="J281" t="s">
        <v>3601</v>
      </c>
      <c r="K281" t="s">
        <v>3363</v>
      </c>
      <c r="L281"/>
      <c r="M281"/>
      <c r="N281" t="s">
        <v>656</v>
      </c>
      <c r="O281" t="s">
        <v>656</v>
      </c>
      <c r="P281"/>
      <c r="R281" t="s">
        <v>209</v>
      </c>
      <c r="S281"/>
      <c r="T281"/>
      <c r="U281"/>
      <c r="Y281" t="s">
        <v>629</v>
      </c>
      <c r="Z281" t="s">
        <v>630</v>
      </c>
      <c r="AA281"/>
      <c r="AB281" t="s">
        <v>206</v>
      </c>
      <c r="AF281">
        <v>13200</v>
      </c>
      <c r="AG281">
        <v>81022</v>
      </c>
    </row>
    <row r="282" spans="1:33" x14ac:dyDescent="0.3">
      <c r="A282">
        <v>5100307</v>
      </c>
      <c r="B282" t="s">
        <v>658</v>
      </c>
      <c r="C282" t="s">
        <v>2591</v>
      </c>
      <c r="D282"/>
      <c r="E282" t="s">
        <v>3590</v>
      </c>
      <c r="H282" t="s">
        <v>2592</v>
      </c>
      <c r="I282"/>
      <c r="J282" t="s">
        <v>3602</v>
      </c>
      <c r="K282" t="s">
        <v>3363</v>
      </c>
      <c r="L282"/>
      <c r="M282"/>
      <c r="N282" t="s">
        <v>650</v>
      </c>
      <c r="O282" t="s">
        <v>652</v>
      </c>
      <c r="P282"/>
      <c r="R282" t="s">
        <v>211</v>
      </c>
      <c r="S282"/>
      <c r="T282"/>
      <c r="U282"/>
      <c r="Y282" t="s">
        <v>629</v>
      </c>
      <c r="Z282" t="s">
        <v>630</v>
      </c>
      <c r="AA282"/>
      <c r="AB282" t="s">
        <v>206</v>
      </c>
      <c r="AF282">
        <v>13200</v>
      </c>
      <c r="AG282">
        <v>81022</v>
      </c>
    </row>
    <row r="283" spans="1:33" x14ac:dyDescent="0.3">
      <c r="A283">
        <v>5100308</v>
      </c>
      <c r="B283" t="s">
        <v>659</v>
      </c>
      <c r="C283" t="s">
        <v>2597</v>
      </c>
      <c r="D283"/>
      <c r="E283" t="s">
        <v>3603</v>
      </c>
      <c r="H283" t="s">
        <v>3096</v>
      </c>
      <c r="I283"/>
      <c r="J283" t="s">
        <v>3604</v>
      </c>
      <c r="K283" t="s">
        <v>3363</v>
      </c>
      <c r="L283"/>
      <c r="M283"/>
      <c r="N283" t="s">
        <v>656</v>
      </c>
      <c r="O283" t="s">
        <v>656</v>
      </c>
      <c r="P283"/>
      <c r="R283" t="s">
        <v>213</v>
      </c>
      <c r="S283"/>
      <c r="T283"/>
      <c r="U283"/>
      <c r="Y283" t="s">
        <v>629</v>
      </c>
      <c r="Z283" t="s">
        <v>630</v>
      </c>
      <c r="AA283"/>
      <c r="AB283" t="s">
        <v>206</v>
      </c>
      <c r="AF283">
        <v>13200</v>
      </c>
      <c r="AG283">
        <v>81022</v>
      </c>
    </row>
    <row r="284" spans="1:33" x14ac:dyDescent="0.3">
      <c r="A284">
        <v>5100401</v>
      </c>
      <c r="B284" t="s">
        <v>660</v>
      </c>
      <c r="C284" t="s">
        <v>2598</v>
      </c>
      <c r="D284"/>
      <c r="E284" t="s">
        <v>3590</v>
      </c>
      <c r="H284" t="s">
        <v>3097</v>
      </c>
      <c r="I284"/>
      <c r="J284" t="s">
        <v>3591</v>
      </c>
      <c r="K284" t="s">
        <v>3363</v>
      </c>
      <c r="L284"/>
      <c r="M284"/>
      <c r="N284" t="s">
        <v>650</v>
      </c>
      <c r="O284" t="s">
        <v>650</v>
      </c>
      <c r="P284"/>
      <c r="R284" t="s">
        <v>661</v>
      </c>
      <c r="S284"/>
      <c r="T284"/>
      <c r="U284"/>
      <c r="Y284" t="s">
        <v>629</v>
      </c>
      <c r="Z284" t="s">
        <v>630</v>
      </c>
      <c r="AA284"/>
      <c r="AB284" t="s">
        <v>206</v>
      </c>
      <c r="AF284">
        <v>15600</v>
      </c>
      <c r="AG284">
        <v>106263</v>
      </c>
    </row>
    <row r="285" spans="1:33" x14ac:dyDescent="0.3">
      <c r="A285">
        <v>5100402</v>
      </c>
      <c r="B285" t="s">
        <v>662</v>
      </c>
      <c r="C285" t="s">
        <v>2599</v>
      </c>
      <c r="D285"/>
      <c r="E285" t="s">
        <v>3592</v>
      </c>
      <c r="H285" t="s">
        <v>3098</v>
      </c>
      <c r="I285"/>
      <c r="J285" t="s">
        <v>3593</v>
      </c>
      <c r="K285" t="s">
        <v>3363</v>
      </c>
      <c r="L285"/>
      <c r="M285"/>
      <c r="N285" t="s">
        <v>652</v>
      </c>
      <c r="O285" t="s">
        <v>650</v>
      </c>
      <c r="P285"/>
      <c r="R285" t="s">
        <v>663</v>
      </c>
      <c r="S285"/>
      <c r="T285"/>
      <c r="U285"/>
      <c r="Y285" t="s">
        <v>629</v>
      </c>
      <c r="Z285" t="s">
        <v>630</v>
      </c>
      <c r="AA285"/>
      <c r="AB285" t="s">
        <v>206</v>
      </c>
      <c r="AF285">
        <v>15600</v>
      </c>
      <c r="AG285">
        <v>106263</v>
      </c>
    </row>
    <row r="286" spans="1:33" x14ac:dyDescent="0.3">
      <c r="A286">
        <v>5100403</v>
      </c>
      <c r="B286" t="s">
        <v>664</v>
      </c>
      <c r="C286" t="s">
        <v>2600</v>
      </c>
      <c r="D286"/>
      <c r="E286" t="s">
        <v>3594</v>
      </c>
      <c r="H286" t="s">
        <v>3099</v>
      </c>
      <c r="I286"/>
      <c r="J286" t="s">
        <v>3595</v>
      </c>
      <c r="K286" t="s">
        <v>3363</v>
      </c>
      <c r="L286"/>
      <c r="M286"/>
      <c r="N286" t="s">
        <v>650</v>
      </c>
      <c r="O286" t="s">
        <v>652</v>
      </c>
      <c r="P286"/>
      <c r="R286" t="s">
        <v>665</v>
      </c>
      <c r="S286"/>
      <c r="T286"/>
      <c r="U286"/>
      <c r="Y286" t="s">
        <v>629</v>
      </c>
      <c r="Z286" t="s">
        <v>630</v>
      </c>
      <c r="AA286"/>
      <c r="AB286" t="s">
        <v>206</v>
      </c>
      <c r="AF286">
        <v>15600</v>
      </c>
      <c r="AG286">
        <v>106263</v>
      </c>
    </row>
    <row r="287" spans="1:33" x14ac:dyDescent="0.3">
      <c r="A287">
        <v>5100404</v>
      </c>
      <c r="B287" t="s">
        <v>666</v>
      </c>
      <c r="C287" t="s">
        <v>2601</v>
      </c>
      <c r="D287"/>
      <c r="E287" t="s">
        <v>3596</v>
      </c>
      <c r="H287" t="s">
        <v>3100</v>
      </c>
      <c r="I287"/>
      <c r="J287" t="s">
        <v>3597</v>
      </c>
      <c r="K287" t="s">
        <v>3363</v>
      </c>
      <c r="L287"/>
      <c r="M287"/>
      <c r="N287" t="s">
        <v>650</v>
      </c>
      <c r="O287" t="s">
        <v>650</v>
      </c>
      <c r="P287"/>
      <c r="R287" t="s">
        <v>667</v>
      </c>
      <c r="S287"/>
      <c r="T287"/>
      <c r="U287"/>
      <c r="Y287" t="s">
        <v>629</v>
      </c>
      <c r="Z287" t="s">
        <v>630</v>
      </c>
      <c r="AA287"/>
      <c r="AB287" t="s">
        <v>206</v>
      </c>
      <c r="AF287">
        <v>15600</v>
      </c>
      <c r="AG287">
        <v>106263</v>
      </c>
    </row>
    <row r="288" spans="1:33" x14ac:dyDescent="0.3">
      <c r="A288">
        <v>5100405</v>
      </c>
      <c r="B288" t="s">
        <v>668</v>
      </c>
      <c r="C288" t="s">
        <v>2602</v>
      </c>
      <c r="D288"/>
      <c r="E288" t="s">
        <v>3598</v>
      </c>
      <c r="H288" t="s">
        <v>3101</v>
      </c>
      <c r="I288"/>
      <c r="J288" t="s">
        <v>3599</v>
      </c>
      <c r="K288" t="s">
        <v>3363</v>
      </c>
      <c r="L288"/>
      <c r="M288"/>
      <c r="N288" t="s">
        <v>656</v>
      </c>
      <c r="O288" t="s">
        <v>656</v>
      </c>
      <c r="P288"/>
      <c r="R288" t="s">
        <v>661</v>
      </c>
      <c r="S288"/>
      <c r="T288"/>
      <c r="U288"/>
      <c r="Y288" t="s">
        <v>629</v>
      </c>
      <c r="Z288" t="s">
        <v>630</v>
      </c>
      <c r="AA288"/>
      <c r="AB288" t="s">
        <v>206</v>
      </c>
      <c r="AF288">
        <v>15600</v>
      </c>
      <c r="AG288">
        <v>106263</v>
      </c>
    </row>
    <row r="289" spans="1:33" x14ac:dyDescent="0.3">
      <c r="A289">
        <v>5100406</v>
      </c>
      <c r="B289" t="s">
        <v>669</v>
      </c>
      <c r="C289" t="s">
        <v>2603</v>
      </c>
      <c r="D289"/>
      <c r="E289" t="s">
        <v>3600</v>
      </c>
      <c r="H289" t="s">
        <v>3102</v>
      </c>
      <c r="I289"/>
      <c r="J289" t="s">
        <v>3601</v>
      </c>
      <c r="K289" t="s">
        <v>3363</v>
      </c>
      <c r="L289"/>
      <c r="M289"/>
      <c r="N289" t="s">
        <v>656</v>
      </c>
      <c r="O289" t="s">
        <v>656</v>
      </c>
      <c r="P289"/>
      <c r="R289" t="s">
        <v>663</v>
      </c>
      <c r="S289"/>
      <c r="T289"/>
      <c r="U289"/>
      <c r="Y289" t="s">
        <v>629</v>
      </c>
      <c r="Z289" t="s">
        <v>630</v>
      </c>
      <c r="AA289"/>
      <c r="AB289" t="s">
        <v>206</v>
      </c>
      <c r="AF289">
        <v>15600</v>
      </c>
      <c r="AG289">
        <v>106263</v>
      </c>
    </row>
    <row r="290" spans="1:33" x14ac:dyDescent="0.3">
      <c r="A290">
        <v>5100407</v>
      </c>
      <c r="B290" t="s">
        <v>670</v>
      </c>
      <c r="C290" t="s">
        <v>2598</v>
      </c>
      <c r="D290"/>
      <c r="E290" t="s">
        <v>3590</v>
      </c>
      <c r="H290" t="s">
        <v>2599</v>
      </c>
      <c r="I290"/>
      <c r="J290" t="s">
        <v>3602</v>
      </c>
      <c r="K290" t="s">
        <v>3363</v>
      </c>
      <c r="L290"/>
      <c r="M290"/>
      <c r="N290" t="s">
        <v>650</v>
      </c>
      <c r="O290" t="s">
        <v>652</v>
      </c>
      <c r="P290"/>
      <c r="R290" t="s">
        <v>665</v>
      </c>
      <c r="S290"/>
      <c r="T290"/>
      <c r="U290"/>
      <c r="Y290" t="s">
        <v>629</v>
      </c>
      <c r="Z290" t="s">
        <v>630</v>
      </c>
      <c r="AA290"/>
      <c r="AB290" t="s">
        <v>206</v>
      </c>
      <c r="AF290">
        <v>15600</v>
      </c>
      <c r="AG290">
        <v>106263</v>
      </c>
    </row>
    <row r="291" spans="1:33" x14ac:dyDescent="0.3">
      <c r="A291">
        <v>5100408</v>
      </c>
      <c r="B291" t="s">
        <v>671</v>
      </c>
      <c r="C291" t="s">
        <v>2604</v>
      </c>
      <c r="D291"/>
      <c r="E291" t="s">
        <v>3603</v>
      </c>
      <c r="H291" t="s">
        <v>3103</v>
      </c>
      <c r="I291"/>
      <c r="J291" t="s">
        <v>3604</v>
      </c>
      <c r="K291" t="s">
        <v>3363</v>
      </c>
      <c r="L291"/>
      <c r="M291"/>
      <c r="N291" t="s">
        <v>656</v>
      </c>
      <c r="O291" t="s">
        <v>656</v>
      </c>
      <c r="P291"/>
      <c r="R291" t="s">
        <v>667</v>
      </c>
      <c r="S291"/>
      <c r="T291"/>
      <c r="U291"/>
      <c r="Y291" t="s">
        <v>629</v>
      </c>
      <c r="Z291" t="s">
        <v>630</v>
      </c>
      <c r="AA291"/>
      <c r="AB291" t="s">
        <v>206</v>
      </c>
      <c r="AF291">
        <v>15600</v>
      </c>
      <c r="AG291">
        <v>106263</v>
      </c>
    </row>
    <row r="292" spans="1:33" x14ac:dyDescent="0.3">
      <c r="A292">
        <v>5100501</v>
      </c>
      <c r="B292" t="s">
        <v>672</v>
      </c>
      <c r="C292" t="s">
        <v>2605</v>
      </c>
      <c r="D292"/>
      <c r="E292" t="s">
        <v>3590</v>
      </c>
      <c r="H292" t="s">
        <v>3104</v>
      </c>
      <c r="I292"/>
      <c r="J292" t="s">
        <v>3591</v>
      </c>
      <c r="K292" t="s">
        <v>3363</v>
      </c>
      <c r="L292"/>
      <c r="M292"/>
      <c r="N292" t="s">
        <v>650</v>
      </c>
      <c r="O292" t="s">
        <v>650</v>
      </c>
      <c r="P292"/>
      <c r="R292" t="s">
        <v>673</v>
      </c>
      <c r="S292"/>
      <c r="T292"/>
      <c r="U292"/>
      <c r="Y292" t="s">
        <v>204</v>
      </c>
      <c r="Z292" t="s">
        <v>205</v>
      </c>
      <c r="AA292"/>
      <c r="AB292" t="s">
        <v>206</v>
      </c>
      <c r="AF292">
        <v>19200</v>
      </c>
      <c r="AG292">
        <v>156392</v>
      </c>
    </row>
    <row r="293" spans="1:33" x14ac:dyDescent="0.3">
      <c r="A293">
        <v>5100502</v>
      </c>
      <c r="B293" t="s">
        <v>674</v>
      </c>
      <c r="C293" t="s">
        <v>2606</v>
      </c>
      <c r="D293"/>
      <c r="E293" t="s">
        <v>3592</v>
      </c>
      <c r="H293" t="s">
        <v>3105</v>
      </c>
      <c r="I293"/>
      <c r="J293" t="s">
        <v>3593</v>
      </c>
      <c r="K293" t="s">
        <v>3363</v>
      </c>
      <c r="L293"/>
      <c r="M293"/>
      <c r="N293" t="s">
        <v>652</v>
      </c>
      <c r="O293" t="s">
        <v>650</v>
      </c>
      <c r="P293"/>
      <c r="R293" t="s">
        <v>675</v>
      </c>
      <c r="S293"/>
      <c r="T293"/>
      <c r="U293"/>
      <c r="Y293" t="s">
        <v>204</v>
      </c>
      <c r="Z293" t="s">
        <v>205</v>
      </c>
      <c r="AA293"/>
      <c r="AB293" t="s">
        <v>206</v>
      </c>
      <c r="AF293">
        <v>19200</v>
      </c>
      <c r="AG293">
        <v>156392</v>
      </c>
    </row>
    <row r="294" spans="1:33" x14ac:dyDescent="0.3">
      <c r="A294">
        <v>5100503</v>
      </c>
      <c r="B294" t="s">
        <v>676</v>
      </c>
      <c r="C294" t="s">
        <v>2607</v>
      </c>
      <c r="D294"/>
      <c r="E294" t="s">
        <v>3594</v>
      </c>
      <c r="H294" t="s">
        <v>3106</v>
      </c>
      <c r="I294"/>
      <c r="J294" t="s">
        <v>3595</v>
      </c>
      <c r="K294" t="s">
        <v>3363</v>
      </c>
      <c r="L294"/>
      <c r="M294"/>
      <c r="N294" t="s">
        <v>650</v>
      </c>
      <c r="O294" t="s">
        <v>652</v>
      </c>
      <c r="P294"/>
      <c r="R294" t="s">
        <v>677</v>
      </c>
      <c r="S294"/>
      <c r="T294"/>
      <c r="U294"/>
      <c r="Y294" t="s">
        <v>204</v>
      </c>
      <c r="Z294" t="s">
        <v>205</v>
      </c>
      <c r="AA294"/>
      <c r="AB294" t="s">
        <v>206</v>
      </c>
      <c r="AF294">
        <v>19200</v>
      </c>
      <c r="AG294">
        <v>156392</v>
      </c>
    </row>
    <row r="295" spans="1:33" x14ac:dyDescent="0.3">
      <c r="A295">
        <v>5100504</v>
      </c>
      <c r="B295" t="s">
        <v>678</v>
      </c>
      <c r="C295" t="s">
        <v>2608</v>
      </c>
      <c r="D295"/>
      <c r="E295" t="s">
        <v>3596</v>
      </c>
      <c r="H295" t="s">
        <v>3107</v>
      </c>
      <c r="I295"/>
      <c r="J295" t="s">
        <v>3597</v>
      </c>
      <c r="K295" t="s">
        <v>3363</v>
      </c>
      <c r="L295"/>
      <c r="M295"/>
      <c r="N295" t="s">
        <v>650</v>
      </c>
      <c r="O295" t="s">
        <v>650</v>
      </c>
      <c r="P295"/>
      <c r="R295" t="s">
        <v>679</v>
      </c>
      <c r="S295"/>
      <c r="T295"/>
      <c r="U295"/>
      <c r="Y295" t="s">
        <v>204</v>
      </c>
      <c r="Z295" t="s">
        <v>205</v>
      </c>
      <c r="AA295"/>
      <c r="AB295" t="s">
        <v>206</v>
      </c>
      <c r="AF295">
        <v>19200</v>
      </c>
      <c r="AG295">
        <v>156392</v>
      </c>
    </row>
    <row r="296" spans="1:33" x14ac:dyDescent="0.3">
      <c r="A296">
        <v>5100505</v>
      </c>
      <c r="B296" t="s">
        <v>680</v>
      </c>
      <c r="C296" t="s">
        <v>2609</v>
      </c>
      <c r="D296"/>
      <c r="E296" t="s">
        <v>3598</v>
      </c>
      <c r="H296" t="s">
        <v>3108</v>
      </c>
      <c r="I296"/>
      <c r="J296" t="s">
        <v>3599</v>
      </c>
      <c r="K296" t="s">
        <v>3363</v>
      </c>
      <c r="L296"/>
      <c r="M296"/>
      <c r="N296" t="s">
        <v>656</v>
      </c>
      <c r="O296" t="s">
        <v>656</v>
      </c>
      <c r="P296"/>
      <c r="R296" t="s">
        <v>673</v>
      </c>
      <c r="S296"/>
      <c r="T296"/>
      <c r="U296"/>
      <c r="Y296" t="s">
        <v>204</v>
      </c>
      <c r="Z296" t="s">
        <v>205</v>
      </c>
      <c r="AA296"/>
      <c r="AB296" t="s">
        <v>206</v>
      </c>
      <c r="AF296">
        <v>19200</v>
      </c>
      <c r="AG296">
        <v>156392</v>
      </c>
    </row>
    <row r="297" spans="1:33" x14ac:dyDescent="0.3">
      <c r="A297">
        <v>5100506</v>
      </c>
      <c r="B297" t="s">
        <v>681</v>
      </c>
      <c r="C297" t="s">
        <v>2610</v>
      </c>
      <c r="D297"/>
      <c r="E297" t="s">
        <v>3600</v>
      </c>
      <c r="H297" t="s">
        <v>3109</v>
      </c>
      <c r="I297"/>
      <c r="J297" t="s">
        <v>3601</v>
      </c>
      <c r="K297" t="s">
        <v>3363</v>
      </c>
      <c r="L297"/>
      <c r="M297"/>
      <c r="N297" t="s">
        <v>656</v>
      </c>
      <c r="O297" t="s">
        <v>656</v>
      </c>
      <c r="P297"/>
      <c r="R297" t="s">
        <v>675</v>
      </c>
      <c r="S297"/>
      <c r="T297"/>
      <c r="U297"/>
      <c r="Y297" t="s">
        <v>204</v>
      </c>
      <c r="Z297" t="s">
        <v>205</v>
      </c>
      <c r="AA297"/>
      <c r="AB297" t="s">
        <v>206</v>
      </c>
      <c r="AF297">
        <v>19200</v>
      </c>
      <c r="AG297">
        <v>156392</v>
      </c>
    </row>
    <row r="298" spans="1:33" x14ac:dyDescent="0.3">
      <c r="A298">
        <v>5100507</v>
      </c>
      <c r="B298" t="s">
        <v>682</v>
      </c>
      <c r="C298" t="s">
        <v>2605</v>
      </c>
      <c r="D298"/>
      <c r="E298" t="s">
        <v>3590</v>
      </c>
      <c r="H298" t="s">
        <v>2606</v>
      </c>
      <c r="I298"/>
      <c r="J298" t="s">
        <v>3602</v>
      </c>
      <c r="K298" t="s">
        <v>3363</v>
      </c>
      <c r="L298"/>
      <c r="M298"/>
      <c r="N298" t="s">
        <v>650</v>
      </c>
      <c r="O298" t="s">
        <v>652</v>
      </c>
      <c r="P298"/>
      <c r="R298" t="s">
        <v>677</v>
      </c>
      <c r="S298"/>
      <c r="T298"/>
      <c r="U298"/>
      <c r="Y298" t="s">
        <v>204</v>
      </c>
      <c r="Z298" t="s">
        <v>205</v>
      </c>
      <c r="AA298"/>
      <c r="AB298" t="s">
        <v>206</v>
      </c>
      <c r="AF298">
        <v>19200</v>
      </c>
      <c r="AG298">
        <v>156392</v>
      </c>
    </row>
    <row r="299" spans="1:33" x14ac:dyDescent="0.3">
      <c r="A299">
        <v>5100508</v>
      </c>
      <c r="B299" t="s">
        <v>683</v>
      </c>
      <c r="C299" t="s">
        <v>2611</v>
      </c>
      <c r="D299"/>
      <c r="E299" t="s">
        <v>3603</v>
      </c>
      <c r="H299" t="s">
        <v>3110</v>
      </c>
      <c r="I299"/>
      <c r="J299" t="s">
        <v>3604</v>
      </c>
      <c r="K299" t="s">
        <v>3363</v>
      </c>
      <c r="L299"/>
      <c r="M299"/>
      <c r="N299" t="s">
        <v>656</v>
      </c>
      <c r="O299" t="s">
        <v>656</v>
      </c>
      <c r="P299"/>
      <c r="R299" t="s">
        <v>679</v>
      </c>
      <c r="S299"/>
      <c r="T299"/>
      <c r="U299"/>
      <c r="Y299" t="s">
        <v>204</v>
      </c>
      <c r="Z299" t="s">
        <v>205</v>
      </c>
      <c r="AA299"/>
      <c r="AB299" t="s">
        <v>206</v>
      </c>
      <c r="AF299">
        <v>19200</v>
      </c>
      <c r="AG299">
        <v>156392</v>
      </c>
    </row>
    <row r="300" spans="1:33" x14ac:dyDescent="0.3">
      <c r="A300">
        <v>5100601</v>
      </c>
      <c r="B300" t="s">
        <v>684</v>
      </c>
      <c r="C300" t="s">
        <v>2612</v>
      </c>
      <c r="D300"/>
      <c r="E300" t="s">
        <v>3590</v>
      </c>
      <c r="H300" t="s">
        <v>3111</v>
      </c>
      <c r="I300"/>
      <c r="J300" t="s">
        <v>3591</v>
      </c>
      <c r="K300" t="s">
        <v>3363</v>
      </c>
      <c r="L300"/>
      <c r="M300"/>
      <c r="N300" t="s">
        <v>650</v>
      </c>
      <c r="O300" t="s">
        <v>650</v>
      </c>
      <c r="P300"/>
      <c r="R300" t="s">
        <v>685</v>
      </c>
      <c r="S300"/>
      <c r="T300"/>
      <c r="U300"/>
      <c r="Y300" t="s">
        <v>204</v>
      </c>
      <c r="Z300" t="s">
        <v>205</v>
      </c>
      <c r="AA300"/>
      <c r="AB300" t="s">
        <v>206</v>
      </c>
      <c r="AF300">
        <v>20400</v>
      </c>
      <c r="AG300">
        <v>173394</v>
      </c>
    </row>
    <row r="301" spans="1:33" x14ac:dyDescent="0.3">
      <c r="A301">
        <v>5100602</v>
      </c>
      <c r="B301" t="s">
        <v>686</v>
      </c>
      <c r="C301" t="s">
        <v>2613</v>
      </c>
      <c r="D301"/>
      <c r="E301" t="s">
        <v>3592</v>
      </c>
      <c r="H301" t="s">
        <v>3112</v>
      </c>
      <c r="I301"/>
      <c r="J301" t="s">
        <v>3593</v>
      </c>
      <c r="K301" t="s">
        <v>3363</v>
      </c>
      <c r="L301"/>
      <c r="M301"/>
      <c r="N301" t="s">
        <v>652</v>
      </c>
      <c r="O301" t="s">
        <v>650</v>
      </c>
      <c r="P301"/>
      <c r="R301" t="s">
        <v>687</v>
      </c>
      <c r="S301"/>
      <c r="T301"/>
      <c r="U301"/>
      <c r="Y301" t="s">
        <v>204</v>
      </c>
      <c r="Z301" t="s">
        <v>205</v>
      </c>
      <c r="AA301"/>
      <c r="AB301" t="s">
        <v>206</v>
      </c>
      <c r="AF301">
        <v>20400</v>
      </c>
      <c r="AG301">
        <v>173394</v>
      </c>
    </row>
    <row r="302" spans="1:33" x14ac:dyDescent="0.3">
      <c r="A302">
        <v>5100603</v>
      </c>
      <c r="B302" t="s">
        <v>688</v>
      </c>
      <c r="C302" t="s">
        <v>2614</v>
      </c>
      <c r="D302"/>
      <c r="E302" t="s">
        <v>3594</v>
      </c>
      <c r="H302" t="s">
        <v>3113</v>
      </c>
      <c r="I302"/>
      <c r="J302" t="s">
        <v>3595</v>
      </c>
      <c r="K302" t="s">
        <v>3363</v>
      </c>
      <c r="L302"/>
      <c r="M302"/>
      <c r="N302" t="s">
        <v>650</v>
      </c>
      <c r="O302" t="s">
        <v>652</v>
      </c>
      <c r="P302"/>
      <c r="R302" t="s">
        <v>689</v>
      </c>
      <c r="S302"/>
      <c r="T302"/>
      <c r="U302"/>
      <c r="Y302" t="s">
        <v>204</v>
      </c>
      <c r="Z302" t="s">
        <v>205</v>
      </c>
      <c r="AA302"/>
      <c r="AB302" t="s">
        <v>206</v>
      </c>
      <c r="AF302">
        <v>20400</v>
      </c>
      <c r="AG302">
        <v>173394</v>
      </c>
    </row>
    <row r="303" spans="1:33" x14ac:dyDescent="0.3">
      <c r="A303">
        <v>5100604</v>
      </c>
      <c r="B303" t="s">
        <v>690</v>
      </c>
      <c r="C303" t="s">
        <v>2615</v>
      </c>
      <c r="D303"/>
      <c r="E303" t="s">
        <v>3596</v>
      </c>
      <c r="H303" t="s">
        <v>3114</v>
      </c>
      <c r="I303"/>
      <c r="J303" t="s">
        <v>3597</v>
      </c>
      <c r="K303" t="s">
        <v>3363</v>
      </c>
      <c r="L303"/>
      <c r="M303"/>
      <c r="N303" t="s">
        <v>650</v>
      </c>
      <c r="O303" t="s">
        <v>650</v>
      </c>
      <c r="P303"/>
      <c r="R303" t="s">
        <v>691</v>
      </c>
      <c r="S303"/>
      <c r="T303"/>
      <c r="U303"/>
      <c r="Y303" t="s">
        <v>204</v>
      </c>
      <c r="Z303" t="s">
        <v>205</v>
      </c>
      <c r="AA303"/>
      <c r="AB303" t="s">
        <v>206</v>
      </c>
      <c r="AF303">
        <v>20400</v>
      </c>
      <c r="AG303">
        <v>173394</v>
      </c>
    </row>
    <row r="304" spans="1:33" x14ac:dyDescent="0.3">
      <c r="A304">
        <v>5100605</v>
      </c>
      <c r="B304" t="s">
        <v>692</v>
      </c>
      <c r="C304" t="s">
        <v>2616</v>
      </c>
      <c r="D304"/>
      <c r="E304" t="s">
        <v>3598</v>
      </c>
      <c r="H304" t="s">
        <v>3115</v>
      </c>
      <c r="I304"/>
      <c r="J304" t="s">
        <v>3599</v>
      </c>
      <c r="K304" t="s">
        <v>3363</v>
      </c>
      <c r="L304"/>
      <c r="M304"/>
      <c r="N304" t="s">
        <v>656</v>
      </c>
      <c r="O304" t="s">
        <v>656</v>
      </c>
      <c r="P304"/>
      <c r="R304" t="s">
        <v>685</v>
      </c>
      <c r="S304"/>
      <c r="T304"/>
      <c r="U304"/>
      <c r="Y304" t="s">
        <v>204</v>
      </c>
      <c r="Z304" t="s">
        <v>205</v>
      </c>
      <c r="AA304"/>
      <c r="AB304" t="s">
        <v>206</v>
      </c>
      <c r="AF304">
        <v>20400</v>
      </c>
      <c r="AG304">
        <v>173394</v>
      </c>
    </row>
    <row r="305" spans="1:33" x14ac:dyDescent="0.3">
      <c r="A305">
        <v>5100606</v>
      </c>
      <c r="B305" t="s">
        <v>693</v>
      </c>
      <c r="C305" t="s">
        <v>2617</v>
      </c>
      <c r="D305"/>
      <c r="E305" t="s">
        <v>3600</v>
      </c>
      <c r="H305" t="s">
        <v>3116</v>
      </c>
      <c r="I305"/>
      <c r="J305" t="s">
        <v>3601</v>
      </c>
      <c r="K305" t="s">
        <v>3363</v>
      </c>
      <c r="L305"/>
      <c r="M305"/>
      <c r="N305" t="s">
        <v>656</v>
      </c>
      <c r="O305" t="s">
        <v>656</v>
      </c>
      <c r="P305"/>
      <c r="R305" t="s">
        <v>687</v>
      </c>
      <c r="S305"/>
      <c r="T305"/>
      <c r="U305"/>
      <c r="Y305" t="s">
        <v>204</v>
      </c>
      <c r="Z305" t="s">
        <v>205</v>
      </c>
      <c r="AA305"/>
      <c r="AB305" t="s">
        <v>206</v>
      </c>
      <c r="AF305">
        <v>20400</v>
      </c>
      <c r="AG305">
        <v>173394</v>
      </c>
    </row>
    <row r="306" spans="1:33" x14ac:dyDescent="0.3">
      <c r="A306">
        <v>5100607</v>
      </c>
      <c r="B306" t="s">
        <v>694</v>
      </c>
      <c r="C306" t="s">
        <v>2612</v>
      </c>
      <c r="D306"/>
      <c r="E306" t="s">
        <v>3590</v>
      </c>
      <c r="H306" t="s">
        <v>2613</v>
      </c>
      <c r="I306"/>
      <c r="J306" t="s">
        <v>3602</v>
      </c>
      <c r="K306" t="s">
        <v>3363</v>
      </c>
      <c r="L306"/>
      <c r="M306"/>
      <c r="N306" t="s">
        <v>650</v>
      </c>
      <c r="O306" t="s">
        <v>652</v>
      </c>
      <c r="P306"/>
      <c r="R306" t="s">
        <v>689</v>
      </c>
      <c r="S306"/>
      <c r="T306"/>
      <c r="U306"/>
      <c r="Y306" t="s">
        <v>204</v>
      </c>
      <c r="Z306" t="s">
        <v>205</v>
      </c>
      <c r="AA306"/>
      <c r="AB306" t="s">
        <v>206</v>
      </c>
      <c r="AF306">
        <v>20400</v>
      </c>
      <c r="AG306">
        <v>173394</v>
      </c>
    </row>
    <row r="307" spans="1:33" x14ac:dyDescent="0.3">
      <c r="A307">
        <v>5100608</v>
      </c>
      <c r="B307" t="s">
        <v>695</v>
      </c>
      <c r="C307" t="s">
        <v>2618</v>
      </c>
      <c r="D307"/>
      <c r="E307" t="s">
        <v>3603</v>
      </c>
      <c r="H307" t="s">
        <v>3117</v>
      </c>
      <c r="I307"/>
      <c r="J307" t="s">
        <v>3604</v>
      </c>
      <c r="K307" t="s">
        <v>3363</v>
      </c>
      <c r="L307"/>
      <c r="M307"/>
      <c r="N307" t="s">
        <v>656</v>
      </c>
      <c r="O307" t="s">
        <v>656</v>
      </c>
      <c r="P307"/>
      <c r="R307" t="s">
        <v>691</v>
      </c>
      <c r="S307"/>
      <c r="T307"/>
      <c r="U307"/>
      <c r="Y307" t="s">
        <v>204</v>
      </c>
      <c r="Z307" t="s">
        <v>205</v>
      </c>
      <c r="AA307"/>
      <c r="AB307" t="s">
        <v>206</v>
      </c>
      <c r="AF307">
        <v>20400</v>
      </c>
      <c r="AG307">
        <v>173394</v>
      </c>
    </row>
    <row r="308" spans="1:33" x14ac:dyDescent="0.3">
      <c r="A308">
        <v>5100701</v>
      </c>
      <c r="B308" t="s">
        <v>696</v>
      </c>
      <c r="C308" t="s">
        <v>2619</v>
      </c>
      <c r="D308"/>
      <c r="E308" t="s">
        <v>3590</v>
      </c>
      <c r="H308" t="s">
        <v>3118</v>
      </c>
      <c r="I308"/>
      <c r="J308" t="s">
        <v>3591</v>
      </c>
      <c r="K308" t="s">
        <v>3363</v>
      </c>
      <c r="L308"/>
      <c r="M308"/>
      <c r="N308" t="s">
        <v>650</v>
      </c>
      <c r="O308" t="s">
        <v>650</v>
      </c>
      <c r="P308"/>
      <c r="R308" t="s">
        <v>252</v>
      </c>
      <c r="S308"/>
      <c r="T308"/>
      <c r="U308"/>
      <c r="Y308" t="s">
        <v>204</v>
      </c>
      <c r="Z308" t="s">
        <v>205</v>
      </c>
      <c r="AA308"/>
      <c r="AB308" t="s">
        <v>206</v>
      </c>
      <c r="AF308">
        <v>21600</v>
      </c>
      <c r="AG308">
        <v>190175</v>
      </c>
    </row>
    <row r="309" spans="1:33" x14ac:dyDescent="0.3">
      <c r="A309">
        <v>5100702</v>
      </c>
      <c r="B309" t="s">
        <v>697</v>
      </c>
      <c r="C309" t="s">
        <v>2620</v>
      </c>
      <c r="D309"/>
      <c r="E309" t="s">
        <v>3592</v>
      </c>
      <c r="H309" t="s">
        <v>3119</v>
      </c>
      <c r="I309"/>
      <c r="J309" t="s">
        <v>3593</v>
      </c>
      <c r="K309" t="s">
        <v>3363</v>
      </c>
      <c r="L309"/>
      <c r="M309"/>
      <c r="N309" t="s">
        <v>652</v>
      </c>
      <c r="O309" t="s">
        <v>650</v>
      </c>
      <c r="P309"/>
      <c r="R309" t="s">
        <v>256</v>
      </c>
      <c r="S309"/>
      <c r="T309"/>
      <c r="U309"/>
      <c r="Y309" t="s">
        <v>204</v>
      </c>
      <c r="Z309" t="s">
        <v>205</v>
      </c>
      <c r="AA309"/>
      <c r="AB309" t="s">
        <v>206</v>
      </c>
      <c r="AF309">
        <v>21600</v>
      </c>
      <c r="AG309">
        <v>190175</v>
      </c>
    </row>
    <row r="310" spans="1:33" x14ac:dyDescent="0.3">
      <c r="A310">
        <v>5100703</v>
      </c>
      <c r="B310" t="s">
        <v>698</v>
      </c>
      <c r="C310" t="s">
        <v>2621</v>
      </c>
      <c r="D310"/>
      <c r="E310" t="s">
        <v>3594</v>
      </c>
      <c r="H310" t="s">
        <v>3120</v>
      </c>
      <c r="I310"/>
      <c r="J310" t="s">
        <v>3595</v>
      </c>
      <c r="K310" t="s">
        <v>3363</v>
      </c>
      <c r="L310"/>
      <c r="M310"/>
      <c r="N310" t="s">
        <v>650</v>
      </c>
      <c r="O310" t="s">
        <v>652</v>
      </c>
      <c r="P310"/>
      <c r="R310" t="s">
        <v>258</v>
      </c>
      <c r="S310"/>
      <c r="T310"/>
      <c r="U310"/>
      <c r="Y310" t="s">
        <v>204</v>
      </c>
      <c r="Z310" t="s">
        <v>205</v>
      </c>
      <c r="AA310"/>
      <c r="AB310" t="s">
        <v>206</v>
      </c>
      <c r="AF310">
        <v>21600</v>
      </c>
      <c r="AG310">
        <v>190175</v>
      </c>
    </row>
    <row r="311" spans="1:33" x14ac:dyDescent="0.3">
      <c r="A311">
        <v>5100704</v>
      </c>
      <c r="B311" t="s">
        <v>699</v>
      </c>
      <c r="C311" t="s">
        <v>2622</v>
      </c>
      <c r="D311"/>
      <c r="E311" t="s">
        <v>3596</v>
      </c>
      <c r="H311" t="s">
        <v>3121</v>
      </c>
      <c r="I311"/>
      <c r="J311" t="s">
        <v>3597</v>
      </c>
      <c r="K311" t="s">
        <v>3363</v>
      </c>
      <c r="L311"/>
      <c r="M311"/>
      <c r="N311" t="s">
        <v>650</v>
      </c>
      <c r="O311" t="s">
        <v>650</v>
      </c>
      <c r="P311"/>
      <c r="R311" t="s">
        <v>260</v>
      </c>
      <c r="S311"/>
      <c r="T311"/>
      <c r="U311"/>
      <c r="Y311" t="s">
        <v>204</v>
      </c>
      <c r="Z311" t="s">
        <v>205</v>
      </c>
      <c r="AA311"/>
      <c r="AB311" t="s">
        <v>206</v>
      </c>
      <c r="AF311">
        <v>21600</v>
      </c>
      <c r="AG311">
        <v>190175</v>
      </c>
    </row>
    <row r="312" spans="1:33" x14ac:dyDescent="0.3">
      <c r="A312">
        <v>5100705</v>
      </c>
      <c r="B312" t="s">
        <v>700</v>
      </c>
      <c r="C312" t="s">
        <v>2623</v>
      </c>
      <c r="D312"/>
      <c r="E312" t="s">
        <v>3598</v>
      </c>
      <c r="H312" t="s">
        <v>3122</v>
      </c>
      <c r="I312"/>
      <c r="J312" t="s">
        <v>3599</v>
      </c>
      <c r="K312" t="s">
        <v>3363</v>
      </c>
      <c r="L312"/>
      <c r="M312"/>
      <c r="N312" t="s">
        <v>656</v>
      </c>
      <c r="O312" t="s">
        <v>656</v>
      </c>
      <c r="P312"/>
      <c r="R312" t="s">
        <v>252</v>
      </c>
      <c r="S312"/>
      <c r="T312"/>
      <c r="U312"/>
      <c r="Y312" t="s">
        <v>204</v>
      </c>
      <c r="Z312" t="s">
        <v>205</v>
      </c>
      <c r="AA312"/>
      <c r="AB312" t="s">
        <v>206</v>
      </c>
      <c r="AF312">
        <v>21600</v>
      </c>
      <c r="AG312">
        <v>190175</v>
      </c>
    </row>
    <row r="313" spans="1:33" x14ac:dyDescent="0.3">
      <c r="A313">
        <v>5100706</v>
      </c>
      <c r="B313" t="s">
        <v>701</v>
      </c>
      <c r="C313" t="s">
        <v>2624</v>
      </c>
      <c r="D313"/>
      <c r="E313" t="s">
        <v>3600</v>
      </c>
      <c r="H313" t="s">
        <v>3123</v>
      </c>
      <c r="I313"/>
      <c r="J313" t="s">
        <v>3601</v>
      </c>
      <c r="K313" t="s">
        <v>3363</v>
      </c>
      <c r="L313"/>
      <c r="M313"/>
      <c r="N313" t="s">
        <v>656</v>
      </c>
      <c r="O313" t="s">
        <v>656</v>
      </c>
      <c r="P313"/>
      <c r="R313" t="s">
        <v>256</v>
      </c>
      <c r="S313"/>
      <c r="T313"/>
      <c r="U313"/>
      <c r="Y313" t="s">
        <v>204</v>
      </c>
      <c r="Z313" t="s">
        <v>205</v>
      </c>
      <c r="AA313"/>
      <c r="AB313" t="s">
        <v>206</v>
      </c>
      <c r="AF313">
        <v>21600</v>
      </c>
      <c r="AG313">
        <v>190175</v>
      </c>
    </row>
    <row r="314" spans="1:33" x14ac:dyDescent="0.3">
      <c r="A314">
        <v>5100707</v>
      </c>
      <c r="B314" t="s">
        <v>702</v>
      </c>
      <c r="C314" t="s">
        <v>2619</v>
      </c>
      <c r="D314"/>
      <c r="E314" t="s">
        <v>3590</v>
      </c>
      <c r="H314" t="s">
        <v>2620</v>
      </c>
      <c r="I314"/>
      <c r="J314" t="s">
        <v>3602</v>
      </c>
      <c r="K314" t="s">
        <v>3363</v>
      </c>
      <c r="L314"/>
      <c r="M314"/>
      <c r="N314" t="s">
        <v>650</v>
      </c>
      <c r="O314" t="s">
        <v>652</v>
      </c>
      <c r="P314"/>
      <c r="R314" t="s">
        <v>258</v>
      </c>
      <c r="S314"/>
      <c r="T314"/>
      <c r="U314"/>
      <c r="Y314" t="s">
        <v>204</v>
      </c>
      <c r="Z314" t="s">
        <v>205</v>
      </c>
      <c r="AA314"/>
      <c r="AB314" t="s">
        <v>206</v>
      </c>
      <c r="AF314">
        <v>21600</v>
      </c>
      <c r="AG314">
        <v>190175</v>
      </c>
    </row>
    <row r="315" spans="1:33" x14ac:dyDescent="0.3">
      <c r="A315">
        <v>5100708</v>
      </c>
      <c r="B315" t="s">
        <v>703</v>
      </c>
      <c r="C315" t="s">
        <v>2625</v>
      </c>
      <c r="D315"/>
      <c r="E315" t="s">
        <v>3603</v>
      </c>
      <c r="H315" t="s">
        <v>3124</v>
      </c>
      <c r="I315"/>
      <c r="J315" t="s">
        <v>3604</v>
      </c>
      <c r="K315" t="s">
        <v>3363</v>
      </c>
      <c r="L315"/>
      <c r="M315"/>
      <c r="N315" t="s">
        <v>656</v>
      </c>
      <c r="O315" t="s">
        <v>656</v>
      </c>
      <c r="P315"/>
      <c r="R315" t="s">
        <v>260</v>
      </c>
      <c r="S315"/>
      <c r="T315"/>
      <c r="U315"/>
      <c r="Y315" t="s">
        <v>204</v>
      </c>
      <c r="Z315" t="s">
        <v>205</v>
      </c>
      <c r="AA315"/>
      <c r="AB315" t="s">
        <v>206</v>
      </c>
      <c r="AF315">
        <v>21600</v>
      </c>
      <c r="AG315">
        <v>190175</v>
      </c>
    </row>
    <row r="316" spans="1:33" x14ac:dyDescent="0.3">
      <c r="A316">
        <v>5100801</v>
      </c>
      <c r="B316" t="s">
        <v>704</v>
      </c>
      <c r="C316" t="s">
        <v>2626</v>
      </c>
      <c r="D316"/>
      <c r="E316" t="s">
        <v>3605</v>
      </c>
      <c r="H316" t="s">
        <v>3125</v>
      </c>
      <c r="I316"/>
      <c r="J316" t="s">
        <v>3606</v>
      </c>
      <c r="K316" t="s">
        <v>3363</v>
      </c>
      <c r="L316"/>
      <c r="M316"/>
      <c r="N316" t="s">
        <v>705</v>
      </c>
      <c r="O316" t="s">
        <v>705</v>
      </c>
      <c r="P316"/>
      <c r="R316" t="s">
        <v>706</v>
      </c>
      <c r="S316"/>
      <c r="T316"/>
      <c r="U316"/>
      <c r="Y316" t="s">
        <v>253</v>
      </c>
      <c r="Z316" t="s">
        <v>254</v>
      </c>
      <c r="AA316"/>
      <c r="AB316" t="s">
        <v>206</v>
      </c>
      <c r="AF316">
        <v>33600</v>
      </c>
      <c r="AG316">
        <v>460205</v>
      </c>
    </row>
    <row r="317" spans="1:33" x14ac:dyDescent="0.3">
      <c r="A317">
        <v>5100802</v>
      </c>
      <c r="B317" t="s">
        <v>707</v>
      </c>
      <c r="C317" t="s">
        <v>2627</v>
      </c>
      <c r="D317"/>
      <c r="E317" t="s">
        <v>3607</v>
      </c>
      <c r="H317" t="s">
        <v>3126</v>
      </c>
      <c r="I317"/>
      <c r="J317" t="s">
        <v>3608</v>
      </c>
      <c r="K317" t="s">
        <v>3363</v>
      </c>
      <c r="L317"/>
      <c r="M317"/>
      <c r="N317" t="s">
        <v>708</v>
      </c>
      <c r="O317" t="s">
        <v>705</v>
      </c>
      <c r="P317"/>
      <c r="R317" t="s">
        <v>709</v>
      </c>
      <c r="S317"/>
      <c r="T317"/>
      <c r="U317"/>
      <c r="Y317" t="s">
        <v>253</v>
      </c>
      <c r="Z317" t="s">
        <v>254</v>
      </c>
      <c r="AA317"/>
      <c r="AB317" t="s">
        <v>206</v>
      </c>
      <c r="AF317">
        <v>33600</v>
      </c>
      <c r="AG317">
        <v>460205</v>
      </c>
    </row>
    <row r="318" spans="1:33" x14ac:dyDescent="0.3">
      <c r="A318">
        <v>5100803</v>
      </c>
      <c r="B318" t="s">
        <v>710</v>
      </c>
      <c r="C318" t="s">
        <v>2628</v>
      </c>
      <c r="D318"/>
      <c r="E318" t="s">
        <v>3609</v>
      </c>
      <c r="H318" t="s">
        <v>3127</v>
      </c>
      <c r="I318"/>
      <c r="J318" t="s">
        <v>3610</v>
      </c>
      <c r="K318" t="s">
        <v>3363</v>
      </c>
      <c r="L318"/>
      <c r="M318"/>
      <c r="N318" t="s">
        <v>705</v>
      </c>
      <c r="O318" t="s">
        <v>708</v>
      </c>
      <c r="P318"/>
      <c r="R318" t="s">
        <v>711</v>
      </c>
      <c r="S318"/>
      <c r="T318"/>
      <c r="U318"/>
      <c r="Y318" t="s">
        <v>253</v>
      </c>
      <c r="Z318" t="s">
        <v>254</v>
      </c>
      <c r="AA318"/>
      <c r="AB318" t="s">
        <v>206</v>
      </c>
      <c r="AF318">
        <v>33600</v>
      </c>
      <c r="AG318">
        <v>460205</v>
      </c>
    </row>
    <row r="319" spans="1:33" x14ac:dyDescent="0.3">
      <c r="A319">
        <v>5100804</v>
      </c>
      <c r="B319" t="s">
        <v>712</v>
      </c>
      <c r="C319" t="s">
        <v>2629</v>
      </c>
      <c r="D319"/>
      <c r="E319" t="s">
        <v>3611</v>
      </c>
      <c r="H319" t="s">
        <v>3128</v>
      </c>
      <c r="I319"/>
      <c r="J319" t="s">
        <v>3612</v>
      </c>
      <c r="K319" t="s">
        <v>3363</v>
      </c>
      <c r="L319"/>
      <c r="M319"/>
      <c r="N319" t="s">
        <v>705</v>
      </c>
      <c r="O319" t="s">
        <v>705</v>
      </c>
      <c r="P319"/>
      <c r="R319" t="s">
        <v>713</v>
      </c>
      <c r="S319"/>
      <c r="T319"/>
      <c r="U319"/>
      <c r="Y319" t="s">
        <v>253</v>
      </c>
      <c r="Z319" t="s">
        <v>254</v>
      </c>
      <c r="AA319"/>
      <c r="AB319" t="s">
        <v>206</v>
      </c>
      <c r="AF319">
        <v>33600</v>
      </c>
      <c r="AG319">
        <v>460205</v>
      </c>
    </row>
    <row r="320" spans="1:33" x14ac:dyDescent="0.3">
      <c r="A320">
        <v>5100805</v>
      </c>
      <c r="B320" t="s">
        <v>714</v>
      </c>
      <c r="C320" t="s">
        <v>2630</v>
      </c>
      <c r="D320"/>
      <c r="E320" t="s">
        <v>3613</v>
      </c>
      <c r="H320" t="s">
        <v>3129</v>
      </c>
      <c r="I320"/>
      <c r="J320" t="s">
        <v>3614</v>
      </c>
      <c r="K320" t="s">
        <v>3363</v>
      </c>
      <c r="L320"/>
      <c r="M320"/>
      <c r="N320" t="s">
        <v>715</v>
      </c>
      <c r="O320" t="s">
        <v>715</v>
      </c>
      <c r="P320"/>
      <c r="R320" t="s">
        <v>706</v>
      </c>
      <c r="S320"/>
      <c r="T320"/>
      <c r="U320"/>
      <c r="Y320" t="s">
        <v>253</v>
      </c>
      <c r="Z320" t="s">
        <v>254</v>
      </c>
      <c r="AA320"/>
      <c r="AB320" t="s">
        <v>206</v>
      </c>
      <c r="AF320">
        <v>33600</v>
      </c>
      <c r="AG320">
        <v>460205</v>
      </c>
    </row>
    <row r="321" spans="1:33" x14ac:dyDescent="0.3">
      <c r="A321">
        <v>5100806</v>
      </c>
      <c r="B321" t="s">
        <v>716</v>
      </c>
      <c r="C321" t="s">
        <v>2631</v>
      </c>
      <c r="D321"/>
      <c r="E321" t="s">
        <v>3615</v>
      </c>
      <c r="H321" t="s">
        <v>3130</v>
      </c>
      <c r="I321"/>
      <c r="J321" t="s">
        <v>3616</v>
      </c>
      <c r="K321" t="s">
        <v>3363</v>
      </c>
      <c r="L321"/>
      <c r="M321"/>
      <c r="N321" t="s">
        <v>715</v>
      </c>
      <c r="O321" t="s">
        <v>715</v>
      </c>
      <c r="P321"/>
      <c r="R321" t="s">
        <v>709</v>
      </c>
      <c r="S321"/>
      <c r="T321"/>
      <c r="U321"/>
      <c r="Y321" t="s">
        <v>253</v>
      </c>
      <c r="Z321" t="s">
        <v>254</v>
      </c>
      <c r="AA321"/>
      <c r="AB321" t="s">
        <v>206</v>
      </c>
      <c r="AF321">
        <v>33600</v>
      </c>
      <c r="AG321">
        <v>460205</v>
      </c>
    </row>
    <row r="322" spans="1:33" x14ac:dyDescent="0.3">
      <c r="A322">
        <v>5100807</v>
      </c>
      <c r="B322" t="s">
        <v>717</v>
      </c>
      <c r="C322" t="s">
        <v>2626</v>
      </c>
      <c r="D322"/>
      <c r="E322" t="s">
        <v>3605</v>
      </c>
      <c r="H322" t="s">
        <v>2627</v>
      </c>
      <c r="I322"/>
      <c r="J322" t="s">
        <v>3617</v>
      </c>
      <c r="K322" t="s">
        <v>3363</v>
      </c>
      <c r="L322"/>
      <c r="M322"/>
      <c r="N322" t="s">
        <v>705</v>
      </c>
      <c r="O322" t="s">
        <v>708</v>
      </c>
      <c r="P322"/>
      <c r="R322" t="s">
        <v>711</v>
      </c>
      <c r="S322"/>
      <c r="T322"/>
      <c r="U322"/>
      <c r="Y322" t="s">
        <v>253</v>
      </c>
      <c r="Z322" t="s">
        <v>254</v>
      </c>
      <c r="AA322"/>
      <c r="AB322" t="s">
        <v>206</v>
      </c>
      <c r="AF322">
        <v>33600</v>
      </c>
      <c r="AG322">
        <v>460205</v>
      </c>
    </row>
    <row r="323" spans="1:33" x14ac:dyDescent="0.3">
      <c r="A323">
        <v>5100808</v>
      </c>
      <c r="B323" t="s">
        <v>718</v>
      </c>
      <c r="C323" t="s">
        <v>2632</v>
      </c>
      <c r="D323"/>
      <c r="E323" t="s">
        <v>3618</v>
      </c>
      <c r="H323" t="s">
        <v>3131</v>
      </c>
      <c r="I323"/>
      <c r="J323" t="s">
        <v>3619</v>
      </c>
      <c r="K323" t="s">
        <v>3363</v>
      </c>
      <c r="L323"/>
      <c r="M323"/>
      <c r="N323" t="s">
        <v>715</v>
      </c>
      <c r="O323" t="s">
        <v>715</v>
      </c>
      <c r="P323"/>
      <c r="R323" t="s">
        <v>713</v>
      </c>
      <c r="S323"/>
      <c r="T323"/>
      <c r="U323"/>
      <c r="Y323" t="s">
        <v>253</v>
      </c>
      <c r="Z323" t="s">
        <v>254</v>
      </c>
      <c r="AA323"/>
      <c r="AB323" t="s">
        <v>206</v>
      </c>
      <c r="AF323">
        <v>33600</v>
      </c>
      <c r="AG323">
        <v>460205</v>
      </c>
    </row>
    <row r="324" spans="1:33" x14ac:dyDescent="0.3">
      <c r="A324">
        <v>5100901</v>
      </c>
      <c r="B324" t="s">
        <v>719</v>
      </c>
      <c r="C324" t="s">
        <v>2633</v>
      </c>
      <c r="D324"/>
      <c r="E324" t="s">
        <v>3605</v>
      </c>
      <c r="H324" t="s">
        <v>3132</v>
      </c>
      <c r="I324"/>
      <c r="J324" t="s">
        <v>3606</v>
      </c>
      <c r="K324" t="s">
        <v>3363</v>
      </c>
      <c r="L324"/>
      <c r="M324"/>
      <c r="N324" t="s">
        <v>705</v>
      </c>
      <c r="O324" t="s">
        <v>705</v>
      </c>
      <c r="P324"/>
      <c r="R324" t="s">
        <v>720</v>
      </c>
      <c r="S324"/>
      <c r="T324"/>
      <c r="U324"/>
      <c r="Y324" t="s">
        <v>253</v>
      </c>
      <c r="Z324" t="s">
        <v>254</v>
      </c>
      <c r="AA324"/>
      <c r="AB324" t="s">
        <v>206</v>
      </c>
      <c r="AF324">
        <v>34800</v>
      </c>
      <c r="AG324">
        <v>489019</v>
      </c>
    </row>
    <row r="325" spans="1:33" x14ac:dyDescent="0.3">
      <c r="A325">
        <v>5100902</v>
      </c>
      <c r="B325" t="s">
        <v>721</v>
      </c>
      <c r="C325" t="s">
        <v>2634</v>
      </c>
      <c r="D325"/>
      <c r="E325" t="s">
        <v>3607</v>
      </c>
      <c r="H325" t="s">
        <v>3133</v>
      </c>
      <c r="I325"/>
      <c r="J325" t="s">
        <v>3608</v>
      </c>
      <c r="K325" t="s">
        <v>3363</v>
      </c>
      <c r="L325"/>
      <c r="M325"/>
      <c r="N325" t="s">
        <v>708</v>
      </c>
      <c r="O325" t="s">
        <v>705</v>
      </c>
      <c r="P325"/>
      <c r="R325" t="s">
        <v>722</v>
      </c>
      <c r="S325"/>
      <c r="T325"/>
      <c r="U325"/>
      <c r="Y325" t="s">
        <v>253</v>
      </c>
      <c r="Z325" t="s">
        <v>254</v>
      </c>
      <c r="AA325"/>
      <c r="AB325" t="s">
        <v>206</v>
      </c>
      <c r="AF325">
        <v>34800</v>
      </c>
      <c r="AG325">
        <v>489019</v>
      </c>
    </row>
    <row r="326" spans="1:33" x14ac:dyDescent="0.3">
      <c r="A326">
        <v>5100903</v>
      </c>
      <c r="B326" t="s">
        <v>723</v>
      </c>
      <c r="C326" t="s">
        <v>2635</v>
      </c>
      <c r="D326"/>
      <c r="E326" t="s">
        <v>3609</v>
      </c>
      <c r="H326" t="s">
        <v>3134</v>
      </c>
      <c r="I326"/>
      <c r="J326" t="s">
        <v>3610</v>
      </c>
      <c r="K326" t="s">
        <v>3363</v>
      </c>
      <c r="L326"/>
      <c r="M326"/>
      <c r="N326" t="s">
        <v>705</v>
      </c>
      <c r="O326" t="s">
        <v>708</v>
      </c>
      <c r="P326"/>
      <c r="R326" t="s">
        <v>724</v>
      </c>
      <c r="S326"/>
      <c r="T326"/>
      <c r="U326"/>
      <c r="Y326" t="s">
        <v>253</v>
      </c>
      <c r="Z326" t="s">
        <v>254</v>
      </c>
      <c r="AA326"/>
      <c r="AB326" t="s">
        <v>206</v>
      </c>
      <c r="AF326">
        <v>34800</v>
      </c>
      <c r="AG326">
        <v>489019</v>
      </c>
    </row>
    <row r="327" spans="1:33" x14ac:dyDescent="0.3">
      <c r="A327">
        <v>5100904</v>
      </c>
      <c r="B327" t="s">
        <v>725</v>
      </c>
      <c r="C327" t="s">
        <v>2636</v>
      </c>
      <c r="D327"/>
      <c r="E327" t="s">
        <v>3611</v>
      </c>
      <c r="H327" t="s">
        <v>3135</v>
      </c>
      <c r="I327"/>
      <c r="J327" t="s">
        <v>3612</v>
      </c>
      <c r="K327" t="s">
        <v>3363</v>
      </c>
      <c r="L327"/>
      <c r="M327"/>
      <c r="N327" t="s">
        <v>705</v>
      </c>
      <c r="O327" t="s">
        <v>705</v>
      </c>
      <c r="P327"/>
      <c r="R327" t="s">
        <v>726</v>
      </c>
      <c r="S327"/>
      <c r="T327"/>
      <c r="U327"/>
      <c r="Y327" t="s">
        <v>253</v>
      </c>
      <c r="Z327" t="s">
        <v>254</v>
      </c>
      <c r="AA327"/>
      <c r="AB327" t="s">
        <v>206</v>
      </c>
      <c r="AF327">
        <v>34800</v>
      </c>
      <c r="AG327">
        <v>489019</v>
      </c>
    </row>
    <row r="328" spans="1:33" x14ac:dyDescent="0.3">
      <c r="A328">
        <v>5100905</v>
      </c>
      <c r="B328" t="s">
        <v>727</v>
      </c>
      <c r="C328" t="s">
        <v>2637</v>
      </c>
      <c r="D328"/>
      <c r="E328" t="s">
        <v>3613</v>
      </c>
      <c r="H328" t="s">
        <v>3136</v>
      </c>
      <c r="I328"/>
      <c r="J328" t="s">
        <v>3614</v>
      </c>
      <c r="K328" t="s">
        <v>3363</v>
      </c>
      <c r="L328"/>
      <c r="M328"/>
      <c r="N328" t="s">
        <v>715</v>
      </c>
      <c r="O328" t="s">
        <v>715</v>
      </c>
      <c r="P328"/>
      <c r="R328" t="s">
        <v>720</v>
      </c>
      <c r="S328"/>
      <c r="T328"/>
      <c r="U328"/>
      <c r="Y328" t="s">
        <v>253</v>
      </c>
      <c r="Z328" t="s">
        <v>254</v>
      </c>
      <c r="AA328"/>
      <c r="AB328" t="s">
        <v>206</v>
      </c>
      <c r="AF328">
        <v>34800</v>
      </c>
      <c r="AG328">
        <v>489019</v>
      </c>
    </row>
    <row r="329" spans="1:33" x14ac:dyDescent="0.3">
      <c r="A329">
        <v>5100906</v>
      </c>
      <c r="B329" t="s">
        <v>728</v>
      </c>
      <c r="C329" t="s">
        <v>2638</v>
      </c>
      <c r="D329"/>
      <c r="E329" t="s">
        <v>3615</v>
      </c>
      <c r="H329" t="s">
        <v>3137</v>
      </c>
      <c r="I329"/>
      <c r="J329" t="s">
        <v>3616</v>
      </c>
      <c r="K329" t="s">
        <v>3363</v>
      </c>
      <c r="L329"/>
      <c r="M329"/>
      <c r="N329" t="s">
        <v>715</v>
      </c>
      <c r="O329" t="s">
        <v>715</v>
      </c>
      <c r="P329"/>
      <c r="R329" t="s">
        <v>722</v>
      </c>
      <c r="S329"/>
      <c r="T329"/>
      <c r="U329"/>
      <c r="Y329" t="s">
        <v>253</v>
      </c>
      <c r="Z329" t="s">
        <v>254</v>
      </c>
      <c r="AA329"/>
      <c r="AB329" t="s">
        <v>206</v>
      </c>
      <c r="AF329">
        <v>34800</v>
      </c>
      <c r="AG329">
        <v>489019</v>
      </c>
    </row>
    <row r="330" spans="1:33" x14ac:dyDescent="0.3">
      <c r="A330">
        <v>5100907</v>
      </c>
      <c r="B330" t="s">
        <v>729</v>
      </c>
      <c r="C330" t="s">
        <v>2633</v>
      </c>
      <c r="D330"/>
      <c r="E330" t="s">
        <v>3605</v>
      </c>
      <c r="H330" t="s">
        <v>2634</v>
      </c>
      <c r="I330"/>
      <c r="J330" t="s">
        <v>3617</v>
      </c>
      <c r="K330" t="s">
        <v>3363</v>
      </c>
      <c r="L330"/>
      <c r="M330"/>
      <c r="N330" t="s">
        <v>705</v>
      </c>
      <c r="O330" t="s">
        <v>708</v>
      </c>
      <c r="P330"/>
      <c r="R330" t="s">
        <v>724</v>
      </c>
      <c r="S330"/>
      <c r="T330"/>
      <c r="U330"/>
      <c r="Y330" t="s">
        <v>253</v>
      </c>
      <c r="Z330" t="s">
        <v>254</v>
      </c>
      <c r="AA330"/>
      <c r="AB330" t="s">
        <v>206</v>
      </c>
      <c r="AF330">
        <v>34800</v>
      </c>
      <c r="AG330">
        <v>489019</v>
      </c>
    </row>
    <row r="331" spans="1:33" x14ac:dyDescent="0.3">
      <c r="A331">
        <v>5100908</v>
      </c>
      <c r="B331" t="s">
        <v>730</v>
      </c>
      <c r="C331" t="s">
        <v>2639</v>
      </c>
      <c r="D331"/>
      <c r="E331" t="s">
        <v>3618</v>
      </c>
      <c r="H331" t="s">
        <v>3138</v>
      </c>
      <c r="I331"/>
      <c r="J331" t="s">
        <v>3619</v>
      </c>
      <c r="K331" t="s">
        <v>3363</v>
      </c>
      <c r="L331"/>
      <c r="M331"/>
      <c r="N331" t="s">
        <v>715</v>
      </c>
      <c r="O331" t="s">
        <v>715</v>
      </c>
      <c r="P331"/>
      <c r="R331" t="s">
        <v>726</v>
      </c>
      <c r="S331"/>
      <c r="T331"/>
      <c r="U331"/>
      <c r="Y331" t="s">
        <v>253</v>
      </c>
      <c r="Z331" t="s">
        <v>254</v>
      </c>
      <c r="AA331"/>
      <c r="AB331" t="s">
        <v>206</v>
      </c>
      <c r="AF331">
        <v>34800</v>
      </c>
      <c r="AG331">
        <v>489019</v>
      </c>
    </row>
    <row r="332" spans="1:33" x14ac:dyDescent="0.3">
      <c r="A332">
        <v>5101001</v>
      </c>
      <c r="B332" t="s">
        <v>731</v>
      </c>
      <c r="C332" t="s">
        <v>2640</v>
      </c>
      <c r="D332"/>
      <c r="E332" t="s">
        <v>3605</v>
      </c>
      <c r="H332" t="s">
        <v>3139</v>
      </c>
      <c r="I332"/>
      <c r="J332" t="s">
        <v>3606</v>
      </c>
      <c r="K332" t="s">
        <v>3363</v>
      </c>
      <c r="L332"/>
      <c r="M332"/>
      <c r="N332" t="s">
        <v>705</v>
      </c>
      <c r="O332" t="s">
        <v>705</v>
      </c>
      <c r="P332"/>
      <c r="R332" t="s">
        <v>732</v>
      </c>
      <c r="S332"/>
      <c r="T332"/>
      <c r="U332"/>
      <c r="Y332" t="s">
        <v>253</v>
      </c>
      <c r="Z332" t="s">
        <v>254</v>
      </c>
      <c r="AA332"/>
      <c r="AB332" t="s">
        <v>206</v>
      </c>
      <c r="AF332">
        <v>36000</v>
      </c>
      <c r="AG332">
        <v>518684</v>
      </c>
    </row>
    <row r="333" spans="1:33" x14ac:dyDescent="0.3">
      <c r="A333">
        <v>5101002</v>
      </c>
      <c r="B333" t="s">
        <v>733</v>
      </c>
      <c r="C333" t="s">
        <v>2641</v>
      </c>
      <c r="D333"/>
      <c r="E333" t="s">
        <v>3607</v>
      </c>
      <c r="H333" t="s">
        <v>3140</v>
      </c>
      <c r="I333"/>
      <c r="J333" t="s">
        <v>3608</v>
      </c>
      <c r="K333" t="s">
        <v>3363</v>
      </c>
      <c r="L333"/>
      <c r="M333"/>
      <c r="N333" t="s">
        <v>708</v>
      </c>
      <c r="O333" t="s">
        <v>705</v>
      </c>
      <c r="P333"/>
      <c r="R333" t="s">
        <v>734</v>
      </c>
      <c r="S333"/>
      <c r="T333"/>
      <c r="U333"/>
      <c r="Y333" t="s">
        <v>253</v>
      </c>
      <c r="Z333" t="s">
        <v>254</v>
      </c>
      <c r="AA333"/>
      <c r="AB333" t="s">
        <v>206</v>
      </c>
      <c r="AF333">
        <v>36000</v>
      </c>
      <c r="AG333">
        <v>518684</v>
      </c>
    </row>
    <row r="334" spans="1:33" x14ac:dyDescent="0.3">
      <c r="A334">
        <v>5101003</v>
      </c>
      <c r="B334" t="s">
        <v>735</v>
      </c>
      <c r="C334" t="s">
        <v>2642</v>
      </c>
      <c r="D334"/>
      <c r="E334" t="s">
        <v>3609</v>
      </c>
      <c r="H334" t="s">
        <v>3141</v>
      </c>
      <c r="I334"/>
      <c r="J334" t="s">
        <v>3610</v>
      </c>
      <c r="K334" t="s">
        <v>3363</v>
      </c>
      <c r="L334"/>
      <c r="M334"/>
      <c r="N334" t="s">
        <v>705</v>
      </c>
      <c r="O334" t="s">
        <v>708</v>
      </c>
      <c r="P334"/>
      <c r="R334" t="s">
        <v>736</v>
      </c>
      <c r="S334"/>
      <c r="T334"/>
      <c r="U334"/>
      <c r="Y334" t="s">
        <v>253</v>
      </c>
      <c r="Z334" t="s">
        <v>254</v>
      </c>
      <c r="AA334"/>
      <c r="AB334" t="s">
        <v>206</v>
      </c>
      <c r="AF334">
        <v>36000</v>
      </c>
      <c r="AG334">
        <v>518684</v>
      </c>
    </row>
    <row r="335" spans="1:33" x14ac:dyDescent="0.3">
      <c r="A335">
        <v>5101004</v>
      </c>
      <c r="B335" t="s">
        <v>737</v>
      </c>
      <c r="C335" t="s">
        <v>2643</v>
      </c>
      <c r="D335"/>
      <c r="E335" t="s">
        <v>3611</v>
      </c>
      <c r="H335" t="s">
        <v>3142</v>
      </c>
      <c r="I335"/>
      <c r="J335" t="s">
        <v>3612</v>
      </c>
      <c r="K335" t="s">
        <v>3363</v>
      </c>
      <c r="L335"/>
      <c r="M335"/>
      <c r="N335" t="s">
        <v>705</v>
      </c>
      <c r="O335" t="s">
        <v>705</v>
      </c>
      <c r="P335"/>
      <c r="R335" t="s">
        <v>738</v>
      </c>
      <c r="S335"/>
      <c r="T335"/>
      <c r="U335"/>
      <c r="Y335" t="s">
        <v>253</v>
      </c>
      <c r="Z335" t="s">
        <v>254</v>
      </c>
      <c r="AA335"/>
      <c r="AB335" t="s">
        <v>206</v>
      </c>
      <c r="AF335">
        <v>36000</v>
      </c>
      <c r="AG335">
        <v>518684</v>
      </c>
    </row>
    <row r="336" spans="1:33" x14ac:dyDescent="0.3">
      <c r="A336">
        <v>5101005</v>
      </c>
      <c r="B336" t="s">
        <v>739</v>
      </c>
      <c r="C336" t="s">
        <v>2644</v>
      </c>
      <c r="D336"/>
      <c r="E336" t="s">
        <v>3613</v>
      </c>
      <c r="H336" t="s">
        <v>3143</v>
      </c>
      <c r="I336"/>
      <c r="J336" t="s">
        <v>3614</v>
      </c>
      <c r="K336" t="s">
        <v>3363</v>
      </c>
      <c r="L336"/>
      <c r="M336"/>
      <c r="N336" t="s">
        <v>715</v>
      </c>
      <c r="O336" t="s">
        <v>715</v>
      </c>
      <c r="P336"/>
      <c r="R336" t="s">
        <v>732</v>
      </c>
      <c r="S336"/>
      <c r="T336"/>
      <c r="U336"/>
      <c r="Y336" t="s">
        <v>253</v>
      </c>
      <c r="Z336" t="s">
        <v>254</v>
      </c>
      <c r="AA336"/>
      <c r="AB336" t="s">
        <v>206</v>
      </c>
      <c r="AF336">
        <v>36000</v>
      </c>
      <c r="AG336">
        <v>518684</v>
      </c>
    </row>
    <row r="337" spans="1:33" x14ac:dyDescent="0.3">
      <c r="A337">
        <v>5101006</v>
      </c>
      <c r="B337" t="s">
        <v>740</v>
      </c>
      <c r="C337" t="s">
        <v>2645</v>
      </c>
      <c r="D337"/>
      <c r="E337" t="s">
        <v>3615</v>
      </c>
      <c r="H337" t="s">
        <v>3144</v>
      </c>
      <c r="I337"/>
      <c r="J337" t="s">
        <v>3616</v>
      </c>
      <c r="K337" t="s">
        <v>3363</v>
      </c>
      <c r="L337"/>
      <c r="M337"/>
      <c r="N337" t="s">
        <v>715</v>
      </c>
      <c r="O337" t="s">
        <v>715</v>
      </c>
      <c r="P337"/>
      <c r="R337" t="s">
        <v>734</v>
      </c>
      <c r="S337"/>
      <c r="T337"/>
      <c r="U337"/>
      <c r="Y337" t="s">
        <v>253</v>
      </c>
      <c r="Z337" t="s">
        <v>254</v>
      </c>
      <c r="AA337"/>
      <c r="AB337" t="s">
        <v>206</v>
      </c>
      <c r="AF337">
        <v>36000</v>
      </c>
      <c r="AG337">
        <v>518684</v>
      </c>
    </row>
    <row r="338" spans="1:33" x14ac:dyDescent="0.3">
      <c r="A338">
        <v>5101007</v>
      </c>
      <c r="B338" t="s">
        <v>741</v>
      </c>
      <c r="C338" t="s">
        <v>2640</v>
      </c>
      <c r="D338"/>
      <c r="E338" t="s">
        <v>3605</v>
      </c>
      <c r="H338" t="s">
        <v>2641</v>
      </c>
      <c r="I338"/>
      <c r="J338" t="s">
        <v>3617</v>
      </c>
      <c r="K338" t="s">
        <v>3363</v>
      </c>
      <c r="L338"/>
      <c r="M338"/>
      <c r="N338" t="s">
        <v>705</v>
      </c>
      <c r="O338" t="s">
        <v>708</v>
      </c>
      <c r="P338"/>
      <c r="R338" t="s">
        <v>736</v>
      </c>
      <c r="S338"/>
      <c r="T338"/>
      <c r="U338"/>
      <c r="Y338" t="s">
        <v>253</v>
      </c>
      <c r="Z338" t="s">
        <v>254</v>
      </c>
      <c r="AA338"/>
      <c r="AB338" t="s">
        <v>206</v>
      </c>
      <c r="AF338">
        <v>36000</v>
      </c>
      <c r="AG338">
        <v>518684</v>
      </c>
    </row>
    <row r="339" spans="1:33" x14ac:dyDescent="0.3">
      <c r="A339">
        <v>5101008</v>
      </c>
      <c r="B339" t="s">
        <v>742</v>
      </c>
      <c r="C339" t="s">
        <v>2646</v>
      </c>
      <c r="D339"/>
      <c r="E339" t="s">
        <v>3618</v>
      </c>
      <c r="H339" t="s">
        <v>3145</v>
      </c>
      <c r="I339"/>
      <c r="J339" t="s">
        <v>3619</v>
      </c>
      <c r="K339" t="s">
        <v>3363</v>
      </c>
      <c r="L339"/>
      <c r="M339"/>
      <c r="N339" t="s">
        <v>715</v>
      </c>
      <c r="O339" t="s">
        <v>715</v>
      </c>
      <c r="P339"/>
      <c r="R339" t="s">
        <v>738</v>
      </c>
      <c r="S339"/>
      <c r="T339"/>
      <c r="U339"/>
      <c r="Y339" t="s">
        <v>253</v>
      </c>
      <c r="Z339" t="s">
        <v>254</v>
      </c>
      <c r="AA339"/>
      <c r="AB339" t="s">
        <v>206</v>
      </c>
      <c r="AF339">
        <v>36000</v>
      </c>
      <c r="AG339">
        <v>518684</v>
      </c>
    </row>
    <row r="340" spans="1:33" x14ac:dyDescent="0.3">
      <c r="A340">
        <v>5101101</v>
      </c>
      <c r="B340" t="s">
        <v>743</v>
      </c>
      <c r="C340" t="s">
        <v>2647</v>
      </c>
      <c r="D340"/>
      <c r="E340" t="s">
        <v>3620</v>
      </c>
      <c r="H340" t="s">
        <v>3146</v>
      </c>
      <c r="I340"/>
      <c r="J340" t="s">
        <v>3621</v>
      </c>
      <c r="K340" t="s">
        <v>2653</v>
      </c>
      <c r="L340"/>
      <c r="M340" t="s">
        <v>3622</v>
      </c>
      <c r="N340" t="s">
        <v>715</v>
      </c>
      <c r="O340" t="s">
        <v>705</v>
      </c>
      <c r="P340" t="s">
        <v>705</v>
      </c>
      <c r="R340" t="s">
        <v>320</v>
      </c>
      <c r="S340"/>
      <c r="T340"/>
      <c r="U340"/>
      <c r="Y340" t="s">
        <v>294</v>
      </c>
      <c r="Z340" t="s">
        <v>295</v>
      </c>
      <c r="AA340"/>
      <c r="AB340" t="s">
        <v>206</v>
      </c>
      <c r="AF340">
        <v>46200</v>
      </c>
      <c r="AG340">
        <v>738485</v>
      </c>
    </row>
    <row r="341" spans="1:33" x14ac:dyDescent="0.3">
      <c r="A341">
        <v>5101102</v>
      </c>
      <c r="B341" t="s">
        <v>744</v>
      </c>
      <c r="C341" t="s">
        <v>2648</v>
      </c>
      <c r="D341"/>
      <c r="E341" t="s">
        <v>3623</v>
      </c>
      <c r="H341" t="s">
        <v>3147</v>
      </c>
      <c r="I341"/>
      <c r="J341" t="s">
        <v>3624</v>
      </c>
      <c r="K341" t="s">
        <v>3474</v>
      </c>
      <c r="L341"/>
      <c r="M341" t="s">
        <v>3625</v>
      </c>
      <c r="N341" t="s">
        <v>708</v>
      </c>
      <c r="O341" t="s">
        <v>705</v>
      </c>
      <c r="P341"/>
      <c r="R341" t="s">
        <v>323</v>
      </c>
      <c r="S341"/>
      <c r="T341"/>
      <c r="U341"/>
      <c r="Y341" t="s">
        <v>294</v>
      </c>
      <c r="Z341" t="s">
        <v>295</v>
      </c>
      <c r="AA341"/>
      <c r="AB341" t="s">
        <v>206</v>
      </c>
      <c r="AF341">
        <v>46200</v>
      </c>
      <c r="AG341">
        <v>738485</v>
      </c>
    </row>
    <row r="342" spans="1:33" x14ac:dyDescent="0.3">
      <c r="A342">
        <v>5101103</v>
      </c>
      <c r="B342" t="s">
        <v>745</v>
      </c>
      <c r="C342" t="s">
        <v>2649</v>
      </c>
      <c r="D342"/>
      <c r="E342" t="s">
        <v>3626</v>
      </c>
      <c r="H342" t="s">
        <v>3148</v>
      </c>
      <c r="I342"/>
      <c r="J342" t="s">
        <v>3627</v>
      </c>
      <c r="K342" t="s">
        <v>2648</v>
      </c>
      <c r="L342"/>
      <c r="M342" t="s">
        <v>3628</v>
      </c>
      <c r="N342" t="s">
        <v>705</v>
      </c>
      <c r="O342" t="s">
        <v>708</v>
      </c>
      <c r="P342" t="s">
        <v>708</v>
      </c>
      <c r="R342" t="s">
        <v>325</v>
      </c>
      <c r="S342"/>
      <c r="T342"/>
      <c r="U342"/>
      <c r="Y342" t="s">
        <v>294</v>
      </c>
      <c r="Z342" t="s">
        <v>295</v>
      </c>
      <c r="AA342"/>
      <c r="AB342" t="s">
        <v>206</v>
      </c>
      <c r="AF342">
        <v>46200</v>
      </c>
      <c r="AG342">
        <v>738485</v>
      </c>
    </row>
    <row r="343" spans="1:33" x14ac:dyDescent="0.3">
      <c r="A343">
        <v>5101104</v>
      </c>
      <c r="B343" t="s">
        <v>746</v>
      </c>
      <c r="C343" t="s">
        <v>2650</v>
      </c>
      <c r="D343"/>
      <c r="E343" t="s">
        <v>3629</v>
      </c>
      <c r="H343" t="s">
        <v>3149</v>
      </c>
      <c r="I343"/>
      <c r="J343" t="s">
        <v>3630</v>
      </c>
      <c r="K343" t="s">
        <v>3475</v>
      </c>
      <c r="L343"/>
      <c r="M343" t="s">
        <v>3631</v>
      </c>
      <c r="N343" t="s">
        <v>705</v>
      </c>
      <c r="O343" t="s">
        <v>705</v>
      </c>
      <c r="P343"/>
      <c r="R343" t="s">
        <v>327</v>
      </c>
      <c r="S343"/>
      <c r="T343"/>
      <c r="U343"/>
      <c r="Y343" t="s">
        <v>294</v>
      </c>
      <c r="Z343" t="s">
        <v>295</v>
      </c>
      <c r="AA343"/>
      <c r="AB343" t="s">
        <v>206</v>
      </c>
      <c r="AF343">
        <v>46200</v>
      </c>
      <c r="AG343">
        <v>738485</v>
      </c>
    </row>
    <row r="344" spans="1:33" x14ac:dyDescent="0.3">
      <c r="A344">
        <v>5101105</v>
      </c>
      <c r="B344" t="s">
        <v>747</v>
      </c>
      <c r="C344" t="s">
        <v>2651</v>
      </c>
      <c r="D344"/>
      <c r="E344" t="s">
        <v>3632</v>
      </c>
      <c r="H344" t="s">
        <v>3150</v>
      </c>
      <c r="I344"/>
      <c r="J344" t="s">
        <v>3633</v>
      </c>
      <c r="K344" t="s">
        <v>3151</v>
      </c>
      <c r="L344"/>
      <c r="M344" t="s">
        <v>3634</v>
      </c>
      <c r="N344" t="s">
        <v>715</v>
      </c>
      <c r="O344" t="s">
        <v>715</v>
      </c>
      <c r="P344" t="s">
        <v>715</v>
      </c>
      <c r="R344" t="s">
        <v>320</v>
      </c>
      <c r="S344"/>
      <c r="T344"/>
      <c r="U344"/>
      <c r="Y344" t="s">
        <v>294</v>
      </c>
      <c r="Z344" t="s">
        <v>295</v>
      </c>
      <c r="AA344"/>
      <c r="AB344" t="s">
        <v>206</v>
      </c>
      <c r="AF344">
        <v>46200</v>
      </c>
      <c r="AG344">
        <v>738485</v>
      </c>
    </row>
    <row r="345" spans="1:33" x14ac:dyDescent="0.3">
      <c r="A345">
        <v>5101106</v>
      </c>
      <c r="B345" t="s">
        <v>748</v>
      </c>
      <c r="C345" t="s">
        <v>2652</v>
      </c>
      <c r="D345"/>
      <c r="E345" t="s">
        <v>3635</v>
      </c>
      <c r="H345" t="s">
        <v>3151</v>
      </c>
      <c r="I345"/>
      <c r="J345" t="s">
        <v>3636</v>
      </c>
      <c r="K345" t="s">
        <v>3476</v>
      </c>
      <c r="L345"/>
      <c r="M345" t="s">
        <v>3637</v>
      </c>
      <c r="N345" t="s">
        <v>715</v>
      </c>
      <c r="O345" t="s">
        <v>715</v>
      </c>
      <c r="P345" t="s">
        <v>715</v>
      </c>
      <c r="R345" t="s">
        <v>323</v>
      </c>
      <c r="S345"/>
      <c r="T345"/>
      <c r="U345"/>
      <c r="Y345" t="s">
        <v>294</v>
      </c>
      <c r="Z345" t="s">
        <v>295</v>
      </c>
      <c r="AA345"/>
      <c r="AB345" t="s">
        <v>206</v>
      </c>
      <c r="AF345">
        <v>46200</v>
      </c>
      <c r="AG345">
        <v>738485</v>
      </c>
    </row>
    <row r="346" spans="1:33" x14ac:dyDescent="0.3">
      <c r="A346">
        <v>5101107</v>
      </c>
      <c r="B346" t="s">
        <v>749</v>
      </c>
      <c r="C346" t="s">
        <v>2653</v>
      </c>
      <c r="D346"/>
      <c r="E346" t="s">
        <v>3638</v>
      </c>
      <c r="H346" t="s">
        <v>2648</v>
      </c>
      <c r="I346"/>
      <c r="J346" t="s">
        <v>3639</v>
      </c>
      <c r="K346" t="s">
        <v>3477</v>
      </c>
      <c r="L346"/>
      <c r="M346" t="s">
        <v>3640</v>
      </c>
      <c r="N346" t="s">
        <v>705</v>
      </c>
      <c r="O346" t="s">
        <v>708</v>
      </c>
      <c r="P346" t="s">
        <v>705</v>
      </c>
      <c r="R346" t="s">
        <v>325</v>
      </c>
      <c r="S346"/>
      <c r="T346"/>
      <c r="U346"/>
      <c r="Y346" t="s">
        <v>294</v>
      </c>
      <c r="Z346" t="s">
        <v>295</v>
      </c>
      <c r="AA346"/>
      <c r="AB346" t="s">
        <v>206</v>
      </c>
      <c r="AF346">
        <v>46200</v>
      </c>
      <c r="AG346">
        <v>738485</v>
      </c>
    </row>
    <row r="347" spans="1:33" x14ac:dyDescent="0.3">
      <c r="A347">
        <v>5101108</v>
      </c>
      <c r="B347" t="s">
        <v>750</v>
      </c>
      <c r="C347" t="s">
        <v>2654</v>
      </c>
      <c r="D347"/>
      <c r="E347" t="s">
        <v>3641</v>
      </c>
      <c r="H347" t="s">
        <v>3152</v>
      </c>
      <c r="I347"/>
      <c r="J347" t="s">
        <v>3642</v>
      </c>
      <c r="K347" t="s">
        <v>3478</v>
      </c>
      <c r="L347"/>
      <c r="M347" t="s">
        <v>3643</v>
      </c>
      <c r="N347" t="s">
        <v>715</v>
      </c>
      <c r="O347" t="s">
        <v>715</v>
      </c>
      <c r="P347"/>
      <c r="R347" t="s">
        <v>327</v>
      </c>
      <c r="S347"/>
      <c r="T347"/>
      <c r="U347"/>
      <c r="Y347" t="s">
        <v>294</v>
      </c>
      <c r="Z347" t="s">
        <v>295</v>
      </c>
      <c r="AA347"/>
      <c r="AB347" t="s">
        <v>206</v>
      </c>
      <c r="AF347">
        <v>46200</v>
      </c>
      <c r="AG347">
        <v>738485</v>
      </c>
    </row>
    <row r="348" spans="1:33" x14ac:dyDescent="0.3">
      <c r="A348">
        <v>5101201</v>
      </c>
      <c r="B348" t="s">
        <v>751</v>
      </c>
      <c r="C348" t="s">
        <v>2655</v>
      </c>
      <c r="D348"/>
      <c r="E348" t="s">
        <v>3620</v>
      </c>
      <c r="H348" t="s">
        <v>3153</v>
      </c>
      <c r="I348"/>
      <c r="J348" t="s">
        <v>3621</v>
      </c>
      <c r="K348" t="s">
        <v>2661</v>
      </c>
      <c r="L348"/>
      <c r="M348" t="s">
        <v>3622</v>
      </c>
      <c r="N348" t="s">
        <v>715</v>
      </c>
      <c r="O348" t="s">
        <v>705</v>
      </c>
      <c r="P348" t="s">
        <v>705</v>
      </c>
      <c r="R348" t="s">
        <v>752</v>
      </c>
      <c r="S348"/>
      <c r="T348"/>
      <c r="U348"/>
      <c r="Y348" t="s">
        <v>294</v>
      </c>
      <c r="Z348" t="s">
        <v>295</v>
      </c>
      <c r="AA348"/>
      <c r="AB348" t="s">
        <v>206</v>
      </c>
      <c r="AF348">
        <v>47600</v>
      </c>
      <c r="AG348">
        <v>778299</v>
      </c>
    </row>
    <row r="349" spans="1:33" x14ac:dyDescent="0.3">
      <c r="A349">
        <v>5101202</v>
      </c>
      <c r="B349" t="s">
        <v>753</v>
      </c>
      <c r="C349" t="s">
        <v>2656</v>
      </c>
      <c r="D349"/>
      <c r="E349" t="s">
        <v>3623</v>
      </c>
      <c r="H349" t="s">
        <v>3154</v>
      </c>
      <c r="I349"/>
      <c r="J349" t="s">
        <v>3624</v>
      </c>
      <c r="K349" t="s">
        <v>3479</v>
      </c>
      <c r="L349"/>
      <c r="M349" t="s">
        <v>3625</v>
      </c>
      <c r="N349" t="s">
        <v>708</v>
      </c>
      <c r="O349" t="s">
        <v>705</v>
      </c>
      <c r="P349"/>
      <c r="R349" t="s">
        <v>754</v>
      </c>
      <c r="S349"/>
      <c r="T349"/>
      <c r="U349"/>
      <c r="Y349" t="s">
        <v>294</v>
      </c>
      <c r="Z349" t="s">
        <v>295</v>
      </c>
      <c r="AA349"/>
      <c r="AB349" t="s">
        <v>206</v>
      </c>
      <c r="AF349">
        <v>47600</v>
      </c>
      <c r="AG349">
        <v>778299</v>
      </c>
    </row>
    <row r="350" spans="1:33" x14ac:dyDescent="0.3">
      <c r="A350">
        <v>5101203</v>
      </c>
      <c r="B350" t="s">
        <v>755</v>
      </c>
      <c r="C350" t="s">
        <v>2657</v>
      </c>
      <c r="D350"/>
      <c r="E350" t="s">
        <v>3626</v>
      </c>
      <c r="H350" t="s">
        <v>3155</v>
      </c>
      <c r="I350"/>
      <c r="J350" t="s">
        <v>3627</v>
      </c>
      <c r="K350" t="s">
        <v>2656</v>
      </c>
      <c r="L350"/>
      <c r="M350" t="s">
        <v>3628</v>
      </c>
      <c r="N350" t="s">
        <v>705</v>
      </c>
      <c r="O350" t="s">
        <v>708</v>
      </c>
      <c r="P350" t="s">
        <v>708</v>
      </c>
      <c r="R350" t="s">
        <v>756</v>
      </c>
      <c r="S350"/>
      <c r="T350"/>
      <c r="U350"/>
      <c r="Y350" t="s">
        <v>294</v>
      </c>
      <c r="Z350" t="s">
        <v>295</v>
      </c>
      <c r="AA350"/>
      <c r="AB350" t="s">
        <v>206</v>
      </c>
      <c r="AF350">
        <v>47600</v>
      </c>
      <c r="AG350">
        <v>778299</v>
      </c>
    </row>
    <row r="351" spans="1:33" x14ac:dyDescent="0.3">
      <c r="A351">
        <v>5101204</v>
      </c>
      <c r="B351" t="s">
        <v>757</v>
      </c>
      <c r="C351" t="s">
        <v>2658</v>
      </c>
      <c r="D351"/>
      <c r="E351" t="s">
        <v>3629</v>
      </c>
      <c r="H351" t="s">
        <v>3156</v>
      </c>
      <c r="I351"/>
      <c r="J351" t="s">
        <v>3630</v>
      </c>
      <c r="K351" t="s">
        <v>3480</v>
      </c>
      <c r="L351"/>
      <c r="M351" t="s">
        <v>3631</v>
      </c>
      <c r="N351" t="s">
        <v>705</v>
      </c>
      <c r="O351" t="s">
        <v>705</v>
      </c>
      <c r="P351"/>
      <c r="R351" t="s">
        <v>758</v>
      </c>
      <c r="S351"/>
      <c r="T351"/>
      <c r="U351"/>
      <c r="Y351" t="s">
        <v>294</v>
      </c>
      <c r="Z351" t="s">
        <v>295</v>
      </c>
      <c r="AA351"/>
      <c r="AB351" t="s">
        <v>206</v>
      </c>
      <c r="AF351">
        <v>47600</v>
      </c>
      <c r="AG351">
        <v>778299</v>
      </c>
    </row>
    <row r="352" spans="1:33" x14ac:dyDescent="0.3">
      <c r="A352">
        <v>5101205</v>
      </c>
      <c r="B352" t="s">
        <v>759</v>
      </c>
      <c r="C352" t="s">
        <v>2659</v>
      </c>
      <c r="D352"/>
      <c r="E352" t="s">
        <v>3632</v>
      </c>
      <c r="H352" t="s">
        <v>3157</v>
      </c>
      <c r="I352"/>
      <c r="J352" t="s">
        <v>3633</v>
      </c>
      <c r="K352" t="s">
        <v>3158</v>
      </c>
      <c r="L352"/>
      <c r="M352" t="s">
        <v>3634</v>
      </c>
      <c r="N352" t="s">
        <v>715</v>
      </c>
      <c r="O352" t="s">
        <v>715</v>
      </c>
      <c r="P352" t="s">
        <v>715</v>
      </c>
      <c r="R352" t="s">
        <v>752</v>
      </c>
      <c r="S352"/>
      <c r="T352"/>
      <c r="U352"/>
      <c r="Y352" t="s">
        <v>294</v>
      </c>
      <c r="Z352" t="s">
        <v>295</v>
      </c>
      <c r="AA352"/>
      <c r="AB352" t="s">
        <v>206</v>
      </c>
      <c r="AF352">
        <v>47600</v>
      </c>
      <c r="AG352">
        <v>778299</v>
      </c>
    </row>
    <row r="353" spans="1:33" x14ac:dyDescent="0.3">
      <c r="A353">
        <v>5101206</v>
      </c>
      <c r="B353" t="s">
        <v>760</v>
      </c>
      <c r="C353" t="s">
        <v>2660</v>
      </c>
      <c r="D353"/>
      <c r="E353" t="s">
        <v>3635</v>
      </c>
      <c r="H353" t="s">
        <v>3158</v>
      </c>
      <c r="I353"/>
      <c r="J353" t="s">
        <v>3636</v>
      </c>
      <c r="K353" t="s">
        <v>3481</v>
      </c>
      <c r="L353"/>
      <c r="M353" t="s">
        <v>3637</v>
      </c>
      <c r="N353" t="s">
        <v>715</v>
      </c>
      <c r="O353" t="s">
        <v>715</v>
      </c>
      <c r="P353" t="s">
        <v>715</v>
      </c>
      <c r="R353" t="s">
        <v>754</v>
      </c>
      <c r="S353"/>
      <c r="T353"/>
      <c r="U353"/>
      <c r="Y353" t="s">
        <v>294</v>
      </c>
      <c r="Z353" t="s">
        <v>295</v>
      </c>
      <c r="AA353"/>
      <c r="AB353" t="s">
        <v>206</v>
      </c>
      <c r="AF353">
        <v>47600</v>
      </c>
      <c r="AG353">
        <v>778299</v>
      </c>
    </row>
    <row r="354" spans="1:33" x14ac:dyDescent="0.3">
      <c r="A354">
        <v>5101207</v>
      </c>
      <c r="B354" t="s">
        <v>761</v>
      </c>
      <c r="C354" t="s">
        <v>2661</v>
      </c>
      <c r="D354"/>
      <c r="E354" t="s">
        <v>3638</v>
      </c>
      <c r="H354" t="s">
        <v>2656</v>
      </c>
      <c r="I354"/>
      <c r="J354" t="s">
        <v>3639</v>
      </c>
      <c r="K354" t="s">
        <v>3482</v>
      </c>
      <c r="L354"/>
      <c r="M354" t="s">
        <v>3640</v>
      </c>
      <c r="N354" t="s">
        <v>705</v>
      </c>
      <c r="O354" t="s">
        <v>708</v>
      </c>
      <c r="P354" t="s">
        <v>705</v>
      </c>
      <c r="R354" t="s">
        <v>756</v>
      </c>
      <c r="S354"/>
      <c r="T354"/>
      <c r="U354"/>
      <c r="Y354" t="s">
        <v>294</v>
      </c>
      <c r="Z354" t="s">
        <v>295</v>
      </c>
      <c r="AA354"/>
      <c r="AB354" t="s">
        <v>206</v>
      </c>
      <c r="AF354">
        <v>47600</v>
      </c>
      <c r="AG354">
        <v>778299</v>
      </c>
    </row>
    <row r="355" spans="1:33" x14ac:dyDescent="0.3">
      <c r="A355">
        <v>5101208</v>
      </c>
      <c r="B355" t="s">
        <v>762</v>
      </c>
      <c r="C355" t="s">
        <v>2662</v>
      </c>
      <c r="D355"/>
      <c r="E355" t="s">
        <v>3641</v>
      </c>
      <c r="H355" t="s">
        <v>3159</v>
      </c>
      <c r="I355"/>
      <c r="J355" t="s">
        <v>3642</v>
      </c>
      <c r="K355" t="s">
        <v>3483</v>
      </c>
      <c r="L355"/>
      <c r="M355" t="s">
        <v>3643</v>
      </c>
      <c r="N355" t="s">
        <v>715</v>
      </c>
      <c r="O355" t="s">
        <v>715</v>
      </c>
      <c r="P355"/>
      <c r="R355" t="s">
        <v>758</v>
      </c>
      <c r="S355"/>
      <c r="T355"/>
      <c r="U355"/>
      <c r="Y355" t="s">
        <v>294</v>
      </c>
      <c r="Z355" t="s">
        <v>295</v>
      </c>
      <c r="AA355"/>
      <c r="AB355" t="s">
        <v>206</v>
      </c>
      <c r="AF355">
        <v>47600</v>
      </c>
      <c r="AG355">
        <v>778299</v>
      </c>
    </row>
    <row r="356" spans="1:33" x14ac:dyDescent="0.3">
      <c r="A356">
        <v>5101301</v>
      </c>
      <c r="B356" t="s">
        <v>763</v>
      </c>
      <c r="C356" t="s">
        <v>2663</v>
      </c>
      <c r="D356"/>
      <c r="E356" t="s">
        <v>3620</v>
      </c>
      <c r="H356" t="s">
        <v>3160</v>
      </c>
      <c r="I356"/>
      <c r="J356" t="s">
        <v>3621</v>
      </c>
      <c r="K356" t="s">
        <v>2669</v>
      </c>
      <c r="L356"/>
      <c r="M356" t="s">
        <v>3622</v>
      </c>
      <c r="N356" t="s">
        <v>715</v>
      </c>
      <c r="O356" t="s">
        <v>705</v>
      </c>
      <c r="P356" t="s">
        <v>705</v>
      </c>
      <c r="R356" t="s">
        <v>764</v>
      </c>
      <c r="S356"/>
      <c r="T356"/>
      <c r="U356"/>
      <c r="Y356" t="s">
        <v>294</v>
      </c>
      <c r="Z356" t="s">
        <v>295</v>
      </c>
      <c r="AA356"/>
      <c r="AB356" t="s">
        <v>206</v>
      </c>
      <c r="AF356">
        <v>53200</v>
      </c>
      <c r="AG356">
        <v>941430</v>
      </c>
    </row>
    <row r="357" spans="1:33" x14ac:dyDescent="0.3">
      <c r="A357">
        <v>5101302</v>
      </c>
      <c r="B357" t="s">
        <v>765</v>
      </c>
      <c r="C357" t="s">
        <v>2664</v>
      </c>
      <c r="D357"/>
      <c r="E357" t="s">
        <v>3623</v>
      </c>
      <c r="H357" t="s">
        <v>3161</v>
      </c>
      <c r="I357"/>
      <c r="J357" t="s">
        <v>3624</v>
      </c>
      <c r="K357" t="s">
        <v>3484</v>
      </c>
      <c r="L357"/>
      <c r="M357" t="s">
        <v>3625</v>
      </c>
      <c r="N357" t="s">
        <v>708</v>
      </c>
      <c r="O357" t="s">
        <v>705</v>
      </c>
      <c r="P357"/>
      <c r="R357" t="s">
        <v>766</v>
      </c>
      <c r="S357"/>
      <c r="T357"/>
      <c r="U357"/>
      <c r="Y357" t="s">
        <v>294</v>
      </c>
      <c r="Z357" t="s">
        <v>295</v>
      </c>
      <c r="AA357"/>
      <c r="AB357" t="s">
        <v>206</v>
      </c>
      <c r="AF357">
        <v>53200</v>
      </c>
      <c r="AG357">
        <v>941430</v>
      </c>
    </row>
    <row r="358" spans="1:33" x14ac:dyDescent="0.3">
      <c r="A358">
        <v>5101303</v>
      </c>
      <c r="B358" t="s">
        <v>767</v>
      </c>
      <c r="C358" t="s">
        <v>2665</v>
      </c>
      <c r="D358"/>
      <c r="E358" t="s">
        <v>3626</v>
      </c>
      <c r="H358" t="s">
        <v>3162</v>
      </c>
      <c r="I358"/>
      <c r="J358" t="s">
        <v>3627</v>
      </c>
      <c r="K358" t="s">
        <v>2664</v>
      </c>
      <c r="L358"/>
      <c r="M358" t="s">
        <v>3628</v>
      </c>
      <c r="N358" t="s">
        <v>705</v>
      </c>
      <c r="O358" t="s">
        <v>708</v>
      </c>
      <c r="P358" t="s">
        <v>708</v>
      </c>
      <c r="R358" t="s">
        <v>768</v>
      </c>
      <c r="S358"/>
      <c r="T358"/>
      <c r="U358"/>
      <c r="Y358" t="s">
        <v>294</v>
      </c>
      <c r="Z358" t="s">
        <v>295</v>
      </c>
      <c r="AA358"/>
      <c r="AB358" t="s">
        <v>206</v>
      </c>
      <c r="AF358">
        <v>53200</v>
      </c>
      <c r="AG358">
        <v>941430</v>
      </c>
    </row>
    <row r="359" spans="1:33" x14ac:dyDescent="0.3">
      <c r="A359">
        <v>5101304</v>
      </c>
      <c r="B359" t="s">
        <v>769</v>
      </c>
      <c r="C359" t="s">
        <v>2666</v>
      </c>
      <c r="D359"/>
      <c r="E359" t="s">
        <v>3629</v>
      </c>
      <c r="H359" t="s">
        <v>3163</v>
      </c>
      <c r="I359"/>
      <c r="J359" t="s">
        <v>3630</v>
      </c>
      <c r="K359" t="s">
        <v>3485</v>
      </c>
      <c r="L359"/>
      <c r="M359" t="s">
        <v>3631</v>
      </c>
      <c r="N359" t="s">
        <v>705</v>
      </c>
      <c r="O359" t="s">
        <v>705</v>
      </c>
      <c r="P359"/>
      <c r="R359" t="s">
        <v>770</v>
      </c>
      <c r="S359"/>
      <c r="T359"/>
      <c r="U359"/>
      <c r="Y359" t="s">
        <v>294</v>
      </c>
      <c r="Z359" t="s">
        <v>295</v>
      </c>
      <c r="AA359"/>
      <c r="AB359" t="s">
        <v>206</v>
      </c>
      <c r="AF359">
        <v>53200</v>
      </c>
      <c r="AG359">
        <v>941430</v>
      </c>
    </row>
    <row r="360" spans="1:33" x14ac:dyDescent="0.3">
      <c r="A360">
        <v>5101305</v>
      </c>
      <c r="B360" t="s">
        <v>771</v>
      </c>
      <c r="C360" t="s">
        <v>2667</v>
      </c>
      <c r="D360"/>
      <c r="E360" t="s">
        <v>3632</v>
      </c>
      <c r="H360" t="s">
        <v>3164</v>
      </c>
      <c r="I360"/>
      <c r="J360" t="s">
        <v>3633</v>
      </c>
      <c r="K360" t="s">
        <v>3165</v>
      </c>
      <c r="L360"/>
      <c r="M360" t="s">
        <v>3634</v>
      </c>
      <c r="N360" t="s">
        <v>715</v>
      </c>
      <c r="O360" t="s">
        <v>715</v>
      </c>
      <c r="P360" t="s">
        <v>715</v>
      </c>
      <c r="R360" t="s">
        <v>764</v>
      </c>
      <c r="S360"/>
      <c r="T360"/>
      <c r="U360"/>
      <c r="Y360" t="s">
        <v>294</v>
      </c>
      <c r="Z360" t="s">
        <v>295</v>
      </c>
      <c r="AA360"/>
      <c r="AB360" t="s">
        <v>206</v>
      </c>
      <c r="AF360">
        <v>53200</v>
      </c>
      <c r="AG360">
        <v>941430</v>
      </c>
    </row>
    <row r="361" spans="1:33" x14ac:dyDescent="0.3">
      <c r="A361">
        <v>5101306</v>
      </c>
      <c r="B361" t="s">
        <v>772</v>
      </c>
      <c r="C361" t="s">
        <v>2668</v>
      </c>
      <c r="D361"/>
      <c r="E361" t="s">
        <v>3635</v>
      </c>
      <c r="H361" t="s">
        <v>3165</v>
      </c>
      <c r="I361"/>
      <c r="J361" t="s">
        <v>3636</v>
      </c>
      <c r="K361" t="s">
        <v>3486</v>
      </c>
      <c r="L361"/>
      <c r="M361" t="s">
        <v>3637</v>
      </c>
      <c r="N361" t="s">
        <v>715</v>
      </c>
      <c r="O361" t="s">
        <v>715</v>
      </c>
      <c r="P361" t="s">
        <v>715</v>
      </c>
      <c r="R361" t="s">
        <v>766</v>
      </c>
      <c r="S361"/>
      <c r="T361"/>
      <c r="U361"/>
      <c r="Y361" t="s">
        <v>294</v>
      </c>
      <c r="Z361" t="s">
        <v>295</v>
      </c>
      <c r="AA361"/>
      <c r="AB361" t="s">
        <v>206</v>
      </c>
      <c r="AF361">
        <v>53200</v>
      </c>
      <c r="AG361">
        <v>941430</v>
      </c>
    </row>
    <row r="362" spans="1:33" x14ac:dyDescent="0.3">
      <c r="A362">
        <v>5101307</v>
      </c>
      <c r="B362" t="s">
        <v>773</v>
      </c>
      <c r="C362" t="s">
        <v>2669</v>
      </c>
      <c r="D362"/>
      <c r="E362" t="s">
        <v>3638</v>
      </c>
      <c r="H362" t="s">
        <v>2664</v>
      </c>
      <c r="I362"/>
      <c r="J362" t="s">
        <v>3639</v>
      </c>
      <c r="K362" t="s">
        <v>3487</v>
      </c>
      <c r="L362"/>
      <c r="M362" t="s">
        <v>3640</v>
      </c>
      <c r="N362" t="s">
        <v>705</v>
      </c>
      <c r="O362" t="s">
        <v>708</v>
      </c>
      <c r="P362" t="s">
        <v>705</v>
      </c>
      <c r="R362" t="s">
        <v>768</v>
      </c>
      <c r="S362"/>
      <c r="T362"/>
      <c r="U362"/>
      <c r="Y362" t="s">
        <v>294</v>
      </c>
      <c r="Z362" t="s">
        <v>295</v>
      </c>
      <c r="AA362"/>
      <c r="AB362" t="s">
        <v>206</v>
      </c>
      <c r="AF362">
        <v>53200</v>
      </c>
      <c r="AG362">
        <v>941430</v>
      </c>
    </row>
    <row r="363" spans="1:33" x14ac:dyDescent="0.3">
      <c r="A363">
        <v>5101308</v>
      </c>
      <c r="B363" t="s">
        <v>774</v>
      </c>
      <c r="C363" t="s">
        <v>2670</v>
      </c>
      <c r="D363"/>
      <c r="E363" t="s">
        <v>3641</v>
      </c>
      <c r="H363" t="s">
        <v>3166</v>
      </c>
      <c r="I363"/>
      <c r="J363" t="s">
        <v>3642</v>
      </c>
      <c r="K363" t="s">
        <v>3488</v>
      </c>
      <c r="L363"/>
      <c r="M363" t="s">
        <v>3643</v>
      </c>
      <c r="N363" t="s">
        <v>715</v>
      </c>
      <c r="O363" t="s">
        <v>715</v>
      </c>
      <c r="P363"/>
      <c r="R363" t="s">
        <v>770</v>
      </c>
      <c r="S363"/>
      <c r="T363"/>
      <c r="U363"/>
      <c r="Y363" t="s">
        <v>294</v>
      </c>
      <c r="Z363" t="s">
        <v>295</v>
      </c>
      <c r="AA363"/>
      <c r="AB363" t="s">
        <v>206</v>
      </c>
      <c r="AF363">
        <v>53200</v>
      </c>
      <c r="AG363">
        <v>941430</v>
      </c>
    </row>
    <row r="364" spans="1:33" x14ac:dyDescent="0.3">
      <c r="A364">
        <v>5101401</v>
      </c>
      <c r="B364" t="s">
        <v>775</v>
      </c>
      <c r="C364" t="s">
        <v>2671</v>
      </c>
      <c r="D364"/>
      <c r="E364" t="s">
        <v>3644</v>
      </c>
      <c r="H364" t="s">
        <v>3167</v>
      </c>
      <c r="I364"/>
      <c r="J364" t="s">
        <v>3645</v>
      </c>
      <c r="K364" t="s">
        <v>2677</v>
      </c>
      <c r="L364"/>
      <c r="M364" t="s">
        <v>3646</v>
      </c>
      <c r="N364" t="s">
        <v>715</v>
      </c>
      <c r="O364" t="s">
        <v>705</v>
      </c>
      <c r="P364" t="s">
        <v>705</v>
      </c>
      <c r="R364" t="s">
        <v>776</v>
      </c>
      <c r="S364"/>
      <c r="T364"/>
      <c r="U364"/>
      <c r="Y364" t="s">
        <v>334</v>
      </c>
      <c r="Z364" t="s">
        <v>335</v>
      </c>
      <c r="AA364"/>
      <c r="AB364" t="s">
        <v>206</v>
      </c>
      <c r="AF364">
        <v>58800</v>
      </c>
      <c r="AG364">
        <v>1163800</v>
      </c>
    </row>
    <row r="365" spans="1:33" x14ac:dyDescent="0.3">
      <c r="A365">
        <v>5101402</v>
      </c>
      <c r="B365" t="s">
        <v>777</v>
      </c>
      <c r="C365" t="s">
        <v>2672</v>
      </c>
      <c r="D365"/>
      <c r="E365" t="s">
        <v>3647</v>
      </c>
      <c r="H365" t="s">
        <v>3168</v>
      </c>
      <c r="I365"/>
      <c r="J365" t="s">
        <v>3648</v>
      </c>
      <c r="K365" t="s">
        <v>3489</v>
      </c>
      <c r="L365"/>
      <c r="M365" t="s">
        <v>3649</v>
      </c>
      <c r="N365" t="s">
        <v>708</v>
      </c>
      <c r="O365" t="s">
        <v>705</v>
      </c>
      <c r="P365"/>
      <c r="R365" t="s">
        <v>778</v>
      </c>
      <c r="S365"/>
      <c r="T365"/>
      <c r="U365"/>
      <c r="Y365" t="s">
        <v>334</v>
      </c>
      <c r="Z365" t="s">
        <v>335</v>
      </c>
      <c r="AA365"/>
      <c r="AB365" t="s">
        <v>206</v>
      </c>
      <c r="AF365">
        <v>58800</v>
      </c>
      <c r="AG365">
        <v>1163800</v>
      </c>
    </row>
    <row r="366" spans="1:33" x14ac:dyDescent="0.3">
      <c r="A366">
        <v>5101403</v>
      </c>
      <c r="B366" t="s">
        <v>779</v>
      </c>
      <c r="C366" t="s">
        <v>2673</v>
      </c>
      <c r="D366"/>
      <c r="E366" t="s">
        <v>3650</v>
      </c>
      <c r="H366" t="s">
        <v>3169</v>
      </c>
      <c r="I366"/>
      <c r="J366" t="s">
        <v>3651</v>
      </c>
      <c r="K366" t="s">
        <v>2672</v>
      </c>
      <c r="L366"/>
      <c r="M366" t="s">
        <v>3652</v>
      </c>
      <c r="N366" t="s">
        <v>705</v>
      </c>
      <c r="O366" t="s">
        <v>708</v>
      </c>
      <c r="P366" t="s">
        <v>708</v>
      </c>
      <c r="R366" t="s">
        <v>780</v>
      </c>
      <c r="S366"/>
      <c r="T366"/>
      <c r="U366"/>
      <c r="Y366" t="s">
        <v>334</v>
      </c>
      <c r="Z366" t="s">
        <v>335</v>
      </c>
      <c r="AA366"/>
      <c r="AB366" t="s">
        <v>206</v>
      </c>
      <c r="AF366">
        <v>58800</v>
      </c>
      <c r="AG366">
        <v>1163800</v>
      </c>
    </row>
    <row r="367" spans="1:33" x14ac:dyDescent="0.3">
      <c r="A367">
        <v>5101404</v>
      </c>
      <c r="B367" t="s">
        <v>781</v>
      </c>
      <c r="C367" t="s">
        <v>2674</v>
      </c>
      <c r="D367"/>
      <c r="E367" t="s">
        <v>3653</v>
      </c>
      <c r="H367" t="s">
        <v>3170</v>
      </c>
      <c r="I367"/>
      <c r="J367" t="s">
        <v>3654</v>
      </c>
      <c r="K367" t="s">
        <v>3490</v>
      </c>
      <c r="L367"/>
      <c r="M367" t="s">
        <v>3655</v>
      </c>
      <c r="N367" t="s">
        <v>705</v>
      </c>
      <c r="O367" t="s">
        <v>705</v>
      </c>
      <c r="P367"/>
      <c r="R367" t="s">
        <v>782</v>
      </c>
      <c r="S367"/>
      <c r="T367"/>
      <c r="U367"/>
      <c r="Y367" t="s">
        <v>334</v>
      </c>
      <c r="Z367" t="s">
        <v>335</v>
      </c>
      <c r="AA367"/>
      <c r="AB367" t="s">
        <v>206</v>
      </c>
      <c r="AF367">
        <v>58800</v>
      </c>
      <c r="AG367">
        <v>1163800</v>
      </c>
    </row>
    <row r="368" spans="1:33" x14ac:dyDescent="0.3">
      <c r="A368">
        <v>5101405</v>
      </c>
      <c r="B368" t="s">
        <v>783</v>
      </c>
      <c r="C368" t="s">
        <v>2675</v>
      </c>
      <c r="D368"/>
      <c r="E368" t="s">
        <v>3656</v>
      </c>
      <c r="H368" t="s">
        <v>3171</v>
      </c>
      <c r="I368"/>
      <c r="J368" t="s">
        <v>3657</v>
      </c>
      <c r="K368" t="s">
        <v>3172</v>
      </c>
      <c r="L368"/>
      <c r="M368" t="s">
        <v>3658</v>
      </c>
      <c r="N368" t="s">
        <v>715</v>
      </c>
      <c r="O368" t="s">
        <v>715</v>
      </c>
      <c r="P368" t="s">
        <v>715</v>
      </c>
      <c r="R368" t="s">
        <v>776</v>
      </c>
      <c r="S368"/>
      <c r="T368"/>
      <c r="U368"/>
      <c r="Y368" t="s">
        <v>334</v>
      </c>
      <c r="Z368" t="s">
        <v>335</v>
      </c>
      <c r="AA368"/>
      <c r="AB368" t="s">
        <v>206</v>
      </c>
      <c r="AF368">
        <v>58800</v>
      </c>
      <c r="AG368">
        <v>1163800</v>
      </c>
    </row>
    <row r="369" spans="1:33" x14ac:dyDescent="0.3">
      <c r="A369">
        <v>5101406</v>
      </c>
      <c r="B369" t="s">
        <v>784</v>
      </c>
      <c r="C369" t="s">
        <v>2676</v>
      </c>
      <c r="D369"/>
      <c r="E369" t="s">
        <v>3659</v>
      </c>
      <c r="H369" t="s">
        <v>3172</v>
      </c>
      <c r="I369"/>
      <c r="J369" t="s">
        <v>3660</v>
      </c>
      <c r="K369" t="s">
        <v>3491</v>
      </c>
      <c r="L369"/>
      <c r="M369" t="s">
        <v>3661</v>
      </c>
      <c r="N369" t="s">
        <v>715</v>
      </c>
      <c r="O369" t="s">
        <v>715</v>
      </c>
      <c r="P369" t="s">
        <v>715</v>
      </c>
      <c r="R369" t="s">
        <v>778</v>
      </c>
      <c r="S369"/>
      <c r="T369"/>
      <c r="U369"/>
      <c r="Y369" t="s">
        <v>334</v>
      </c>
      <c r="Z369" t="s">
        <v>335</v>
      </c>
      <c r="AA369"/>
      <c r="AB369" t="s">
        <v>206</v>
      </c>
      <c r="AF369">
        <v>58800</v>
      </c>
      <c r="AG369">
        <v>1163800</v>
      </c>
    </row>
    <row r="370" spans="1:33" x14ac:dyDescent="0.3">
      <c r="A370">
        <v>5101407</v>
      </c>
      <c r="B370" t="s">
        <v>785</v>
      </c>
      <c r="C370" t="s">
        <v>2677</v>
      </c>
      <c r="D370"/>
      <c r="E370" t="s">
        <v>3662</v>
      </c>
      <c r="H370" t="s">
        <v>2672</v>
      </c>
      <c r="I370"/>
      <c r="J370" t="s">
        <v>3663</v>
      </c>
      <c r="K370" t="s">
        <v>3492</v>
      </c>
      <c r="L370"/>
      <c r="M370" t="s">
        <v>3664</v>
      </c>
      <c r="N370" t="s">
        <v>705</v>
      </c>
      <c r="O370" t="s">
        <v>708</v>
      </c>
      <c r="P370" t="s">
        <v>705</v>
      </c>
      <c r="R370" t="s">
        <v>780</v>
      </c>
      <c r="S370"/>
      <c r="T370"/>
      <c r="U370"/>
      <c r="Y370" t="s">
        <v>334</v>
      </c>
      <c r="Z370" t="s">
        <v>335</v>
      </c>
      <c r="AA370"/>
      <c r="AB370" t="s">
        <v>206</v>
      </c>
      <c r="AF370">
        <v>58800</v>
      </c>
      <c r="AG370">
        <v>1163800</v>
      </c>
    </row>
    <row r="371" spans="1:33" x14ac:dyDescent="0.3">
      <c r="A371">
        <v>5101408</v>
      </c>
      <c r="B371" t="s">
        <v>786</v>
      </c>
      <c r="C371" t="s">
        <v>2678</v>
      </c>
      <c r="D371"/>
      <c r="E371" t="s">
        <v>3665</v>
      </c>
      <c r="H371" t="s">
        <v>3173</v>
      </c>
      <c r="I371"/>
      <c r="J371" t="s">
        <v>3666</v>
      </c>
      <c r="K371" t="s">
        <v>3493</v>
      </c>
      <c r="L371"/>
      <c r="M371" t="s">
        <v>3667</v>
      </c>
      <c r="N371" t="s">
        <v>715</v>
      </c>
      <c r="O371" t="s">
        <v>715</v>
      </c>
      <c r="P371"/>
      <c r="R371" t="s">
        <v>782</v>
      </c>
      <c r="S371"/>
      <c r="T371"/>
      <c r="U371"/>
      <c r="Y371" t="s">
        <v>334</v>
      </c>
      <c r="Z371" t="s">
        <v>335</v>
      </c>
      <c r="AA371"/>
      <c r="AB371" t="s">
        <v>206</v>
      </c>
      <c r="AF371">
        <v>58800</v>
      </c>
      <c r="AG371">
        <v>1163800</v>
      </c>
    </row>
    <row r="372" spans="1:33" x14ac:dyDescent="0.3">
      <c r="A372">
        <v>5101501</v>
      </c>
      <c r="B372" t="s">
        <v>787</v>
      </c>
      <c r="C372" t="s">
        <v>2679</v>
      </c>
      <c r="D372"/>
      <c r="E372" t="s">
        <v>3644</v>
      </c>
      <c r="H372" t="s">
        <v>3174</v>
      </c>
      <c r="I372"/>
      <c r="J372" t="s">
        <v>3645</v>
      </c>
      <c r="K372" t="s">
        <v>2685</v>
      </c>
      <c r="L372"/>
      <c r="M372" t="s">
        <v>3646</v>
      </c>
      <c r="N372" t="s">
        <v>788</v>
      </c>
      <c r="O372" t="s">
        <v>789</v>
      </c>
      <c r="P372" t="s">
        <v>789</v>
      </c>
      <c r="R372" t="s">
        <v>790</v>
      </c>
      <c r="S372"/>
      <c r="T372"/>
      <c r="U372"/>
      <c r="Y372" t="s">
        <v>334</v>
      </c>
      <c r="Z372" t="s">
        <v>335</v>
      </c>
      <c r="AA372"/>
      <c r="AB372" t="s">
        <v>394</v>
      </c>
      <c r="AF372">
        <v>61600</v>
      </c>
      <c r="AG372">
        <v>1266204</v>
      </c>
    </row>
    <row r="373" spans="1:33" x14ac:dyDescent="0.3">
      <c r="A373">
        <v>5101502</v>
      </c>
      <c r="B373" t="s">
        <v>791</v>
      </c>
      <c r="C373" t="s">
        <v>2680</v>
      </c>
      <c r="D373"/>
      <c r="E373" t="s">
        <v>3647</v>
      </c>
      <c r="H373" t="s">
        <v>3175</v>
      </c>
      <c r="I373"/>
      <c r="J373" t="s">
        <v>3648</v>
      </c>
      <c r="K373" t="s">
        <v>3494</v>
      </c>
      <c r="L373"/>
      <c r="M373" t="s">
        <v>3649</v>
      </c>
      <c r="N373" t="s">
        <v>792</v>
      </c>
      <c r="O373" t="s">
        <v>789</v>
      </c>
      <c r="P373"/>
      <c r="R373" t="s">
        <v>793</v>
      </c>
      <c r="S373"/>
      <c r="T373"/>
      <c r="U373"/>
      <c r="Y373" t="s">
        <v>334</v>
      </c>
      <c r="Z373" t="s">
        <v>335</v>
      </c>
      <c r="AA373"/>
      <c r="AB373" t="s">
        <v>394</v>
      </c>
      <c r="AF373">
        <v>61600</v>
      </c>
      <c r="AG373">
        <v>1266204</v>
      </c>
    </row>
    <row r="374" spans="1:33" x14ac:dyDescent="0.3">
      <c r="A374">
        <v>5101503</v>
      </c>
      <c r="B374" t="s">
        <v>794</v>
      </c>
      <c r="C374" t="s">
        <v>2681</v>
      </c>
      <c r="D374"/>
      <c r="E374" t="s">
        <v>3650</v>
      </c>
      <c r="H374" t="s">
        <v>3176</v>
      </c>
      <c r="I374"/>
      <c r="J374" t="s">
        <v>3651</v>
      </c>
      <c r="K374" t="s">
        <v>2680</v>
      </c>
      <c r="L374"/>
      <c r="M374" t="s">
        <v>3652</v>
      </c>
      <c r="N374" t="s">
        <v>789</v>
      </c>
      <c r="O374" t="s">
        <v>792</v>
      </c>
      <c r="P374" t="s">
        <v>792</v>
      </c>
      <c r="R374" t="s">
        <v>795</v>
      </c>
      <c r="S374"/>
      <c r="T374"/>
      <c r="U374"/>
      <c r="Y374" t="s">
        <v>334</v>
      </c>
      <c r="Z374" t="s">
        <v>335</v>
      </c>
      <c r="AA374"/>
      <c r="AB374" t="s">
        <v>394</v>
      </c>
      <c r="AF374">
        <v>61600</v>
      </c>
      <c r="AG374">
        <v>1266204</v>
      </c>
    </row>
    <row r="375" spans="1:33" x14ac:dyDescent="0.3">
      <c r="A375">
        <v>5101504</v>
      </c>
      <c r="B375" t="s">
        <v>796</v>
      </c>
      <c r="C375" t="s">
        <v>2682</v>
      </c>
      <c r="D375"/>
      <c r="E375" t="s">
        <v>3653</v>
      </c>
      <c r="H375" t="s">
        <v>3177</v>
      </c>
      <c r="I375"/>
      <c r="J375" t="s">
        <v>3654</v>
      </c>
      <c r="K375" t="s">
        <v>3495</v>
      </c>
      <c r="L375"/>
      <c r="M375" t="s">
        <v>3655</v>
      </c>
      <c r="N375" t="s">
        <v>789</v>
      </c>
      <c r="O375" t="s">
        <v>789</v>
      </c>
      <c r="P375"/>
      <c r="R375" t="s">
        <v>797</v>
      </c>
      <c r="S375"/>
      <c r="T375"/>
      <c r="U375"/>
      <c r="Y375" t="s">
        <v>334</v>
      </c>
      <c r="Z375" t="s">
        <v>335</v>
      </c>
      <c r="AA375"/>
      <c r="AB375" t="s">
        <v>394</v>
      </c>
      <c r="AF375">
        <v>61600</v>
      </c>
      <c r="AG375">
        <v>1266204</v>
      </c>
    </row>
    <row r="376" spans="1:33" x14ac:dyDescent="0.3">
      <c r="A376">
        <v>5101505</v>
      </c>
      <c r="B376" t="s">
        <v>798</v>
      </c>
      <c r="C376" t="s">
        <v>2683</v>
      </c>
      <c r="D376"/>
      <c r="E376" t="s">
        <v>3656</v>
      </c>
      <c r="H376" t="s">
        <v>3178</v>
      </c>
      <c r="I376"/>
      <c r="J376" t="s">
        <v>3657</v>
      </c>
      <c r="K376" t="s">
        <v>3179</v>
      </c>
      <c r="L376"/>
      <c r="M376" t="s">
        <v>3658</v>
      </c>
      <c r="N376" t="s">
        <v>788</v>
      </c>
      <c r="O376" t="s">
        <v>788</v>
      </c>
      <c r="P376" t="s">
        <v>788</v>
      </c>
      <c r="R376" t="s">
        <v>790</v>
      </c>
      <c r="S376"/>
      <c r="T376"/>
      <c r="U376"/>
      <c r="Y376" t="s">
        <v>334</v>
      </c>
      <c r="Z376" t="s">
        <v>335</v>
      </c>
      <c r="AA376"/>
      <c r="AB376" t="s">
        <v>394</v>
      </c>
      <c r="AF376">
        <v>61600</v>
      </c>
      <c r="AG376">
        <v>1266204</v>
      </c>
    </row>
    <row r="377" spans="1:33" x14ac:dyDescent="0.3">
      <c r="A377">
        <v>5101506</v>
      </c>
      <c r="B377" t="s">
        <v>799</v>
      </c>
      <c r="C377" t="s">
        <v>2684</v>
      </c>
      <c r="D377"/>
      <c r="E377" t="s">
        <v>3659</v>
      </c>
      <c r="H377" t="s">
        <v>3179</v>
      </c>
      <c r="I377"/>
      <c r="J377" t="s">
        <v>3660</v>
      </c>
      <c r="K377" t="s">
        <v>3496</v>
      </c>
      <c r="L377"/>
      <c r="M377" t="s">
        <v>3661</v>
      </c>
      <c r="N377" t="s">
        <v>788</v>
      </c>
      <c r="O377" t="s">
        <v>788</v>
      </c>
      <c r="P377" t="s">
        <v>788</v>
      </c>
      <c r="R377" t="s">
        <v>793</v>
      </c>
      <c r="S377"/>
      <c r="T377"/>
      <c r="U377"/>
      <c r="Y377" t="s">
        <v>334</v>
      </c>
      <c r="Z377" t="s">
        <v>335</v>
      </c>
      <c r="AA377"/>
      <c r="AB377" t="s">
        <v>394</v>
      </c>
      <c r="AF377">
        <v>61600</v>
      </c>
      <c r="AG377">
        <v>1266204</v>
      </c>
    </row>
    <row r="378" spans="1:33" x14ac:dyDescent="0.3">
      <c r="A378">
        <v>5101507</v>
      </c>
      <c r="B378" t="s">
        <v>800</v>
      </c>
      <c r="C378" t="s">
        <v>2685</v>
      </c>
      <c r="D378"/>
      <c r="E378" t="s">
        <v>3662</v>
      </c>
      <c r="H378" t="s">
        <v>2680</v>
      </c>
      <c r="I378"/>
      <c r="J378" t="s">
        <v>3663</v>
      </c>
      <c r="K378" t="s">
        <v>3497</v>
      </c>
      <c r="L378"/>
      <c r="M378" t="s">
        <v>3664</v>
      </c>
      <c r="N378" t="s">
        <v>789</v>
      </c>
      <c r="O378" t="s">
        <v>792</v>
      </c>
      <c r="P378" t="s">
        <v>789</v>
      </c>
      <c r="R378" t="s">
        <v>795</v>
      </c>
      <c r="S378"/>
      <c r="T378"/>
      <c r="U378"/>
      <c r="Y378" t="s">
        <v>334</v>
      </c>
      <c r="Z378" t="s">
        <v>335</v>
      </c>
      <c r="AA378"/>
      <c r="AB378" t="s">
        <v>394</v>
      </c>
      <c r="AF378">
        <v>61600</v>
      </c>
      <c r="AG378">
        <v>1266204</v>
      </c>
    </row>
    <row r="379" spans="1:33" x14ac:dyDescent="0.3">
      <c r="A379">
        <v>5101508</v>
      </c>
      <c r="B379" t="s">
        <v>801</v>
      </c>
      <c r="C379" t="s">
        <v>2686</v>
      </c>
      <c r="D379"/>
      <c r="E379" t="s">
        <v>3665</v>
      </c>
      <c r="H379" t="s">
        <v>3180</v>
      </c>
      <c r="I379"/>
      <c r="J379" t="s">
        <v>3666</v>
      </c>
      <c r="K379" t="s">
        <v>3498</v>
      </c>
      <c r="L379"/>
      <c r="M379" t="s">
        <v>3667</v>
      </c>
      <c r="N379" t="s">
        <v>788</v>
      </c>
      <c r="O379" t="s">
        <v>788</v>
      </c>
      <c r="P379"/>
      <c r="R379" t="s">
        <v>797</v>
      </c>
      <c r="S379"/>
      <c r="T379"/>
      <c r="U379"/>
      <c r="Y379" t="s">
        <v>334</v>
      </c>
      <c r="Z379" t="s">
        <v>335</v>
      </c>
      <c r="AA379"/>
      <c r="AB379" t="s">
        <v>394</v>
      </c>
      <c r="AF379">
        <v>61600</v>
      </c>
      <c r="AG379">
        <v>1266204</v>
      </c>
    </row>
    <row r="380" spans="1:33" x14ac:dyDescent="0.3">
      <c r="A380">
        <v>5101601</v>
      </c>
      <c r="B380" t="s">
        <v>802</v>
      </c>
      <c r="C380" t="s">
        <v>2687</v>
      </c>
      <c r="D380"/>
      <c r="E380" t="s">
        <v>3644</v>
      </c>
      <c r="H380" t="s">
        <v>3181</v>
      </c>
      <c r="I380"/>
      <c r="J380" t="s">
        <v>3645</v>
      </c>
      <c r="K380" t="s">
        <v>2693</v>
      </c>
      <c r="L380"/>
      <c r="M380" t="s">
        <v>3646</v>
      </c>
      <c r="N380" t="s">
        <v>788</v>
      </c>
      <c r="O380" t="s">
        <v>789</v>
      </c>
      <c r="P380" t="s">
        <v>789</v>
      </c>
      <c r="R380" t="s">
        <v>376</v>
      </c>
      <c r="S380"/>
      <c r="T380"/>
      <c r="U380"/>
      <c r="Y380" t="s">
        <v>334</v>
      </c>
      <c r="Z380" t="s">
        <v>335</v>
      </c>
      <c r="AA380"/>
      <c r="AB380" t="s">
        <v>394</v>
      </c>
      <c r="AF380">
        <v>63000</v>
      </c>
      <c r="AG380">
        <v>1319111</v>
      </c>
    </row>
    <row r="381" spans="1:33" x14ac:dyDescent="0.3">
      <c r="A381">
        <v>5101602</v>
      </c>
      <c r="B381" t="s">
        <v>803</v>
      </c>
      <c r="C381" t="s">
        <v>2688</v>
      </c>
      <c r="D381"/>
      <c r="E381" t="s">
        <v>3647</v>
      </c>
      <c r="H381" t="s">
        <v>3182</v>
      </c>
      <c r="I381"/>
      <c r="J381" t="s">
        <v>3648</v>
      </c>
      <c r="K381" t="s">
        <v>3499</v>
      </c>
      <c r="L381"/>
      <c r="M381" t="s">
        <v>3649</v>
      </c>
      <c r="N381" t="s">
        <v>792</v>
      </c>
      <c r="O381" t="s">
        <v>789</v>
      </c>
      <c r="P381"/>
      <c r="R381" t="s">
        <v>382</v>
      </c>
      <c r="S381"/>
      <c r="T381"/>
      <c r="U381"/>
      <c r="Y381" t="s">
        <v>334</v>
      </c>
      <c r="Z381" t="s">
        <v>335</v>
      </c>
      <c r="AA381"/>
      <c r="AB381" t="s">
        <v>394</v>
      </c>
      <c r="AF381">
        <v>63000</v>
      </c>
      <c r="AG381">
        <v>1319111</v>
      </c>
    </row>
    <row r="382" spans="1:33" x14ac:dyDescent="0.3">
      <c r="A382">
        <v>5101603</v>
      </c>
      <c r="B382" t="s">
        <v>804</v>
      </c>
      <c r="C382" t="s">
        <v>2689</v>
      </c>
      <c r="D382"/>
      <c r="E382" t="s">
        <v>3650</v>
      </c>
      <c r="H382" t="s">
        <v>3183</v>
      </c>
      <c r="I382"/>
      <c r="J382" t="s">
        <v>3651</v>
      </c>
      <c r="K382" t="s">
        <v>2688</v>
      </c>
      <c r="L382"/>
      <c r="M382" t="s">
        <v>3652</v>
      </c>
      <c r="N382" t="s">
        <v>789</v>
      </c>
      <c r="O382" t="s">
        <v>792</v>
      </c>
      <c r="P382" t="s">
        <v>792</v>
      </c>
      <c r="R382" t="s">
        <v>384</v>
      </c>
      <c r="S382"/>
      <c r="T382"/>
      <c r="U382"/>
      <c r="Y382" t="s">
        <v>334</v>
      </c>
      <c r="Z382" t="s">
        <v>335</v>
      </c>
      <c r="AA382"/>
      <c r="AB382" t="s">
        <v>394</v>
      </c>
      <c r="AF382">
        <v>63000</v>
      </c>
      <c r="AG382">
        <v>1319111</v>
      </c>
    </row>
    <row r="383" spans="1:33" x14ac:dyDescent="0.3">
      <c r="A383">
        <v>5101604</v>
      </c>
      <c r="B383" t="s">
        <v>805</v>
      </c>
      <c r="C383" t="s">
        <v>2690</v>
      </c>
      <c r="D383"/>
      <c r="E383" t="s">
        <v>3653</v>
      </c>
      <c r="H383" t="s">
        <v>3184</v>
      </c>
      <c r="I383"/>
      <c r="J383" t="s">
        <v>3654</v>
      </c>
      <c r="K383" t="s">
        <v>3500</v>
      </c>
      <c r="L383"/>
      <c r="M383" t="s">
        <v>3655</v>
      </c>
      <c r="N383" t="s">
        <v>789</v>
      </c>
      <c r="O383" t="s">
        <v>789</v>
      </c>
      <c r="P383"/>
      <c r="R383" t="s">
        <v>386</v>
      </c>
      <c r="S383"/>
      <c r="T383"/>
      <c r="U383"/>
      <c r="Y383" t="s">
        <v>334</v>
      </c>
      <c r="Z383" t="s">
        <v>335</v>
      </c>
      <c r="AA383"/>
      <c r="AB383" t="s">
        <v>394</v>
      </c>
      <c r="AF383">
        <v>63000</v>
      </c>
      <c r="AG383">
        <v>1319111</v>
      </c>
    </row>
    <row r="384" spans="1:33" x14ac:dyDescent="0.3">
      <c r="A384">
        <v>5101605</v>
      </c>
      <c r="B384" t="s">
        <v>806</v>
      </c>
      <c r="C384" t="s">
        <v>2691</v>
      </c>
      <c r="D384"/>
      <c r="E384" t="s">
        <v>3656</v>
      </c>
      <c r="H384" t="s">
        <v>3185</v>
      </c>
      <c r="I384"/>
      <c r="J384" t="s">
        <v>3657</v>
      </c>
      <c r="K384" t="s">
        <v>3186</v>
      </c>
      <c r="L384"/>
      <c r="M384" t="s">
        <v>3658</v>
      </c>
      <c r="N384" t="s">
        <v>788</v>
      </c>
      <c r="O384" t="s">
        <v>788</v>
      </c>
      <c r="P384" t="s">
        <v>788</v>
      </c>
      <c r="R384" t="s">
        <v>376</v>
      </c>
      <c r="S384"/>
      <c r="T384"/>
      <c r="U384"/>
      <c r="Y384" t="s">
        <v>334</v>
      </c>
      <c r="Z384" t="s">
        <v>335</v>
      </c>
      <c r="AA384"/>
      <c r="AB384" t="s">
        <v>394</v>
      </c>
      <c r="AF384">
        <v>63000</v>
      </c>
      <c r="AG384">
        <v>1319111</v>
      </c>
    </row>
    <row r="385" spans="1:33" x14ac:dyDescent="0.3">
      <c r="A385">
        <v>5101606</v>
      </c>
      <c r="B385" t="s">
        <v>807</v>
      </c>
      <c r="C385" t="s">
        <v>2692</v>
      </c>
      <c r="D385"/>
      <c r="E385" t="s">
        <v>3659</v>
      </c>
      <c r="H385" t="s">
        <v>3186</v>
      </c>
      <c r="I385"/>
      <c r="J385" t="s">
        <v>3660</v>
      </c>
      <c r="K385" t="s">
        <v>3501</v>
      </c>
      <c r="L385"/>
      <c r="M385" t="s">
        <v>3661</v>
      </c>
      <c r="N385" t="s">
        <v>788</v>
      </c>
      <c r="O385" t="s">
        <v>788</v>
      </c>
      <c r="P385" t="s">
        <v>788</v>
      </c>
      <c r="R385" t="s">
        <v>382</v>
      </c>
      <c r="S385"/>
      <c r="T385"/>
      <c r="U385"/>
      <c r="Y385" t="s">
        <v>334</v>
      </c>
      <c r="Z385" t="s">
        <v>335</v>
      </c>
      <c r="AA385"/>
      <c r="AB385" t="s">
        <v>394</v>
      </c>
      <c r="AF385">
        <v>63000</v>
      </c>
      <c r="AG385">
        <v>1319111</v>
      </c>
    </row>
    <row r="386" spans="1:33" x14ac:dyDescent="0.3">
      <c r="A386">
        <v>5101607</v>
      </c>
      <c r="B386" t="s">
        <v>808</v>
      </c>
      <c r="C386" t="s">
        <v>2693</v>
      </c>
      <c r="D386"/>
      <c r="E386" t="s">
        <v>3662</v>
      </c>
      <c r="H386" t="s">
        <v>2688</v>
      </c>
      <c r="I386"/>
      <c r="J386" t="s">
        <v>3663</v>
      </c>
      <c r="K386" t="s">
        <v>3502</v>
      </c>
      <c r="L386"/>
      <c r="M386" t="s">
        <v>3664</v>
      </c>
      <c r="N386" t="s">
        <v>789</v>
      </c>
      <c r="O386" t="s">
        <v>792</v>
      </c>
      <c r="P386" t="s">
        <v>789</v>
      </c>
      <c r="R386" t="s">
        <v>384</v>
      </c>
      <c r="S386"/>
      <c r="T386"/>
      <c r="U386"/>
      <c r="Y386" t="s">
        <v>334</v>
      </c>
      <c r="Z386" t="s">
        <v>335</v>
      </c>
      <c r="AA386"/>
      <c r="AB386" t="s">
        <v>394</v>
      </c>
      <c r="AF386">
        <v>63000</v>
      </c>
      <c r="AG386">
        <v>1319111</v>
      </c>
    </row>
    <row r="387" spans="1:33" x14ac:dyDescent="0.3">
      <c r="A387">
        <v>5101608</v>
      </c>
      <c r="B387" t="s">
        <v>809</v>
      </c>
      <c r="C387" t="s">
        <v>2694</v>
      </c>
      <c r="D387"/>
      <c r="E387" t="s">
        <v>3665</v>
      </c>
      <c r="H387" t="s">
        <v>3187</v>
      </c>
      <c r="I387"/>
      <c r="J387" t="s">
        <v>3666</v>
      </c>
      <c r="K387" t="s">
        <v>3503</v>
      </c>
      <c r="L387"/>
      <c r="M387" t="s">
        <v>3667</v>
      </c>
      <c r="N387" t="s">
        <v>788</v>
      </c>
      <c r="O387" t="s">
        <v>788</v>
      </c>
      <c r="P387"/>
      <c r="R387" t="s">
        <v>386</v>
      </c>
      <c r="S387"/>
      <c r="T387"/>
      <c r="U387"/>
      <c r="Y387" t="s">
        <v>334</v>
      </c>
      <c r="Z387" t="s">
        <v>335</v>
      </c>
      <c r="AA387"/>
      <c r="AB387" t="s">
        <v>394</v>
      </c>
      <c r="AF387">
        <v>63000</v>
      </c>
      <c r="AG387">
        <v>1319111</v>
      </c>
    </row>
    <row r="388" spans="1:33" x14ac:dyDescent="0.3">
      <c r="A388">
        <v>5101701</v>
      </c>
      <c r="B388" t="s">
        <v>810</v>
      </c>
      <c r="C388" t="s">
        <v>2695</v>
      </c>
      <c r="D388"/>
      <c r="E388" t="s">
        <v>3644</v>
      </c>
      <c r="H388" t="s">
        <v>3188</v>
      </c>
      <c r="I388"/>
      <c r="J388" t="s">
        <v>3645</v>
      </c>
      <c r="K388" t="s">
        <v>2701</v>
      </c>
      <c r="L388"/>
      <c r="M388" t="s">
        <v>3646</v>
      </c>
      <c r="N388" t="s">
        <v>788</v>
      </c>
      <c r="O388" t="s">
        <v>789</v>
      </c>
      <c r="P388" t="s">
        <v>789</v>
      </c>
      <c r="R388" t="s">
        <v>406</v>
      </c>
      <c r="S388"/>
      <c r="T388"/>
      <c r="U388"/>
      <c r="Y388" t="s">
        <v>377</v>
      </c>
      <c r="Z388" t="s">
        <v>378</v>
      </c>
      <c r="AA388"/>
      <c r="AB388" t="s">
        <v>421</v>
      </c>
      <c r="AF388">
        <v>68600</v>
      </c>
      <c r="AG388">
        <v>1620031</v>
      </c>
    </row>
    <row r="389" spans="1:33" x14ac:dyDescent="0.3">
      <c r="A389">
        <v>5101702</v>
      </c>
      <c r="B389" t="s">
        <v>811</v>
      </c>
      <c r="C389" t="s">
        <v>2696</v>
      </c>
      <c r="D389"/>
      <c r="E389" t="s">
        <v>3647</v>
      </c>
      <c r="H389" t="s">
        <v>3189</v>
      </c>
      <c r="I389"/>
      <c r="J389" t="s">
        <v>3648</v>
      </c>
      <c r="K389" t="s">
        <v>3504</v>
      </c>
      <c r="L389"/>
      <c r="M389" t="s">
        <v>3649</v>
      </c>
      <c r="N389" t="s">
        <v>792</v>
      </c>
      <c r="O389" t="s">
        <v>789</v>
      </c>
      <c r="P389"/>
      <c r="R389" t="s">
        <v>408</v>
      </c>
      <c r="S389"/>
      <c r="T389"/>
      <c r="U389"/>
      <c r="Y389" t="s">
        <v>377</v>
      </c>
      <c r="Z389" t="s">
        <v>378</v>
      </c>
      <c r="AA389"/>
      <c r="AB389" t="s">
        <v>421</v>
      </c>
      <c r="AF389">
        <v>68600</v>
      </c>
      <c r="AG389">
        <v>1620031</v>
      </c>
    </row>
    <row r="390" spans="1:33" x14ac:dyDescent="0.3">
      <c r="A390">
        <v>5101703</v>
      </c>
      <c r="B390" t="s">
        <v>812</v>
      </c>
      <c r="C390" t="s">
        <v>2697</v>
      </c>
      <c r="D390"/>
      <c r="E390" t="s">
        <v>3650</v>
      </c>
      <c r="H390" t="s">
        <v>3190</v>
      </c>
      <c r="I390"/>
      <c r="J390" t="s">
        <v>3651</v>
      </c>
      <c r="K390" t="s">
        <v>2696</v>
      </c>
      <c r="L390"/>
      <c r="M390" t="s">
        <v>3652</v>
      </c>
      <c r="N390" t="s">
        <v>789</v>
      </c>
      <c r="O390" t="s">
        <v>792</v>
      </c>
      <c r="P390" t="s">
        <v>792</v>
      </c>
      <c r="R390" t="s">
        <v>410</v>
      </c>
      <c r="S390"/>
      <c r="T390"/>
      <c r="U390"/>
      <c r="Y390" t="s">
        <v>377</v>
      </c>
      <c r="Z390" t="s">
        <v>378</v>
      </c>
      <c r="AA390"/>
      <c r="AB390" t="s">
        <v>421</v>
      </c>
      <c r="AF390">
        <v>68600</v>
      </c>
      <c r="AG390">
        <v>1620031</v>
      </c>
    </row>
    <row r="391" spans="1:33" x14ac:dyDescent="0.3">
      <c r="A391">
        <v>5101704</v>
      </c>
      <c r="B391" t="s">
        <v>813</v>
      </c>
      <c r="C391" t="s">
        <v>2698</v>
      </c>
      <c r="D391"/>
      <c r="E391" t="s">
        <v>3653</v>
      </c>
      <c r="H391" t="s">
        <v>3191</v>
      </c>
      <c r="I391"/>
      <c r="J391" t="s">
        <v>3654</v>
      </c>
      <c r="K391" t="s">
        <v>3505</v>
      </c>
      <c r="L391"/>
      <c r="M391" t="s">
        <v>3655</v>
      </c>
      <c r="N391" t="s">
        <v>789</v>
      </c>
      <c r="O391" t="s">
        <v>789</v>
      </c>
      <c r="P391"/>
      <c r="R391" t="s">
        <v>412</v>
      </c>
      <c r="S391"/>
      <c r="T391"/>
      <c r="U391"/>
      <c r="Y391" t="s">
        <v>377</v>
      </c>
      <c r="Z391" t="s">
        <v>378</v>
      </c>
      <c r="AA391"/>
      <c r="AB391" t="s">
        <v>421</v>
      </c>
      <c r="AF391">
        <v>68600</v>
      </c>
      <c r="AG391">
        <v>1620031</v>
      </c>
    </row>
    <row r="392" spans="1:33" x14ac:dyDescent="0.3">
      <c r="A392">
        <v>5101705</v>
      </c>
      <c r="B392" t="s">
        <v>814</v>
      </c>
      <c r="C392" t="s">
        <v>2699</v>
      </c>
      <c r="D392"/>
      <c r="E392" t="s">
        <v>3656</v>
      </c>
      <c r="H392" t="s">
        <v>3192</v>
      </c>
      <c r="I392"/>
      <c r="J392" t="s">
        <v>3657</v>
      </c>
      <c r="K392" t="s">
        <v>3193</v>
      </c>
      <c r="L392"/>
      <c r="M392" t="s">
        <v>3658</v>
      </c>
      <c r="N392" t="s">
        <v>788</v>
      </c>
      <c r="O392" t="s">
        <v>788</v>
      </c>
      <c r="P392" t="s">
        <v>788</v>
      </c>
      <c r="R392" t="s">
        <v>406</v>
      </c>
      <c r="S392"/>
      <c r="T392"/>
      <c r="U392"/>
      <c r="Y392" t="s">
        <v>377</v>
      </c>
      <c r="Z392" t="s">
        <v>378</v>
      </c>
      <c r="AA392"/>
      <c r="AB392" t="s">
        <v>421</v>
      </c>
      <c r="AF392">
        <v>68600</v>
      </c>
      <c r="AG392">
        <v>1620031</v>
      </c>
    </row>
    <row r="393" spans="1:33" x14ac:dyDescent="0.3">
      <c r="A393">
        <v>5101706</v>
      </c>
      <c r="B393" t="s">
        <v>815</v>
      </c>
      <c r="C393" t="s">
        <v>2700</v>
      </c>
      <c r="D393"/>
      <c r="E393" t="s">
        <v>3659</v>
      </c>
      <c r="H393" t="s">
        <v>3193</v>
      </c>
      <c r="I393"/>
      <c r="J393" t="s">
        <v>3660</v>
      </c>
      <c r="K393" t="s">
        <v>3506</v>
      </c>
      <c r="L393"/>
      <c r="M393" t="s">
        <v>3661</v>
      </c>
      <c r="N393" t="s">
        <v>788</v>
      </c>
      <c r="O393" t="s">
        <v>788</v>
      </c>
      <c r="P393" t="s">
        <v>788</v>
      </c>
      <c r="R393" t="s">
        <v>408</v>
      </c>
      <c r="S393"/>
      <c r="T393"/>
      <c r="U393"/>
      <c r="Y393" t="s">
        <v>377</v>
      </c>
      <c r="Z393" t="s">
        <v>378</v>
      </c>
      <c r="AA393"/>
      <c r="AB393" t="s">
        <v>421</v>
      </c>
      <c r="AF393">
        <v>68600</v>
      </c>
      <c r="AG393">
        <v>1620031</v>
      </c>
    </row>
    <row r="394" spans="1:33" x14ac:dyDescent="0.3">
      <c r="A394">
        <v>5101707</v>
      </c>
      <c r="B394" t="s">
        <v>816</v>
      </c>
      <c r="C394" t="s">
        <v>2701</v>
      </c>
      <c r="D394"/>
      <c r="E394" t="s">
        <v>3662</v>
      </c>
      <c r="H394" t="s">
        <v>2696</v>
      </c>
      <c r="I394"/>
      <c r="J394" t="s">
        <v>3663</v>
      </c>
      <c r="K394" t="s">
        <v>3507</v>
      </c>
      <c r="L394"/>
      <c r="M394" t="s">
        <v>3664</v>
      </c>
      <c r="N394" t="s">
        <v>789</v>
      </c>
      <c r="O394" t="s">
        <v>792</v>
      </c>
      <c r="P394" t="s">
        <v>789</v>
      </c>
      <c r="R394" t="s">
        <v>410</v>
      </c>
      <c r="S394"/>
      <c r="T394"/>
      <c r="U394"/>
      <c r="Y394" t="s">
        <v>377</v>
      </c>
      <c r="Z394" t="s">
        <v>378</v>
      </c>
      <c r="AA394"/>
      <c r="AB394" t="s">
        <v>421</v>
      </c>
      <c r="AF394">
        <v>68600</v>
      </c>
      <c r="AG394">
        <v>1620031</v>
      </c>
    </row>
    <row r="395" spans="1:33" x14ac:dyDescent="0.3">
      <c r="A395">
        <v>5101708</v>
      </c>
      <c r="B395" t="s">
        <v>817</v>
      </c>
      <c r="C395" t="s">
        <v>2702</v>
      </c>
      <c r="D395"/>
      <c r="E395" t="s">
        <v>3665</v>
      </c>
      <c r="H395" t="s">
        <v>3194</v>
      </c>
      <c r="I395"/>
      <c r="J395" t="s">
        <v>3666</v>
      </c>
      <c r="K395" t="s">
        <v>3508</v>
      </c>
      <c r="L395"/>
      <c r="M395" t="s">
        <v>3667</v>
      </c>
      <c r="N395" t="s">
        <v>788</v>
      </c>
      <c r="O395" t="s">
        <v>788</v>
      </c>
      <c r="P395"/>
      <c r="R395" t="s">
        <v>412</v>
      </c>
      <c r="S395"/>
      <c r="T395"/>
      <c r="U395"/>
      <c r="Y395" t="s">
        <v>377</v>
      </c>
      <c r="Z395" t="s">
        <v>378</v>
      </c>
      <c r="AA395"/>
      <c r="AB395" t="s">
        <v>421</v>
      </c>
      <c r="AF395">
        <v>68600</v>
      </c>
      <c r="AG395">
        <v>1620031</v>
      </c>
    </row>
    <row r="396" spans="1:33" x14ac:dyDescent="0.3">
      <c r="A396">
        <v>5101801</v>
      </c>
      <c r="B396" t="s">
        <v>818</v>
      </c>
      <c r="C396" t="s">
        <v>2703</v>
      </c>
      <c r="D396"/>
      <c r="E396" t="s">
        <v>3644</v>
      </c>
      <c r="H396" t="s">
        <v>3195</v>
      </c>
      <c r="I396"/>
      <c r="J396" t="s">
        <v>3645</v>
      </c>
      <c r="K396" t="s">
        <v>2709</v>
      </c>
      <c r="L396"/>
      <c r="M396" t="s">
        <v>3646</v>
      </c>
      <c r="N396" t="s">
        <v>788</v>
      </c>
      <c r="O396" t="s">
        <v>789</v>
      </c>
      <c r="P396" t="s">
        <v>789</v>
      </c>
      <c r="R396" t="s">
        <v>819</v>
      </c>
      <c r="S396"/>
      <c r="T396"/>
      <c r="U396"/>
      <c r="Y396" t="s">
        <v>377</v>
      </c>
      <c r="Z396" t="s">
        <v>378</v>
      </c>
      <c r="AA396"/>
      <c r="AB396" t="s">
        <v>421</v>
      </c>
      <c r="AF396">
        <v>70000</v>
      </c>
      <c r="AG396">
        <v>1681453</v>
      </c>
    </row>
    <row r="397" spans="1:33" x14ac:dyDescent="0.3">
      <c r="A397">
        <v>5101802</v>
      </c>
      <c r="B397" t="s">
        <v>820</v>
      </c>
      <c r="C397" t="s">
        <v>2704</v>
      </c>
      <c r="D397"/>
      <c r="E397" t="s">
        <v>3647</v>
      </c>
      <c r="H397" t="s">
        <v>3196</v>
      </c>
      <c r="I397"/>
      <c r="J397" t="s">
        <v>3648</v>
      </c>
      <c r="K397" t="s">
        <v>3509</v>
      </c>
      <c r="L397"/>
      <c r="M397" t="s">
        <v>3649</v>
      </c>
      <c r="N397" t="s">
        <v>792</v>
      </c>
      <c r="O397" t="s">
        <v>789</v>
      </c>
      <c r="P397"/>
      <c r="R397" t="s">
        <v>821</v>
      </c>
      <c r="S397"/>
      <c r="T397"/>
      <c r="U397"/>
      <c r="Y397" t="s">
        <v>377</v>
      </c>
      <c r="Z397" t="s">
        <v>378</v>
      </c>
      <c r="AA397"/>
      <c r="AB397" t="s">
        <v>421</v>
      </c>
      <c r="AF397">
        <v>70000</v>
      </c>
      <c r="AG397">
        <v>1681453</v>
      </c>
    </row>
    <row r="398" spans="1:33" x14ac:dyDescent="0.3">
      <c r="A398">
        <v>5101803</v>
      </c>
      <c r="B398" t="s">
        <v>822</v>
      </c>
      <c r="C398" t="s">
        <v>2705</v>
      </c>
      <c r="D398"/>
      <c r="E398" t="s">
        <v>3650</v>
      </c>
      <c r="H398" t="s">
        <v>3197</v>
      </c>
      <c r="I398"/>
      <c r="J398" t="s">
        <v>3651</v>
      </c>
      <c r="K398" t="s">
        <v>2704</v>
      </c>
      <c r="L398"/>
      <c r="M398" t="s">
        <v>3652</v>
      </c>
      <c r="N398" t="s">
        <v>789</v>
      </c>
      <c r="O398" t="s">
        <v>792</v>
      </c>
      <c r="P398" t="s">
        <v>792</v>
      </c>
      <c r="R398" t="s">
        <v>823</v>
      </c>
      <c r="S398"/>
      <c r="T398"/>
      <c r="U398"/>
      <c r="Y398" t="s">
        <v>377</v>
      </c>
      <c r="Z398" t="s">
        <v>378</v>
      </c>
      <c r="AA398"/>
      <c r="AB398" t="s">
        <v>421</v>
      </c>
      <c r="AF398">
        <v>70000</v>
      </c>
      <c r="AG398">
        <v>1681453</v>
      </c>
    </row>
    <row r="399" spans="1:33" x14ac:dyDescent="0.3">
      <c r="A399">
        <v>5101804</v>
      </c>
      <c r="B399" t="s">
        <v>824</v>
      </c>
      <c r="C399" t="s">
        <v>2706</v>
      </c>
      <c r="D399"/>
      <c r="E399" t="s">
        <v>3653</v>
      </c>
      <c r="H399" t="s">
        <v>3198</v>
      </c>
      <c r="I399"/>
      <c r="J399" t="s">
        <v>3654</v>
      </c>
      <c r="K399" t="s">
        <v>3510</v>
      </c>
      <c r="L399"/>
      <c r="M399" t="s">
        <v>3655</v>
      </c>
      <c r="N399" t="s">
        <v>789</v>
      </c>
      <c r="O399" t="s">
        <v>789</v>
      </c>
      <c r="P399"/>
      <c r="R399" t="s">
        <v>825</v>
      </c>
      <c r="S399"/>
      <c r="T399"/>
      <c r="U399"/>
      <c r="Y399" t="s">
        <v>377</v>
      </c>
      <c r="Z399" t="s">
        <v>378</v>
      </c>
      <c r="AA399"/>
      <c r="AB399" t="s">
        <v>421</v>
      </c>
      <c r="AF399">
        <v>70000</v>
      </c>
      <c r="AG399">
        <v>1681453</v>
      </c>
    </row>
    <row r="400" spans="1:33" x14ac:dyDescent="0.3">
      <c r="A400">
        <v>5101805</v>
      </c>
      <c r="B400" t="s">
        <v>826</v>
      </c>
      <c r="C400" t="s">
        <v>2707</v>
      </c>
      <c r="D400"/>
      <c r="E400" t="s">
        <v>3656</v>
      </c>
      <c r="H400" t="s">
        <v>3199</v>
      </c>
      <c r="I400"/>
      <c r="J400" t="s">
        <v>3657</v>
      </c>
      <c r="K400" t="s">
        <v>3200</v>
      </c>
      <c r="L400"/>
      <c r="M400" t="s">
        <v>3658</v>
      </c>
      <c r="N400" t="s">
        <v>788</v>
      </c>
      <c r="O400" t="s">
        <v>788</v>
      </c>
      <c r="P400" t="s">
        <v>788</v>
      </c>
      <c r="R400" t="s">
        <v>819</v>
      </c>
      <c r="S400"/>
      <c r="T400"/>
      <c r="U400"/>
      <c r="Y400" t="s">
        <v>377</v>
      </c>
      <c r="Z400" t="s">
        <v>378</v>
      </c>
      <c r="AA400"/>
      <c r="AB400" t="s">
        <v>421</v>
      </c>
      <c r="AF400">
        <v>70000</v>
      </c>
      <c r="AG400">
        <v>1681453</v>
      </c>
    </row>
    <row r="401" spans="1:33" x14ac:dyDescent="0.3">
      <c r="A401">
        <v>5101806</v>
      </c>
      <c r="B401" t="s">
        <v>827</v>
      </c>
      <c r="C401" t="s">
        <v>2708</v>
      </c>
      <c r="D401"/>
      <c r="E401" t="s">
        <v>3659</v>
      </c>
      <c r="H401" t="s">
        <v>3200</v>
      </c>
      <c r="I401"/>
      <c r="J401" t="s">
        <v>3660</v>
      </c>
      <c r="K401" t="s">
        <v>3511</v>
      </c>
      <c r="L401"/>
      <c r="M401" t="s">
        <v>3661</v>
      </c>
      <c r="N401" t="s">
        <v>788</v>
      </c>
      <c r="O401" t="s">
        <v>788</v>
      </c>
      <c r="P401" t="s">
        <v>788</v>
      </c>
      <c r="R401" t="s">
        <v>821</v>
      </c>
      <c r="S401"/>
      <c r="T401"/>
      <c r="U401"/>
      <c r="Y401" t="s">
        <v>377</v>
      </c>
      <c r="Z401" t="s">
        <v>378</v>
      </c>
      <c r="AA401"/>
      <c r="AB401" t="s">
        <v>421</v>
      </c>
      <c r="AF401">
        <v>70000</v>
      </c>
      <c r="AG401">
        <v>1681453</v>
      </c>
    </row>
    <row r="402" spans="1:33" x14ac:dyDescent="0.3">
      <c r="A402">
        <v>5101807</v>
      </c>
      <c r="B402" t="s">
        <v>828</v>
      </c>
      <c r="C402" t="s">
        <v>2709</v>
      </c>
      <c r="D402"/>
      <c r="E402" t="s">
        <v>3662</v>
      </c>
      <c r="H402" t="s">
        <v>2704</v>
      </c>
      <c r="I402"/>
      <c r="J402" t="s">
        <v>3663</v>
      </c>
      <c r="K402" t="s">
        <v>3512</v>
      </c>
      <c r="L402"/>
      <c r="M402" t="s">
        <v>3664</v>
      </c>
      <c r="N402" t="s">
        <v>789</v>
      </c>
      <c r="O402" t="s">
        <v>792</v>
      </c>
      <c r="P402" t="s">
        <v>789</v>
      </c>
      <c r="R402" t="s">
        <v>823</v>
      </c>
      <c r="S402"/>
      <c r="T402"/>
      <c r="U402"/>
      <c r="Y402" t="s">
        <v>377</v>
      </c>
      <c r="Z402" t="s">
        <v>378</v>
      </c>
      <c r="AA402"/>
      <c r="AB402" t="s">
        <v>421</v>
      </c>
      <c r="AF402">
        <v>70000</v>
      </c>
      <c r="AG402">
        <v>1681453</v>
      </c>
    </row>
    <row r="403" spans="1:33" x14ac:dyDescent="0.3">
      <c r="A403">
        <v>5101808</v>
      </c>
      <c r="B403" t="s">
        <v>829</v>
      </c>
      <c r="C403" t="s">
        <v>2710</v>
      </c>
      <c r="D403"/>
      <c r="E403" t="s">
        <v>3665</v>
      </c>
      <c r="H403" t="s">
        <v>3201</v>
      </c>
      <c r="I403"/>
      <c r="J403" t="s">
        <v>3666</v>
      </c>
      <c r="K403" t="s">
        <v>3513</v>
      </c>
      <c r="L403"/>
      <c r="M403" t="s">
        <v>3667</v>
      </c>
      <c r="N403" t="s">
        <v>788</v>
      </c>
      <c r="O403" t="s">
        <v>788</v>
      </c>
      <c r="P403"/>
      <c r="R403" t="s">
        <v>825</v>
      </c>
      <c r="S403"/>
      <c r="T403"/>
      <c r="U403"/>
      <c r="Y403" t="s">
        <v>377</v>
      </c>
      <c r="Z403" t="s">
        <v>378</v>
      </c>
      <c r="AA403"/>
      <c r="AB403" t="s">
        <v>421</v>
      </c>
      <c r="AF403">
        <v>70000</v>
      </c>
      <c r="AG403">
        <v>1681453</v>
      </c>
    </row>
    <row r="404" spans="1:33" x14ac:dyDescent="0.3">
      <c r="A404">
        <v>5101901</v>
      </c>
      <c r="B404" t="s">
        <v>830</v>
      </c>
      <c r="C404" t="s">
        <v>2711</v>
      </c>
      <c r="D404"/>
      <c r="E404" t="s">
        <v>3668</v>
      </c>
      <c r="H404" t="s">
        <v>3202</v>
      </c>
      <c r="I404"/>
      <c r="J404" t="s">
        <v>3669</v>
      </c>
      <c r="K404" t="s">
        <v>2717</v>
      </c>
      <c r="L404"/>
      <c r="M404" t="s">
        <v>3670</v>
      </c>
      <c r="N404" t="s">
        <v>788</v>
      </c>
      <c r="O404" t="s">
        <v>789</v>
      </c>
      <c r="P404" t="s">
        <v>789</v>
      </c>
      <c r="R404" t="s">
        <v>433</v>
      </c>
      <c r="S404"/>
      <c r="T404"/>
      <c r="U404"/>
      <c r="Y404" t="s">
        <v>419</v>
      </c>
      <c r="Z404" t="s">
        <v>420</v>
      </c>
      <c r="AA404"/>
      <c r="AB404" t="s">
        <v>448</v>
      </c>
      <c r="AF404">
        <v>74200</v>
      </c>
      <c r="AG404">
        <v>1929410</v>
      </c>
    </row>
    <row r="405" spans="1:33" x14ac:dyDescent="0.3">
      <c r="A405">
        <v>5101902</v>
      </c>
      <c r="B405" t="s">
        <v>831</v>
      </c>
      <c r="C405" t="s">
        <v>2712</v>
      </c>
      <c r="D405"/>
      <c r="E405" t="s">
        <v>3671</v>
      </c>
      <c r="H405" t="s">
        <v>3203</v>
      </c>
      <c r="I405"/>
      <c r="J405" t="s">
        <v>3672</v>
      </c>
      <c r="K405" t="s">
        <v>3514</v>
      </c>
      <c r="L405"/>
      <c r="M405" t="s">
        <v>3673</v>
      </c>
      <c r="N405" t="s">
        <v>792</v>
      </c>
      <c r="O405" t="s">
        <v>789</v>
      </c>
      <c r="P405"/>
      <c r="R405" t="s">
        <v>435</v>
      </c>
      <c r="S405"/>
      <c r="T405"/>
      <c r="U405"/>
      <c r="Y405" t="s">
        <v>419</v>
      </c>
      <c r="Z405" t="s">
        <v>420</v>
      </c>
      <c r="AA405"/>
      <c r="AB405" t="s">
        <v>448</v>
      </c>
      <c r="AF405">
        <v>74200</v>
      </c>
      <c r="AG405">
        <v>1929410</v>
      </c>
    </row>
    <row r="406" spans="1:33" x14ac:dyDescent="0.3">
      <c r="A406">
        <v>5101903</v>
      </c>
      <c r="B406" t="s">
        <v>832</v>
      </c>
      <c r="C406" t="s">
        <v>2713</v>
      </c>
      <c r="D406"/>
      <c r="E406" t="s">
        <v>3674</v>
      </c>
      <c r="H406" t="s">
        <v>3204</v>
      </c>
      <c r="I406"/>
      <c r="J406" t="s">
        <v>3675</v>
      </c>
      <c r="K406" t="s">
        <v>2712</v>
      </c>
      <c r="L406"/>
      <c r="M406" t="s">
        <v>3676</v>
      </c>
      <c r="N406" t="s">
        <v>789</v>
      </c>
      <c r="O406" t="s">
        <v>792</v>
      </c>
      <c r="P406" t="s">
        <v>792</v>
      </c>
      <c r="R406" t="s">
        <v>437</v>
      </c>
      <c r="S406"/>
      <c r="T406"/>
      <c r="U406"/>
      <c r="Y406" t="s">
        <v>419</v>
      </c>
      <c r="Z406" t="s">
        <v>420</v>
      </c>
      <c r="AA406"/>
      <c r="AB406" t="s">
        <v>448</v>
      </c>
      <c r="AF406">
        <v>74200</v>
      </c>
      <c r="AG406">
        <v>1929410</v>
      </c>
    </row>
    <row r="407" spans="1:33" x14ac:dyDescent="0.3">
      <c r="A407">
        <v>5101904</v>
      </c>
      <c r="B407" t="s">
        <v>833</v>
      </c>
      <c r="C407" t="s">
        <v>2714</v>
      </c>
      <c r="D407"/>
      <c r="E407" t="s">
        <v>3677</v>
      </c>
      <c r="H407" t="s">
        <v>3205</v>
      </c>
      <c r="I407"/>
      <c r="J407" t="s">
        <v>3678</v>
      </c>
      <c r="K407" t="s">
        <v>3515</v>
      </c>
      <c r="L407"/>
      <c r="M407" t="s">
        <v>3679</v>
      </c>
      <c r="N407" t="s">
        <v>789</v>
      </c>
      <c r="O407" t="s">
        <v>789</v>
      </c>
      <c r="P407"/>
      <c r="R407" t="s">
        <v>439</v>
      </c>
      <c r="S407"/>
      <c r="T407"/>
      <c r="U407"/>
      <c r="Y407" t="s">
        <v>419</v>
      </c>
      <c r="Z407" t="s">
        <v>420</v>
      </c>
      <c r="AA407"/>
      <c r="AB407" t="s">
        <v>448</v>
      </c>
      <c r="AF407">
        <v>74200</v>
      </c>
      <c r="AG407">
        <v>1929410</v>
      </c>
    </row>
    <row r="408" spans="1:33" x14ac:dyDescent="0.3">
      <c r="A408">
        <v>5101905</v>
      </c>
      <c r="B408" t="s">
        <v>834</v>
      </c>
      <c r="C408" t="s">
        <v>2715</v>
      </c>
      <c r="D408"/>
      <c r="E408" t="s">
        <v>3680</v>
      </c>
      <c r="H408" t="s">
        <v>3206</v>
      </c>
      <c r="I408"/>
      <c r="J408" t="s">
        <v>3681</v>
      </c>
      <c r="K408" t="s">
        <v>3207</v>
      </c>
      <c r="L408"/>
      <c r="M408" t="s">
        <v>3682</v>
      </c>
      <c r="N408" t="s">
        <v>788</v>
      </c>
      <c r="O408" t="s">
        <v>788</v>
      </c>
      <c r="P408" t="s">
        <v>788</v>
      </c>
      <c r="R408" t="s">
        <v>433</v>
      </c>
      <c r="S408"/>
      <c r="T408"/>
      <c r="U408"/>
      <c r="Y408" t="s">
        <v>419</v>
      </c>
      <c r="Z408" t="s">
        <v>420</v>
      </c>
      <c r="AA408"/>
      <c r="AB408" t="s">
        <v>448</v>
      </c>
      <c r="AF408">
        <v>74200</v>
      </c>
      <c r="AG408">
        <v>1929410</v>
      </c>
    </row>
    <row r="409" spans="1:33" x14ac:dyDescent="0.3">
      <c r="A409">
        <v>5101906</v>
      </c>
      <c r="B409" t="s">
        <v>835</v>
      </c>
      <c r="C409" t="s">
        <v>2716</v>
      </c>
      <c r="D409"/>
      <c r="E409" t="s">
        <v>3683</v>
      </c>
      <c r="H409" t="s">
        <v>3207</v>
      </c>
      <c r="I409"/>
      <c r="J409" t="s">
        <v>3684</v>
      </c>
      <c r="K409" t="s">
        <v>3516</v>
      </c>
      <c r="L409"/>
      <c r="M409" t="s">
        <v>3685</v>
      </c>
      <c r="N409" t="s">
        <v>788</v>
      </c>
      <c r="O409" t="s">
        <v>788</v>
      </c>
      <c r="P409" t="s">
        <v>788</v>
      </c>
      <c r="R409" t="s">
        <v>435</v>
      </c>
      <c r="S409"/>
      <c r="T409"/>
      <c r="U409"/>
      <c r="Y409" t="s">
        <v>419</v>
      </c>
      <c r="Z409" t="s">
        <v>420</v>
      </c>
      <c r="AA409"/>
      <c r="AB409" t="s">
        <v>448</v>
      </c>
      <c r="AF409">
        <v>74200</v>
      </c>
      <c r="AG409">
        <v>1929410</v>
      </c>
    </row>
    <row r="410" spans="1:33" x14ac:dyDescent="0.3">
      <c r="A410">
        <v>5101907</v>
      </c>
      <c r="B410" t="s">
        <v>836</v>
      </c>
      <c r="C410" t="s">
        <v>2717</v>
      </c>
      <c r="D410"/>
      <c r="E410" t="s">
        <v>3686</v>
      </c>
      <c r="H410" t="s">
        <v>2712</v>
      </c>
      <c r="I410"/>
      <c r="J410" t="s">
        <v>3687</v>
      </c>
      <c r="K410" t="s">
        <v>3517</v>
      </c>
      <c r="L410"/>
      <c r="M410" t="s">
        <v>3688</v>
      </c>
      <c r="N410" t="s">
        <v>789</v>
      </c>
      <c r="O410" t="s">
        <v>792</v>
      </c>
      <c r="P410" t="s">
        <v>789</v>
      </c>
      <c r="R410" t="s">
        <v>437</v>
      </c>
      <c r="S410"/>
      <c r="T410"/>
      <c r="U410"/>
      <c r="Y410" t="s">
        <v>419</v>
      </c>
      <c r="Z410" t="s">
        <v>420</v>
      </c>
      <c r="AA410"/>
      <c r="AB410" t="s">
        <v>448</v>
      </c>
      <c r="AF410">
        <v>74200</v>
      </c>
      <c r="AG410">
        <v>1929410</v>
      </c>
    </row>
    <row r="411" spans="1:33" x14ac:dyDescent="0.3">
      <c r="A411">
        <v>5101908</v>
      </c>
      <c r="B411" t="s">
        <v>837</v>
      </c>
      <c r="C411" t="s">
        <v>2718</v>
      </c>
      <c r="D411"/>
      <c r="E411" t="s">
        <v>3689</v>
      </c>
      <c r="H411" t="s">
        <v>3208</v>
      </c>
      <c r="I411"/>
      <c r="J411" t="s">
        <v>3690</v>
      </c>
      <c r="K411" t="s">
        <v>3518</v>
      </c>
      <c r="L411"/>
      <c r="M411" t="s">
        <v>3691</v>
      </c>
      <c r="N411" t="s">
        <v>788</v>
      </c>
      <c r="O411" t="s">
        <v>788</v>
      </c>
      <c r="P411"/>
      <c r="R411" t="s">
        <v>439</v>
      </c>
      <c r="S411"/>
      <c r="T411"/>
      <c r="U411"/>
      <c r="Y411" t="s">
        <v>419</v>
      </c>
      <c r="Z411" t="s">
        <v>420</v>
      </c>
      <c r="AA411"/>
      <c r="AB411" t="s">
        <v>448</v>
      </c>
      <c r="AF411">
        <v>74200</v>
      </c>
      <c r="AG411">
        <v>1929410</v>
      </c>
    </row>
    <row r="412" spans="1:33" x14ac:dyDescent="0.3">
      <c r="A412">
        <v>5102001</v>
      </c>
      <c r="B412" t="s">
        <v>838</v>
      </c>
      <c r="C412" t="s">
        <v>2719</v>
      </c>
      <c r="D412"/>
      <c r="E412" t="s">
        <v>3668</v>
      </c>
      <c r="H412" t="s">
        <v>3209</v>
      </c>
      <c r="I412"/>
      <c r="J412" t="s">
        <v>3669</v>
      </c>
      <c r="K412" t="s">
        <v>2725</v>
      </c>
      <c r="L412"/>
      <c r="M412" t="s">
        <v>3670</v>
      </c>
      <c r="N412" t="s">
        <v>788</v>
      </c>
      <c r="O412" t="s">
        <v>789</v>
      </c>
      <c r="P412" t="s">
        <v>789</v>
      </c>
      <c r="R412" t="s">
        <v>839</v>
      </c>
      <c r="S412"/>
      <c r="T412"/>
      <c r="U412"/>
      <c r="Y412" t="s">
        <v>419</v>
      </c>
      <c r="Z412" t="s">
        <v>420</v>
      </c>
      <c r="AA412"/>
      <c r="AB412" t="s">
        <v>448</v>
      </c>
      <c r="AF412">
        <v>77000</v>
      </c>
      <c r="AG412">
        <v>2054060</v>
      </c>
    </row>
    <row r="413" spans="1:33" x14ac:dyDescent="0.3">
      <c r="A413">
        <v>5102002</v>
      </c>
      <c r="B413" t="s">
        <v>840</v>
      </c>
      <c r="C413" t="s">
        <v>2720</v>
      </c>
      <c r="D413"/>
      <c r="E413" t="s">
        <v>3671</v>
      </c>
      <c r="H413" t="s">
        <v>3210</v>
      </c>
      <c r="I413"/>
      <c r="J413" t="s">
        <v>3672</v>
      </c>
      <c r="K413" t="s">
        <v>3519</v>
      </c>
      <c r="L413"/>
      <c r="M413" t="s">
        <v>3673</v>
      </c>
      <c r="N413" t="s">
        <v>792</v>
      </c>
      <c r="O413" t="s">
        <v>789</v>
      </c>
      <c r="P413"/>
      <c r="R413" t="s">
        <v>841</v>
      </c>
      <c r="S413"/>
      <c r="T413"/>
      <c r="U413"/>
      <c r="Y413" t="s">
        <v>419</v>
      </c>
      <c r="Z413" t="s">
        <v>420</v>
      </c>
      <c r="AA413"/>
      <c r="AB413" t="s">
        <v>448</v>
      </c>
      <c r="AF413">
        <v>77000</v>
      </c>
      <c r="AG413">
        <v>2054060</v>
      </c>
    </row>
    <row r="414" spans="1:33" x14ac:dyDescent="0.3">
      <c r="A414">
        <v>5102003</v>
      </c>
      <c r="B414" t="s">
        <v>842</v>
      </c>
      <c r="C414" t="s">
        <v>2721</v>
      </c>
      <c r="D414"/>
      <c r="E414" t="s">
        <v>3674</v>
      </c>
      <c r="H414" t="s">
        <v>3211</v>
      </c>
      <c r="I414"/>
      <c r="J414" t="s">
        <v>3675</v>
      </c>
      <c r="K414" t="s">
        <v>2720</v>
      </c>
      <c r="L414"/>
      <c r="M414" t="s">
        <v>3676</v>
      </c>
      <c r="N414" t="s">
        <v>789</v>
      </c>
      <c r="O414" t="s">
        <v>792</v>
      </c>
      <c r="P414" t="s">
        <v>792</v>
      </c>
      <c r="R414" t="s">
        <v>843</v>
      </c>
      <c r="S414"/>
      <c r="T414"/>
      <c r="U414"/>
      <c r="Y414" t="s">
        <v>419</v>
      </c>
      <c r="Z414" t="s">
        <v>420</v>
      </c>
      <c r="AA414"/>
      <c r="AB414" t="s">
        <v>448</v>
      </c>
      <c r="AF414">
        <v>77000</v>
      </c>
      <c r="AG414">
        <v>2054060</v>
      </c>
    </row>
    <row r="415" spans="1:33" x14ac:dyDescent="0.3">
      <c r="A415">
        <v>5102004</v>
      </c>
      <c r="B415" t="s">
        <v>844</v>
      </c>
      <c r="C415" t="s">
        <v>2722</v>
      </c>
      <c r="D415"/>
      <c r="E415" t="s">
        <v>3677</v>
      </c>
      <c r="H415" t="s">
        <v>3212</v>
      </c>
      <c r="I415"/>
      <c r="J415" t="s">
        <v>3678</v>
      </c>
      <c r="K415" t="s">
        <v>3520</v>
      </c>
      <c r="L415"/>
      <c r="M415" t="s">
        <v>3679</v>
      </c>
      <c r="N415" t="s">
        <v>789</v>
      </c>
      <c r="O415" t="s">
        <v>789</v>
      </c>
      <c r="P415"/>
      <c r="R415" t="s">
        <v>845</v>
      </c>
      <c r="S415"/>
      <c r="T415"/>
      <c r="U415"/>
      <c r="Y415" t="s">
        <v>419</v>
      </c>
      <c r="Z415" t="s">
        <v>420</v>
      </c>
      <c r="AA415"/>
      <c r="AB415" t="s">
        <v>448</v>
      </c>
      <c r="AF415">
        <v>77000</v>
      </c>
      <c r="AG415">
        <v>2054060</v>
      </c>
    </row>
    <row r="416" spans="1:33" x14ac:dyDescent="0.3">
      <c r="A416">
        <v>5102005</v>
      </c>
      <c r="B416" t="s">
        <v>846</v>
      </c>
      <c r="C416" t="s">
        <v>2723</v>
      </c>
      <c r="D416"/>
      <c r="E416" t="s">
        <v>3680</v>
      </c>
      <c r="H416" t="s">
        <v>3213</v>
      </c>
      <c r="I416"/>
      <c r="J416" t="s">
        <v>3681</v>
      </c>
      <c r="K416" t="s">
        <v>3214</v>
      </c>
      <c r="L416"/>
      <c r="M416" t="s">
        <v>3682</v>
      </c>
      <c r="N416" t="s">
        <v>788</v>
      </c>
      <c r="O416" t="s">
        <v>788</v>
      </c>
      <c r="P416" t="s">
        <v>788</v>
      </c>
      <c r="R416" t="s">
        <v>839</v>
      </c>
      <c r="S416"/>
      <c r="T416"/>
      <c r="U416"/>
      <c r="Y416" t="s">
        <v>419</v>
      </c>
      <c r="Z416" t="s">
        <v>420</v>
      </c>
      <c r="AA416"/>
      <c r="AB416" t="s">
        <v>448</v>
      </c>
      <c r="AF416">
        <v>77000</v>
      </c>
      <c r="AG416">
        <v>2054060</v>
      </c>
    </row>
    <row r="417" spans="1:33" x14ac:dyDescent="0.3">
      <c r="A417">
        <v>5102006</v>
      </c>
      <c r="B417" t="s">
        <v>847</v>
      </c>
      <c r="C417" t="s">
        <v>2724</v>
      </c>
      <c r="D417"/>
      <c r="E417" t="s">
        <v>3683</v>
      </c>
      <c r="H417" t="s">
        <v>3214</v>
      </c>
      <c r="I417"/>
      <c r="J417" t="s">
        <v>3684</v>
      </c>
      <c r="K417" t="s">
        <v>3521</v>
      </c>
      <c r="L417"/>
      <c r="M417" t="s">
        <v>3685</v>
      </c>
      <c r="N417" t="s">
        <v>788</v>
      </c>
      <c r="O417" t="s">
        <v>788</v>
      </c>
      <c r="P417" t="s">
        <v>788</v>
      </c>
      <c r="R417" t="s">
        <v>841</v>
      </c>
      <c r="S417"/>
      <c r="T417"/>
      <c r="U417"/>
      <c r="Y417" t="s">
        <v>419</v>
      </c>
      <c r="Z417" t="s">
        <v>420</v>
      </c>
      <c r="AA417"/>
      <c r="AB417" t="s">
        <v>448</v>
      </c>
      <c r="AF417">
        <v>77000</v>
      </c>
      <c r="AG417">
        <v>2054060</v>
      </c>
    </row>
    <row r="418" spans="1:33" x14ac:dyDescent="0.3">
      <c r="A418">
        <v>5102007</v>
      </c>
      <c r="B418" t="s">
        <v>848</v>
      </c>
      <c r="C418" t="s">
        <v>2725</v>
      </c>
      <c r="D418"/>
      <c r="E418" t="s">
        <v>3686</v>
      </c>
      <c r="H418" t="s">
        <v>2720</v>
      </c>
      <c r="I418"/>
      <c r="J418" t="s">
        <v>3687</v>
      </c>
      <c r="K418" t="s">
        <v>3522</v>
      </c>
      <c r="L418"/>
      <c r="M418" t="s">
        <v>3688</v>
      </c>
      <c r="N418" t="s">
        <v>789</v>
      </c>
      <c r="O418" t="s">
        <v>792</v>
      </c>
      <c r="P418" t="s">
        <v>789</v>
      </c>
      <c r="R418" t="s">
        <v>843</v>
      </c>
      <c r="S418"/>
      <c r="T418"/>
      <c r="U418"/>
      <c r="Y418" t="s">
        <v>419</v>
      </c>
      <c r="Z418" t="s">
        <v>420</v>
      </c>
      <c r="AA418"/>
      <c r="AB418" t="s">
        <v>448</v>
      </c>
      <c r="AF418">
        <v>77000</v>
      </c>
      <c r="AG418">
        <v>2054060</v>
      </c>
    </row>
    <row r="419" spans="1:33" x14ac:dyDescent="0.3">
      <c r="A419">
        <v>5102008</v>
      </c>
      <c r="B419" t="s">
        <v>849</v>
      </c>
      <c r="C419" t="s">
        <v>2726</v>
      </c>
      <c r="D419"/>
      <c r="E419" t="s">
        <v>3689</v>
      </c>
      <c r="H419" t="s">
        <v>3215</v>
      </c>
      <c r="I419"/>
      <c r="J419" t="s">
        <v>3690</v>
      </c>
      <c r="K419" t="s">
        <v>3523</v>
      </c>
      <c r="L419"/>
      <c r="M419" t="s">
        <v>3691</v>
      </c>
      <c r="N419" t="s">
        <v>788</v>
      </c>
      <c r="O419" t="s">
        <v>788</v>
      </c>
      <c r="P419"/>
      <c r="R419" t="s">
        <v>845</v>
      </c>
      <c r="S419"/>
      <c r="T419"/>
      <c r="U419"/>
      <c r="Y419" t="s">
        <v>419</v>
      </c>
      <c r="Z419" t="s">
        <v>420</v>
      </c>
      <c r="AA419"/>
      <c r="AB419" t="s">
        <v>448</v>
      </c>
      <c r="AF419">
        <v>77000</v>
      </c>
      <c r="AG419">
        <v>2054060</v>
      </c>
    </row>
    <row r="420" spans="1:33" x14ac:dyDescent="0.3">
      <c r="A420">
        <v>5102101</v>
      </c>
      <c r="B420" t="s">
        <v>850</v>
      </c>
      <c r="C420" t="s">
        <v>2719</v>
      </c>
      <c r="D420"/>
      <c r="E420" t="s">
        <v>3692</v>
      </c>
      <c r="H420" t="s">
        <v>3209</v>
      </c>
      <c r="I420"/>
      <c r="J420" t="s">
        <v>3693</v>
      </c>
      <c r="K420" t="s">
        <v>2725</v>
      </c>
      <c r="L420"/>
      <c r="M420" t="s">
        <v>3694</v>
      </c>
      <c r="N420" t="s">
        <v>788</v>
      </c>
      <c r="O420" t="s">
        <v>789</v>
      </c>
      <c r="P420" t="s">
        <v>789</v>
      </c>
      <c r="R420" t="s">
        <v>445</v>
      </c>
      <c r="S420"/>
      <c r="T420"/>
      <c r="U420"/>
      <c r="Y420" t="s">
        <v>446</v>
      </c>
      <c r="Z420" t="s">
        <v>447</v>
      </c>
      <c r="AA420"/>
      <c r="AB420" t="s">
        <v>475</v>
      </c>
      <c r="AF420">
        <v>79800</v>
      </c>
      <c r="AG420">
        <v>2260509</v>
      </c>
    </row>
    <row r="421" spans="1:33" x14ac:dyDescent="0.3">
      <c r="A421">
        <v>5102102</v>
      </c>
      <c r="B421" t="s">
        <v>851</v>
      </c>
      <c r="C421" t="s">
        <v>2720</v>
      </c>
      <c r="D421"/>
      <c r="E421" t="s">
        <v>3695</v>
      </c>
      <c r="H421" t="s">
        <v>3210</v>
      </c>
      <c r="I421"/>
      <c r="J421" t="s">
        <v>3696</v>
      </c>
      <c r="K421" t="s">
        <v>3519</v>
      </c>
      <c r="L421"/>
      <c r="M421" t="s">
        <v>3697</v>
      </c>
      <c r="N421" t="s">
        <v>792</v>
      </c>
      <c r="O421" t="s">
        <v>789</v>
      </c>
      <c r="P421"/>
      <c r="R421" t="s">
        <v>450</v>
      </c>
      <c r="S421"/>
      <c r="T421"/>
      <c r="U421"/>
      <c r="Y421" t="s">
        <v>446</v>
      </c>
      <c r="Z421" t="s">
        <v>447</v>
      </c>
      <c r="AA421"/>
      <c r="AB421" t="s">
        <v>475</v>
      </c>
      <c r="AF421">
        <v>79800</v>
      </c>
      <c r="AG421">
        <v>2260509</v>
      </c>
    </row>
    <row r="422" spans="1:33" x14ac:dyDescent="0.3">
      <c r="A422">
        <v>5102103</v>
      </c>
      <c r="B422" t="s">
        <v>852</v>
      </c>
      <c r="C422" t="s">
        <v>2721</v>
      </c>
      <c r="D422"/>
      <c r="E422" t="s">
        <v>3698</v>
      </c>
      <c r="H422" t="s">
        <v>3211</v>
      </c>
      <c r="I422"/>
      <c r="J422" t="s">
        <v>3699</v>
      </c>
      <c r="K422" t="s">
        <v>2720</v>
      </c>
      <c r="L422"/>
      <c r="M422" t="s">
        <v>3700</v>
      </c>
      <c r="N422" t="s">
        <v>789</v>
      </c>
      <c r="O422" t="s">
        <v>792</v>
      </c>
      <c r="P422" t="s">
        <v>792</v>
      </c>
      <c r="R422" t="s">
        <v>452</v>
      </c>
      <c r="S422"/>
      <c r="T422"/>
      <c r="U422"/>
      <c r="Y422" t="s">
        <v>446</v>
      </c>
      <c r="Z422" t="s">
        <v>447</v>
      </c>
      <c r="AA422"/>
      <c r="AB422" t="s">
        <v>475</v>
      </c>
      <c r="AF422">
        <v>79800</v>
      </c>
      <c r="AG422">
        <v>2260509</v>
      </c>
    </row>
    <row r="423" spans="1:33" x14ac:dyDescent="0.3">
      <c r="A423">
        <v>5102104</v>
      </c>
      <c r="B423" t="s">
        <v>853</v>
      </c>
      <c r="C423" t="s">
        <v>2722</v>
      </c>
      <c r="D423"/>
      <c r="E423" t="s">
        <v>3701</v>
      </c>
      <c r="H423" t="s">
        <v>3212</v>
      </c>
      <c r="I423"/>
      <c r="J423" t="s">
        <v>3702</v>
      </c>
      <c r="K423" t="s">
        <v>3520</v>
      </c>
      <c r="L423"/>
      <c r="M423" t="s">
        <v>3703</v>
      </c>
      <c r="N423" t="s">
        <v>789</v>
      </c>
      <c r="O423" t="s">
        <v>789</v>
      </c>
      <c r="P423"/>
      <c r="R423" t="s">
        <v>454</v>
      </c>
      <c r="S423"/>
      <c r="T423"/>
      <c r="U423"/>
      <c r="Y423" t="s">
        <v>446</v>
      </c>
      <c r="Z423" t="s">
        <v>447</v>
      </c>
      <c r="AA423"/>
      <c r="AB423" t="s">
        <v>475</v>
      </c>
      <c r="AF423">
        <v>79800</v>
      </c>
      <c r="AG423">
        <v>2260509</v>
      </c>
    </row>
    <row r="424" spans="1:33" x14ac:dyDescent="0.3">
      <c r="A424">
        <v>5102105</v>
      </c>
      <c r="B424" t="s">
        <v>854</v>
      </c>
      <c r="C424" t="s">
        <v>2723</v>
      </c>
      <c r="D424"/>
      <c r="E424" t="s">
        <v>3704</v>
      </c>
      <c r="H424" t="s">
        <v>3213</v>
      </c>
      <c r="I424"/>
      <c r="J424" t="s">
        <v>3705</v>
      </c>
      <c r="K424" t="s">
        <v>3214</v>
      </c>
      <c r="L424"/>
      <c r="M424" t="s">
        <v>3706</v>
      </c>
      <c r="N424" t="s">
        <v>788</v>
      </c>
      <c r="O424" t="s">
        <v>788</v>
      </c>
      <c r="P424" t="s">
        <v>788</v>
      </c>
      <c r="R424" t="s">
        <v>445</v>
      </c>
      <c r="S424"/>
      <c r="T424"/>
      <c r="U424"/>
      <c r="Y424" t="s">
        <v>446</v>
      </c>
      <c r="Z424" t="s">
        <v>447</v>
      </c>
      <c r="AA424"/>
      <c r="AB424" t="s">
        <v>475</v>
      </c>
      <c r="AF424">
        <v>79800</v>
      </c>
      <c r="AG424">
        <v>2260509</v>
      </c>
    </row>
    <row r="425" spans="1:33" x14ac:dyDescent="0.3">
      <c r="A425">
        <v>5102106</v>
      </c>
      <c r="B425" t="s">
        <v>855</v>
      </c>
      <c r="C425" t="s">
        <v>2724</v>
      </c>
      <c r="D425"/>
      <c r="E425" t="s">
        <v>3707</v>
      </c>
      <c r="H425" t="s">
        <v>3214</v>
      </c>
      <c r="I425"/>
      <c r="J425" t="s">
        <v>3708</v>
      </c>
      <c r="K425" t="s">
        <v>3521</v>
      </c>
      <c r="L425"/>
      <c r="M425" t="s">
        <v>3709</v>
      </c>
      <c r="N425" t="s">
        <v>788</v>
      </c>
      <c r="O425" t="s">
        <v>788</v>
      </c>
      <c r="P425" t="s">
        <v>788</v>
      </c>
      <c r="R425" t="s">
        <v>450</v>
      </c>
      <c r="S425"/>
      <c r="T425"/>
      <c r="U425"/>
      <c r="Y425" t="s">
        <v>446</v>
      </c>
      <c r="Z425" t="s">
        <v>447</v>
      </c>
      <c r="AA425"/>
      <c r="AB425" t="s">
        <v>475</v>
      </c>
      <c r="AF425">
        <v>79800</v>
      </c>
      <c r="AG425">
        <v>2260509</v>
      </c>
    </row>
    <row r="426" spans="1:33" x14ac:dyDescent="0.3">
      <c r="A426">
        <v>5102107</v>
      </c>
      <c r="B426" t="s">
        <v>856</v>
      </c>
      <c r="C426" t="s">
        <v>2725</v>
      </c>
      <c r="D426"/>
      <c r="E426" t="s">
        <v>3710</v>
      </c>
      <c r="H426" t="s">
        <v>2720</v>
      </c>
      <c r="I426"/>
      <c r="J426" t="s">
        <v>3711</v>
      </c>
      <c r="K426" t="s">
        <v>3522</v>
      </c>
      <c r="L426"/>
      <c r="M426" t="s">
        <v>3712</v>
      </c>
      <c r="N426" t="s">
        <v>789</v>
      </c>
      <c r="O426" t="s">
        <v>792</v>
      </c>
      <c r="P426" t="s">
        <v>789</v>
      </c>
      <c r="R426" t="s">
        <v>452</v>
      </c>
      <c r="S426"/>
      <c r="T426"/>
      <c r="U426"/>
      <c r="Y426" t="s">
        <v>446</v>
      </c>
      <c r="Z426" t="s">
        <v>447</v>
      </c>
      <c r="AA426"/>
      <c r="AB426" t="s">
        <v>475</v>
      </c>
      <c r="AF426">
        <v>79800</v>
      </c>
      <c r="AG426">
        <v>2260509</v>
      </c>
    </row>
    <row r="427" spans="1:33" x14ac:dyDescent="0.3">
      <c r="A427">
        <v>5102108</v>
      </c>
      <c r="B427" t="s">
        <v>857</v>
      </c>
      <c r="C427" t="s">
        <v>2726</v>
      </c>
      <c r="D427"/>
      <c r="E427" t="s">
        <v>3713</v>
      </c>
      <c r="H427" t="s">
        <v>3215</v>
      </c>
      <c r="I427"/>
      <c r="J427" t="s">
        <v>3714</v>
      </c>
      <c r="K427" t="s">
        <v>3523</v>
      </c>
      <c r="L427"/>
      <c r="M427" t="s">
        <v>3715</v>
      </c>
      <c r="N427" t="s">
        <v>788</v>
      </c>
      <c r="O427" t="s">
        <v>788</v>
      </c>
      <c r="P427"/>
      <c r="R427" t="s">
        <v>454</v>
      </c>
      <c r="S427"/>
      <c r="T427"/>
      <c r="U427"/>
      <c r="Y427" t="s">
        <v>446</v>
      </c>
      <c r="Z427" t="s">
        <v>447</v>
      </c>
      <c r="AA427"/>
      <c r="AB427" t="s">
        <v>475</v>
      </c>
      <c r="AF427">
        <v>79800</v>
      </c>
      <c r="AG427">
        <v>2260509</v>
      </c>
    </row>
    <row r="428" spans="1:33" x14ac:dyDescent="0.3">
      <c r="A428">
        <v>5102201</v>
      </c>
      <c r="B428" t="s">
        <v>858</v>
      </c>
      <c r="C428" t="s">
        <v>2727</v>
      </c>
      <c r="D428"/>
      <c r="E428" t="s">
        <v>3692</v>
      </c>
      <c r="H428" t="s">
        <v>3216</v>
      </c>
      <c r="I428"/>
      <c r="J428" t="s">
        <v>3693</v>
      </c>
      <c r="K428" t="s">
        <v>2733</v>
      </c>
      <c r="L428"/>
      <c r="M428" t="s">
        <v>3694</v>
      </c>
      <c r="N428" t="s">
        <v>788</v>
      </c>
      <c r="O428" t="s">
        <v>789</v>
      </c>
      <c r="P428" t="s">
        <v>789</v>
      </c>
      <c r="R428" t="s">
        <v>460</v>
      </c>
      <c r="S428"/>
      <c r="T428"/>
      <c r="U428"/>
      <c r="Y428" t="s">
        <v>446</v>
      </c>
      <c r="Z428" t="s">
        <v>447</v>
      </c>
      <c r="AA428"/>
      <c r="AB428" t="s">
        <v>475</v>
      </c>
      <c r="AF428">
        <v>82600</v>
      </c>
      <c r="AG428">
        <v>2396858</v>
      </c>
    </row>
    <row r="429" spans="1:33" x14ac:dyDescent="0.3">
      <c r="A429">
        <v>5102202</v>
      </c>
      <c r="B429" t="s">
        <v>859</v>
      </c>
      <c r="C429" t="s">
        <v>2728</v>
      </c>
      <c r="D429"/>
      <c r="E429" t="s">
        <v>3695</v>
      </c>
      <c r="H429" t="s">
        <v>3217</v>
      </c>
      <c r="I429"/>
      <c r="J429" t="s">
        <v>3696</v>
      </c>
      <c r="K429" t="s">
        <v>3524</v>
      </c>
      <c r="L429"/>
      <c r="M429" t="s">
        <v>3697</v>
      </c>
      <c r="N429" t="s">
        <v>792</v>
      </c>
      <c r="O429" t="s">
        <v>789</v>
      </c>
      <c r="P429"/>
      <c r="R429" t="s">
        <v>462</v>
      </c>
      <c r="S429"/>
      <c r="T429"/>
      <c r="U429"/>
      <c r="Y429" t="s">
        <v>446</v>
      </c>
      <c r="Z429" t="s">
        <v>447</v>
      </c>
      <c r="AA429"/>
      <c r="AB429" t="s">
        <v>475</v>
      </c>
      <c r="AF429">
        <v>82600</v>
      </c>
      <c r="AG429">
        <v>2396858</v>
      </c>
    </row>
    <row r="430" spans="1:33" x14ac:dyDescent="0.3">
      <c r="A430">
        <v>5102203</v>
      </c>
      <c r="B430" t="s">
        <v>860</v>
      </c>
      <c r="C430" t="s">
        <v>2729</v>
      </c>
      <c r="D430"/>
      <c r="E430" t="s">
        <v>3698</v>
      </c>
      <c r="H430" t="s">
        <v>3218</v>
      </c>
      <c r="I430"/>
      <c r="J430" t="s">
        <v>3699</v>
      </c>
      <c r="K430" t="s">
        <v>2728</v>
      </c>
      <c r="L430"/>
      <c r="M430" t="s">
        <v>3700</v>
      </c>
      <c r="N430" t="s">
        <v>789</v>
      </c>
      <c r="O430" t="s">
        <v>792</v>
      </c>
      <c r="P430" t="s">
        <v>792</v>
      </c>
      <c r="R430" t="s">
        <v>464</v>
      </c>
      <c r="S430"/>
      <c r="T430"/>
      <c r="U430"/>
      <c r="Y430" t="s">
        <v>446</v>
      </c>
      <c r="Z430" t="s">
        <v>447</v>
      </c>
      <c r="AA430"/>
      <c r="AB430" t="s">
        <v>475</v>
      </c>
      <c r="AF430">
        <v>82600</v>
      </c>
      <c r="AG430">
        <v>2396858</v>
      </c>
    </row>
    <row r="431" spans="1:33" x14ac:dyDescent="0.3">
      <c r="A431">
        <v>5102204</v>
      </c>
      <c r="B431" t="s">
        <v>861</v>
      </c>
      <c r="C431" t="s">
        <v>2730</v>
      </c>
      <c r="D431"/>
      <c r="E431" t="s">
        <v>3701</v>
      </c>
      <c r="H431" t="s">
        <v>3219</v>
      </c>
      <c r="I431"/>
      <c r="J431" t="s">
        <v>3702</v>
      </c>
      <c r="K431" t="s">
        <v>3525</v>
      </c>
      <c r="L431"/>
      <c r="M431" t="s">
        <v>3703</v>
      </c>
      <c r="N431" t="s">
        <v>789</v>
      </c>
      <c r="O431" t="s">
        <v>789</v>
      </c>
      <c r="P431"/>
      <c r="R431" t="s">
        <v>466</v>
      </c>
      <c r="S431"/>
      <c r="T431"/>
      <c r="U431"/>
      <c r="Y431" t="s">
        <v>446</v>
      </c>
      <c r="Z431" t="s">
        <v>447</v>
      </c>
      <c r="AA431"/>
      <c r="AB431" t="s">
        <v>475</v>
      </c>
      <c r="AF431">
        <v>82600</v>
      </c>
      <c r="AG431">
        <v>2396858</v>
      </c>
    </row>
    <row r="432" spans="1:33" x14ac:dyDescent="0.3">
      <c r="A432">
        <v>5102205</v>
      </c>
      <c r="B432" t="s">
        <v>862</v>
      </c>
      <c r="C432" t="s">
        <v>2731</v>
      </c>
      <c r="D432"/>
      <c r="E432" t="s">
        <v>3704</v>
      </c>
      <c r="H432" t="s">
        <v>3220</v>
      </c>
      <c r="I432"/>
      <c r="J432" t="s">
        <v>3705</v>
      </c>
      <c r="K432" t="s">
        <v>3221</v>
      </c>
      <c r="L432"/>
      <c r="M432" t="s">
        <v>3706</v>
      </c>
      <c r="N432" t="s">
        <v>788</v>
      </c>
      <c r="O432" t="s">
        <v>788</v>
      </c>
      <c r="P432" t="s">
        <v>788</v>
      </c>
      <c r="R432" t="s">
        <v>460</v>
      </c>
      <c r="S432"/>
      <c r="T432"/>
      <c r="U432"/>
      <c r="Y432" t="s">
        <v>446</v>
      </c>
      <c r="Z432" t="s">
        <v>447</v>
      </c>
      <c r="AA432"/>
      <c r="AB432" t="s">
        <v>475</v>
      </c>
      <c r="AF432">
        <v>82600</v>
      </c>
      <c r="AG432">
        <v>2396858</v>
      </c>
    </row>
    <row r="433" spans="1:33" x14ac:dyDescent="0.3">
      <c r="A433">
        <v>5102206</v>
      </c>
      <c r="B433" t="s">
        <v>863</v>
      </c>
      <c r="C433" t="s">
        <v>2732</v>
      </c>
      <c r="D433"/>
      <c r="E433" t="s">
        <v>3707</v>
      </c>
      <c r="H433" t="s">
        <v>3221</v>
      </c>
      <c r="I433"/>
      <c r="J433" t="s">
        <v>3708</v>
      </c>
      <c r="K433" t="s">
        <v>3526</v>
      </c>
      <c r="L433"/>
      <c r="M433" t="s">
        <v>3709</v>
      </c>
      <c r="N433" t="s">
        <v>788</v>
      </c>
      <c r="O433" t="s">
        <v>788</v>
      </c>
      <c r="P433" t="s">
        <v>788</v>
      </c>
      <c r="R433" t="s">
        <v>462</v>
      </c>
      <c r="S433"/>
      <c r="T433"/>
      <c r="U433"/>
      <c r="Y433" t="s">
        <v>446</v>
      </c>
      <c r="Z433" t="s">
        <v>447</v>
      </c>
      <c r="AA433"/>
      <c r="AB433" t="s">
        <v>475</v>
      </c>
      <c r="AF433">
        <v>82600</v>
      </c>
      <c r="AG433">
        <v>2396858</v>
      </c>
    </row>
    <row r="434" spans="1:33" x14ac:dyDescent="0.3">
      <c r="A434">
        <v>5102207</v>
      </c>
      <c r="B434" t="s">
        <v>864</v>
      </c>
      <c r="C434" t="s">
        <v>2733</v>
      </c>
      <c r="D434"/>
      <c r="E434" t="s">
        <v>3710</v>
      </c>
      <c r="H434" t="s">
        <v>2728</v>
      </c>
      <c r="I434"/>
      <c r="J434" t="s">
        <v>3711</v>
      </c>
      <c r="K434" t="s">
        <v>3527</v>
      </c>
      <c r="L434"/>
      <c r="M434" t="s">
        <v>3712</v>
      </c>
      <c r="N434" t="s">
        <v>789</v>
      </c>
      <c r="O434" t="s">
        <v>792</v>
      </c>
      <c r="P434" t="s">
        <v>789</v>
      </c>
      <c r="R434" t="s">
        <v>464</v>
      </c>
      <c r="S434"/>
      <c r="T434"/>
      <c r="U434"/>
      <c r="Y434" t="s">
        <v>446</v>
      </c>
      <c r="Z434" t="s">
        <v>447</v>
      </c>
      <c r="AA434"/>
      <c r="AB434" t="s">
        <v>475</v>
      </c>
      <c r="AF434">
        <v>82600</v>
      </c>
      <c r="AG434">
        <v>2396858</v>
      </c>
    </row>
    <row r="435" spans="1:33" x14ac:dyDescent="0.3">
      <c r="A435">
        <v>5102208</v>
      </c>
      <c r="B435" t="s">
        <v>865</v>
      </c>
      <c r="C435" t="s">
        <v>2734</v>
      </c>
      <c r="D435"/>
      <c r="E435" t="s">
        <v>3713</v>
      </c>
      <c r="H435" t="s">
        <v>3222</v>
      </c>
      <c r="I435"/>
      <c r="J435" t="s">
        <v>3714</v>
      </c>
      <c r="K435" t="s">
        <v>3528</v>
      </c>
      <c r="L435"/>
      <c r="M435" t="s">
        <v>3715</v>
      </c>
      <c r="N435" t="s">
        <v>788</v>
      </c>
      <c r="O435" t="s">
        <v>788</v>
      </c>
      <c r="P435"/>
      <c r="R435" t="s">
        <v>466</v>
      </c>
      <c r="S435"/>
      <c r="T435"/>
      <c r="U435"/>
      <c r="Y435" t="s">
        <v>446</v>
      </c>
      <c r="Z435" t="s">
        <v>447</v>
      </c>
      <c r="AA435"/>
      <c r="AB435" t="s">
        <v>475</v>
      </c>
      <c r="AF435">
        <v>82600</v>
      </c>
      <c r="AG435">
        <v>2396858</v>
      </c>
    </row>
    <row r="436" spans="1:33" x14ac:dyDescent="0.3">
      <c r="A436">
        <v>5102301</v>
      </c>
      <c r="B436" t="s">
        <v>866</v>
      </c>
      <c r="C436" t="s">
        <v>2735</v>
      </c>
      <c r="D436"/>
      <c r="E436" t="s">
        <v>3692</v>
      </c>
      <c r="H436" t="s">
        <v>3223</v>
      </c>
      <c r="I436"/>
      <c r="J436" t="s">
        <v>3693</v>
      </c>
      <c r="K436" t="s">
        <v>2741</v>
      </c>
      <c r="L436"/>
      <c r="M436" t="s">
        <v>3694</v>
      </c>
      <c r="N436" t="s">
        <v>788</v>
      </c>
      <c r="O436" t="s">
        <v>789</v>
      </c>
      <c r="P436" t="s">
        <v>789</v>
      </c>
      <c r="R436" t="s">
        <v>867</v>
      </c>
      <c r="S436"/>
      <c r="T436"/>
      <c r="U436"/>
      <c r="Y436" t="s">
        <v>473</v>
      </c>
      <c r="Z436" t="s">
        <v>474</v>
      </c>
      <c r="AA436"/>
      <c r="AB436" t="s">
        <v>475</v>
      </c>
      <c r="AF436">
        <v>102400</v>
      </c>
      <c r="AG436">
        <v>3424897</v>
      </c>
    </row>
    <row r="437" spans="1:33" x14ac:dyDescent="0.3">
      <c r="A437">
        <v>5102302</v>
      </c>
      <c r="B437" t="s">
        <v>868</v>
      </c>
      <c r="C437" t="s">
        <v>2736</v>
      </c>
      <c r="D437"/>
      <c r="E437" t="s">
        <v>3695</v>
      </c>
      <c r="H437" t="s">
        <v>3224</v>
      </c>
      <c r="I437"/>
      <c r="J437" t="s">
        <v>3696</v>
      </c>
      <c r="K437" t="s">
        <v>3529</v>
      </c>
      <c r="L437"/>
      <c r="M437" t="s">
        <v>3697</v>
      </c>
      <c r="N437" t="s">
        <v>792</v>
      </c>
      <c r="O437" t="s">
        <v>789</v>
      </c>
      <c r="P437"/>
      <c r="R437" t="s">
        <v>869</v>
      </c>
      <c r="S437"/>
      <c r="T437"/>
      <c r="U437"/>
      <c r="Y437" t="s">
        <v>473</v>
      </c>
      <c r="Z437" t="s">
        <v>474</v>
      </c>
      <c r="AA437"/>
      <c r="AB437" t="s">
        <v>475</v>
      </c>
      <c r="AF437">
        <v>102400</v>
      </c>
      <c r="AG437">
        <v>3424897</v>
      </c>
    </row>
    <row r="438" spans="1:33" x14ac:dyDescent="0.3">
      <c r="A438">
        <v>5102303</v>
      </c>
      <c r="B438" t="s">
        <v>870</v>
      </c>
      <c r="C438" t="s">
        <v>2737</v>
      </c>
      <c r="D438"/>
      <c r="E438" t="s">
        <v>3698</v>
      </c>
      <c r="H438" t="s">
        <v>3225</v>
      </c>
      <c r="I438"/>
      <c r="J438" t="s">
        <v>3699</v>
      </c>
      <c r="K438" t="s">
        <v>2736</v>
      </c>
      <c r="L438"/>
      <c r="M438" t="s">
        <v>3700</v>
      </c>
      <c r="N438" t="s">
        <v>789</v>
      </c>
      <c r="O438" t="s">
        <v>792</v>
      </c>
      <c r="P438" t="s">
        <v>792</v>
      </c>
      <c r="R438" t="s">
        <v>871</v>
      </c>
      <c r="S438"/>
      <c r="T438"/>
      <c r="U438"/>
      <c r="Y438" t="s">
        <v>473</v>
      </c>
      <c r="Z438" t="s">
        <v>474</v>
      </c>
      <c r="AA438"/>
      <c r="AB438" t="s">
        <v>475</v>
      </c>
      <c r="AF438">
        <v>102400</v>
      </c>
      <c r="AG438">
        <v>3424897</v>
      </c>
    </row>
    <row r="439" spans="1:33" x14ac:dyDescent="0.3">
      <c r="A439">
        <v>5102304</v>
      </c>
      <c r="B439" t="s">
        <v>872</v>
      </c>
      <c r="C439" t="s">
        <v>2738</v>
      </c>
      <c r="D439"/>
      <c r="E439" t="s">
        <v>3701</v>
      </c>
      <c r="H439" t="s">
        <v>3226</v>
      </c>
      <c r="I439"/>
      <c r="J439" t="s">
        <v>3702</v>
      </c>
      <c r="K439" t="s">
        <v>3530</v>
      </c>
      <c r="L439"/>
      <c r="M439" t="s">
        <v>3703</v>
      </c>
      <c r="N439" t="s">
        <v>789</v>
      </c>
      <c r="O439" t="s">
        <v>789</v>
      </c>
      <c r="P439"/>
      <c r="R439" t="s">
        <v>873</v>
      </c>
      <c r="S439"/>
      <c r="T439"/>
      <c r="U439"/>
      <c r="Y439" t="s">
        <v>473</v>
      </c>
      <c r="Z439" t="s">
        <v>474</v>
      </c>
      <c r="AA439"/>
      <c r="AB439" t="s">
        <v>475</v>
      </c>
      <c r="AF439">
        <v>102400</v>
      </c>
      <c r="AG439">
        <v>3424897</v>
      </c>
    </row>
    <row r="440" spans="1:33" x14ac:dyDescent="0.3">
      <c r="A440">
        <v>5102305</v>
      </c>
      <c r="B440" t="s">
        <v>874</v>
      </c>
      <c r="C440" t="s">
        <v>2739</v>
      </c>
      <c r="D440"/>
      <c r="E440" t="s">
        <v>3704</v>
      </c>
      <c r="H440" t="s">
        <v>3227</v>
      </c>
      <c r="I440"/>
      <c r="J440" t="s">
        <v>3705</v>
      </c>
      <c r="K440" t="s">
        <v>3228</v>
      </c>
      <c r="L440"/>
      <c r="M440" t="s">
        <v>3706</v>
      </c>
      <c r="N440" t="s">
        <v>788</v>
      </c>
      <c r="O440" t="s">
        <v>788</v>
      </c>
      <c r="P440" t="s">
        <v>788</v>
      </c>
      <c r="R440" t="s">
        <v>867</v>
      </c>
      <c r="S440"/>
      <c r="T440"/>
      <c r="U440"/>
      <c r="Y440" t="s">
        <v>473</v>
      </c>
      <c r="Z440" t="s">
        <v>474</v>
      </c>
      <c r="AA440"/>
      <c r="AB440" t="s">
        <v>475</v>
      </c>
      <c r="AF440">
        <v>102400</v>
      </c>
      <c r="AG440">
        <v>3424897</v>
      </c>
    </row>
    <row r="441" spans="1:33" x14ac:dyDescent="0.3">
      <c r="A441">
        <v>5102306</v>
      </c>
      <c r="B441" t="s">
        <v>875</v>
      </c>
      <c r="C441" t="s">
        <v>2740</v>
      </c>
      <c r="D441"/>
      <c r="E441" t="s">
        <v>3707</v>
      </c>
      <c r="H441" t="s">
        <v>3228</v>
      </c>
      <c r="I441"/>
      <c r="J441" t="s">
        <v>3708</v>
      </c>
      <c r="K441" t="s">
        <v>3531</v>
      </c>
      <c r="L441"/>
      <c r="M441" t="s">
        <v>3709</v>
      </c>
      <c r="N441" t="s">
        <v>788</v>
      </c>
      <c r="O441" t="s">
        <v>788</v>
      </c>
      <c r="P441" t="s">
        <v>788</v>
      </c>
      <c r="R441" t="s">
        <v>869</v>
      </c>
      <c r="S441"/>
      <c r="T441"/>
      <c r="U441"/>
      <c r="Y441" t="s">
        <v>473</v>
      </c>
      <c r="Z441" t="s">
        <v>474</v>
      </c>
      <c r="AA441"/>
      <c r="AB441" t="s">
        <v>475</v>
      </c>
      <c r="AF441">
        <v>102400</v>
      </c>
      <c r="AG441">
        <v>3424897</v>
      </c>
    </row>
    <row r="442" spans="1:33" x14ac:dyDescent="0.3">
      <c r="A442">
        <v>5102307</v>
      </c>
      <c r="B442" t="s">
        <v>876</v>
      </c>
      <c r="C442" t="s">
        <v>2741</v>
      </c>
      <c r="D442"/>
      <c r="E442" t="s">
        <v>3710</v>
      </c>
      <c r="H442" t="s">
        <v>2736</v>
      </c>
      <c r="I442"/>
      <c r="J442" t="s">
        <v>3711</v>
      </c>
      <c r="K442" t="s">
        <v>3532</v>
      </c>
      <c r="L442"/>
      <c r="M442" t="s">
        <v>3712</v>
      </c>
      <c r="N442" t="s">
        <v>789</v>
      </c>
      <c r="O442" t="s">
        <v>792</v>
      </c>
      <c r="P442" t="s">
        <v>789</v>
      </c>
      <c r="R442" t="s">
        <v>871</v>
      </c>
      <c r="S442"/>
      <c r="T442"/>
      <c r="U442"/>
      <c r="Y442" t="s">
        <v>473</v>
      </c>
      <c r="Z442" t="s">
        <v>474</v>
      </c>
      <c r="AA442"/>
      <c r="AB442" t="s">
        <v>475</v>
      </c>
      <c r="AF442">
        <v>102400</v>
      </c>
      <c r="AG442">
        <v>3424897</v>
      </c>
    </row>
    <row r="443" spans="1:33" x14ac:dyDescent="0.3">
      <c r="A443">
        <v>5102308</v>
      </c>
      <c r="B443" t="s">
        <v>877</v>
      </c>
      <c r="C443" t="s">
        <v>2742</v>
      </c>
      <c r="D443"/>
      <c r="E443" t="s">
        <v>3713</v>
      </c>
      <c r="H443" t="s">
        <v>3229</v>
      </c>
      <c r="I443"/>
      <c r="J443" t="s">
        <v>3714</v>
      </c>
      <c r="K443" t="s">
        <v>3533</v>
      </c>
      <c r="L443"/>
      <c r="M443" t="s">
        <v>3715</v>
      </c>
      <c r="N443" t="s">
        <v>788</v>
      </c>
      <c r="O443" t="s">
        <v>788</v>
      </c>
      <c r="P443"/>
      <c r="R443" t="s">
        <v>873</v>
      </c>
      <c r="S443"/>
      <c r="T443"/>
      <c r="U443"/>
      <c r="Y443" t="s">
        <v>473</v>
      </c>
      <c r="Z443" t="s">
        <v>474</v>
      </c>
      <c r="AA443"/>
      <c r="AB443" t="s">
        <v>475</v>
      </c>
      <c r="AF443">
        <v>102400</v>
      </c>
      <c r="AG443">
        <v>3424897</v>
      </c>
    </row>
    <row r="444" spans="1:33" x14ac:dyDescent="0.3">
      <c r="A444">
        <v>5102401</v>
      </c>
      <c r="B444" t="s">
        <v>878</v>
      </c>
      <c r="C444" t="s">
        <v>2743</v>
      </c>
      <c r="D444"/>
      <c r="E444" t="s">
        <v>3692</v>
      </c>
      <c r="H444" t="s">
        <v>3230</v>
      </c>
      <c r="I444"/>
      <c r="J444" t="s">
        <v>3693</v>
      </c>
      <c r="K444" t="s">
        <v>2749</v>
      </c>
      <c r="L444"/>
      <c r="M444" t="s">
        <v>3694</v>
      </c>
      <c r="N444" t="s">
        <v>879</v>
      </c>
      <c r="O444" t="s">
        <v>880</v>
      </c>
      <c r="P444" t="s">
        <v>880</v>
      </c>
      <c r="R444" t="s">
        <v>881</v>
      </c>
      <c r="S444"/>
      <c r="T444"/>
      <c r="U444"/>
      <c r="Y444" t="s">
        <v>473</v>
      </c>
      <c r="Z444" t="s">
        <v>474</v>
      </c>
      <c r="AA444"/>
      <c r="AB444" t="s">
        <v>475</v>
      </c>
      <c r="AF444">
        <v>104000</v>
      </c>
      <c r="AG444">
        <v>3527542</v>
      </c>
    </row>
    <row r="445" spans="1:33" x14ac:dyDescent="0.3">
      <c r="A445">
        <v>5102402</v>
      </c>
      <c r="B445" t="s">
        <v>882</v>
      </c>
      <c r="C445" t="s">
        <v>2744</v>
      </c>
      <c r="D445"/>
      <c r="E445" t="s">
        <v>3695</v>
      </c>
      <c r="H445" t="s">
        <v>3231</v>
      </c>
      <c r="I445"/>
      <c r="J445" t="s">
        <v>3696</v>
      </c>
      <c r="K445" t="s">
        <v>3534</v>
      </c>
      <c r="L445"/>
      <c r="M445" t="s">
        <v>3697</v>
      </c>
      <c r="N445" t="s">
        <v>883</v>
      </c>
      <c r="O445" t="s">
        <v>880</v>
      </c>
      <c r="P445"/>
      <c r="R445" t="s">
        <v>884</v>
      </c>
      <c r="S445"/>
      <c r="T445"/>
      <c r="U445"/>
      <c r="Y445" t="s">
        <v>473</v>
      </c>
      <c r="Z445" t="s">
        <v>474</v>
      </c>
      <c r="AA445"/>
      <c r="AB445" t="s">
        <v>475</v>
      </c>
      <c r="AF445">
        <v>104000</v>
      </c>
      <c r="AG445">
        <v>3527542</v>
      </c>
    </row>
    <row r="446" spans="1:33" x14ac:dyDescent="0.3">
      <c r="A446">
        <v>5102403</v>
      </c>
      <c r="B446" t="s">
        <v>885</v>
      </c>
      <c r="C446" t="s">
        <v>2745</v>
      </c>
      <c r="D446"/>
      <c r="E446" t="s">
        <v>3698</v>
      </c>
      <c r="H446" t="s">
        <v>3232</v>
      </c>
      <c r="I446"/>
      <c r="J446" t="s">
        <v>3699</v>
      </c>
      <c r="K446" t="s">
        <v>2744</v>
      </c>
      <c r="L446"/>
      <c r="M446" t="s">
        <v>3700</v>
      </c>
      <c r="N446" t="s">
        <v>880</v>
      </c>
      <c r="O446" t="s">
        <v>883</v>
      </c>
      <c r="P446" t="s">
        <v>883</v>
      </c>
      <c r="R446" t="s">
        <v>886</v>
      </c>
      <c r="S446"/>
      <c r="T446"/>
      <c r="U446"/>
      <c r="Y446" t="s">
        <v>473</v>
      </c>
      <c r="Z446" t="s">
        <v>474</v>
      </c>
      <c r="AA446"/>
      <c r="AB446" t="s">
        <v>475</v>
      </c>
      <c r="AF446">
        <v>104000</v>
      </c>
      <c r="AG446">
        <v>3527542</v>
      </c>
    </row>
    <row r="447" spans="1:33" x14ac:dyDescent="0.3">
      <c r="A447">
        <v>5102404</v>
      </c>
      <c r="B447" t="s">
        <v>887</v>
      </c>
      <c r="C447" t="s">
        <v>2746</v>
      </c>
      <c r="D447"/>
      <c r="E447" t="s">
        <v>3701</v>
      </c>
      <c r="H447" t="s">
        <v>3233</v>
      </c>
      <c r="I447"/>
      <c r="J447" t="s">
        <v>3702</v>
      </c>
      <c r="K447" t="s">
        <v>3535</v>
      </c>
      <c r="L447"/>
      <c r="M447" t="s">
        <v>3703</v>
      </c>
      <c r="N447" t="s">
        <v>880</v>
      </c>
      <c r="O447" t="s">
        <v>880</v>
      </c>
      <c r="P447"/>
      <c r="R447" t="s">
        <v>888</v>
      </c>
      <c r="S447"/>
      <c r="T447"/>
      <c r="U447"/>
      <c r="Y447" t="s">
        <v>473</v>
      </c>
      <c r="Z447" t="s">
        <v>474</v>
      </c>
      <c r="AA447"/>
      <c r="AB447" t="s">
        <v>475</v>
      </c>
      <c r="AF447">
        <v>104000</v>
      </c>
      <c r="AG447">
        <v>3527542</v>
      </c>
    </row>
    <row r="448" spans="1:33" x14ac:dyDescent="0.3">
      <c r="A448">
        <v>5102405</v>
      </c>
      <c r="B448" t="s">
        <v>889</v>
      </c>
      <c r="C448" t="s">
        <v>2747</v>
      </c>
      <c r="D448"/>
      <c r="E448" t="s">
        <v>3704</v>
      </c>
      <c r="H448" t="s">
        <v>3234</v>
      </c>
      <c r="I448"/>
      <c r="J448" t="s">
        <v>3705</v>
      </c>
      <c r="K448" t="s">
        <v>3235</v>
      </c>
      <c r="L448"/>
      <c r="M448" t="s">
        <v>3706</v>
      </c>
      <c r="N448" t="s">
        <v>879</v>
      </c>
      <c r="O448" t="s">
        <v>879</v>
      </c>
      <c r="P448" t="s">
        <v>879</v>
      </c>
      <c r="R448" t="s">
        <v>881</v>
      </c>
      <c r="S448"/>
      <c r="T448"/>
      <c r="U448"/>
      <c r="Y448" t="s">
        <v>473</v>
      </c>
      <c r="Z448" t="s">
        <v>474</v>
      </c>
      <c r="AA448"/>
      <c r="AB448" t="s">
        <v>475</v>
      </c>
      <c r="AF448">
        <v>104000</v>
      </c>
      <c r="AG448">
        <v>3527542</v>
      </c>
    </row>
    <row r="449" spans="1:33" x14ac:dyDescent="0.3">
      <c r="A449">
        <v>5102406</v>
      </c>
      <c r="B449" t="s">
        <v>890</v>
      </c>
      <c r="C449" t="s">
        <v>2748</v>
      </c>
      <c r="D449"/>
      <c r="E449" t="s">
        <v>3707</v>
      </c>
      <c r="H449" t="s">
        <v>3235</v>
      </c>
      <c r="I449"/>
      <c r="J449" t="s">
        <v>3708</v>
      </c>
      <c r="K449" t="s">
        <v>3536</v>
      </c>
      <c r="L449"/>
      <c r="M449" t="s">
        <v>3709</v>
      </c>
      <c r="N449" t="s">
        <v>879</v>
      </c>
      <c r="O449" t="s">
        <v>879</v>
      </c>
      <c r="P449" t="s">
        <v>879</v>
      </c>
      <c r="R449" t="s">
        <v>884</v>
      </c>
      <c r="S449"/>
      <c r="T449"/>
      <c r="U449"/>
      <c r="Y449" t="s">
        <v>473</v>
      </c>
      <c r="Z449" t="s">
        <v>474</v>
      </c>
      <c r="AA449"/>
      <c r="AB449" t="s">
        <v>475</v>
      </c>
      <c r="AF449">
        <v>104000</v>
      </c>
      <c r="AG449">
        <v>3527542</v>
      </c>
    </row>
    <row r="450" spans="1:33" x14ac:dyDescent="0.3">
      <c r="A450">
        <v>5102407</v>
      </c>
      <c r="B450" t="s">
        <v>891</v>
      </c>
      <c r="C450" t="s">
        <v>2749</v>
      </c>
      <c r="D450"/>
      <c r="E450" t="s">
        <v>3710</v>
      </c>
      <c r="H450" t="s">
        <v>2744</v>
      </c>
      <c r="I450"/>
      <c r="J450" t="s">
        <v>3711</v>
      </c>
      <c r="K450" t="s">
        <v>3537</v>
      </c>
      <c r="L450"/>
      <c r="M450" t="s">
        <v>3712</v>
      </c>
      <c r="N450" t="s">
        <v>880</v>
      </c>
      <c r="O450" t="s">
        <v>883</v>
      </c>
      <c r="P450" t="s">
        <v>880</v>
      </c>
      <c r="R450" t="s">
        <v>886</v>
      </c>
      <c r="S450"/>
      <c r="T450"/>
      <c r="U450"/>
      <c r="Y450" t="s">
        <v>473</v>
      </c>
      <c r="Z450" t="s">
        <v>474</v>
      </c>
      <c r="AA450"/>
      <c r="AB450" t="s">
        <v>475</v>
      </c>
      <c r="AF450">
        <v>104000</v>
      </c>
      <c r="AG450">
        <v>3527542</v>
      </c>
    </row>
    <row r="451" spans="1:33" x14ac:dyDescent="0.3">
      <c r="A451">
        <v>5102408</v>
      </c>
      <c r="B451" t="s">
        <v>892</v>
      </c>
      <c r="C451" t="s">
        <v>2750</v>
      </c>
      <c r="D451"/>
      <c r="E451" t="s">
        <v>3713</v>
      </c>
      <c r="H451" t="s">
        <v>3236</v>
      </c>
      <c r="I451"/>
      <c r="J451" t="s">
        <v>3714</v>
      </c>
      <c r="K451" t="s">
        <v>3538</v>
      </c>
      <c r="L451"/>
      <c r="M451" t="s">
        <v>3715</v>
      </c>
      <c r="N451" t="s">
        <v>879</v>
      </c>
      <c r="O451" t="s">
        <v>879</v>
      </c>
      <c r="P451"/>
      <c r="R451" t="s">
        <v>888</v>
      </c>
      <c r="S451"/>
      <c r="T451"/>
      <c r="U451"/>
      <c r="Y451" t="s">
        <v>473</v>
      </c>
      <c r="Z451" t="s">
        <v>474</v>
      </c>
      <c r="AA451"/>
      <c r="AB451" t="s">
        <v>475</v>
      </c>
      <c r="AF451">
        <v>104000</v>
      </c>
      <c r="AG451">
        <v>3527542</v>
      </c>
    </row>
    <row r="452" spans="1:33" x14ac:dyDescent="0.3">
      <c r="A452">
        <v>5102501</v>
      </c>
      <c r="B452" t="s">
        <v>893</v>
      </c>
      <c r="C452" t="s">
        <v>2751</v>
      </c>
      <c r="D452"/>
      <c r="E452" t="s">
        <v>3692</v>
      </c>
      <c r="H452" t="s">
        <v>3237</v>
      </c>
      <c r="I452"/>
      <c r="J452" t="s">
        <v>3693</v>
      </c>
      <c r="K452" t="s">
        <v>2757</v>
      </c>
      <c r="L452"/>
      <c r="M452" t="s">
        <v>3694</v>
      </c>
      <c r="N452" t="s">
        <v>879</v>
      </c>
      <c r="O452" t="s">
        <v>880</v>
      </c>
      <c r="P452" t="s">
        <v>880</v>
      </c>
      <c r="R452" t="s">
        <v>894</v>
      </c>
      <c r="S452"/>
      <c r="T452"/>
      <c r="U452"/>
      <c r="Y452" t="s">
        <v>502</v>
      </c>
      <c r="Z452" t="s">
        <v>503</v>
      </c>
      <c r="AA452"/>
      <c r="AB452" t="s">
        <v>475</v>
      </c>
      <c r="AF452">
        <v>113600</v>
      </c>
      <c r="AG452">
        <v>4449996</v>
      </c>
    </row>
    <row r="453" spans="1:33" x14ac:dyDescent="0.3">
      <c r="A453">
        <v>5102502</v>
      </c>
      <c r="B453" t="s">
        <v>895</v>
      </c>
      <c r="C453" t="s">
        <v>2752</v>
      </c>
      <c r="D453"/>
      <c r="E453" t="s">
        <v>3695</v>
      </c>
      <c r="H453" t="s">
        <v>3238</v>
      </c>
      <c r="I453"/>
      <c r="J453" t="s">
        <v>3696</v>
      </c>
      <c r="K453" t="s">
        <v>3539</v>
      </c>
      <c r="L453"/>
      <c r="M453" t="s">
        <v>3697</v>
      </c>
      <c r="N453" t="s">
        <v>883</v>
      </c>
      <c r="O453" t="s">
        <v>880</v>
      </c>
      <c r="P453"/>
      <c r="R453" t="s">
        <v>896</v>
      </c>
      <c r="S453"/>
      <c r="T453"/>
      <c r="U453"/>
      <c r="Y453" t="s">
        <v>502</v>
      </c>
      <c r="Z453" t="s">
        <v>503</v>
      </c>
      <c r="AA453"/>
      <c r="AB453" t="s">
        <v>475</v>
      </c>
      <c r="AF453">
        <v>113600</v>
      </c>
      <c r="AG453">
        <v>4449996</v>
      </c>
    </row>
    <row r="454" spans="1:33" x14ac:dyDescent="0.3">
      <c r="A454">
        <v>5102503</v>
      </c>
      <c r="B454" t="s">
        <v>897</v>
      </c>
      <c r="C454" t="s">
        <v>2753</v>
      </c>
      <c r="D454"/>
      <c r="E454" t="s">
        <v>3698</v>
      </c>
      <c r="H454" t="s">
        <v>3239</v>
      </c>
      <c r="I454"/>
      <c r="J454" t="s">
        <v>3699</v>
      </c>
      <c r="K454" t="s">
        <v>2752</v>
      </c>
      <c r="L454"/>
      <c r="M454" t="s">
        <v>3700</v>
      </c>
      <c r="N454" t="s">
        <v>880</v>
      </c>
      <c r="O454" t="s">
        <v>883</v>
      </c>
      <c r="P454" t="s">
        <v>883</v>
      </c>
      <c r="R454" t="s">
        <v>898</v>
      </c>
      <c r="S454"/>
      <c r="T454"/>
      <c r="U454"/>
      <c r="Y454" t="s">
        <v>502</v>
      </c>
      <c r="Z454" t="s">
        <v>503</v>
      </c>
      <c r="AA454"/>
      <c r="AB454" t="s">
        <v>475</v>
      </c>
      <c r="AF454">
        <v>113600</v>
      </c>
      <c r="AG454">
        <v>4449996</v>
      </c>
    </row>
    <row r="455" spans="1:33" x14ac:dyDescent="0.3">
      <c r="A455">
        <v>5102504</v>
      </c>
      <c r="B455" t="s">
        <v>899</v>
      </c>
      <c r="C455" t="s">
        <v>2754</v>
      </c>
      <c r="D455"/>
      <c r="E455" t="s">
        <v>3701</v>
      </c>
      <c r="H455" t="s">
        <v>3240</v>
      </c>
      <c r="I455"/>
      <c r="J455" t="s">
        <v>3702</v>
      </c>
      <c r="K455" t="s">
        <v>3540</v>
      </c>
      <c r="L455"/>
      <c r="M455" t="s">
        <v>3703</v>
      </c>
      <c r="N455" t="s">
        <v>880</v>
      </c>
      <c r="O455" t="s">
        <v>880</v>
      </c>
      <c r="P455"/>
      <c r="R455" t="s">
        <v>900</v>
      </c>
      <c r="S455"/>
      <c r="T455"/>
      <c r="U455"/>
      <c r="Y455" t="s">
        <v>502</v>
      </c>
      <c r="Z455" t="s">
        <v>503</v>
      </c>
      <c r="AA455"/>
      <c r="AB455" t="s">
        <v>475</v>
      </c>
      <c r="AF455">
        <v>113600</v>
      </c>
      <c r="AG455">
        <v>4449996</v>
      </c>
    </row>
    <row r="456" spans="1:33" x14ac:dyDescent="0.3">
      <c r="A456">
        <v>5102505</v>
      </c>
      <c r="B456" t="s">
        <v>901</v>
      </c>
      <c r="C456" t="s">
        <v>2755</v>
      </c>
      <c r="D456"/>
      <c r="E456" t="s">
        <v>3704</v>
      </c>
      <c r="H456" t="s">
        <v>3241</v>
      </c>
      <c r="I456"/>
      <c r="J456" t="s">
        <v>3705</v>
      </c>
      <c r="K456" t="s">
        <v>3242</v>
      </c>
      <c r="L456"/>
      <c r="M456" t="s">
        <v>3706</v>
      </c>
      <c r="N456" t="s">
        <v>879</v>
      </c>
      <c r="O456" t="s">
        <v>879</v>
      </c>
      <c r="P456" t="s">
        <v>879</v>
      </c>
      <c r="R456" t="s">
        <v>894</v>
      </c>
      <c r="S456"/>
      <c r="T456"/>
      <c r="U456"/>
      <c r="Y456" t="s">
        <v>502</v>
      </c>
      <c r="Z456" t="s">
        <v>503</v>
      </c>
      <c r="AA456"/>
      <c r="AB456" t="s">
        <v>475</v>
      </c>
      <c r="AF456">
        <v>113600</v>
      </c>
      <c r="AG456">
        <v>4449996</v>
      </c>
    </row>
    <row r="457" spans="1:33" x14ac:dyDescent="0.3">
      <c r="A457">
        <v>5102506</v>
      </c>
      <c r="B457" t="s">
        <v>902</v>
      </c>
      <c r="C457" t="s">
        <v>2756</v>
      </c>
      <c r="D457"/>
      <c r="E457" t="s">
        <v>3707</v>
      </c>
      <c r="H457" t="s">
        <v>3242</v>
      </c>
      <c r="I457"/>
      <c r="J457" t="s">
        <v>3708</v>
      </c>
      <c r="K457" t="s">
        <v>3541</v>
      </c>
      <c r="L457"/>
      <c r="M457" t="s">
        <v>3709</v>
      </c>
      <c r="N457" t="s">
        <v>879</v>
      </c>
      <c r="O457" t="s">
        <v>879</v>
      </c>
      <c r="P457" t="s">
        <v>879</v>
      </c>
      <c r="R457" t="s">
        <v>896</v>
      </c>
      <c r="S457"/>
      <c r="T457"/>
      <c r="U457"/>
      <c r="Y457" t="s">
        <v>502</v>
      </c>
      <c r="Z457" t="s">
        <v>503</v>
      </c>
      <c r="AA457"/>
      <c r="AB457" t="s">
        <v>475</v>
      </c>
      <c r="AF457">
        <v>113600</v>
      </c>
      <c r="AG457">
        <v>4449996</v>
      </c>
    </row>
    <row r="458" spans="1:33" x14ac:dyDescent="0.3">
      <c r="A458">
        <v>5102507</v>
      </c>
      <c r="B458" t="s">
        <v>903</v>
      </c>
      <c r="C458" t="s">
        <v>2757</v>
      </c>
      <c r="D458"/>
      <c r="E458" t="s">
        <v>3710</v>
      </c>
      <c r="H458" t="s">
        <v>2752</v>
      </c>
      <c r="I458"/>
      <c r="J458" t="s">
        <v>3711</v>
      </c>
      <c r="K458" t="s">
        <v>3542</v>
      </c>
      <c r="L458"/>
      <c r="M458" t="s">
        <v>3712</v>
      </c>
      <c r="N458" t="s">
        <v>880</v>
      </c>
      <c r="O458" t="s">
        <v>883</v>
      </c>
      <c r="P458" t="s">
        <v>880</v>
      </c>
      <c r="R458" t="s">
        <v>898</v>
      </c>
      <c r="S458"/>
      <c r="T458"/>
      <c r="U458"/>
      <c r="Y458" t="s">
        <v>502</v>
      </c>
      <c r="Z458" t="s">
        <v>503</v>
      </c>
      <c r="AA458"/>
      <c r="AB458" t="s">
        <v>475</v>
      </c>
      <c r="AF458">
        <v>113600</v>
      </c>
      <c r="AG458">
        <v>4449996</v>
      </c>
    </row>
    <row r="459" spans="1:33" x14ac:dyDescent="0.3">
      <c r="A459">
        <v>5102508</v>
      </c>
      <c r="B459" t="s">
        <v>904</v>
      </c>
      <c r="C459" t="s">
        <v>2758</v>
      </c>
      <c r="D459"/>
      <c r="E459" t="s">
        <v>3713</v>
      </c>
      <c r="H459" t="s">
        <v>3243</v>
      </c>
      <c r="I459"/>
      <c r="J459" t="s">
        <v>3714</v>
      </c>
      <c r="K459" t="s">
        <v>3543</v>
      </c>
      <c r="L459"/>
      <c r="M459" t="s">
        <v>3715</v>
      </c>
      <c r="N459" t="s">
        <v>879</v>
      </c>
      <c r="O459" t="s">
        <v>879</v>
      </c>
      <c r="P459"/>
      <c r="R459" t="s">
        <v>900</v>
      </c>
      <c r="S459"/>
      <c r="T459"/>
      <c r="U459"/>
      <c r="Y459" t="s">
        <v>502</v>
      </c>
      <c r="Z459" t="s">
        <v>503</v>
      </c>
      <c r="AA459"/>
      <c r="AB459" t="s">
        <v>475</v>
      </c>
      <c r="AF459">
        <v>113600</v>
      </c>
      <c r="AG459">
        <v>4449996</v>
      </c>
    </row>
    <row r="460" spans="1:33" x14ac:dyDescent="0.3">
      <c r="A460">
        <v>5102601</v>
      </c>
      <c r="B460" t="s">
        <v>905</v>
      </c>
      <c r="C460" t="s">
        <v>2759</v>
      </c>
      <c r="D460"/>
      <c r="E460" t="s">
        <v>3692</v>
      </c>
      <c r="H460" t="s">
        <v>3244</v>
      </c>
      <c r="I460"/>
      <c r="J460" t="s">
        <v>3693</v>
      </c>
      <c r="K460" t="s">
        <v>2765</v>
      </c>
      <c r="L460"/>
      <c r="M460" t="s">
        <v>3694</v>
      </c>
      <c r="N460" t="s">
        <v>879</v>
      </c>
      <c r="O460" t="s">
        <v>880</v>
      </c>
      <c r="P460" t="s">
        <v>880</v>
      </c>
      <c r="R460" t="s">
        <v>906</v>
      </c>
      <c r="S460"/>
      <c r="T460"/>
      <c r="U460"/>
      <c r="Y460" t="s">
        <v>502</v>
      </c>
      <c r="Z460" t="s">
        <v>503</v>
      </c>
      <c r="AA460"/>
      <c r="AB460" t="s">
        <v>475</v>
      </c>
      <c r="AF460">
        <v>116800</v>
      </c>
      <c r="AG460">
        <v>4695690</v>
      </c>
    </row>
    <row r="461" spans="1:33" x14ac:dyDescent="0.3">
      <c r="A461">
        <v>5102602</v>
      </c>
      <c r="B461" t="s">
        <v>907</v>
      </c>
      <c r="C461" t="s">
        <v>2760</v>
      </c>
      <c r="D461"/>
      <c r="E461" t="s">
        <v>3695</v>
      </c>
      <c r="H461" t="s">
        <v>3245</v>
      </c>
      <c r="I461"/>
      <c r="J461" t="s">
        <v>3696</v>
      </c>
      <c r="K461" t="s">
        <v>3544</v>
      </c>
      <c r="L461"/>
      <c r="M461" t="s">
        <v>3697</v>
      </c>
      <c r="N461" t="s">
        <v>883</v>
      </c>
      <c r="O461" t="s">
        <v>880</v>
      </c>
      <c r="P461"/>
      <c r="R461" t="s">
        <v>908</v>
      </c>
      <c r="S461"/>
      <c r="T461"/>
      <c r="U461"/>
      <c r="Y461" t="s">
        <v>502</v>
      </c>
      <c r="Z461" t="s">
        <v>503</v>
      </c>
      <c r="AA461"/>
      <c r="AB461" t="s">
        <v>475</v>
      </c>
      <c r="AF461">
        <v>116800</v>
      </c>
      <c r="AG461">
        <v>4695690</v>
      </c>
    </row>
    <row r="462" spans="1:33" x14ac:dyDescent="0.3">
      <c r="A462">
        <v>5102603</v>
      </c>
      <c r="B462" t="s">
        <v>909</v>
      </c>
      <c r="C462" t="s">
        <v>2761</v>
      </c>
      <c r="D462"/>
      <c r="E462" t="s">
        <v>3698</v>
      </c>
      <c r="H462" t="s">
        <v>3246</v>
      </c>
      <c r="I462"/>
      <c r="J462" t="s">
        <v>3699</v>
      </c>
      <c r="K462" t="s">
        <v>2760</v>
      </c>
      <c r="L462"/>
      <c r="M462" t="s">
        <v>3700</v>
      </c>
      <c r="N462" t="s">
        <v>880</v>
      </c>
      <c r="O462" t="s">
        <v>883</v>
      </c>
      <c r="P462" t="s">
        <v>883</v>
      </c>
      <c r="R462" t="s">
        <v>910</v>
      </c>
      <c r="S462"/>
      <c r="T462"/>
      <c r="U462"/>
      <c r="Y462" t="s">
        <v>502</v>
      </c>
      <c r="Z462" t="s">
        <v>503</v>
      </c>
      <c r="AA462"/>
      <c r="AB462" t="s">
        <v>475</v>
      </c>
      <c r="AF462">
        <v>116800</v>
      </c>
      <c r="AG462">
        <v>4695690</v>
      </c>
    </row>
    <row r="463" spans="1:33" x14ac:dyDescent="0.3">
      <c r="A463">
        <v>5102604</v>
      </c>
      <c r="B463" t="s">
        <v>911</v>
      </c>
      <c r="C463" t="s">
        <v>2762</v>
      </c>
      <c r="D463"/>
      <c r="E463" t="s">
        <v>3701</v>
      </c>
      <c r="H463" t="s">
        <v>3247</v>
      </c>
      <c r="I463"/>
      <c r="J463" t="s">
        <v>3702</v>
      </c>
      <c r="K463" t="s">
        <v>3545</v>
      </c>
      <c r="L463"/>
      <c r="M463" t="s">
        <v>3703</v>
      </c>
      <c r="N463" t="s">
        <v>880</v>
      </c>
      <c r="O463" t="s">
        <v>880</v>
      </c>
      <c r="P463"/>
      <c r="R463" t="s">
        <v>912</v>
      </c>
      <c r="S463"/>
      <c r="T463"/>
      <c r="U463"/>
      <c r="Y463" t="s">
        <v>502</v>
      </c>
      <c r="Z463" t="s">
        <v>503</v>
      </c>
      <c r="AA463"/>
      <c r="AB463" t="s">
        <v>475</v>
      </c>
      <c r="AF463">
        <v>116800</v>
      </c>
      <c r="AG463">
        <v>4695690</v>
      </c>
    </row>
    <row r="464" spans="1:33" x14ac:dyDescent="0.3">
      <c r="A464">
        <v>5102605</v>
      </c>
      <c r="B464" t="s">
        <v>913</v>
      </c>
      <c r="C464" t="s">
        <v>2763</v>
      </c>
      <c r="D464"/>
      <c r="E464" t="s">
        <v>3704</v>
      </c>
      <c r="H464" t="s">
        <v>3248</v>
      </c>
      <c r="I464"/>
      <c r="J464" t="s">
        <v>3705</v>
      </c>
      <c r="K464" t="s">
        <v>3249</v>
      </c>
      <c r="L464"/>
      <c r="M464" t="s">
        <v>3706</v>
      </c>
      <c r="N464" t="s">
        <v>879</v>
      </c>
      <c r="O464" t="s">
        <v>879</v>
      </c>
      <c r="P464" t="s">
        <v>879</v>
      </c>
      <c r="R464" t="s">
        <v>906</v>
      </c>
      <c r="S464"/>
      <c r="T464"/>
      <c r="U464"/>
      <c r="Y464" t="s">
        <v>502</v>
      </c>
      <c r="Z464" t="s">
        <v>503</v>
      </c>
      <c r="AA464"/>
      <c r="AB464" t="s">
        <v>475</v>
      </c>
      <c r="AF464">
        <v>116800</v>
      </c>
      <c r="AG464">
        <v>4695690</v>
      </c>
    </row>
    <row r="465" spans="1:33" x14ac:dyDescent="0.3">
      <c r="A465">
        <v>5102606</v>
      </c>
      <c r="B465" t="s">
        <v>914</v>
      </c>
      <c r="C465" t="s">
        <v>2764</v>
      </c>
      <c r="D465"/>
      <c r="E465" t="s">
        <v>3707</v>
      </c>
      <c r="H465" t="s">
        <v>3249</v>
      </c>
      <c r="I465"/>
      <c r="J465" t="s">
        <v>3708</v>
      </c>
      <c r="K465" t="s">
        <v>3546</v>
      </c>
      <c r="L465"/>
      <c r="M465" t="s">
        <v>3709</v>
      </c>
      <c r="N465" t="s">
        <v>879</v>
      </c>
      <c r="O465" t="s">
        <v>879</v>
      </c>
      <c r="P465" t="s">
        <v>879</v>
      </c>
      <c r="R465" t="s">
        <v>908</v>
      </c>
      <c r="S465"/>
      <c r="T465"/>
      <c r="U465"/>
      <c r="Y465" t="s">
        <v>502</v>
      </c>
      <c r="Z465" t="s">
        <v>503</v>
      </c>
      <c r="AA465"/>
      <c r="AB465" t="s">
        <v>475</v>
      </c>
      <c r="AF465">
        <v>116800</v>
      </c>
      <c r="AG465">
        <v>4695690</v>
      </c>
    </row>
    <row r="466" spans="1:33" x14ac:dyDescent="0.3">
      <c r="A466">
        <v>5102607</v>
      </c>
      <c r="B466" t="s">
        <v>915</v>
      </c>
      <c r="C466" t="s">
        <v>2765</v>
      </c>
      <c r="D466"/>
      <c r="E466" t="s">
        <v>3710</v>
      </c>
      <c r="H466" t="s">
        <v>2760</v>
      </c>
      <c r="I466"/>
      <c r="J466" t="s">
        <v>3711</v>
      </c>
      <c r="K466" t="s">
        <v>3547</v>
      </c>
      <c r="L466"/>
      <c r="M466" t="s">
        <v>3712</v>
      </c>
      <c r="N466" t="s">
        <v>880</v>
      </c>
      <c r="O466" t="s">
        <v>883</v>
      </c>
      <c r="P466" t="s">
        <v>880</v>
      </c>
      <c r="R466" t="s">
        <v>910</v>
      </c>
      <c r="S466"/>
      <c r="T466"/>
      <c r="U466"/>
      <c r="Y466" t="s">
        <v>502</v>
      </c>
      <c r="Z466" t="s">
        <v>503</v>
      </c>
      <c r="AA466"/>
      <c r="AB466" t="s">
        <v>475</v>
      </c>
      <c r="AF466">
        <v>116800</v>
      </c>
      <c r="AG466">
        <v>4695690</v>
      </c>
    </row>
    <row r="467" spans="1:33" x14ac:dyDescent="0.3">
      <c r="A467">
        <v>5102608</v>
      </c>
      <c r="B467" t="s">
        <v>916</v>
      </c>
      <c r="C467" t="s">
        <v>2766</v>
      </c>
      <c r="D467"/>
      <c r="E467" t="s">
        <v>3713</v>
      </c>
      <c r="H467" t="s">
        <v>3250</v>
      </c>
      <c r="I467"/>
      <c r="J467" t="s">
        <v>3714</v>
      </c>
      <c r="K467" t="s">
        <v>3548</v>
      </c>
      <c r="L467"/>
      <c r="M467" t="s">
        <v>3715</v>
      </c>
      <c r="N467" t="s">
        <v>879</v>
      </c>
      <c r="O467" t="s">
        <v>879</v>
      </c>
      <c r="P467"/>
      <c r="R467" t="s">
        <v>912</v>
      </c>
      <c r="S467"/>
      <c r="T467"/>
      <c r="U467"/>
      <c r="Y467" t="s">
        <v>502</v>
      </c>
      <c r="Z467" t="s">
        <v>503</v>
      </c>
      <c r="AA467"/>
      <c r="AB467" t="s">
        <v>475</v>
      </c>
      <c r="AF467">
        <v>116800</v>
      </c>
      <c r="AG467">
        <v>4695690</v>
      </c>
    </row>
    <row r="468" spans="1:33" x14ac:dyDescent="0.3">
      <c r="A468">
        <v>5102701</v>
      </c>
      <c r="B468" t="s">
        <v>917</v>
      </c>
      <c r="C468" t="s">
        <v>2767</v>
      </c>
      <c r="D468"/>
      <c r="E468" t="s">
        <v>3692</v>
      </c>
      <c r="H468" t="s">
        <v>3251</v>
      </c>
      <c r="I468"/>
      <c r="J468" t="s">
        <v>3693</v>
      </c>
      <c r="K468" t="s">
        <v>2773</v>
      </c>
      <c r="L468"/>
      <c r="M468" t="s">
        <v>3694</v>
      </c>
      <c r="N468" t="s">
        <v>879</v>
      </c>
      <c r="O468" t="s">
        <v>880</v>
      </c>
      <c r="P468" t="s">
        <v>880</v>
      </c>
      <c r="R468" t="s">
        <v>918</v>
      </c>
      <c r="S468"/>
      <c r="T468"/>
      <c r="U468"/>
      <c r="Y468" t="s">
        <v>529</v>
      </c>
      <c r="Z468" t="s">
        <v>530</v>
      </c>
      <c r="AA468"/>
      <c r="AB468" t="s">
        <v>475</v>
      </c>
      <c r="AF468">
        <v>126400</v>
      </c>
      <c r="AG468">
        <v>5820054</v>
      </c>
    </row>
    <row r="469" spans="1:33" x14ac:dyDescent="0.3">
      <c r="A469">
        <v>5102702</v>
      </c>
      <c r="B469" t="s">
        <v>919</v>
      </c>
      <c r="C469" t="s">
        <v>2768</v>
      </c>
      <c r="D469"/>
      <c r="E469" t="s">
        <v>3695</v>
      </c>
      <c r="H469" t="s">
        <v>3252</v>
      </c>
      <c r="I469"/>
      <c r="J469" t="s">
        <v>3696</v>
      </c>
      <c r="K469" t="s">
        <v>3549</v>
      </c>
      <c r="L469"/>
      <c r="M469" t="s">
        <v>3697</v>
      </c>
      <c r="N469" t="s">
        <v>883</v>
      </c>
      <c r="O469" t="s">
        <v>880</v>
      </c>
      <c r="P469"/>
      <c r="R469" t="s">
        <v>920</v>
      </c>
      <c r="S469"/>
      <c r="T469"/>
      <c r="U469"/>
      <c r="Y469" t="s">
        <v>529</v>
      </c>
      <c r="Z469" t="s">
        <v>530</v>
      </c>
      <c r="AA469"/>
      <c r="AB469" t="s">
        <v>475</v>
      </c>
      <c r="AF469">
        <v>126400</v>
      </c>
      <c r="AG469">
        <v>5820054</v>
      </c>
    </row>
    <row r="470" spans="1:33" x14ac:dyDescent="0.3">
      <c r="A470">
        <v>5102703</v>
      </c>
      <c r="B470" t="s">
        <v>921</v>
      </c>
      <c r="C470" t="s">
        <v>2769</v>
      </c>
      <c r="D470"/>
      <c r="E470" t="s">
        <v>3698</v>
      </c>
      <c r="H470" t="s">
        <v>3253</v>
      </c>
      <c r="I470"/>
      <c r="J470" t="s">
        <v>3699</v>
      </c>
      <c r="K470" t="s">
        <v>2768</v>
      </c>
      <c r="L470"/>
      <c r="M470" t="s">
        <v>3700</v>
      </c>
      <c r="N470" t="s">
        <v>880</v>
      </c>
      <c r="O470" t="s">
        <v>883</v>
      </c>
      <c r="P470" t="s">
        <v>883</v>
      </c>
      <c r="R470" t="s">
        <v>922</v>
      </c>
      <c r="S470"/>
      <c r="T470"/>
      <c r="U470"/>
      <c r="Y470" t="s">
        <v>529</v>
      </c>
      <c r="Z470" t="s">
        <v>530</v>
      </c>
      <c r="AA470"/>
      <c r="AB470" t="s">
        <v>475</v>
      </c>
      <c r="AF470">
        <v>126400</v>
      </c>
      <c r="AG470">
        <v>5820054</v>
      </c>
    </row>
    <row r="471" spans="1:33" x14ac:dyDescent="0.3">
      <c r="A471">
        <v>5102704</v>
      </c>
      <c r="B471" t="s">
        <v>923</v>
      </c>
      <c r="C471" t="s">
        <v>2770</v>
      </c>
      <c r="D471"/>
      <c r="E471" t="s">
        <v>3701</v>
      </c>
      <c r="H471" t="s">
        <v>3254</v>
      </c>
      <c r="I471"/>
      <c r="J471" t="s">
        <v>3702</v>
      </c>
      <c r="K471" t="s">
        <v>3550</v>
      </c>
      <c r="L471"/>
      <c r="M471" t="s">
        <v>3703</v>
      </c>
      <c r="N471" t="s">
        <v>880</v>
      </c>
      <c r="O471" t="s">
        <v>880</v>
      </c>
      <c r="P471"/>
      <c r="R471" t="s">
        <v>924</v>
      </c>
      <c r="S471"/>
      <c r="T471"/>
      <c r="U471"/>
      <c r="Y471" t="s">
        <v>529</v>
      </c>
      <c r="Z471" t="s">
        <v>530</v>
      </c>
      <c r="AA471"/>
      <c r="AB471" t="s">
        <v>475</v>
      </c>
      <c r="AF471">
        <v>126400</v>
      </c>
      <c r="AG471">
        <v>5820054</v>
      </c>
    </row>
    <row r="472" spans="1:33" x14ac:dyDescent="0.3">
      <c r="A472">
        <v>5102705</v>
      </c>
      <c r="B472" t="s">
        <v>925</v>
      </c>
      <c r="C472" t="s">
        <v>2771</v>
      </c>
      <c r="D472"/>
      <c r="E472" t="s">
        <v>3704</v>
      </c>
      <c r="H472" t="s">
        <v>3255</v>
      </c>
      <c r="I472"/>
      <c r="J472" t="s">
        <v>3705</v>
      </c>
      <c r="K472" t="s">
        <v>3256</v>
      </c>
      <c r="L472"/>
      <c r="M472" t="s">
        <v>3706</v>
      </c>
      <c r="N472" t="s">
        <v>879</v>
      </c>
      <c r="O472" t="s">
        <v>879</v>
      </c>
      <c r="P472" t="s">
        <v>879</v>
      </c>
      <c r="R472" t="s">
        <v>918</v>
      </c>
      <c r="S472"/>
      <c r="T472"/>
      <c r="U472"/>
      <c r="Y472" t="s">
        <v>529</v>
      </c>
      <c r="Z472" t="s">
        <v>530</v>
      </c>
      <c r="AA472"/>
      <c r="AB472" t="s">
        <v>475</v>
      </c>
      <c r="AF472">
        <v>126400</v>
      </c>
      <c r="AG472">
        <v>5820054</v>
      </c>
    </row>
    <row r="473" spans="1:33" x14ac:dyDescent="0.3">
      <c r="A473">
        <v>5102706</v>
      </c>
      <c r="B473" t="s">
        <v>926</v>
      </c>
      <c r="C473" t="s">
        <v>2772</v>
      </c>
      <c r="D473"/>
      <c r="E473" t="s">
        <v>3707</v>
      </c>
      <c r="H473" t="s">
        <v>3256</v>
      </c>
      <c r="I473"/>
      <c r="J473" t="s">
        <v>3708</v>
      </c>
      <c r="K473" t="s">
        <v>3551</v>
      </c>
      <c r="L473"/>
      <c r="M473" t="s">
        <v>3709</v>
      </c>
      <c r="N473" t="s">
        <v>879</v>
      </c>
      <c r="O473" t="s">
        <v>879</v>
      </c>
      <c r="P473" t="s">
        <v>879</v>
      </c>
      <c r="R473" t="s">
        <v>920</v>
      </c>
      <c r="S473"/>
      <c r="T473"/>
      <c r="U473"/>
      <c r="Y473" t="s">
        <v>529</v>
      </c>
      <c r="Z473" t="s">
        <v>530</v>
      </c>
      <c r="AA473"/>
      <c r="AB473" t="s">
        <v>475</v>
      </c>
      <c r="AF473">
        <v>126400</v>
      </c>
      <c r="AG473">
        <v>5820054</v>
      </c>
    </row>
    <row r="474" spans="1:33" x14ac:dyDescent="0.3">
      <c r="A474">
        <v>5102707</v>
      </c>
      <c r="B474" t="s">
        <v>927</v>
      </c>
      <c r="C474" t="s">
        <v>2773</v>
      </c>
      <c r="D474"/>
      <c r="E474" t="s">
        <v>3710</v>
      </c>
      <c r="H474" t="s">
        <v>2768</v>
      </c>
      <c r="I474"/>
      <c r="J474" t="s">
        <v>3711</v>
      </c>
      <c r="K474" t="s">
        <v>3552</v>
      </c>
      <c r="L474"/>
      <c r="M474" t="s">
        <v>3712</v>
      </c>
      <c r="N474" t="s">
        <v>880</v>
      </c>
      <c r="O474" t="s">
        <v>883</v>
      </c>
      <c r="P474" t="s">
        <v>880</v>
      </c>
      <c r="R474" t="s">
        <v>922</v>
      </c>
      <c r="S474"/>
      <c r="T474"/>
      <c r="U474"/>
      <c r="Y474" t="s">
        <v>529</v>
      </c>
      <c r="Z474" t="s">
        <v>530</v>
      </c>
      <c r="AA474"/>
      <c r="AB474" t="s">
        <v>475</v>
      </c>
      <c r="AF474">
        <v>126400</v>
      </c>
      <c r="AG474">
        <v>5820054</v>
      </c>
    </row>
    <row r="475" spans="1:33" x14ac:dyDescent="0.3">
      <c r="A475">
        <v>5102708</v>
      </c>
      <c r="B475" t="s">
        <v>928</v>
      </c>
      <c r="C475" t="s">
        <v>2774</v>
      </c>
      <c r="D475"/>
      <c r="E475" t="s">
        <v>3713</v>
      </c>
      <c r="H475" t="s">
        <v>3257</v>
      </c>
      <c r="I475"/>
      <c r="J475" t="s">
        <v>3714</v>
      </c>
      <c r="K475" t="s">
        <v>3553</v>
      </c>
      <c r="L475"/>
      <c r="M475" t="s">
        <v>3715</v>
      </c>
      <c r="N475" t="s">
        <v>879</v>
      </c>
      <c r="O475" t="s">
        <v>879</v>
      </c>
      <c r="P475"/>
      <c r="R475" t="s">
        <v>924</v>
      </c>
      <c r="S475"/>
      <c r="T475"/>
      <c r="U475"/>
      <c r="Y475" t="s">
        <v>529</v>
      </c>
      <c r="Z475" t="s">
        <v>530</v>
      </c>
      <c r="AA475"/>
      <c r="AB475" t="s">
        <v>475</v>
      </c>
      <c r="AF475">
        <v>126400</v>
      </c>
      <c r="AG475">
        <v>5820054</v>
      </c>
    </row>
    <row r="476" spans="1:33" x14ac:dyDescent="0.3">
      <c r="A476">
        <v>5102801</v>
      </c>
      <c r="B476" t="s">
        <v>929</v>
      </c>
      <c r="C476" t="s">
        <v>2775</v>
      </c>
      <c r="D476"/>
      <c r="E476" t="s">
        <v>3692</v>
      </c>
      <c r="H476" t="s">
        <v>3258</v>
      </c>
      <c r="I476"/>
      <c r="J476" t="s">
        <v>3693</v>
      </c>
      <c r="K476" t="s">
        <v>2781</v>
      </c>
      <c r="L476"/>
      <c r="M476" t="s">
        <v>3694</v>
      </c>
      <c r="N476" t="s">
        <v>879</v>
      </c>
      <c r="O476" t="s">
        <v>880</v>
      </c>
      <c r="P476" t="s">
        <v>880</v>
      </c>
      <c r="R476" t="s">
        <v>930</v>
      </c>
      <c r="S476"/>
      <c r="T476"/>
      <c r="U476"/>
      <c r="Y476" t="s">
        <v>529</v>
      </c>
      <c r="Z476" t="s">
        <v>530</v>
      </c>
      <c r="AA476"/>
      <c r="AB476" t="s">
        <v>475</v>
      </c>
      <c r="AF476">
        <v>128000</v>
      </c>
      <c r="AG476">
        <v>5965520</v>
      </c>
    </row>
    <row r="477" spans="1:33" x14ac:dyDescent="0.3">
      <c r="A477">
        <v>5102802</v>
      </c>
      <c r="B477" t="s">
        <v>931</v>
      </c>
      <c r="C477" t="s">
        <v>2776</v>
      </c>
      <c r="D477"/>
      <c r="E477" t="s">
        <v>3695</v>
      </c>
      <c r="H477" t="s">
        <v>3259</v>
      </c>
      <c r="I477"/>
      <c r="J477" t="s">
        <v>3696</v>
      </c>
      <c r="K477" t="s">
        <v>3554</v>
      </c>
      <c r="L477"/>
      <c r="M477" t="s">
        <v>3697</v>
      </c>
      <c r="N477" t="s">
        <v>883</v>
      </c>
      <c r="O477" t="s">
        <v>880</v>
      </c>
      <c r="P477"/>
      <c r="R477" t="s">
        <v>932</v>
      </c>
      <c r="S477"/>
      <c r="T477"/>
      <c r="U477"/>
      <c r="Y477" t="s">
        <v>529</v>
      </c>
      <c r="Z477" t="s">
        <v>530</v>
      </c>
      <c r="AA477"/>
      <c r="AB477" t="s">
        <v>475</v>
      </c>
      <c r="AF477">
        <v>128000</v>
      </c>
      <c r="AG477">
        <v>5965520</v>
      </c>
    </row>
    <row r="478" spans="1:33" x14ac:dyDescent="0.3">
      <c r="A478">
        <v>5102803</v>
      </c>
      <c r="B478" t="s">
        <v>933</v>
      </c>
      <c r="C478" t="s">
        <v>2777</v>
      </c>
      <c r="D478"/>
      <c r="E478" t="s">
        <v>3698</v>
      </c>
      <c r="H478" t="s">
        <v>3260</v>
      </c>
      <c r="I478"/>
      <c r="J478" t="s">
        <v>3699</v>
      </c>
      <c r="K478" t="s">
        <v>2776</v>
      </c>
      <c r="L478"/>
      <c r="M478" t="s">
        <v>3700</v>
      </c>
      <c r="N478" t="s">
        <v>880</v>
      </c>
      <c r="O478" t="s">
        <v>883</v>
      </c>
      <c r="P478" t="s">
        <v>883</v>
      </c>
      <c r="R478" t="s">
        <v>934</v>
      </c>
      <c r="S478"/>
      <c r="T478"/>
      <c r="U478"/>
      <c r="Y478" t="s">
        <v>529</v>
      </c>
      <c r="Z478" t="s">
        <v>530</v>
      </c>
      <c r="AA478"/>
      <c r="AB478" t="s">
        <v>475</v>
      </c>
      <c r="AF478">
        <v>128000</v>
      </c>
      <c r="AG478">
        <v>5965520</v>
      </c>
    </row>
    <row r="479" spans="1:33" x14ac:dyDescent="0.3">
      <c r="A479">
        <v>5102804</v>
      </c>
      <c r="B479" t="s">
        <v>935</v>
      </c>
      <c r="C479" t="s">
        <v>2778</v>
      </c>
      <c r="D479"/>
      <c r="E479" t="s">
        <v>3701</v>
      </c>
      <c r="H479" t="s">
        <v>3261</v>
      </c>
      <c r="I479"/>
      <c r="J479" t="s">
        <v>3702</v>
      </c>
      <c r="K479" t="s">
        <v>3555</v>
      </c>
      <c r="L479"/>
      <c r="M479" t="s">
        <v>3703</v>
      </c>
      <c r="N479" t="s">
        <v>880</v>
      </c>
      <c r="O479" t="s">
        <v>880</v>
      </c>
      <c r="P479"/>
      <c r="R479" t="s">
        <v>936</v>
      </c>
      <c r="S479"/>
      <c r="T479"/>
      <c r="U479"/>
      <c r="Y479" t="s">
        <v>529</v>
      </c>
      <c r="Z479" t="s">
        <v>530</v>
      </c>
      <c r="AA479"/>
      <c r="AB479" t="s">
        <v>475</v>
      </c>
      <c r="AF479">
        <v>128000</v>
      </c>
      <c r="AG479">
        <v>5965520</v>
      </c>
    </row>
    <row r="480" spans="1:33" x14ac:dyDescent="0.3">
      <c r="A480">
        <v>5102805</v>
      </c>
      <c r="B480" t="s">
        <v>937</v>
      </c>
      <c r="C480" t="s">
        <v>2779</v>
      </c>
      <c r="D480"/>
      <c r="E480" t="s">
        <v>3704</v>
      </c>
      <c r="H480" t="s">
        <v>3262</v>
      </c>
      <c r="I480"/>
      <c r="J480" t="s">
        <v>3705</v>
      </c>
      <c r="K480" t="s">
        <v>3263</v>
      </c>
      <c r="L480"/>
      <c r="M480" t="s">
        <v>3706</v>
      </c>
      <c r="N480" t="s">
        <v>879</v>
      </c>
      <c r="O480" t="s">
        <v>879</v>
      </c>
      <c r="P480" t="s">
        <v>879</v>
      </c>
      <c r="R480" t="s">
        <v>930</v>
      </c>
      <c r="S480"/>
      <c r="T480"/>
      <c r="U480"/>
      <c r="Y480" t="s">
        <v>529</v>
      </c>
      <c r="Z480" t="s">
        <v>530</v>
      </c>
      <c r="AA480"/>
      <c r="AB480" t="s">
        <v>475</v>
      </c>
      <c r="AF480">
        <v>128000</v>
      </c>
      <c r="AG480">
        <v>5965520</v>
      </c>
    </row>
    <row r="481" spans="1:33" x14ac:dyDescent="0.3">
      <c r="A481">
        <v>5102806</v>
      </c>
      <c r="B481" t="s">
        <v>938</v>
      </c>
      <c r="C481" t="s">
        <v>2780</v>
      </c>
      <c r="D481"/>
      <c r="E481" t="s">
        <v>3707</v>
      </c>
      <c r="H481" t="s">
        <v>3263</v>
      </c>
      <c r="I481"/>
      <c r="J481" t="s">
        <v>3708</v>
      </c>
      <c r="K481" t="s">
        <v>3556</v>
      </c>
      <c r="L481"/>
      <c r="M481" t="s">
        <v>3709</v>
      </c>
      <c r="N481" t="s">
        <v>879</v>
      </c>
      <c r="O481" t="s">
        <v>879</v>
      </c>
      <c r="P481" t="s">
        <v>879</v>
      </c>
      <c r="R481" t="s">
        <v>932</v>
      </c>
      <c r="S481"/>
      <c r="T481"/>
      <c r="U481"/>
      <c r="Y481" t="s">
        <v>529</v>
      </c>
      <c r="Z481" t="s">
        <v>530</v>
      </c>
      <c r="AA481"/>
      <c r="AB481" t="s">
        <v>475</v>
      </c>
      <c r="AF481">
        <v>128000</v>
      </c>
      <c r="AG481">
        <v>5965520</v>
      </c>
    </row>
    <row r="482" spans="1:33" x14ac:dyDescent="0.3">
      <c r="A482">
        <v>5102807</v>
      </c>
      <c r="B482" t="s">
        <v>939</v>
      </c>
      <c r="C482" t="s">
        <v>2781</v>
      </c>
      <c r="D482"/>
      <c r="E482" t="s">
        <v>3710</v>
      </c>
      <c r="H482" t="s">
        <v>2776</v>
      </c>
      <c r="I482"/>
      <c r="J482" t="s">
        <v>3711</v>
      </c>
      <c r="K482" t="s">
        <v>3557</v>
      </c>
      <c r="L482"/>
      <c r="M482" t="s">
        <v>3712</v>
      </c>
      <c r="N482" t="s">
        <v>880</v>
      </c>
      <c r="O482" t="s">
        <v>883</v>
      </c>
      <c r="P482" t="s">
        <v>880</v>
      </c>
      <c r="R482" t="s">
        <v>934</v>
      </c>
      <c r="S482"/>
      <c r="T482"/>
      <c r="U482"/>
      <c r="Y482" t="s">
        <v>529</v>
      </c>
      <c r="Z482" t="s">
        <v>530</v>
      </c>
      <c r="AA482"/>
      <c r="AB482" t="s">
        <v>475</v>
      </c>
      <c r="AF482">
        <v>128000</v>
      </c>
      <c r="AG482">
        <v>5965520</v>
      </c>
    </row>
    <row r="483" spans="1:33" x14ac:dyDescent="0.3">
      <c r="A483">
        <v>5102808</v>
      </c>
      <c r="B483" t="s">
        <v>940</v>
      </c>
      <c r="C483" t="s">
        <v>2782</v>
      </c>
      <c r="D483"/>
      <c r="E483" t="s">
        <v>3713</v>
      </c>
      <c r="H483" t="s">
        <v>3264</v>
      </c>
      <c r="I483"/>
      <c r="J483" t="s">
        <v>3714</v>
      </c>
      <c r="K483" t="s">
        <v>3558</v>
      </c>
      <c r="L483"/>
      <c r="M483" t="s">
        <v>3715</v>
      </c>
      <c r="N483" t="s">
        <v>879</v>
      </c>
      <c r="O483" t="s">
        <v>879</v>
      </c>
      <c r="P483"/>
      <c r="R483" t="s">
        <v>936</v>
      </c>
      <c r="S483"/>
      <c r="T483"/>
      <c r="U483"/>
      <c r="Y483" t="s">
        <v>529</v>
      </c>
      <c r="Z483" t="s">
        <v>530</v>
      </c>
      <c r="AA483"/>
      <c r="AB483" t="s">
        <v>475</v>
      </c>
      <c r="AF483">
        <v>128000</v>
      </c>
      <c r="AG483">
        <v>5965520</v>
      </c>
    </row>
    <row r="484" spans="1:33" x14ac:dyDescent="0.3">
      <c r="A484">
        <v>5102901</v>
      </c>
      <c r="B484" t="s">
        <v>941</v>
      </c>
      <c r="C484" t="s">
        <v>2783</v>
      </c>
      <c r="D484"/>
      <c r="E484" t="s">
        <v>3692</v>
      </c>
      <c r="H484" t="s">
        <v>3265</v>
      </c>
      <c r="I484"/>
      <c r="J484" t="s">
        <v>3693</v>
      </c>
      <c r="K484" t="s">
        <v>2789</v>
      </c>
      <c r="L484"/>
      <c r="M484" t="s">
        <v>3694</v>
      </c>
      <c r="N484" t="s">
        <v>879</v>
      </c>
      <c r="O484" t="s">
        <v>880</v>
      </c>
      <c r="P484" t="s">
        <v>880</v>
      </c>
      <c r="R484" t="s">
        <v>568</v>
      </c>
      <c r="S484"/>
      <c r="T484"/>
      <c r="U484"/>
      <c r="Y484" t="s">
        <v>555</v>
      </c>
      <c r="Z484" t="s">
        <v>556</v>
      </c>
      <c r="AA484"/>
      <c r="AB484" t="s">
        <v>475</v>
      </c>
      <c r="AF484">
        <v>136000</v>
      </c>
      <c r="AG484">
        <v>7301427</v>
      </c>
    </row>
    <row r="485" spans="1:33" x14ac:dyDescent="0.3">
      <c r="A485">
        <v>5102902</v>
      </c>
      <c r="B485" t="s">
        <v>942</v>
      </c>
      <c r="C485" t="s">
        <v>2784</v>
      </c>
      <c r="D485"/>
      <c r="E485" t="s">
        <v>3695</v>
      </c>
      <c r="H485" t="s">
        <v>3266</v>
      </c>
      <c r="I485"/>
      <c r="J485" t="s">
        <v>3696</v>
      </c>
      <c r="K485" t="s">
        <v>3559</v>
      </c>
      <c r="L485"/>
      <c r="M485" t="s">
        <v>3697</v>
      </c>
      <c r="N485" t="s">
        <v>883</v>
      </c>
      <c r="O485" t="s">
        <v>880</v>
      </c>
      <c r="P485"/>
      <c r="R485" t="s">
        <v>570</v>
      </c>
      <c r="S485"/>
      <c r="T485"/>
      <c r="U485"/>
      <c r="Y485" t="s">
        <v>555</v>
      </c>
      <c r="Z485" t="s">
        <v>556</v>
      </c>
      <c r="AA485"/>
      <c r="AB485" t="s">
        <v>475</v>
      </c>
      <c r="AF485">
        <v>136000</v>
      </c>
      <c r="AG485">
        <v>7301427</v>
      </c>
    </row>
    <row r="486" spans="1:33" x14ac:dyDescent="0.3">
      <c r="A486">
        <v>5102903</v>
      </c>
      <c r="B486" t="s">
        <v>943</v>
      </c>
      <c r="C486" t="s">
        <v>2785</v>
      </c>
      <c r="D486"/>
      <c r="E486" t="s">
        <v>3698</v>
      </c>
      <c r="H486" t="s">
        <v>3267</v>
      </c>
      <c r="I486"/>
      <c r="J486" t="s">
        <v>3699</v>
      </c>
      <c r="K486" t="s">
        <v>2784</v>
      </c>
      <c r="L486"/>
      <c r="M486" t="s">
        <v>3700</v>
      </c>
      <c r="N486" t="s">
        <v>880</v>
      </c>
      <c r="O486" t="s">
        <v>883</v>
      </c>
      <c r="P486" t="s">
        <v>883</v>
      </c>
      <c r="R486" t="s">
        <v>572</v>
      </c>
      <c r="S486"/>
      <c r="T486"/>
      <c r="U486"/>
      <c r="Y486" t="s">
        <v>555</v>
      </c>
      <c r="Z486" t="s">
        <v>556</v>
      </c>
      <c r="AA486"/>
      <c r="AB486" t="s">
        <v>475</v>
      </c>
      <c r="AF486">
        <v>136000</v>
      </c>
      <c r="AG486">
        <v>7301427</v>
      </c>
    </row>
    <row r="487" spans="1:33" x14ac:dyDescent="0.3">
      <c r="A487">
        <v>5102904</v>
      </c>
      <c r="B487" t="s">
        <v>944</v>
      </c>
      <c r="C487" t="s">
        <v>2786</v>
      </c>
      <c r="D487"/>
      <c r="E487" t="s">
        <v>3701</v>
      </c>
      <c r="H487" t="s">
        <v>3268</v>
      </c>
      <c r="I487"/>
      <c r="J487" t="s">
        <v>3702</v>
      </c>
      <c r="K487" t="s">
        <v>3560</v>
      </c>
      <c r="L487"/>
      <c r="M487" t="s">
        <v>3703</v>
      </c>
      <c r="N487" t="s">
        <v>880</v>
      </c>
      <c r="O487" t="s">
        <v>880</v>
      </c>
      <c r="P487"/>
      <c r="R487" t="s">
        <v>574</v>
      </c>
      <c r="S487"/>
      <c r="T487"/>
      <c r="U487"/>
      <c r="Y487" t="s">
        <v>555</v>
      </c>
      <c r="Z487" t="s">
        <v>556</v>
      </c>
      <c r="AA487"/>
      <c r="AB487" t="s">
        <v>475</v>
      </c>
      <c r="AF487">
        <v>136000</v>
      </c>
      <c r="AG487">
        <v>7301427</v>
      </c>
    </row>
    <row r="488" spans="1:33" x14ac:dyDescent="0.3">
      <c r="A488">
        <v>5102905</v>
      </c>
      <c r="B488" t="s">
        <v>945</v>
      </c>
      <c r="C488" t="s">
        <v>2787</v>
      </c>
      <c r="D488"/>
      <c r="E488" t="s">
        <v>3704</v>
      </c>
      <c r="H488" t="s">
        <v>3269</v>
      </c>
      <c r="I488"/>
      <c r="J488" t="s">
        <v>3705</v>
      </c>
      <c r="K488" t="s">
        <v>3270</v>
      </c>
      <c r="L488"/>
      <c r="M488" t="s">
        <v>3706</v>
      </c>
      <c r="N488" t="s">
        <v>879</v>
      </c>
      <c r="O488" t="s">
        <v>879</v>
      </c>
      <c r="P488" t="s">
        <v>879</v>
      </c>
      <c r="R488" t="s">
        <v>568</v>
      </c>
      <c r="S488"/>
      <c r="T488"/>
      <c r="U488"/>
      <c r="Y488" t="s">
        <v>555</v>
      </c>
      <c r="Z488" t="s">
        <v>556</v>
      </c>
      <c r="AA488"/>
      <c r="AB488" t="s">
        <v>475</v>
      </c>
      <c r="AF488">
        <v>136000</v>
      </c>
      <c r="AG488">
        <v>7301427</v>
      </c>
    </row>
    <row r="489" spans="1:33" x14ac:dyDescent="0.3">
      <c r="A489">
        <v>5102906</v>
      </c>
      <c r="B489" t="s">
        <v>946</v>
      </c>
      <c r="C489" t="s">
        <v>2788</v>
      </c>
      <c r="D489"/>
      <c r="E489" t="s">
        <v>3707</v>
      </c>
      <c r="H489" t="s">
        <v>3270</v>
      </c>
      <c r="I489"/>
      <c r="J489" t="s">
        <v>3708</v>
      </c>
      <c r="K489" t="s">
        <v>3561</v>
      </c>
      <c r="L489"/>
      <c r="M489" t="s">
        <v>3709</v>
      </c>
      <c r="N489" t="s">
        <v>879</v>
      </c>
      <c r="O489" t="s">
        <v>879</v>
      </c>
      <c r="P489" t="s">
        <v>879</v>
      </c>
      <c r="R489" t="s">
        <v>570</v>
      </c>
      <c r="S489"/>
      <c r="T489"/>
      <c r="U489"/>
      <c r="Y489" t="s">
        <v>555</v>
      </c>
      <c r="Z489" t="s">
        <v>556</v>
      </c>
      <c r="AA489"/>
      <c r="AB489" t="s">
        <v>475</v>
      </c>
      <c r="AF489">
        <v>136000</v>
      </c>
      <c r="AG489">
        <v>7301427</v>
      </c>
    </row>
    <row r="490" spans="1:33" x14ac:dyDescent="0.3">
      <c r="A490">
        <v>5102907</v>
      </c>
      <c r="B490" t="s">
        <v>947</v>
      </c>
      <c r="C490" t="s">
        <v>2789</v>
      </c>
      <c r="D490"/>
      <c r="E490" t="s">
        <v>3710</v>
      </c>
      <c r="H490" t="s">
        <v>2784</v>
      </c>
      <c r="I490"/>
      <c r="J490" t="s">
        <v>3711</v>
      </c>
      <c r="K490" t="s">
        <v>3562</v>
      </c>
      <c r="L490"/>
      <c r="M490" t="s">
        <v>3712</v>
      </c>
      <c r="N490" t="s">
        <v>880</v>
      </c>
      <c r="O490" t="s">
        <v>883</v>
      </c>
      <c r="P490" t="s">
        <v>880</v>
      </c>
      <c r="R490" t="s">
        <v>572</v>
      </c>
      <c r="S490"/>
      <c r="T490"/>
      <c r="U490"/>
      <c r="Y490" t="s">
        <v>555</v>
      </c>
      <c r="Z490" t="s">
        <v>556</v>
      </c>
      <c r="AA490"/>
      <c r="AB490" t="s">
        <v>475</v>
      </c>
      <c r="AF490">
        <v>136000</v>
      </c>
      <c r="AG490">
        <v>7301427</v>
      </c>
    </row>
    <row r="491" spans="1:33" x14ac:dyDescent="0.3">
      <c r="A491">
        <v>5102908</v>
      </c>
      <c r="B491" t="s">
        <v>948</v>
      </c>
      <c r="C491" t="s">
        <v>2790</v>
      </c>
      <c r="D491"/>
      <c r="E491" t="s">
        <v>3713</v>
      </c>
      <c r="H491" t="s">
        <v>3271</v>
      </c>
      <c r="I491"/>
      <c r="J491" t="s">
        <v>3714</v>
      </c>
      <c r="K491" t="s">
        <v>3563</v>
      </c>
      <c r="L491"/>
      <c r="M491" t="s">
        <v>3715</v>
      </c>
      <c r="N491" t="s">
        <v>879</v>
      </c>
      <c r="O491" t="s">
        <v>879</v>
      </c>
      <c r="P491"/>
      <c r="R491" t="s">
        <v>574</v>
      </c>
      <c r="S491"/>
      <c r="T491"/>
      <c r="U491"/>
      <c r="Y491" t="s">
        <v>555</v>
      </c>
      <c r="Z491" t="s">
        <v>556</v>
      </c>
      <c r="AA491"/>
      <c r="AB491" t="s">
        <v>475</v>
      </c>
      <c r="AF491">
        <v>136000</v>
      </c>
      <c r="AG491">
        <v>7301427</v>
      </c>
    </row>
    <row r="492" spans="1:33" x14ac:dyDescent="0.3">
      <c r="A492">
        <v>5103001</v>
      </c>
      <c r="B492" t="s">
        <v>949</v>
      </c>
      <c r="C492" t="s">
        <v>2783</v>
      </c>
      <c r="D492"/>
      <c r="E492" t="s">
        <v>3692</v>
      </c>
      <c r="H492" t="s">
        <v>3265</v>
      </c>
      <c r="I492"/>
      <c r="J492" t="s">
        <v>3693</v>
      </c>
      <c r="K492" t="s">
        <v>2789</v>
      </c>
      <c r="L492"/>
      <c r="M492" t="s">
        <v>3694</v>
      </c>
      <c r="N492" t="s">
        <v>879</v>
      </c>
      <c r="O492" t="s">
        <v>880</v>
      </c>
      <c r="P492" t="s">
        <v>880</v>
      </c>
      <c r="R492" t="s">
        <v>568</v>
      </c>
      <c r="S492"/>
      <c r="T492"/>
      <c r="U492"/>
      <c r="Y492" t="s">
        <v>555</v>
      </c>
      <c r="Z492" t="s">
        <v>556</v>
      </c>
      <c r="AA492"/>
      <c r="AB492" t="s">
        <v>475</v>
      </c>
      <c r="AF492">
        <v>136000</v>
      </c>
      <c r="AG492">
        <v>7301427</v>
      </c>
    </row>
    <row r="493" spans="1:33" x14ac:dyDescent="0.3">
      <c r="A493">
        <v>5103002</v>
      </c>
      <c r="B493" t="s">
        <v>950</v>
      </c>
      <c r="C493" t="s">
        <v>2784</v>
      </c>
      <c r="D493"/>
      <c r="E493" t="s">
        <v>3695</v>
      </c>
      <c r="H493" t="s">
        <v>3266</v>
      </c>
      <c r="I493"/>
      <c r="J493" t="s">
        <v>3696</v>
      </c>
      <c r="K493" t="s">
        <v>3559</v>
      </c>
      <c r="L493"/>
      <c r="M493" t="s">
        <v>3697</v>
      </c>
      <c r="N493" t="s">
        <v>883</v>
      </c>
      <c r="O493" t="s">
        <v>880</v>
      </c>
      <c r="P493"/>
      <c r="R493" t="s">
        <v>570</v>
      </c>
      <c r="S493"/>
      <c r="T493"/>
      <c r="U493"/>
      <c r="Y493" t="s">
        <v>555</v>
      </c>
      <c r="Z493" t="s">
        <v>556</v>
      </c>
      <c r="AA493"/>
      <c r="AB493" t="s">
        <v>475</v>
      </c>
      <c r="AF493">
        <v>136000</v>
      </c>
      <c r="AG493">
        <v>7301427</v>
      </c>
    </row>
    <row r="494" spans="1:33" x14ac:dyDescent="0.3">
      <c r="A494">
        <v>5103003</v>
      </c>
      <c r="B494" t="s">
        <v>951</v>
      </c>
      <c r="C494" t="s">
        <v>2785</v>
      </c>
      <c r="D494"/>
      <c r="E494" t="s">
        <v>3698</v>
      </c>
      <c r="H494" t="s">
        <v>3267</v>
      </c>
      <c r="I494"/>
      <c r="J494" t="s">
        <v>3699</v>
      </c>
      <c r="K494" t="s">
        <v>2784</v>
      </c>
      <c r="L494"/>
      <c r="M494" t="s">
        <v>3700</v>
      </c>
      <c r="N494" t="s">
        <v>880</v>
      </c>
      <c r="O494" t="s">
        <v>883</v>
      </c>
      <c r="P494" t="s">
        <v>883</v>
      </c>
      <c r="R494" t="s">
        <v>572</v>
      </c>
      <c r="S494"/>
      <c r="T494"/>
      <c r="U494"/>
      <c r="Y494" t="s">
        <v>555</v>
      </c>
      <c r="Z494" t="s">
        <v>556</v>
      </c>
      <c r="AA494"/>
      <c r="AB494" t="s">
        <v>475</v>
      </c>
      <c r="AF494">
        <v>136000</v>
      </c>
      <c r="AG494">
        <v>7301427</v>
      </c>
    </row>
    <row r="495" spans="1:33" x14ac:dyDescent="0.3">
      <c r="A495">
        <v>5103004</v>
      </c>
      <c r="B495" t="s">
        <v>952</v>
      </c>
      <c r="C495" t="s">
        <v>2786</v>
      </c>
      <c r="D495"/>
      <c r="E495" t="s">
        <v>3701</v>
      </c>
      <c r="H495" t="s">
        <v>3268</v>
      </c>
      <c r="I495"/>
      <c r="J495" t="s">
        <v>3702</v>
      </c>
      <c r="K495" t="s">
        <v>3560</v>
      </c>
      <c r="L495"/>
      <c r="M495" t="s">
        <v>3703</v>
      </c>
      <c r="N495" t="s">
        <v>880</v>
      </c>
      <c r="O495" t="s">
        <v>880</v>
      </c>
      <c r="P495"/>
      <c r="R495" t="s">
        <v>574</v>
      </c>
      <c r="S495"/>
      <c r="T495"/>
      <c r="U495"/>
      <c r="Y495" t="s">
        <v>555</v>
      </c>
      <c r="Z495" t="s">
        <v>556</v>
      </c>
      <c r="AA495"/>
      <c r="AB495" t="s">
        <v>475</v>
      </c>
      <c r="AF495">
        <v>136000</v>
      </c>
      <c r="AG495">
        <v>7301427</v>
      </c>
    </row>
    <row r="496" spans="1:33" x14ac:dyDescent="0.3">
      <c r="A496">
        <v>5103005</v>
      </c>
      <c r="B496" t="s">
        <v>953</v>
      </c>
      <c r="C496" t="s">
        <v>2787</v>
      </c>
      <c r="D496"/>
      <c r="E496" t="s">
        <v>3704</v>
      </c>
      <c r="H496" t="s">
        <v>3269</v>
      </c>
      <c r="I496"/>
      <c r="J496" t="s">
        <v>3705</v>
      </c>
      <c r="K496" t="s">
        <v>3270</v>
      </c>
      <c r="L496"/>
      <c r="M496" t="s">
        <v>3706</v>
      </c>
      <c r="N496" t="s">
        <v>879</v>
      </c>
      <c r="O496" t="s">
        <v>879</v>
      </c>
      <c r="P496" t="s">
        <v>879</v>
      </c>
      <c r="R496" t="s">
        <v>568</v>
      </c>
      <c r="S496"/>
      <c r="T496"/>
      <c r="U496"/>
      <c r="Y496" t="s">
        <v>555</v>
      </c>
      <c r="Z496" t="s">
        <v>556</v>
      </c>
      <c r="AA496"/>
      <c r="AB496" t="s">
        <v>475</v>
      </c>
      <c r="AF496">
        <v>136000</v>
      </c>
      <c r="AG496">
        <v>7301427</v>
      </c>
    </row>
    <row r="497" spans="1:33" x14ac:dyDescent="0.3">
      <c r="A497">
        <v>5103006</v>
      </c>
      <c r="B497" t="s">
        <v>954</v>
      </c>
      <c r="C497" t="s">
        <v>2788</v>
      </c>
      <c r="D497"/>
      <c r="E497" t="s">
        <v>3707</v>
      </c>
      <c r="H497" t="s">
        <v>3270</v>
      </c>
      <c r="I497"/>
      <c r="J497" t="s">
        <v>3708</v>
      </c>
      <c r="K497" t="s">
        <v>3561</v>
      </c>
      <c r="L497"/>
      <c r="M497" t="s">
        <v>3709</v>
      </c>
      <c r="N497" t="s">
        <v>879</v>
      </c>
      <c r="O497" t="s">
        <v>879</v>
      </c>
      <c r="P497" t="s">
        <v>879</v>
      </c>
      <c r="R497" t="s">
        <v>570</v>
      </c>
      <c r="S497"/>
      <c r="T497"/>
      <c r="U497"/>
      <c r="Y497" t="s">
        <v>555</v>
      </c>
      <c r="Z497" t="s">
        <v>556</v>
      </c>
      <c r="AA497"/>
      <c r="AB497" t="s">
        <v>475</v>
      </c>
      <c r="AF497">
        <v>136000</v>
      </c>
      <c r="AG497">
        <v>7301427</v>
      </c>
    </row>
    <row r="498" spans="1:33" x14ac:dyDescent="0.3">
      <c r="A498">
        <v>5103007</v>
      </c>
      <c r="B498" t="s">
        <v>955</v>
      </c>
      <c r="C498" t="s">
        <v>2789</v>
      </c>
      <c r="D498"/>
      <c r="E498" t="s">
        <v>3710</v>
      </c>
      <c r="H498" t="s">
        <v>2784</v>
      </c>
      <c r="I498"/>
      <c r="J498" t="s">
        <v>3711</v>
      </c>
      <c r="K498" t="s">
        <v>3562</v>
      </c>
      <c r="L498"/>
      <c r="M498" t="s">
        <v>3712</v>
      </c>
      <c r="N498" t="s">
        <v>880</v>
      </c>
      <c r="O498" t="s">
        <v>883</v>
      </c>
      <c r="P498" t="s">
        <v>880</v>
      </c>
      <c r="R498" t="s">
        <v>572</v>
      </c>
      <c r="S498"/>
      <c r="T498"/>
      <c r="U498"/>
      <c r="Y498" t="s">
        <v>555</v>
      </c>
      <c r="Z498" t="s">
        <v>556</v>
      </c>
      <c r="AA498"/>
      <c r="AB498" t="s">
        <v>475</v>
      </c>
      <c r="AF498">
        <v>136000</v>
      </c>
      <c r="AG498">
        <v>7301427</v>
      </c>
    </row>
    <row r="499" spans="1:33" x14ac:dyDescent="0.3">
      <c r="A499">
        <v>5103008</v>
      </c>
      <c r="B499" t="s">
        <v>956</v>
      </c>
      <c r="C499" t="s">
        <v>2790</v>
      </c>
      <c r="D499"/>
      <c r="E499" t="s">
        <v>3713</v>
      </c>
      <c r="H499" t="s">
        <v>3271</v>
      </c>
      <c r="I499"/>
      <c r="J499" t="s">
        <v>3714</v>
      </c>
      <c r="K499" t="s">
        <v>3563</v>
      </c>
      <c r="L499"/>
      <c r="M499" t="s">
        <v>3715</v>
      </c>
      <c r="N499" t="s">
        <v>879</v>
      </c>
      <c r="O499" t="s">
        <v>879</v>
      </c>
      <c r="P499"/>
      <c r="R499" t="s">
        <v>574</v>
      </c>
      <c r="S499"/>
      <c r="T499"/>
      <c r="U499"/>
      <c r="Y499" t="s">
        <v>555</v>
      </c>
      <c r="Z499" t="s">
        <v>556</v>
      </c>
      <c r="AA499"/>
      <c r="AB499" t="s">
        <v>475</v>
      </c>
      <c r="AF499">
        <v>136000</v>
      </c>
      <c r="AG499">
        <v>7301427</v>
      </c>
    </row>
    <row r="500" spans="1:33" x14ac:dyDescent="0.3">
      <c r="A500">
        <v>5103101</v>
      </c>
      <c r="B500" t="s">
        <v>957</v>
      </c>
      <c r="C500" t="s">
        <v>2791</v>
      </c>
      <c r="D500"/>
      <c r="E500" t="s">
        <v>3692</v>
      </c>
      <c r="H500" t="s">
        <v>3272</v>
      </c>
      <c r="I500"/>
      <c r="J500" t="s">
        <v>3693</v>
      </c>
      <c r="K500" t="s">
        <v>2797</v>
      </c>
      <c r="L500"/>
      <c r="M500" t="s">
        <v>3694</v>
      </c>
      <c r="N500" t="s">
        <v>879</v>
      </c>
      <c r="O500" t="s">
        <v>880</v>
      </c>
      <c r="P500" t="s">
        <v>880</v>
      </c>
      <c r="R500" t="s">
        <v>580</v>
      </c>
      <c r="S500"/>
      <c r="T500"/>
      <c r="U500"/>
      <c r="Y500" t="s">
        <v>581</v>
      </c>
      <c r="Z500" t="s">
        <v>582</v>
      </c>
      <c r="AA500"/>
      <c r="AB500" t="s">
        <v>475</v>
      </c>
      <c r="AF500">
        <v>142400</v>
      </c>
      <c r="AG500">
        <v>8221566</v>
      </c>
    </row>
    <row r="501" spans="1:33" x14ac:dyDescent="0.3">
      <c r="A501">
        <v>5103102</v>
      </c>
      <c r="B501" t="s">
        <v>958</v>
      </c>
      <c r="C501" t="s">
        <v>2792</v>
      </c>
      <c r="D501"/>
      <c r="E501" t="s">
        <v>3695</v>
      </c>
      <c r="H501" t="s">
        <v>3273</v>
      </c>
      <c r="I501"/>
      <c r="J501" t="s">
        <v>3696</v>
      </c>
      <c r="K501" t="s">
        <v>3564</v>
      </c>
      <c r="L501"/>
      <c r="M501" t="s">
        <v>3697</v>
      </c>
      <c r="N501" t="s">
        <v>883</v>
      </c>
      <c r="O501" t="s">
        <v>880</v>
      </c>
      <c r="P501"/>
      <c r="R501" t="s">
        <v>584</v>
      </c>
      <c r="S501"/>
      <c r="T501"/>
      <c r="U501"/>
      <c r="Y501" t="s">
        <v>581</v>
      </c>
      <c r="Z501" t="s">
        <v>582</v>
      </c>
      <c r="AA501"/>
      <c r="AB501" t="s">
        <v>475</v>
      </c>
      <c r="AF501">
        <v>142400</v>
      </c>
      <c r="AG501">
        <v>8221566</v>
      </c>
    </row>
    <row r="502" spans="1:33" x14ac:dyDescent="0.3">
      <c r="A502">
        <v>5103103</v>
      </c>
      <c r="B502" t="s">
        <v>959</v>
      </c>
      <c r="C502" t="s">
        <v>2793</v>
      </c>
      <c r="D502"/>
      <c r="E502" t="s">
        <v>3698</v>
      </c>
      <c r="H502" t="s">
        <v>3274</v>
      </c>
      <c r="I502"/>
      <c r="J502" t="s">
        <v>3699</v>
      </c>
      <c r="K502" t="s">
        <v>2792</v>
      </c>
      <c r="L502"/>
      <c r="M502" t="s">
        <v>3700</v>
      </c>
      <c r="N502" t="s">
        <v>880</v>
      </c>
      <c r="O502" t="s">
        <v>883</v>
      </c>
      <c r="P502" t="s">
        <v>883</v>
      </c>
      <c r="R502" t="s">
        <v>586</v>
      </c>
      <c r="S502"/>
      <c r="T502"/>
      <c r="U502"/>
      <c r="Y502" t="s">
        <v>581</v>
      </c>
      <c r="Z502" t="s">
        <v>582</v>
      </c>
      <c r="AA502"/>
      <c r="AB502" t="s">
        <v>475</v>
      </c>
      <c r="AF502">
        <v>142400</v>
      </c>
      <c r="AG502">
        <v>8221566</v>
      </c>
    </row>
    <row r="503" spans="1:33" x14ac:dyDescent="0.3">
      <c r="A503">
        <v>5103104</v>
      </c>
      <c r="B503" t="s">
        <v>960</v>
      </c>
      <c r="C503" t="s">
        <v>2794</v>
      </c>
      <c r="D503"/>
      <c r="E503" t="s">
        <v>3701</v>
      </c>
      <c r="H503" t="s">
        <v>3275</v>
      </c>
      <c r="I503"/>
      <c r="J503" t="s">
        <v>3702</v>
      </c>
      <c r="K503" t="s">
        <v>3565</v>
      </c>
      <c r="L503"/>
      <c r="M503" t="s">
        <v>3703</v>
      </c>
      <c r="N503" t="s">
        <v>880</v>
      </c>
      <c r="O503" t="s">
        <v>880</v>
      </c>
      <c r="P503"/>
      <c r="R503" t="s">
        <v>588</v>
      </c>
      <c r="S503"/>
      <c r="T503"/>
      <c r="U503"/>
      <c r="Y503" t="s">
        <v>581</v>
      </c>
      <c r="Z503" t="s">
        <v>582</v>
      </c>
      <c r="AA503"/>
      <c r="AB503" t="s">
        <v>475</v>
      </c>
      <c r="AF503">
        <v>142400</v>
      </c>
      <c r="AG503">
        <v>8221566</v>
      </c>
    </row>
    <row r="504" spans="1:33" x14ac:dyDescent="0.3">
      <c r="A504">
        <v>5103105</v>
      </c>
      <c r="B504" t="s">
        <v>961</v>
      </c>
      <c r="C504" t="s">
        <v>2795</v>
      </c>
      <c r="D504"/>
      <c r="E504" t="s">
        <v>3704</v>
      </c>
      <c r="H504" t="s">
        <v>3276</v>
      </c>
      <c r="I504"/>
      <c r="J504" t="s">
        <v>3705</v>
      </c>
      <c r="K504" t="s">
        <v>3277</v>
      </c>
      <c r="L504"/>
      <c r="M504" t="s">
        <v>3706</v>
      </c>
      <c r="N504" t="s">
        <v>879</v>
      </c>
      <c r="O504" t="s">
        <v>879</v>
      </c>
      <c r="P504" t="s">
        <v>879</v>
      </c>
      <c r="R504" t="s">
        <v>580</v>
      </c>
      <c r="S504"/>
      <c r="T504"/>
      <c r="U504"/>
      <c r="Y504" t="s">
        <v>581</v>
      </c>
      <c r="Z504" t="s">
        <v>582</v>
      </c>
      <c r="AA504"/>
      <c r="AB504" t="s">
        <v>475</v>
      </c>
      <c r="AF504">
        <v>142400</v>
      </c>
      <c r="AG504">
        <v>8221566</v>
      </c>
    </row>
    <row r="505" spans="1:33" x14ac:dyDescent="0.3">
      <c r="A505">
        <v>5103106</v>
      </c>
      <c r="B505" t="s">
        <v>962</v>
      </c>
      <c r="C505" t="s">
        <v>2796</v>
      </c>
      <c r="D505"/>
      <c r="E505" t="s">
        <v>3707</v>
      </c>
      <c r="H505" t="s">
        <v>3277</v>
      </c>
      <c r="I505"/>
      <c r="J505" t="s">
        <v>3708</v>
      </c>
      <c r="K505" t="s">
        <v>3566</v>
      </c>
      <c r="L505"/>
      <c r="M505" t="s">
        <v>3709</v>
      </c>
      <c r="N505" t="s">
        <v>879</v>
      </c>
      <c r="O505" t="s">
        <v>879</v>
      </c>
      <c r="P505" t="s">
        <v>879</v>
      </c>
      <c r="R505" t="s">
        <v>584</v>
      </c>
      <c r="S505"/>
      <c r="T505"/>
      <c r="U505"/>
      <c r="Y505" t="s">
        <v>581</v>
      </c>
      <c r="Z505" t="s">
        <v>582</v>
      </c>
      <c r="AA505"/>
      <c r="AB505" t="s">
        <v>475</v>
      </c>
      <c r="AF505">
        <v>142400</v>
      </c>
      <c r="AG505">
        <v>8221566</v>
      </c>
    </row>
    <row r="506" spans="1:33" x14ac:dyDescent="0.3">
      <c r="A506">
        <v>5103107</v>
      </c>
      <c r="B506" t="s">
        <v>963</v>
      </c>
      <c r="C506" t="s">
        <v>2797</v>
      </c>
      <c r="D506"/>
      <c r="E506" t="s">
        <v>3710</v>
      </c>
      <c r="H506" t="s">
        <v>2792</v>
      </c>
      <c r="I506"/>
      <c r="J506" t="s">
        <v>3711</v>
      </c>
      <c r="K506" t="s">
        <v>3567</v>
      </c>
      <c r="L506"/>
      <c r="M506" t="s">
        <v>3712</v>
      </c>
      <c r="N506" t="s">
        <v>880</v>
      </c>
      <c r="O506" t="s">
        <v>883</v>
      </c>
      <c r="P506" t="s">
        <v>880</v>
      </c>
      <c r="R506" t="s">
        <v>586</v>
      </c>
      <c r="S506"/>
      <c r="T506"/>
      <c r="U506"/>
      <c r="Y506" t="s">
        <v>581</v>
      </c>
      <c r="Z506" t="s">
        <v>582</v>
      </c>
      <c r="AA506"/>
      <c r="AB506" t="s">
        <v>475</v>
      </c>
      <c r="AF506">
        <v>142400</v>
      </c>
      <c r="AG506">
        <v>8221566</v>
      </c>
    </row>
    <row r="507" spans="1:33" x14ac:dyDescent="0.3">
      <c r="A507">
        <v>5103108</v>
      </c>
      <c r="B507" t="s">
        <v>964</v>
      </c>
      <c r="C507" t="s">
        <v>2798</v>
      </c>
      <c r="D507"/>
      <c r="E507" t="s">
        <v>3713</v>
      </c>
      <c r="H507" t="s">
        <v>3278</v>
      </c>
      <c r="I507"/>
      <c r="J507" t="s">
        <v>3714</v>
      </c>
      <c r="K507" t="s">
        <v>3568</v>
      </c>
      <c r="L507"/>
      <c r="M507" t="s">
        <v>3715</v>
      </c>
      <c r="N507" t="s">
        <v>879</v>
      </c>
      <c r="O507" t="s">
        <v>879</v>
      </c>
      <c r="P507"/>
      <c r="R507" t="s">
        <v>588</v>
      </c>
      <c r="S507"/>
      <c r="T507"/>
      <c r="U507"/>
      <c r="Y507" t="s">
        <v>581</v>
      </c>
      <c r="Z507" t="s">
        <v>582</v>
      </c>
      <c r="AA507"/>
      <c r="AB507" t="s">
        <v>475</v>
      </c>
      <c r="AF507">
        <v>142400</v>
      </c>
      <c r="AG507">
        <v>8221566</v>
      </c>
    </row>
    <row r="508" spans="1:33" x14ac:dyDescent="0.3">
      <c r="A508">
        <v>5103201</v>
      </c>
      <c r="B508" t="s">
        <v>965</v>
      </c>
      <c r="C508" t="s">
        <v>2791</v>
      </c>
      <c r="D508"/>
      <c r="E508" t="s">
        <v>3692</v>
      </c>
      <c r="H508" t="s">
        <v>3272</v>
      </c>
      <c r="I508"/>
      <c r="J508" t="s">
        <v>3693</v>
      </c>
      <c r="K508" t="s">
        <v>2797</v>
      </c>
      <c r="L508"/>
      <c r="M508" t="s">
        <v>3694</v>
      </c>
      <c r="N508" t="s">
        <v>879</v>
      </c>
      <c r="O508" t="s">
        <v>880</v>
      </c>
      <c r="P508" t="s">
        <v>880</v>
      </c>
      <c r="R508" t="s">
        <v>580</v>
      </c>
      <c r="S508"/>
      <c r="T508"/>
      <c r="U508"/>
      <c r="Y508" t="s">
        <v>581</v>
      </c>
      <c r="Z508" t="s">
        <v>582</v>
      </c>
      <c r="AA508"/>
      <c r="AB508" t="s">
        <v>475</v>
      </c>
      <c r="AF508">
        <v>142400</v>
      </c>
      <c r="AG508">
        <v>8221566</v>
      </c>
    </row>
    <row r="509" spans="1:33" x14ac:dyDescent="0.3">
      <c r="A509">
        <v>5103202</v>
      </c>
      <c r="B509" t="s">
        <v>966</v>
      </c>
      <c r="C509" t="s">
        <v>2792</v>
      </c>
      <c r="D509"/>
      <c r="E509" t="s">
        <v>3695</v>
      </c>
      <c r="H509" t="s">
        <v>3273</v>
      </c>
      <c r="I509"/>
      <c r="J509" t="s">
        <v>3696</v>
      </c>
      <c r="K509" t="s">
        <v>3564</v>
      </c>
      <c r="L509"/>
      <c r="M509" t="s">
        <v>3697</v>
      </c>
      <c r="N509" t="s">
        <v>883</v>
      </c>
      <c r="O509" t="s">
        <v>880</v>
      </c>
      <c r="P509"/>
      <c r="R509" t="s">
        <v>584</v>
      </c>
      <c r="S509"/>
      <c r="T509"/>
      <c r="U509"/>
      <c r="Y509" t="s">
        <v>581</v>
      </c>
      <c r="Z509" t="s">
        <v>582</v>
      </c>
      <c r="AA509"/>
      <c r="AB509" t="s">
        <v>475</v>
      </c>
      <c r="AF509">
        <v>142400</v>
      </c>
      <c r="AG509">
        <v>8221566</v>
      </c>
    </row>
    <row r="510" spans="1:33" x14ac:dyDescent="0.3">
      <c r="A510">
        <v>5103203</v>
      </c>
      <c r="B510" t="s">
        <v>967</v>
      </c>
      <c r="C510" t="s">
        <v>2793</v>
      </c>
      <c r="D510"/>
      <c r="E510" t="s">
        <v>3698</v>
      </c>
      <c r="H510" t="s">
        <v>3274</v>
      </c>
      <c r="I510"/>
      <c r="J510" t="s">
        <v>3699</v>
      </c>
      <c r="K510" t="s">
        <v>2792</v>
      </c>
      <c r="L510"/>
      <c r="M510" t="s">
        <v>3700</v>
      </c>
      <c r="N510" t="s">
        <v>880</v>
      </c>
      <c r="O510" t="s">
        <v>883</v>
      </c>
      <c r="P510" t="s">
        <v>883</v>
      </c>
      <c r="R510" t="s">
        <v>586</v>
      </c>
      <c r="S510"/>
      <c r="T510"/>
      <c r="U510"/>
      <c r="Y510" t="s">
        <v>581</v>
      </c>
      <c r="Z510" t="s">
        <v>582</v>
      </c>
      <c r="AA510"/>
      <c r="AB510" t="s">
        <v>475</v>
      </c>
      <c r="AF510">
        <v>142400</v>
      </c>
      <c r="AG510">
        <v>8221566</v>
      </c>
    </row>
    <row r="511" spans="1:33" x14ac:dyDescent="0.3">
      <c r="A511">
        <v>5103204</v>
      </c>
      <c r="B511" t="s">
        <v>968</v>
      </c>
      <c r="C511" t="s">
        <v>2794</v>
      </c>
      <c r="D511"/>
      <c r="E511" t="s">
        <v>3701</v>
      </c>
      <c r="H511" t="s">
        <v>3275</v>
      </c>
      <c r="I511"/>
      <c r="J511" t="s">
        <v>3702</v>
      </c>
      <c r="K511" t="s">
        <v>3565</v>
      </c>
      <c r="L511"/>
      <c r="M511" t="s">
        <v>3703</v>
      </c>
      <c r="N511" t="s">
        <v>880</v>
      </c>
      <c r="O511" t="s">
        <v>880</v>
      </c>
      <c r="P511"/>
      <c r="R511" t="s">
        <v>588</v>
      </c>
      <c r="S511"/>
      <c r="T511"/>
      <c r="U511"/>
      <c r="Y511" t="s">
        <v>581</v>
      </c>
      <c r="Z511" t="s">
        <v>582</v>
      </c>
      <c r="AA511"/>
      <c r="AB511" t="s">
        <v>475</v>
      </c>
      <c r="AF511">
        <v>142400</v>
      </c>
      <c r="AG511">
        <v>8221566</v>
      </c>
    </row>
    <row r="512" spans="1:33" x14ac:dyDescent="0.3">
      <c r="A512">
        <v>5103205</v>
      </c>
      <c r="B512" t="s">
        <v>969</v>
      </c>
      <c r="C512" t="s">
        <v>2795</v>
      </c>
      <c r="D512"/>
      <c r="E512" t="s">
        <v>3704</v>
      </c>
      <c r="H512" t="s">
        <v>3276</v>
      </c>
      <c r="I512"/>
      <c r="J512" t="s">
        <v>3705</v>
      </c>
      <c r="K512" t="s">
        <v>3277</v>
      </c>
      <c r="L512"/>
      <c r="M512" t="s">
        <v>3706</v>
      </c>
      <c r="N512" t="s">
        <v>879</v>
      </c>
      <c r="O512" t="s">
        <v>879</v>
      </c>
      <c r="P512" t="s">
        <v>879</v>
      </c>
      <c r="R512" t="s">
        <v>580</v>
      </c>
      <c r="S512"/>
      <c r="T512"/>
      <c r="U512"/>
      <c r="Y512" t="s">
        <v>581</v>
      </c>
      <c r="Z512" t="s">
        <v>582</v>
      </c>
      <c r="AA512"/>
      <c r="AB512" t="s">
        <v>475</v>
      </c>
      <c r="AF512">
        <v>142400</v>
      </c>
      <c r="AG512">
        <v>8221566</v>
      </c>
    </row>
    <row r="513" spans="1:33" x14ac:dyDescent="0.3">
      <c r="A513">
        <v>5103206</v>
      </c>
      <c r="B513" t="s">
        <v>970</v>
      </c>
      <c r="C513" t="s">
        <v>2796</v>
      </c>
      <c r="D513"/>
      <c r="E513" t="s">
        <v>3707</v>
      </c>
      <c r="H513" t="s">
        <v>3277</v>
      </c>
      <c r="I513"/>
      <c r="J513" t="s">
        <v>3708</v>
      </c>
      <c r="K513" t="s">
        <v>3566</v>
      </c>
      <c r="L513"/>
      <c r="M513" t="s">
        <v>3709</v>
      </c>
      <c r="N513" t="s">
        <v>879</v>
      </c>
      <c r="O513" t="s">
        <v>879</v>
      </c>
      <c r="P513" t="s">
        <v>879</v>
      </c>
      <c r="R513" t="s">
        <v>584</v>
      </c>
      <c r="S513"/>
      <c r="T513"/>
      <c r="U513"/>
      <c r="Y513" t="s">
        <v>581</v>
      </c>
      <c r="Z513" t="s">
        <v>582</v>
      </c>
      <c r="AA513"/>
      <c r="AB513" t="s">
        <v>475</v>
      </c>
      <c r="AF513">
        <v>142400</v>
      </c>
      <c r="AG513">
        <v>8221566</v>
      </c>
    </row>
    <row r="514" spans="1:33" x14ac:dyDescent="0.3">
      <c r="A514">
        <v>5103207</v>
      </c>
      <c r="B514" t="s">
        <v>971</v>
      </c>
      <c r="C514" t="s">
        <v>2797</v>
      </c>
      <c r="D514"/>
      <c r="E514" t="s">
        <v>3710</v>
      </c>
      <c r="H514" t="s">
        <v>2792</v>
      </c>
      <c r="I514"/>
      <c r="J514" t="s">
        <v>3711</v>
      </c>
      <c r="K514" t="s">
        <v>3567</v>
      </c>
      <c r="L514"/>
      <c r="M514" t="s">
        <v>3712</v>
      </c>
      <c r="N514" t="s">
        <v>880</v>
      </c>
      <c r="O514" t="s">
        <v>883</v>
      </c>
      <c r="P514" t="s">
        <v>880</v>
      </c>
      <c r="R514" t="s">
        <v>586</v>
      </c>
      <c r="S514"/>
      <c r="T514"/>
      <c r="U514"/>
      <c r="Y514" t="s">
        <v>581</v>
      </c>
      <c r="Z514" t="s">
        <v>582</v>
      </c>
      <c r="AA514"/>
      <c r="AB514" t="s">
        <v>475</v>
      </c>
      <c r="AF514">
        <v>142400</v>
      </c>
      <c r="AG514">
        <v>8221566</v>
      </c>
    </row>
    <row r="515" spans="1:33" x14ac:dyDescent="0.3">
      <c r="A515">
        <v>5103208</v>
      </c>
      <c r="B515" t="s">
        <v>972</v>
      </c>
      <c r="C515" t="s">
        <v>2798</v>
      </c>
      <c r="D515"/>
      <c r="E515" t="s">
        <v>3713</v>
      </c>
      <c r="H515" t="s">
        <v>3278</v>
      </c>
      <c r="I515"/>
      <c r="J515" t="s">
        <v>3714</v>
      </c>
      <c r="K515" t="s">
        <v>3568</v>
      </c>
      <c r="L515"/>
      <c r="M515" t="s">
        <v>3715</v>
      </c>
      <c r="N515" t="s">
        <v>879</v>
      </c>
      <c r="O515" t="s">
        <v>879</v>
      </c>
      <c r="P515"/>
      <c r="R515" t="s">
        <v>588</v>
      </c>
      <c r="S515"/>
      <c r="T515"/>
      <c r="U515"/>
      <c r="Y515" t="s">
        <v>581</v>
      </c>
      <c r="Z515" t="s">
        <v>582</v>
      </c>
      <c r="AA515"/>
      <c r="AB515" t="s">
        <v>475</v>
      </c>
      <c r="AF515">
        <v>142400</v>
      </c>
      <c r="AG515">
        <v>8221566</v>
      </c>
    </row>
    <row r="516" spans="1:33" x14ac:dyDescent="0.3">
      <c r="A516">
        <v>5200101</v>
      </c>
      <c r="B516" t="s">
        <v>973</v>
      </c>
      <c r="C516" t="s">
        <v>2799</v>
      </c>
      <c r="D516"/>
      <c r="E516" t="s">
        <v>3590</v>
      </c>
      <c r="H516" t="s">
        <v>3279</v>
      </c>
      <c r="I516"/>
      <c r="J516" t="s">
        <v>3591</v>
      </c>
      <c r="K516" t="s">
        <v>3363</v>
      </c>
      <c r="L516"/>
      <c r="M516"/>
      <c r="N516" t="s">
        <v>627</v>
      </c>
      <c r="O516" t="s">
        <v>627</v>
      </c>
      <c r="P516"/>
      <c r="R516" t="s">
        <v>974</v>
      </c>
      <c r="S516"/>
      <c r="T516"/>
      <c r="U516"/>
      <c r="Y516" t="s">
        <v>975</v>
      </c>
      <c r="Z516" t="s">
        <v>976</v>
      </c>
      <c r="AA516"/>
      <c r="AB516" t="s">
        <v>206</v>
      </c>
      <c r="AF516">
        <v>8400</v>
      </c>
      <c r="AG516">
        <v>37829</v>
      </c>
    </row>
    <row r="517" spans="1:33" x14ac:dyDescent="0.3">
      <c r="A517">
        <v>5200102</v>
      </c>
      <c r="B517" t="s">
        <v>977</v>
      </c>
      <c r="C517" t="s">
        <v>2800</v>
      </c>
      <c r="D517"/>
      <c r="E517" t="s">
        <v>3592</v>
      </c>
      <c r="H517" t="s">
        <v>3280</v>
      </c>
      <c r="I517"/>
      <c r="J517" t="s">
        <v>3593</v>
      </c>
      <c r="K517" t="s">
        <v>3363</v>
      </c>
      <c r="L517"/>
      <c r="M517"/>
      <c r="N517" t="s">
        <v>627</v>
      </c>
      <c r="O517" t="s">
        <v>627</v>
      </c>
      <c r="P517"/>
      <c r="R517" t="s">
        <v>978</v>
      </c>
      <c r="S517"/>
      <c r="T517"/>
      <c r="U517"/>
      <c r="Y517" t="s">
        <v>975</v>
      </c>
      <c r="Z517" t="s">
        <v>976</v>
      </c>
      <c r="AA517"/>
      <c r="AB517" t="s">
        <v>206</v>
      </c>
      <c r="AF517">
        <v>8400</v>
      </c>
      <c r="AG517">
        <v>37829</v>
      </c>
    </row>
    <row r="518" spans="1:33" x14ac:dyDescent="0.3">
      <c r="A518">
        <v>5200103</v>
      </c>
      <c r="B518" t="s">
        <v>979</v>
      </c>
      <c r="C518" t="s">
        <v>2801</v>
      </c>
      <c r="D518"/>
      <c r="E518" t="s">
        <v>3594</v>
      </c>
      <c r="H518" t="s">
        <v>3281</v>
      </c>
      <c r="I518"/>
      <c r="J518" t="s">
        <v>3595</v>
      </c>
      <c r="K518" t="s">
        <v>3363</v>
      </c>
      <c r="L518"/>
      <c r="M518"/>
      <c r="N518" t="s">
        <v>627</v>
      </c>
      <c r="O518" t="s">
        <v>627</v>
      </c>
      <c r="P518"/>
      <c r="R518" t="s">
        <v>980</v>
      </c>
      <c r="S518"/>
      <c r="T518"/>
      <c r="U518"/>
      <c r="Y518" t="s">
        <v>975</v>
      </c>
      <c r="Z518" t="s">
        <v>976</v>
      </c>
      <c r="AA518"/>
      <c r="AB518" t="s">
        <v>206</v>
      </c>
      <c r="AF518">
        <v>8400</v>
      </c>
      <c r="AG518">
        <v>37829</v>
      </c>
    </row>
    <row r="519" spans="1:33" x14ac:dyDescent="0.3">
      <c r="A519">
        <v>5200104</v>
      </c>
      <c r="B519" t="s">
        <v>981</v>
      </c>
      <c r="C519" t="s">
        <v>2802</v>
      </c>
      <c r="D519"/>
      <c r="E519" t="s">
        <v>3596</v>
      </c>
      <c r="H519" t="s">
        <v>3282</v>
      </c>
      <c r="I519"/>
      <c r="J519" t="s">
        <v>3597</v>
      </c>
      <c r="K519" t="s">
        <v>3363</v>
      </c>
      <c r="L519"/>
      <c r="M519"/>
      <c r="N519" t="s">
        <v>627</v>
      </c>
      <c r="O519" t="s">
        <v>627</v>
      </c>
      <c r="P519"/>
      <c r="R519" t="s">
        <v>982</v>
      </c>
      <c r="S519"/>
      <c r="T519"/>
      <c r="U519"/>
      <c r="Y519" t="s">
        <v>975</v>
      </c>
      <c r="Z519" t="s">
        <v>976</v>
      </c>
      <c r="AA519"/>
      <c r="AB519" t="s">
        <v>206</v>
      </c>
      <c r="AF519">
        <v>8400</v>
      </c>
      <c r="AG519">
        <v>37829</v>
      </c>
    </row>
    <row r="520" spans="1:33" x14ac:dyDescent="0.3">
      <c r="A520">
        <v>5200105</v>
      </c>
      <c r="B520" t="s">
        <v>983</v>
      </c>
      <c r="C520" t="s">
        <v>2803</v>
      </c>
      <c r="D520"/>
      <c r="E520" t="s">
        <v>3598</v>
      </c>
      <c r="H520" t="s">
        <v>3283</v>
      </c>
      <c r="I520"/>
      <c r="J520" t="s">
        <v>3599</v>
      </c>
      <c r="K520" t="s">
        <v>3363</v>
      </c>
      <c r="L520"/>
      <c r="M520"/>
      <c r="N520" t="s">
        <v>627</v>
      </c>
      <c r="O520" t="s">
        <v>627</v>
      </c>
      <c r="P520"/>
      <c r="R520" t="s">
        <v>974</v>
      </c>
      <c r="S520"/>
      <c r="T520"/>
      <c r="U520"/>
      <c r="Y520" t="s">
        <v>975</v>
      </c>
      <c r="Z520" t="s">
        <v>976</v>
      </c>
      <c r="AA520"/>
      <c r="AB520" t="s">
        <v>206</v>
      </c>
      <c r="AF520">
        <v>8400</v>
      </c>
      <c r="AG520">
        <v>37829</v>
      </c>
    </row>
    <row r="521" spans="1:33" x14ac:dyDescent="0.3">
      <c r="A521">
        <v>5200106</v>
      </c>
      <c r="B521" t="s">
        <v>984</v>
      </c>
      <c r="C521" t="s">
        <v>2804</v>
      </c>
      <c r="D521"/>
      <c r="E521" t="s">
        <v>3600</v>
      </c>
      <c r="H521" t="s">
        <v>3284</v>
      </c>
      <c r="I521"/>
      <c r="J521" t="s">
        <v>3601</v>
      </c>
      <c r="K521" t="s">
        <v>3363</v>
      </c>
      <c r="L521"/>
      <c r="M521"/>
      <c r="N521" t="s">
        <v>627</v>
      </c>
      <c r="O521" t="s">
        <v>627</v>
      </c>
      <c r="P521"/>
      <c r="R521" t="s">
        <v>978</v>
      </c>
      <c r="S521"/>
      <c r="T521"/>
      <c r="U521"/>
      <c r="Y521" t="s">
        <v>975</v>
      </c>
      <c r="Z521" t="s">
        <v>976</v>
      </c>
      <c r="AA521"/>
      <c r="AB521" t="s">
        <v>206</v>
      </c>
      <c r="AF521">
        <v>8400</v>
      </c>
      <c r="AG521">
        <v>37829</v>
      </c>
    </row>
    <row r="522" spans="1:33" x14ac:dyDescent="0.3">
      <c r="A522">
        <v>5200107</v>
      </c>
      <c r="B522" t="s">
        <v>985</v>
      </c>
      <c r="C522" t="s">
        <v>2799</v>
      </c>
      <c r="D522"/>
      <c r="E522" t="s">
        <v>3590</v>
      </c>
      <c r="H522" t="s">
        <v>2800</v>
      </c>
      <c r="I522"/>
      <c r="J522" t="s">
        <v>3602</v>
      </c>
      <c r="K522" t="s">
        <v>3363</v>
      </c>
      <c r="L522"/>
      <c r="M522"/>
      <c r="N522" t="s">
        <v>627</v>
      </c>
      <c r="O522" t="s">
        <v>627</v>
      </c>
      <c r="P522"/>
      <c r="R522" t="s">
        <v>980</v>
      </c>
      <c r="S522"/>
      <c r="T522"/>
      <c r="U522"/>
      <c r="Y522" t="s">
        <v>975</v>
      </c>
      <c r="Z522" t="s">
        <v>976</v>
      </c>
      <c r="AA522"/>
      <c r="AB522" t="s">
        <v>206</v>
      </c>
      <c r="AF522">
        <v>8400</v>
      </c>
      <c r="AG522">
        <v>37829</v>
      </c>
    </row>
    <row r="523" spans="1:33" x14ac:dyDescent="0.3">
      <c r="A523">
        <v>5200108</v>
      </c>
      <c r="B523" t="s">
        <v>986</v>
      </c>
      <c r="C523" t="s">
        <v>2805</v>
      </c>
      <c r="D523"/>
      <c r="E523" t="s">
        <v>3603</v>
      </c>
      <c r="H523" t="s">
        <v>3285</v>
      </c>
      <c r="I523"/>
      <c r="J523" t="s">
        <v>3604</v>
      </c>
      <c r="K523" t="s">
        <v>3363</v>
      </c>
      <c r="L523"/>
      <c r="M523"/>
      <c r="N523" t="s">
        <v>627</v>
      </c>
      <c r="O523" t="s">
        <v>627</v>
      </c>
      <c r="P523"/>
      <c r="R523" t="s">
        <v>982</v>
      </c>
      <c r="S523"/>
      <c r="T523"/>
      <c r="U523"/>
      <c r="Y523" t="s">
        <v>975</v>
      </c>
      <c r="Z523" t="s">
        <v>976</v>
      </c>
      <c r="AA523"/>
      <c r="AB523" t="s">
        <v>206</v>
      </c>
      <c r="AF523">
        <v>8400</v>
      </c>
      <c r="AG523">
        <v>37829</v>
      </c>
    </row>
    <row r="524" spans="1:33" x14ac:dyDescent="0.3">
      <c r="A524">
        <v>5200201</v>
      </c>
      <c r="B524" t="s">
        <v>987</v>
      </c>
      <c r="C524" t="s">
        <v>2799</v>
      </c>
      <c r="D524"/>
      <c r="E524" t="s">
        <v>3590</v>
      </c>
      <c r="H524" t="s">
        <v>3279</v>
      </c>
      <c r="I524"/>
      <c r="J524" t="s">
        <v>3591</v>
      </c>
      <c r="K524" t="s">
        <v>3363</v>
      </c>
      <c r="L524"/>
      <c r="M524"/>
      <c r="N524" t="s">
        <v>627</v>
      </c>
      <c r="O524" t="s">
        <v>627</v>
      </c>
      <c r="P524"/>
      <c r="R524" t="s">
        <v>974</v>
      </c>
      <c r="S524"/>
      <c r="T524"/>
      <c r="U524"/>
      <c r="Y524" t="s">
        <v>975</v>
      </c>
      <c r="Z524" t="s">
        <v>976</v>
      </c>
      <c r="AA524"/>
      <c r="AB524" t="s">
        <v>206</v>
      </c>
      <c r="AF524">
        <v>8400</v>
      </c>
      <c r="AG524">
        <v>37829</v>
      </c>
    </row>
    <row r="525" spans="1:33" x14ac:dyDescent="0.3">
      <c r="A525">
        <v>5200202</v>
      </c>
      <c r="B525" t="s">
        <v>988</v>
      </c>
      <c r="C525" t="s">
        <v>2800</v>
      </c>
      <c r="D525"/>
      <c r="E525" t="s">
        <v>3592</v>
      </c>
      <c r="H525" t="s">
        <v>3280</v>
      </c>
      <c r="I525"/>
      <c r="J525" t="s">
        <v>3593</v>
      </c>
      <c r="K525" t="s">
        <v>3363</v>
      </c>
      <c r="L525"/>
      <c r="M525"/>
      <c r="N525" t="s">
        <v>627</v>
      </c>
      <c r="O525" t="s">
        <v>627</v>
      </c>
      <c r="P525"/>
      <c r="R525" t="s">
        <v>978</v>
      </c>
      <c r="S525"/>
      <c r="T525"/>
      <c r="U525"/>
      <c r="Y525" t="s">
        <v>975</v>
      </c>
      <c r="Z525" t="s">
        <v>976</v>
      </c>
      <c r="AA525"/>
      <c r="AB525" t="s">
        <v>206</v>
      </c>
      <c r="AF525">
        <v>8400</v>
      </c>
      <c r="AG525">
        <v>37829</v>
      </c>
    </row>
    <row r="526" spans="1:33" x14ac:dyDescent="0.3">
      <c r="A526">
        <v>5200203</v>
      </c>
      <c r="B526" t="s">
        <v>989</v>
      </c>
      <c r="C526" t="s">
        <v>2801</v>
      </c>
      <c r="D526"/>
      <c r="E526" t="s">
        <v>3594</v>
      </c>
      <c r="H526" t="s">
        <v>3281</v>
      </c>
      <c r="I526"/>
      <c r="J526" t="s">
        <v>3595</v>
      </c>
      <c r="K526" t="s">
        <v>3363</v>
      </c>
      <c r="L526"/>
      <c r="M526"/>
      <c r="N526" t="s">
        <v>627</v>
      </c>
      <c r="O526" t="s">
        <v>627</v>
      </c>
      <c r="P526"/>
      <c r="R526" t="s">
        <v>980</v>
      </c>
      <c r="S526"/>
      <c r="T526"/>
      <c r="U526"/>
      <c r="Y526" t="s">
        <v>975</v>
      </c>
      <c r="Z526" t="s">
        <v>976</v>
      </c>
      <c r="AA526"/>
      <c r="AB526" t="s">
        <v>206</v>
      </c>
      <c r="AF526">
        <v>8400</v>
      </c>
      <c r="AG526">
        <v>37829</v>
      </c>
    </row>
    <row r="527" spans="1:33" x14ac:dyDescent="0.3">
      <c r="A527">
        <v>5200204</v>
      </c>
      <c r="B527" t="s">
        <v>990</v>
      </c>
      <c r="C527" t="s">
        <v>2802</v>
      </c>
      <c r="D527"/>
      <c r="E527" t="s">
        <v>3596</v>
      </c>
      <c r="H527" t="s">
        <v>3282</v>
      </c>
      <c r="I527"/>
      <c r="J527" t="s">
        <v>3597</v>
      </c>
      <c r="K527" t="s">
        <v>3363</v>
      </c>
      <c r="L527"/>
      <c r="M527"/>
      <c r="N527" t="s">
        <v>627</v>
      </c>
      <c r="O527" t="s">
        <v>627</v>
      </c>
      <c r="P527"/>
      <c r="R527" t="s">
        <v>982</v>
      </c>
      <c r="S527"/>
      <c r="T527"/>
      <c r="U527"/>
      <c r="Y527" t="s">
        <v>975</v>
      </c>
      <c r="Z527" t="s">
        <v>976</v>
      </c>
      <c r="AA527"/>
      <c r="AB527" t="s">
        <v>206</v>
      </c>
      <c r="AF527">
        <v>8400</v>
      </c>
      <c r="AG527">
        <v>37829</v>
      </c>
    </row>
    <row r="528" spans="1:33" x14ac:dyDescent="0.3">
      <c r="A528">
        <v>5200205</v>
      </c>
      <c r="B528" t="s">
        <v>991</v>
      </c>
      <c r="C528" t="s">
        <v>2803</v>
      </c>
      <c r="D528"/>
      <c r="E528" t="s">
        <v>3598</v>
      </c>
      <c r="H528" t="s">
        <v>3283</v>
      </c>
      <c r="I528"/>
      <c r="J528" t="s">
        <v>3599</v>
      </c>
      <c r="K528" t="s">
        <v>3363</v>
      </c>
      <c r="L528"/>
      <c r="M528"/>
      <c r="N528" t="s">
        <v>627</v>
      </c>
      <c r="O528" t="s">
        <v>627</v>
      </c>
      <c r="P528"/>
      <c r="R528" t="s">
        <v>974</v>
      </c>
      <c r="S528"/>
      <c r="T528"/>
      <c r="U528"/>
      <c r="Y528" t="s">
        <v>975</v>
      </c>
      <c r="Z528" t="s">
        <v>976</v>
      </c>
      <c r="AA528"/>
      <c r="AB528" t="s">
        <v>206</v>
      </c>
      <c r="AF528">
        <v>8400</v>
      </c>
      <c r="AG528">
        <v>37829</v>
      </c>
    </row>
    <row r="529" spans="1:33" x14ac:dyDescent="0.3">
      <c r="A529">
        <v>5200206</v>
      </c>
      <c r="B529" t="s">
        <v>992</v>
      </c>
      <c r="C529" t="s">
        <v>2804</v>
      </c>
      <c r="D529"/>
      <c r="E529" t="s">
        <v>3600</v>
      </c>
      <c r="H529" t="s">
        <v>3284</v>
      </c>
      <c r="I529"/>
      <c r="J529" t="s">
        <v>3601</v>
      </c>
      <c r="K529" t="s">
        <v>3363</v>
      </c>
      <c r="L529"/>
      <c r="M529"/>
      <c r="N529" t="s">
        <v>627</v>
      </c>
      <c r="O529" t="s">
        <v>627</v>
      </c>
      <c r="P529"/>
      <c r="R529" t="s">
        <v>978</v>
      </c>
      <c r="S529"/>
      <c r="T529"/>
      <c r="U529"/>
      <c r="Y529" t="s">
        <v>975</v>
      </c>
      <c r="Z529" t="s">
        <v>976</v>
      </c>
      <c r="AA529"/>
      <c r="AB529" t="s">
        <v>206</v>
      </c>
      <c r="AF529">
        <v>8400</v>
      </c>
      <c r="AG529">
        <v>37829</v>
      </c>
    </row>
    <row r="530" spans="1:33" x14ac:dyDescent="0.3">
      <c r="A530">
        <v>5200207</v>
      </c>
      <c r="B530" t="s">
        <v>993</v>
      </c>
      <c r="C530" t="s">
        <v>2799</v>
      </c>
      <c r="D530"/>
      <c r="E530" t="s">
        <v>3590</v>
      </c>
      <c r="H530" t="s">
        <v>2800</v>
      </c>
      <c r="I530"/>
      <c r="J530" t="s">
        <v>3602</v>
      </c>
      <c r="K530" t="s">
        <v>3363</v>
      </c>
      <c r="L530"/>
      <c r="M530"/>
      <c r="N530" t="s">
        <v>627</v>
      </c>
      <c r="O530" t="s">
        <v>627</v>
      </c>
      <c r="P530"/>
      <c r="R530" t="s">
        <v>980</v>
      </c>
      <c r="S530"/>
      <c r="T530"/>
      <c r="U530"/>
      <c r="Y530" t="s">
        <v>975</v>
      </c>
      <c r="Z530" t="s">
        <v>976</v>
      </c>
      <c r="AA530"/>
      <c r="AB530" t="s">
        <v>206</v>
      </c>
      <c r="AF530">
        <v>8400</v>
      </c>
      <c r="AG530">
        <v>37829</v>
      </c>
    </row>
    <row r="531" spans="1:33" x14ac:dyDescent="0.3">
      <c r="A531">
        <v>5200208</v>
      </c>
      <c r="B531" t="s">
        <v>994</v>
      </c>
      <c r="C531" t="s">
        <v>2805</v>
      </c>
      <c r="D531"/>
      <c r="E531" t="s">
        <v>3603</v>
      </c>
      <c r="H531" t="s">
        <v>3285</v>
      </c>
      <c r="I531"/>
      <c r="J531" t="s">
        <v>3604</v>
      </c>
      <c r="K531" t="s">
        <v>3363</v>
      </c>
      <c r="L531"/>
      <c r="M531"/>
      <c r="N531" t="s">
        <v>627</v>
      </c>
      <c r="O531" t="s">
        <v>627</v>
      </c>
      <c r="P531"/>
      <c r="R531" t="s">
        <v>982</v>
      </c>
      <c r="S531"/>
      <c r="T531"/>
      <c r="U531"/>
      <c r="Y531" t="s">
        <v>975</v>
      </c>
      <c r="Z531" t="s">
        <v>976</v>
      </c>
      <c r="AA531"/>
      <c r="AB531" t="s">
        <v>206</v>
      </c>
      <c r="AF531">
        <v>8400</v>
      </c>
      <c r="AG531">
        <v>37829</v>
      </c>
    </row>
    <row r="532" spans="1:33" x14ac:dyDescent="0.3">
      <c r="A532">
        <v>5200301</v>
      </c>
      <c r="B532" t="s">
        <v>995</v>
      </c>
      <c r="C532" t="s">
        <v>2806</v>
      </c>
      <c r="D532"/>
      <c r="E532" t="s">
        <v>3590</v>
      </c>
      <c r="H532" t="s">
        <v>3286</v>
      </c>
      <c r="I532"/>
      <c r="J532" t="s">
        <v>3591</v>
      </c>
      <c r="K532" t="s">
        <v>3363</v>
      </c>
      <c r="L532"/>
      <c r="M532"/>
      <c r="N532" t="s">
        <v>650</v>
      </c>
      <c r="O532" t="s">
        <v>650</v>
      </c>
      <c r="P532"/>
      <c r="R532" t="s">
        <v>996</v>
      </c>
      <c r="S532"/>
      <c r="T532"/>
      <c r="U532"/>
      <c r="Y532" t="s">
        <v>975</v>
      </c>
      <c r="Z532" t="s">
        <v>976</v>
      </c>
      <c r="AA532"/>
      <c r="AB532" t="s">
        <v>206</v>
      </c>
      <c r="AF532">
        <v>10320</v>
      </c>
      <c r="AG532">
        <v>52348</v>
      </c>
    </row>
    <row r="533" spans="1:33" x14ac:dyDescent="0.3">
      <c r="A533">
        <v>5200302</v>
      </c>
      <c r="B533" t="s">
        <v>997</v>
      </c>
      <c r="C533" t="s">
        <v>2807</v>
      </c>
      <c r="D533"/>
      <c r="E533" t="s">
        <v>3592</v>
      </c>
      <c r="H533" t="s">
        <v>3287</v>
      </c>
      <c r="I533"/>
      <c r="J533" t="s">
        <v>3593</v>
      </c>
      <c r="K533" t="s">
        <v>3363</v>
      </c>
      <c r="L533"/>
      <c r="M533"/>
      <c r="N533" t="s">
        <v>652</v>
      </c>
      <c r="O533" t="s">
        <v>650</v>
      </c>
      <c r="P533"/>
      <c r="R533" t="s">
        <v>998</v>
      </c>
      <c r="S533"/>
      <c r="T533"/>
      <c r="U533"/>
      <c r="Y533" t="s">
        <v>975</v>
      </c>
      <c r="Z533" t="s">
        <v>976</v>
      </c>
      <c r="AA533"/>
      <c r="AB533" t="s">
        <v>206</v>
      </c>
      <c r="AF533">
        <v>10320</v>
      </c>
      <c r="AG533">
        <v>52348</v>
      </c>
    </row>
    <row r="534" spans="1:33" x14ac:dyDescent="0.3">
      <c r="A534">
        <v>5200303</v>
      </c>
      <c r="B534" t="s">
        <v>999</v>
      </c>
      <c r="C534" t="s">
        <v>2808</v>
      </c>
      <c r="D534"/>
      <c r="E534" t="s">
        <v>3594</v>
      </c>
      <c r="H534" t="s">
        <v>3288</v>
      </c>
      <c r="I534"/>
      <c r="J534" t="s">
        <v>3595</v>
      </c>
      <c r="K534" t="s">
        <v>3363</v>
      </c>
      <c r="L534"/>
      <c r="M534"/>
      <c r="N534" t="s">
        <v>650</v>
      </c>
      <c r="O534" t="s">
        <v>652</v>
      </c>
      <c r="P534"/>
      <c r="R534" t="s">
        <v>1000</v>
      </c>
      <c r="S534"/>
      <c r="T534"/>
      <c r="U534"/>
      <c r="Y534" t="s">
        <v>975</v>
      </c>
      <c r="Z534" t="s">
        <v>976</v>
      </c>
      <c r="AA534"/>
      <c r="AB534" t="s">
        <v>206</v>
      </c>
      <c r="AF534">
        <v>10320</v>
      </c>
      <c r="AG534">
        <v>52348</v>
      </c>
    </row>
    <row r="535" spans="1:33" x14ac:dyDescent="0.3">
      <c r="A535">
        <v>5200304</v>
      </c>
      <c r="B535" t="s">
        <v>1001</v>
      </c>
      <c r="C535" t="s">
        <v>2809</v>
      </c>
      <c r="D535"/>
      <c r="E535" t="s">
        <v>3596</v>
      </c>
      <c r="H535" t="s">
        <v>3289</v>
      </c>
      <c r="I535"/>
      <c r="J535" t="s">
        <v>3597</v>
      </c>
      <c r="K535" t="s">
        <v>3363</v>
      </c>
      <c r="L535"/>
      <c r="M535"/>
      <c r="N535" t="s">
        <v>650</v>
      </c>
      <c r="O535" t="s">
        <v>650</v>
      </c>
      <c r="P535"/>
      <c r="R535" t="s">
        <v>1002</v>
      </c>
      <c r="S535"/>
      <c r="T535"/>
      <c r="U535"/>
      <c r="Y535" t="s">
        <v>975</v>
      </c>
      <c r="Z535" t="s">
        <v>976</v>
      </c>
      <c r="AA535"/>
      <c r="AB535" t="s">
        <v>206</v>
      </c>
      <c r="AF535">
        <v>10320</v>
      </c>
      <c r="AG535">
        <v>52348</v>
      </c>
    </row>
    <row r="536" spans="1:33" x14ac:dyDescent="0.3">
      <c r="A536">
        <v>5200305</v>
      </c>
      <c r="B536" t="s">
        <v>1003</v>
      </c>
      <c r="C536" t="s">
        <v>2810</v>
      </c>
      <c r="D536"/>
      <c r="E536" t="s">
        <v>3598</v>
      </c>
      <c r="H536" t="s">
        <v>3290</v>
      </c>
      <c r="I536"/>
      <c r="J536" t="s">
        <v>3599</v>
      </c>
      <c r="K536" t="s">
        <v>3363</v>
      </c>
      <c r="L536"/>
      <c r="M536"/>
      <c r="N536" t="s">
        <v>656</v>
      </c>
      <c r="O536" t="s">
        <v>656</v>
      </c>
      <c r="P536"/>
      <c r="R536" t="s">
        <v>996</v>
      </c>
      <c r="S536"/>
      <c r="T536"/>
      <c r="U536"/>
      <c r="Y536" t="s">
        <v>975</v>
      </c>
      <c r="Z536" t="s">
        <v>976</v>
      </c>
      <c r="AA536"/>
      <c r="AB536" t="s">
        <v>206</v>
      </c>
      <c r="AF536">
        <v>10320</v>
      </c>
      <c r="AG536">
        <v>52348</v>
      </c>
    </row>
    <row r="537" spans="1:33" x14ac:dyDescent="0.3">
      <c r="A537">
        <v>5200306</v>
      </c>
      <c r="B537" t="s">
        <v>1004</v>
      </c>
      <c r="C537" t="s">
        <v>2811</v>
      </c>
      <c r="D537"/>
      <c r="E537" t="s">
        <v>3600</v>
      </c>
      <c r="H537" t="s">
        <v>3291</v>
      </c>
      <c r="I537"/>
      <c r="J537" t="s">
        <v>3601</v>
      </c>
      <c r="K537" t="s">
        <v>3363</v>
      </c>
      <c r="L537"/>
      <c r="M537"/>
      <c r="N537" t="s">
        <v>656</v>
      </c>
      <c r="O537" t="s">
        <v>656</v>
      </c>
      <c r="P537"/>
      <c r="R537" t="s">
        <v>998</v>
      </c>
      <c r="S537"/>
      <c r="T537"/>
      <c r="U537"/>
      <c r="Y537" t="s">
        <v>975</v>
      </c>
      <c r="Z537" t="s">
        <v>976</v>
      </c>
      <c r="AA537"/>
      <c r="AB537" t="s">
        <v>206</v>
      </c>
      <c r="AF537">
        <v>10320</v>
      </c>
      <c r="AG537">
        <v>52348</v>
      </c>
    </row>
    <row r="538" spans="1:33" x14ac:dyDescent="0.3">
      <c r="A538">
        <v>5200307</v>
      </c>
      <c r="B538" t="s">
        <v>1005</v>
      </c>
      <c r="C538" t="s">
        <v>2806</v>
      </c>
      <c r="D538"/>
      <c r="E538" t="s">
        <v>3590</v>
      </c>
      <c r="H538" t="s">
        <v>2807</v>
      </c>
      <c r="I538"/>
      <c r="J538" t="s">
        <v>3602</v>
      </c>
      <c r="K538" t="s">
        <v>3363</v>
      </c>
      <c r="L538"/>
      <c r="M538"/>
      <c r="N538" t="s">
        <v>650</v>
      </c>
      <c r="O538" t="s">
        <v>652</v>
      </c>
      <c r="P538"/>
      <c r="R538" t="s">
        <v>1000</v>
      </c>
      <c r="S538"/>
      <c r="T538"/>
      <c r="U538"/>
      <c r="Y538" t="s">
        <v>975</v>
      </c>
      <c r="Z538" t="s">
        <v>976</v>
      </c>
      <c r="AA538"/>
      <c r="AB538" t="s">
        <v>206</v>
      </c>
      <c r="AF538">
        <v>10320</v>
      </c>
      <c r="AG538">
        <v>52348</v>
      </c>
    </row>
    <row r="539" spans="1:33" x14ac:dyDescent="0.3">
      <c r="A539">
        <v>5200308</v>
      </c>
      <c r="B539" t="s">
        <v>1006</v>
      </c>
      <c r="C539" t="s">
        <v>2812</v>
      </c>
      <c r="D539"/>
      <c r="E539" t="s">
        <v>3603</v>
      </c>
      <c r="H539" t="s">
        <v>3292</v>
      </c>
      <c r="I539"/>
      <c r="J539" t="s">
        <v>3604</v>
      </c>
      <c r="K539" t="s">
        <v>3363</v>
      </c>
      <c r="L539"/>
      <c r="M539"/>
      <c r="N539" t="s">
        <v>656</v>
      </c>
      <c r="O539" t="s">
        <v>656</v>
      </c>
      <c r="P539"/>
      <c r="R539" t="s">
        <v>1002</v>
      </c>
      <c r="S539"/>
      <c r="T539"/>
      <c r="U539"/>
      <c r="Y539" t="s">
        <v>975</v>
      </c>
      <c r="Z539" t="s">
        <v>976</v>
      </c>
      <c r="AA539"/>
      <c r="AB539" t="s">
        <v>206</v>
      </c>
      <c r="AF539">
        <v>10320</v>
      </c>
      <c r="AG539">
        <v>52348</v>
      </c>
    </row>
    <row r="540" spans="1:33" x14ac:dyDescent="0.3">
      <c r="A540">
        <v>5200401</v>
      </c>
      <c r="B540" t="s">
        <v>1007</v>
      </c>
      <c r="C540" t="s">
        <v>2813</v>
      </c>
      <c r="D540"/>
      <c r="E540" t="s">
        <v>3590</v>
      </c>
      <c r="H540" t="s">
        <v>3293</v>
      </c>
      <c r="I540"/>
      <c r="J540" t="s">
        <v>3591</v>
      </c>
      <c r="K540" t="s">
        <v>3363</v>
      </c>
      <c r="L540"/>
      <c r="M540"/>
      <c r="N540" t="s">
        <v>650</v>
      </c>
      <c r="O540" t="s">
        <v>650</v>
      </c>
      <c r="P540"/>
      <c r="R540" t="s">
        <v>203</v>
      </c>
      <c r="S540"/>
      <c r="T540"/>
      <c r="U540"/>
      <c r="Y540" t="s">
        <v>975</v>
      </c>
      <c r="Z540" t="s">
        <v>976</v>
      </c>
      <c r="AA540"/>
      <c r="AB540" t="s">
        <v>206</v>
      </c>
      <c r="AF540">
        <v>13200</v>
      </c>
      <c r="AG540">
        <v>77466</v>
      </c>
    </row>
    <row r="541" spans="1:33" x14ac:dyDescent="0.3">
      <c r="A541">
        <v>5200402</v>
      </c>
      <c r="B541" t="s">
        <v>1008</v>
      </c>
      <c r="C541" t="s">
        <v>2814</v>
      </c>
      <c r="D541"/>
      <c r="E541" t="s">
        <v>3592</v>
      </c>
      <c r="H541" t="s">
        <v>3294</v>
      </c>
      <c r="I541"/>
      <c r="J541" t="s">
        <v>3593</v>
      </c>
      <c r="K541" t="s">
        <v>3363</v>
      </c>
      <c r="L541"/>
      <c r="M541"/>
      <c r="N541" t="s">
        <v>652</v>
      </c>
      <c r="O541" t="s">
        <v>650</v>
      </c>
      <c r="P541"/>
      <c r="R541" t="s">
        <v>209</v>
      </c>
      <c r="S541"/>
      <c r="T541"/>
      <c r="U541"/>
      <c r="Y541" t="s">
        <v>975</v>
      </c>
      <c r="Z541" t="s">
        <v>976</v>
      </c>
      <c r="AA541"/>
      <c r="AB541" t="s">
        <v>206</v>
      </c>
      <c r="AF541">
        <v>13200</v>
      </c>
      <c r="AG541">
        <v>77466</v>
      </c>
    </row>
    <row r="542" spans="1:33" x14ac:dyDescent="0.3">
      <c r="A542">
        <v>5200403</v>
      </c>
      <c r="B542" t="s">
        <v>1009</v>
      </c>
      <c r="C542" t="s">
        <v>2815</v>
      </c>
      <c r="D542"/>
      <c r="E542" t="s">
        <v>3594</v>
      </c>
      <c r="H542" t="s">
        <v>3295</v>
      </c>
      <c r="I542"/>
      <c r="J542" t="s">
        <v>3595</v>
      </c>
      <c r="K542" t="s">
        <v>3363</v>
      </c>
      <c r="L542"/>
      <c r="M542"/>
      <c r="N542" t="s">
        <v>650</v>
      </c>
      <c r="O542" t="s">
        <v>652</v>
      </c>
      <c r="P542"/>
      <c r="R542" t="s">
        <v>211</v>
      </c>
      <c r="S542"/>
      <c r="T542"/>
      <c r="U542"/>
      <c r="Y542" t="s">
        <v>975</v>
      </c>
      <c r="Z542" t="s">
        <v>976</v>
      </c>
      <c r="AA542"/>
      <c r="AB542" t="s">
        <v>206</v>
      </c>
      <c r="AF542">
        <v>13200</v>
      </c>
      <c r="AG542">
        <v>77466</v>
      </c>
    </row>
    <row r="543" spans="1:33" x14ac:dyDescent="0.3">
      <c r="A543">
        <v>5200404</v>
      </c>
      <c r="B543" t="s">
        <v>1010</v>
      </c>
      <c r="C543" t="s">
        <v>2816</v>
      </c>
      <c r="D543"/>
      <c r="E543" t="s">
        <v>3596</v>
      </c>
      <c r="H543" t="s">
        <v>3296</v>
      </c>
      <c r="I543"/>
      <c r="J543" t="s">
        <v>3597</v>
      </c>
      <c r="K543" t="s">
        <v>3363</v>
      </c>
      <c r="L543"/>
      <c r="M543"/>
      <c r="N543" t="s">
        <v>650</v>
      </c>
      <c r="O543" t="s">
        <v>650</v>
      </c>
      <c r="P543"/>
      <c r="R543" t="s">
        <v>213</v>
      </c>
      <c r="S543"/>
      <c r="T543"/>
      <c r="U543"/>
      <c r="Y543" t="s">
        <v>975</v>
      </c>
      <c r="Z543" t="s">
        <v>976</v>
      </c>
      <c r="AA543"/>
      <c r="AB543" t="s">
        <v>206</v>
      </c>
      <c r="AF543">
        <v>13200</v>
      </c>
      <c r="AG543">
        <v>77466</v>
      </c>
    </row>
    <row r="544" spans="1:33" x14ac:dyDescent="0.3">
      <c r="A544">
        <v>5200405</v>
      </c>
      <c r="B544" t="s">
        <v>1011</v>
      </c>
      <c r="C544" t="s">
        <v>2817</v>
      </c>
      <c r="D544"/>
      <c r="E544" t="s">
        <v>3598</v>
      </c>
      <c r="H544" t="s">
        <v>3297</v>
      </c>
      <c r="I544"/>
      <c r="J544" t="s">
        <v>3599</v>
      </c>
      <c r="K544" t="s">
        <v>3363</v>
      </c>
      <c r="L544"/>
      <c r="M544"/>
      <c r="N544" t="s">
        <v>656</v>
      </c>
      <c r="O544" t="s">
        <v>656</v>
      </c>
      <c r="P544"/>
      <c r="R544" t="s">
        <v>203</v>
      </c>
      <c r="S544"/>
      <c r="T544"/>
      <c r="U544"/>
      <c r="Y544" t="s">
        <v>975</v>
      </c>
      <c r="Z544" t="s">
        <v>976</v>
      </c>
      <c r="AA544"/>
      <c r="AB544" t="s">
        <v>206</v>
      </c>
      <c r="AF544">
        <v>13200</v>
      </c>
      <c r="AG544">
        <v>77466</v>
      </c>
    </row>
    <row r="545" spans="1:33" x14ac:dyDescent="0.3">
      <c r="A545">
        <v>5200406</v>
      </c>
      <c r="B545" t="s">
        <v>1012</v>
      </c>
      <c r="C545" t="s">
        <v>2818</v>
      </c>
      <c r="D545"/>
      <c r="E545" t="s">
        <v>3600</v>
      </c>
      <c r="H545" t="s">
        <v>3298</v>
      </c>
      <c r="I545"/>
      <c r="J545" t="s">
        <v>3601</v>
      </c>
      <c r="K545" t="s">
        <v>3363</v>
      </c>
      <c r="L545"/>
      <c r="M545"/>
      <c r="N545" t="s">
        <v>656</v>
      </c>
      <c r="O545" t="s">
        <v>656</v>
      </c>
      <c r="P545"/>
      <c r="R545" t="s">
        <v>209</v>
      </c>
      <c r="S545"/>
      <c r="T545"/>
      <c r="U545"/>
      <c r="Y545" t="s">
        <v>975</v>
      </c>
      <c r="Z545" t="s">
        <v>976</v>
      </c>
      <c r="AA545"/>
      <c r="AB545" t="s">
        <v>206</v>
      </c>
      <c r="AF545">
        <v>13200</v>
      </c>
      <c r="AG545">
        <v>77466</v>
      </c>
    </row>
    <row r="546" spans="1:33" x14ac:dyDescent="0.3">
      <c r="A546">
        <v>5200407</v>
      </c>
      <c r="B546" t="s">
        <v>1013</v>
      </c>
      <c r="C546" t="s">
        <v>2813</v>
      </c>
      <c r="D546"/>
      <c r="E546" t="s">
        <v>3590</v>
      </c>
      <c r="H546" t="s">
        <v>2814</v>
      </c>
      <c r="I546"/>
      <c r="J546" t="s">
        <v>3602</v>
      </c>
      <c r="K546" t="s">
        <v>3363</v>
      </c>
      <c r="L546"/>
      <c r="M546"/>
      <c r="N546" t="s">
        <v>650</v>
      </c>
      <c r="O546" t="s">
        <v>652</v>
      </c>
      <c r="P546"/>
      <c r="R546" t="s">
        <v>211</v>
      </c>
      <c r="S546"/>
      <c r="T546"/>
      <c r="U546"/>
      <c r="Y546" t="s">
        <v>975</v>
      </c>
      <c r="Z546" t="s">
        <v>976</v>
      </c>
      <c r="AA546"/>
      <c r="AB546" t="s">
        <v>206</v>
      </c>
      <c r="AF546">
        <v>13200</v>
      </c>
      <c r="AG546">
        <v>77466</v>
      </c>
    </row>
    <row r="547" spans="1:33" x14ac:dyDescent="0.3">
      <c r="A547">
        <v>5200408</v>
      </c>
      <c r="B547" t="s">
        <v>1014</v>
      </c>
      <c r="C547" t="s">
        <v>2819</v>
      </c>
      <c r="D547"/>
      <c r="E547" t="s">
        <v>3603</v>
      </c>
      <c r="H547" t="s">
        <v>3299</v>
      </c>
      <c r="I547"/>
      <c r="J547" t="s">
        <v>3604</v>
      </c>
      <c r="K547" t="s">
        <v>3363</v>
      </c>
      <c r="L547"/>
      <c r="M547"/>
      <c r="N547" t="s">
        <v>656</v>
      </c>
      <c r="O547" t="s">
        <v>656</v>
      </c>
      <c r="P547"/>
      <c r="R547" t="s">
        <v>213</v>
      </c>
      <c r="S547"/>
      <c r="T547"/>
      <c r="U547"/>
      <c r="Y547" t="s">
        <v>975</v>
      </c>
      <c r="Z547" t="s">
        <v>976</v>
      </c>
      <c r="AA547"/>
      <c r="AB547" t="s">
        <v>206</v>
      </c>
      <c r="AF547">
        <v>13200</v>
      </c>
      <c r="AG547">
        <v>77466</v>
      </c>
    </row>
    <row r="548" spans="1:33" x14ac:dyDescent="0.3">
      <c r="A548">
        <v>5200501</v>
      </c>
      <c r="B548" t="s">
        <v>1015</v>
      </c>
      <c r="C548" t="s">
        <v>2820</v>
      </c>
      <c r="D548"/>
      <c r="E548" t="s">
        <v>3590</v>
      </c>
      <c r="H548" t="s">
        <v>3300</v>
      </c>
      <c r="I548"/>
      <c r="J548" t="s">
        <v>3591</v>
      </c>
      <c r="K548" t="s">
        <v>3363</v>
      </c>
      <c r="L548"/>
      <c r="M548"/>
      <c r="N548" t="s">
        <v>650</v>
      </c>
      <c r="O548" t="s">
        <v>650</v>
      </c>
      <c r="P548"/>
      <c r="R548" t="s">
        <v>661</v>
      </c>
      <c r="S548"/>
      <c r="T548"/>
      <c r="U548"/>
      <c r="Y548" t="s">
        <v>1016</v>
      </c>
      <c r="Z548" t="s">
        <v>1017</v>
      </c>
      <c r="AA548"/>
      <c r="AB548" t="s">
        <v>206</v>
      </c>
      <c r="AF548">
        <v>15600</v>
      </c>
      <c r="AG548">
        <v>103942</v>
      </c>
    </row>
    <row r="549" spans="1:33" x14ac:dyDescent="0.3">
      <c r="A549">
        <v>5200502</v>
      </c>
      <c r="B549" t="s">
        <v>1018</v>
      </c>
      <c r="C549" t="s">
        <v>2821</v>
      </c>
      <c r="D549"/>
      <c r="E549" t="s">
        <v>3592</v>
      </c>
      <c r="H549" t="s">
        <v>3301</v>
      </c>
      <c r="I549"/>
      <c r="J549" t="s">
        <v>3593</v>
      </c>
      <c r="K549" t="s">
        <v>3363</v>
      </c>
      <c r="L549"/>
      <c r="M549"/>
      <c r="N549" t="s">
        <v>652</v>
      </c>
      <c r="O549" t="s">
        <v>650</v>
      </c>
      <c r="P549"/>
      <c r="R549" t="s">
        <v>663</v>
      </c>
      <c r="S549"/>
      <c r="T549"/>
      <c r="U549"/>
      <c r="Y549" t="s">
        <v>1016</v>
      </c>
      <c r="Z549" t="s">
        <v>1017</v>
      </c>
      <c r="AA549"/>
      <c r="AB549" t="s">
        <v>206</v>
      </c>
      <c r="AF549">
        <v>15600</v>
      </c>
      <c r="AG549">
        <v>103942</v>
      </c>
    </row>
    <row r="550" spans="1:33" x14ac:dyDescent="0.3">
      <c r="A550">
        <v>5200503</v>
      </c>
      <c r="B550" t="s">
        <v>1019</v>
      </c>
      <c r="C550" t="s">
        <v>2822</v>
      </c>
      <c r="D550"/>
      <c r="E550" t="s">
        <v>3594</v>
      </c>
      <c r="H550" t="s">
        <v>3302</v>
      </c>
      <c r="I550"/>
      <c r="J550" t="s">
        <v>3595</v>
      </c>
      <c r="K550" t="s">
        <v>3363</v>
      </c>
      <c r="L550"/>
      <c r="M550"/>
      <c r="N550" t="s">
        <v>650</v>
      </c>
      <c r="O550" t="s">
        <v>652</v>
      </c>
      <c r="P550"/>
      <c r="R550" t="s">
        <v>665</v>
      </c>
      <c r="S550"/>
      <c r="T550"/>
      <c r="U550"/>
      <c r="Y550" t="s">
        <v>1016</v>
      </c>
      <c r="Z550" t="s">
        <v>1017</v>
      </c>
      <c r="AA550"/>
      <c r="AB550" t="s">
        <v>206</v>
      </c>
      <c r="AF550">
        <v>15600</v>
      </c>
      <c r="AG550">
        <v>103942</v>
      </c>
    </row>
    <row r="551" spans="1:33" x14ac:dyDescent="0.3">
      <c r="A551">
        <v>5200504</v>
      </c>
      <c r="B551" t="s">
        <v>1020</v>
      </c>
      <c r="C551" t="s">
        <v>2823</v>
      </c>
      <c r="D551"/>
      <c r="E551" t="s">
        <v>3596</v>
      </c>
      <c r="H551" t="s">
        <v>3303</v>
      </c>
      <c r="I551"/>
      <c r="J551" t="s">
        <v>3597</v>
      </c>
      <c r="K551" t="s">
        <v>3363</v>
      </c>
      <c r="L551"/>
      <c r="M551"/>
      <c r="N551" t="s">
        <v>650</v>
      </c>
      <c r="O551" t="s">
        <v>650</v>
      </c>
      <c r="P551"/>
      <c r="R551" t="s">
        <v>667</v>
      </c>
      <c r="S551"/>
      <c r="T551"/>
      <c r="U551"/>
      <c r="Y551" t="s">
        <v>1016</v>
      </c>
      <c r="Z551" t="s">
        <v>1017</v>
      </c>
      <c r="AA551"/>
      <c r="AB551" t="s">
        <v>206</v>
      </c>
      <c r="AF551">
        <v>15600</v>
      </c>
      <c r="AG551">
        <v>103942</v>
      </c>
    </row>
    <row r="552" spans="1:33" x14ac:dyDescent="0.3">
      <c r="A552">
        <v>5200505</v>
      </c>
      <c r="B552" t="s">
        <v>1021</v>
      </c>
      <c r="C552" t="s">
        <v>2824</v>
      </c>
      <c r="D552"/>
      <c r="E552" t="s">
        <v>3598</v>
      </c>
      <c r="H552" t="s">
        <v>3304</v>
      </c>
      <c r="I552"/>
      <c r="J552" t="s">
        <v>3599</v>
      </c>
      <c r="K552" t="s">
        <v>3363</v>
      </c>
      <c r="L552"/>
      <c r="M552"/>
      <c r="N552" t="s">
        <v>656</v>
      </c>
      <c r="O552" t="s">
        <v>656</v>
      </c>
      <c r="P552"/>
      <c r="R552" t="s">
        <v>661</v>
      </c>
      <c r="S552"/>
      <c r="T552"/>
      <c r="U552"/>
      <c r="Y552" t="s">
        <v>1016</v>
      </c>
      <c r="Z552" t="s">
        <v>1017</v>
      </c>
      <c r="AA552"/>
      <c r="AB552" t="s">
        <v>206</v>
      </c>
      <c r="AF552">
        <v>15600</v>
      </c>
      <c r="AG552">
        <v>103942</v>
      </c>
    </row>
    <row r="553" spans="1:33" x14ac:dyDescent="0.3">
      <c r="A553">
        <v>5200506</v>
      </c>
      <c r="B553" t="s">
        <v>1022</v>
      </c>
      <c r="C553" t="s">
        <v>2825</v>
      </c>
      <c r="D553"/>
      <c r="E553" t="s">
        <v>3600</v>
      </c>
      <c r="H553" t="s">
        <v>3305</v>
      </c>
      <c r="I553"/>
      <c r="J553" t="s">
        <v>3601</v>
      </c>
      <c r="K553" t="s">
        <v>3363</v>
      </c>
      <c r="L553"/>
      <c r="M553"/>
      <c r="N553" t="s">
        <v>656</v>
      </c>
      <c r="O553" t="s">
        <v>656</v>
      </c>
      <c r="P553"/>
      <c r="R553" t="s">
        <v>663</v>
      </c>
      <c r="S553"/>
      <c r="T553"/>
      <c r="U553"/>
      <c r="Y553" t="s">
        <v>1016</v>
      </c>
      <c r="Z553" t="s">
        <v>1017</v>
      </c>
      <c r="AA553"/>
      <c r="AB553" t="s">
        <v>206</v>
      </c>
      <c r="AF553">
        <v>15600</v>
      </c>
      <c r="AG553">
        <v>103942</v>
      </c>
    </row>
    <row r="554" spans="1:33" x14ac:dyDescent="0.3">
      <c r="A554">
        <v>5200507</v>
      </c>
      <c r="B554" t="s">
        <v>1023</v>
      </c>
      <c r="C554" t="s">
        <v>2820</v>
      </c>
      <c r="D554"/>
      <c r="E554" t="s">
        <v>3590</v>
      </c>
      <c r="H554" t="s">
        <v>2821</v>
      </c>
      <c r="I554"/>
      <c r="J554" t="s">
        <v>3602</v>
      </c>
      <c r="K554" t="s">
        <v>3363</v>
      </c>
      <c r="L554"/>
      <c r="M554"/>
      <c r="N554" t="s">
        <v>650</v>
      </c>
      <c r="O554" t="s">
        <v>652</v>
      </c>
      <c r="P554"/>
      <c r="R554" t="s">
        <v>665</v>
      </c>
      <c r="S554"/>
      <c r="T554"/>
      <c r="U554"/>
      <c r="Y554" t="s">
        <v>1016</v>
      </c>
      <c r="Z554" t="s">
        <v>1017</v>
      </c>
      <c r="AA554"/>
      <c r="AB554" t="s">
        <v>206</v>
      </c>
      <c r="AF554">
        <v>15600</v>
      </c>
      <c r="AG554">
        <v>103942</v>
      </c>
    </row>
    <row r="555" spans="1:33" x14ac:dyDescent="0.3">
      <c r="A555">
        <v>5200508</v>
      </c>
      <c r="B555" t="s">
        <v>1024</v>
      </c>
      <c r="C555" t="s">
        <v>2826</v>
      </c>
      <c r="D555"/>
      <c r="E555" t="s">
        <v>3603</v>
      </c>
      <c r="H555" t="s">
        <v>3306</v>
      </c>
      <c r="I555"/>
      <c r="J555" t="s">
        <v>3604</v>
      </c>
      <c r="K555" t="s">
        <v>3363</v>
      </c>
      <c r="L555"/>
      <c r="M555"/>
      <c r="N555" t="s">
        <v>656</v>
      </c>
      <c r="O555" t="s">
        <v>656</v>
      </c>
      <c r="P555"/>
      <c r="R555" t="s">
        <v>667</v>
      </c>
      <c r="S555"/>
      <c r="T555"/>
      <c r="U555"/>
      <c r="Y555" t="s">
        <v>1016</v>
      </c>
      <c r="Z555" t="s">
        <v>1017</v>
      </c>
      <c r="AA555"/>
      <c r="AB555" t="s">
        <v>206</v>
      </c>
      <c r="AF555">
        <v>15600</v>
      </c>
      <c r="AG555">
        <v>103942</v>
      </c>
    </row>
    <row r="556" spans="1:33" x14ac:dyDescent="0.3">
      <c r="A556">
        <v>5200601</v>
      </c>
      <c r="B556" t="s">
        <v>1025</v>
      </c>
      <c r="C556" t="s">
        <v>2827</v>
      </c>
      <c r="D556"/>
      <c r="E556" t="s">
        <v>3590</v>
      </c>
      <c r="H556" t="s">
        <v>3307</v>
      </c>
      <c r="I556"/>
      <c r="J556" t="s">
        <v>3591</v>
      </c>
      <c r="K556" t="s">
        <v>3363</v>
      </c>
      <c r="L556"/>
      <c r="M556"/>
      <c r="N556" t="s">
        <v>650</v>
      </c>
      <c r="O556" t="s">
        <v>650</v>
      </c>
      <c r="P556"/>
      <c r="R556" t="s">
        <v>240</v>
      </c>
      <c r="S556"/>
      <c r="T556"/>
      <c r="U556"/>
      <c r="Y556" t="s">
        <v>1016</v>
      </c>
      <c r="Z556" t="s">
        <v>1017</v>
      </c>
      <c r="AA556"/>
      <c r="AB556" t="s">
        <v>206</v>
      </c>
      <c r="AF556">
        <v>18000</v>
      </c>
      <c r="AG556">
        <v>130697</v>
      </c>
    </row>
    <row r="557" spans="1:33" x14ac:dyDescent="0.3">
      <c r="A557">
        <v>5200602</v>
      </c>
      <c r="B557" t="s">
        <v>1026</v>
      </c>
      <c r="C557" t="s">
        <v>2828</v>
      </c>
      <c r="D557"/>
      <c r="E557" t="s">
        <v>3592</v>
      </c>
      <c r="H557" t="s">
        <v>3308</v>
      </c>
      <c r="I557"/>
      <c r="J557" t="s">
        <v>3593</v>
      </c>
      <c r="K557" t="s">
        <v>3363</v>
      </c>
      <c r="L557"/>
      <c r="M557"/>
      <c r="N557" t="s">
        <v>652</v>
      </c>
      <c r="O557" t="s">
        <v>650</v>
      </c>
      <c r="P557"/>
      <c r="R557" t="s">
        <v>242</v>
      </c>
      <c r="S557"/>
      <c r="T557"/>
      <c r="U557"/>
      <c r="Y557" t="s">
        <v>1016</v>
      </c>
      <c r="Z557" t="s">
        <v>1017</v>
      </c>
      <c r="AA557"/>
      <c r="AB557" t="s">
        <v>206</v>
      </c>
      <c r="AF557">
        <v>18000</v>
      </c>
      <c r="AG557">
        <v>130697</v>
      </c>
    </row>
    <row r="558" spans="1:33" x14ac:dyDescent="0.3">
      <c r="A558">
        <v>5200603</v>
      </c>
      <c r="B558" t="s">
        <v>1027</v>
      </c>
      <c r="C558" t="s">
        <v>2829</v>
      </c>
      <c r="D558"/>
      <c r="E558" t="s">
        <v>3594</v>
      </c>
      <c r="H558" t="s">
        <v>3309</v>
      </c>
      <c r="I558"/>
      <c r="J558" t="s">
        <v>3595</v>
      </c>
      <c r="K558" t="s">
        <v>3363</v>
      </c>
      <c r="L558"/>
      <c r="M558"/>
      <c r="N558" t="s">
        <v>650</v>
      </c>
      <c r="O558" t="s">
        <v>652</v>
      </c>
      <c r="P558"/>
      <c r="R558" t="s">
        <v>244</v>
      </c>
      <c r="S558"/>
      <c r="T558"/>
      <c r="U558"/>
      <c r="Y558" t="s">
        <v>1016</v>
      </c>
      <c r="Z558" t="s">
        <v>1017</v>
      </c>
      <c r="AA558"/>
      <c r="AB558" t="s">
        <v>206</v>
      </c>
      <c r="AF558">
        <v>18000</v>
      </c>
      <c r="AG558">
        <v>130697</v>
      </c>
    </row>
    <row r="559" spans="1:33" x14ac:dyDescent="0.3">
      <c r="A559">
        <v>5200604</v>
      </c>
      <c r="B559" t="s">
        <v>1028</v>
      </c>
      <c r="C559" t="s">
        <v>2830</v>
      </c>
      <c r="D559"/>
      <c r="E559" t="s">
        <v>3596</v>
      </c>
      <c r="H559" t="s">
        <v>3310</v>
      </c>
      <c r="I559"/>
      <c r="J559" t="s">
        <v>3597</v>
      </c>
      <c r="K559" t="s">
        <v>3363</v>
      </c>
      <c r="L559"/>
      <c r="M559"/>
      <c r="N559" t="s">
        <v>650</v>
      </c>
      <c r="O559" t="s">
        <v>650</v>
      </c>
      <c r="P559"/>
      <c r="R559" t="s">
        <v>246</v>
      </c>
      <c r="S559"/>
      <c r="T559"/>
      <c r="U559"/>
      <c r="Y559" t="s">
        <v>1016</v>
      </c>
      <c r="Z559" t="s">
        <v>1017</v>
      </c>
      <c r="AA559"/>
      <c r="AB559" t="s">
        <v>206</v>
      </c>
      <c r="AF559">
        <v>18000</v>
      </c>
      <c r="AG559">
        <v>130697</v>
      </c>
    </row>
    <row r="560" spans="1:33" x14ac:dyDescent="0.3">
      <c r="A560">
        <v>5200605</v>
      </c>
      <c r="B560" t="s">
        <v>1029</v>
      </c>
      <c r="C560" t="s">
        <v>2831</v>
      </c>
      <c r="D560"/>
      <c r="E560" t="s">
        <v>3598</v>
      </c>
      <c r="H560" t="s">
        <v>3311</v>
      </c>
      <c r="I560"/>
      <c r="J560" t="s">
        <v>3599</v>
      </c>
      <c r="K560" t="s">
        <v>3363</v>
      </c>
      <c r="L560"/>
      <c r="M560"/>
      <c r="N560" t="s">
        <v>656</v>
      </c>
      <c r="O560" t="s">
        <v>656</v>
      </c>
      <c r="P560"/>
      <c r="R560" t="s">
        <v>240</v>
      </c>
      <c r="S560"/>
      <c r="T560"/>
      <c r="U560"/>
      <c r="Y560" t="s">
        <v>1016</v>
      </c>
      <c r="Z560" t="s">
        <v>1017</v>
      </c>
      <c r="AA560"/>
      <c r="AB560" t="s">
        <v>206</v>
      </c>
      <c r="AF560">
        <v>18000</v>
      </c>
      <c r="AG560">
        <v>130697</v>
      </c>
    </row>
    <row r="561" spans="1:33" x14ac:dyDescent="0.3">
      <c r="A561">
        <v>5200606</v>
      </c>
      <c r="B561" t="s">
        <v>1030</v>
      </c>
      <c r="C561" t="s">
        <v>2832</v>
      </c>
      <c r="D561"/>
      <c r="E561" t="s">
        <v>3600</v>
      </c>
      <c r="H561" t="s">
        <v>3312</v>
      </c>
      <c r="I561"/>
      <c r="J561" t="s">
        <v>3601</v>
      </c>
      <c r="K561" t="s">
        <v>3363</v>
      </c>
      <c r="L561"/>
      <c r="M561"/>
      <c r="N561" t="s">
        <v>656</v>
      </c>
      <c r="O561" t="s">
        <v>656</v>
      </c>
      <c r="P561"/>
      <c r="R561" t="s">
        <v>242</v>
      </c>
      <c r="S561"/>
      <c r="T561"/>
      <c r="U561"/>
      <c r="Y561" t="s">
        <v>1016</v>
      </c>
      <c r="Z561" t="s">
        <v>1017</v>
      </c>
      <c r="AA561"/>
      <c r="AB561" t="s">
        <v>206</v>
      </c>
      <c r="AF561">
        <v>18000</v>
      </c>
      <c r="AG561">
        <v>130697</v>
      </c>
    </row>
    <row r="562" spans="1:33" x14ac:dyDescent="0.3">
      <c r="A562">
        <v>5200607</v>
      </c>
      <c r="B562" t="s">
        <v>1031</v>
      </c>
      <c r="C562" t="s">
        <v>2827</v>
      </c>
      <c r="D562"/>
      <c r="E562" t="s">
        <v>3590</v>
      </c>
      <c r="H562" t="s">
        <v>2828</v>
      </c>
      <c r="I562"/>
      <c r="J562" t="s">
        <v>3602</v>
      </c>
      <c r="K562" t="s">
        <v>3363</v>
      </c>
      <c r="L562"/>
      <c r="M562"/>
      <c r="N562" t="s">
        <v>650</v>
      </c>
      <c r="O562" t="s">
        <v>652</v>
      </c>
      <c r="P562"/>
      <c r="R562" t="s">
        <v>244</v>
      </c>
      <c r="S562"/>
      <c r="T562"/>
      <c r="U562"/>
      <c r="Y562" t="s">
        <v>1016</v>
      </c>
      <c r="Z562" t="s">
        <v>1017</v>
      </c>
      <c r="AA562"/>
      <c r="AB562" t="s">
        <v>206</v>
      </c>
      <c r="AF562">
        <v>18000</v>
      </c>
      <c r="AG562">
        <v>130697</v>
      </c>
    </row>
    <row r="563" spans="1:33" x14ac:dyDescent="0.3">
      <c r="A563">
        <v>5200608</v>
      </c>
      <c r="B563" t="s">
        <v>1032</v>
      </c>
      <c r="C563" t="s">
        <v>2833</v>
      </c>
      <c r="D563"/>
      <c r="E563" t="s">
        <v>3603</v>
      </c>
      <c r="H563" t="s">
        <v>3313</v>
      </c>
      <c r="I563"/>
      <c r="J563" t="s">
        <v>3604</v>
      </c>
      <c r="K563" t="s">
        <v>3363</v>
      </c>
      <c r="L563"/>
      <c r="M563"/>
      <c r="N563" t="s">
        <v>656</v>
      </c>
      <c r="O563" t="s">
        <v>656</v>
      </c>
      <c r="P563"/>
      <c r="R563" t="s">
        <v>246</v>
      </c>
      <c r="S563"/>
      <c r="T563"/>
      <c r="U563"/>
      <c r="Y563" t="s">
        <v>1016</v>
      </c>
      <c r="Z563" t="s">
        <v>1017</v>
      </c>
      <c r="AA563"/>
      <c r="AB563" t="s">
        <v>206</v>
      </c>
      <c r="AF563">
        <v>18000</v>
      </c>
      <c r="AG563">
        <v>130697</v>
      </c>
    </row>
    <row r="564" spans="1:33" x14ac:dyDescent="0.3">
      <c r="A564">
        <v>5200701</v>
      </c>
      <c r="B564" t="s">
        <v>1033</v>
      </c>
      <c r="C564" t="s">
        <v>2612</v>
      </c>
      <c r="D564"/>
      <c r="E564" t="s">
        <v>3590</v>
      </c>
      <c r="H564" t="s">
        <v>3111</v>
      </c>
      <c r="I564"/>
      <c r="J564" t="s">
        <v>3591</v>
      </c>
      <c r="K564" t="s">
        <v>3363</v>
      </c>
      <c r="L564"/>
      <c r="M564"/>
      <c r="N564" t="s">
        <v>650</v>
      </c>
      <c r="O564" t="s">
        <v>650</v>
      </c>
      <c r="P564"/>
      <c r="R564" t="s">
        <v>673</v>
      </c>
      <c r="S564"/>
      <c r="T564"/>
      <c r="U564"/>
      <c r="Y564" t="s">
        <v>1016</v>
      </c>
      <c r="Z564" t="s">
        <v>1017</v>
      </c>
      <c r="AA564"/>
      <c r="AB564" t="s">
        <v>206</v>
      </c>
      <c r="AF564">
        <v>19200</v>
      </c>
      <c r="AG564">
        <v>144999</v>
      </c>
    </row>
    <row r="565" spans="1:33" x14ac:dyDescent="0.3">
      <c r="A565">
        <v>5200702</v>
      </c>
      <c r="B565" t="s">
        <v>1034</v>
      </c>
      <c r="C565" t="s">
        <v>2613</v>
      </c>
      <c r="D565"/>
      <c r="E565" t="s">
        <v>3592</v>
      </c>
      <c r="H565" t="s">
        <v>3112</v>
      </c>
      <c r="I565"/>
      <c r="J565" t="s">
        <v>3593</v>
      </c>
      <c r="K565" t="s">
        <v>3363</v>
      </c>
      <c r="L565"/>
      <c r="M565"/>
      <c r="N565" t="s">
        <v>652</v>
      </c>
      <c r="O565" t="s">
        <v>650</v>
      </c>
      <c r="P565"/>
      <c r="R565" t="s">
        <v>675</v>
      </c>
      <c r="S565"/>
      <c r="T565"/>
      <c r="U565"/>
      <c r="Y565" t="s">
        <v>1016</v>
      </c>
      <c r="Z565" t="s">
        <v>1017</v>
      </c>
      <c r="AA565"/>
      <c r="AB565" t="s">
        <v>206</v>
      </c>
      <c r="AF565">
        <v>19200</v>
      </c>
      <c r="AG565">
        <v>144999</v>
      </c>
    </row>
    <row r="566" spans="1:33" x14ac:dyDescent="0.3">
      <c r="A566">
        <v>5200703</v>
      </c>
      <c r="B566" t="s">
        <v>1035</v>
      </c>
      <c r="C566" t="s">
        <v>2614</v>
      </c>
      <c r="D566"/>
      <c r="E566" t="s">
        <v>3594</v>
      </c>
      <c r="H566" t="s">
        <v>3113</v>
      </c>
      <c r="I566"/>
      <c r="J566" t="s">
        <v>3595</v>
      </c>
      <c r="K566" t="s">
        <v>3363</v>
      </c>
      <c r="L566"/>
      <c r="M566"/>
      <c r="N566" t="s">
        <v>650</v>
      </c>
      <c r="O566" t="s">
        <v>652</v>
      </c>
      <c r="P566"/>
      <c r="R566" t="s">
        <v>677</v>
      </c>
      <c r="S566"/>
      <c r="T566"/>
      <c r="U566"/>
      <c r="Y566" t="s">
        <v>1016</v>
      </c>
      <c r="Z566" t="s">
        <v>1017</v>
      </c>
      <c r="AA566"/>
      <c r="AB566" t="s">
        <v>206</v>
      </c>
      <c r="AF566">
        <v>19200</v>
      </c>
      <c r="AG566">
        <v>144999</v>
      </c>
    </row>
    <row r="567" spans="1:33" x14ac:dyDescent="0.3">
      <c r="A567">
        <v>5200704</v>
      </c>
      <c r="B567" t="s">
        <v>1036</v>
      </c>
      <c r="C567" t="s">
        <v>2615</v>
      </c>
      <c r="D567"/>
      <c r="E567" t="s">
        <v>3596</v>
      </c>
      <c r="H567" t="s">
        <v>3114</v>
      </c>
      <c r="I567"/>
      <c r="J567" t="s">
        <v>3597</v>
      </c>
      <c r="K567" t="s">
        <v>3363</v>
      </c>
      <c r="L567"/>
      <c r="M567"/>
      <c r="N567" t="s">
        <v>650</v>
      </c>
      <c r="O567" t="s">
        <v>650</v>
      </c>
      <c r="P567"/>
      <c r="R567" t="s">
        <v>679</v>
      </c>
      <c r="S567"/>
      <c r="T567"/>
      <c r="U567"/>
      <c r="Y567" t="s">
        <v>1016</v>
      </c>
      <c r="Z567" t="s">
        <v>1017</v>
      </c>
      <c r="AA567"/>
      <c r="AB567" t="s">
        <v>206</v>
      </c>
      <c r="AF567">
        <v>19200</v>
      </c>
      <c r="AG567">
        <v>144999</v>
      </c>
    </row>
    <row r="568" spans="1:33" x14ac:dyDescent="0.3">
      <c r="A568">
        <v>5200705</v>
      </c>
      <c r="B568" t="s">
        <v>1037</v>
      </c>
      <c r="C568" t="s">
        <v>2616</v>
      </c>
      <c r="D568"/>
      <c r="E568" t="s">
        <v>3598</v>
      </c>
      <c r="H568" t="s">
        <v>3115</v>
      </c>
      <c r="I568"/>
      <c r="J568" t="s">
        <v>3599</v>
      </c>
      <c r="K568" t="s">
        <v>3363</v>
      </c>
      <c r="L568"/>
      <c r="M568"/>
      <c r="N568" t="s">
        <v>656</v>
      </c>
      <c r="O568" t="s">
        <v>656</v>
      </c>
      <c r="P568"/>
      <c r="R568" t="s">
        <v>673</v>
      </c>
      <c r="S568"/>
      <c r="T568"/>
      <c r="U568"/>
      <c r="Y568" t="s">
        <v>1016</v>
      </c>
      <c r="Z568" t="s">
        <v>1017</v>
      </c>
      <c r="AA568"/>
      <c r="AB568" t="s">
        <v>206</v>
      </c>
      <c r="AF568">
        <v>19200</v>
      </c>
      <c r="AG568">
        <v>144999</v>
      </c>
    </row>
    <row r="569" spans="1:33" x14ac:dyDescent="0.3">
      <c r="A569">
        <v>5200706</v>
      </c>
      <c r="B569" t="s">
        <v>1038</v>
      </c>
      <c r="C569" t="s">
        <v>2617</v>
      </c>
      <c r="D569"/>
      <c r="E569" t="s">
        <v>3600</v>
      </c>
      <c r="H569" t="s">
        <v>3116</v>
      </c>
      <c r="I569"/>
      <c r="J569" t="s">
        <v>3601</v>
      </c>
      <c r="K569" t="s">
        <v>3363</v>
      </c>
      <c r="L569"/>
      <c r="M569"/>
      <c r="N569" t="s">
        <v>656</v>
      </c>
      <c r="O569" t="s">
        <v>656</v>
      </c>
      <c r="P569"/>
      <c r="R569" t="s">
        <v>675</v>
      </c>
      <c r="S569"/>
      <c r="T569"/>
      <c r="U569"/>
      <c r="Y569" t="s">
        <v>1016</v>
      </c>
      <c r="Z569" t="s">
        <v>1017</v>
      </c>
      <c r="AA569"/>
      <c r="AB569" t="s">
        <v>206</v>
      </c>
      <c r="AF569">
        <v>19200</v>
      </c>
      <c r="AG569">
        <v>144999</v>
      </c>
    </row>
    <row r="570" spans="1:33" x14ac:dyDescent="0.3">
      <c r="A570">
        <v>5200707</v>
      </c>
      <c r="B570" t="s">
        <v>1039</v>
      </c>
      <c r="C570" t="s">
        <v>2612</v>
      </c>
      <c r="D570"/>
      <c r="E570" t="s">
        <v>3590</v>
      </c>
      <c r="H570" t="s">
        <v>2613</v>
      </c>
      <c r="I570"/>
      <c r="J570" t="s">
        <v>3602</v>
      </c>
      <c r="K570" t="s">
        <v>3363</v>
      </c>
      <c r="L570"/>
      <c r="M570"/>
      <c r="N570" t="s">
        <v>650</v>
      </c>
      <c r="O570" t="s">
        <v>652</v>
      </c>
      <c r="P570"/>
      <c r="R570" t="s">
        <v>677</v>
      </c>
      <c r="S570"/>
      <c r="T570"/>
      <c r="U570"/>
      <c r="Y570" t="s">
        <v>1016</v>
      </c>
      <c r="Z570" t="s">
        <v>1017</v>
      </c>
      <c r="AA570"/>
      <c r="AB570" t="s">
        <v>206</v>
      </c>
      <c r="AF570">
        <v>19200</v>
      </c>
      <c r="AG570">
        <v>144999</v>
      </c>
    </row>
    <row r="571" spans="1:33" x14ac:dyDescent="0.3">
      <c r="A571">
        <v>5200708</v>
      </c>
      <c r="B571" t="s">
        <v>1040</v>
      </c>
      <c r="C571" t="s">
        <v>2618</v>
      </c>
      <c r="D571"/>
      <c r="E571" t="s">
        <v>3603</v>
      </c>
      <c r="H571" t="s">
        <v>3117</v>
      </c>
      <c r="I571"/>
      <c r="J571" t="s">
        <v>3604</v>
      </c>
      <c r="K571" t="s">
        <v>3363</v>
      </c>
      <c r="L571"/>
      <c r="M571"/>
      <c r="N571" t="s">
        <v>656</v>
      </c>
      <c r="O571" t="s">
        <v>656</v>
      </c>
      <c r="P571"/>
      <c r="R571" t="s">
        <v>679</v>
      </c>
      <c r="S571"/>
      <c r="T571"/>
      <c r="U571"/>
      <c r="Y571" t="s">
        <v>1016</v>
      </c>
      <c r="Z571" t="s">
        <v>1017</v>
      </c>
      <c r="AA571"/>
      <c r="AB571" t="s">
        <v>206</v>
      </c>
      <c r="AF571">
        <v>19200</v>
      </c>
      <c r="AG571">
        <v>144999</v>
      </c>
    </row>
    <row r="572" spans="1:33" x14ac:dyDescent="0.3">
      <c r="A572">
        <v>5200801</v>
      </c>
      <c r="B572" t="s">
        <v>1041</v>
      </c>
      <c r="C572" t="s">
        <v>2619</v>
      </c>
      <c r="D572"/>
      <c r="E572" t="s">
        <v>3590</v>
      </c>
      <c r="H572" t="s">
        <v>3118</v>
      </c>
      <c r="I572"/>
      <c r="J572" t="s">
        <v>3591</v>
      </c>
      <c r="K572" t="s">
        <v>3363</v>
      </c>
      <c r="L572"/>
      <c r="M572"/>
      <c r="N572" t="s">
        <v>650</v>
      </c>
      <c r="O572" t="s">
        <v>650</v>
      </c>
      <c r="P572"/>
      <c r="R572" t="s">
        <v>1042</v>
      </c>
      <c r="S572"/>
      <c r="T572"/>
      <c r="U572"/>
      <c r="Y572" t="s">
        <v>629</v>
      </c>
      <c r="Z572" t="s">
        <v>630</v>
      </c>
      <c r="AA572"/>
      <c r="AB572" t="s">
        <v>206</v>
      </c>
      <c r="AF572">
        <v>30000</v>
      </c>
      <c r="AG572">
        <v>355739</v>
      </c>
    </row>
    <row r="573" spans="1:33" x14ac:dyDescent="0.3">
      <c r="A573">
        <v>5200802</v>
      </c>
      <c r="B573" t="s">
        <v>1043</v>
      </c>
      <c r="C573" t="s">
        <v>2620</v>
      </c>
      <c r="D573"/>
      <c r="E573" t="s">
        <v>3592</v>
      </c>
      <c r="H573" t="s">
        <v>3119</v>
      </c>
      <c r="I573"/>
      <c r="J573" t="s">
        <v>3593</v>
      </c>
      <c r="K573" t="s">
        <v>3363</v>
      </c>
      <c r="L573"/>
      <c r="M573"/>
      <c r="N573" t="s">
        <v>652</v>
      </c>
      <c r="O573" t="s">
        <v>650</v>
      </c>
      <c r="P573"/>
      <c r="R573" t="s">
        <v>1044</v>
      </c>
      <c r="S573"/>
      <c r="T573"/>
      <c r="U573"/>
      <c r="Y573" t="s">
        <v>629</v>
      </c>
      <c r="Z573" t="s">
        <v>630</v>
      </c>
      <c r="AA573"/>
      <c r="AB573" t="s">
        <v>206</v>
      </c>
      <c r="AF573">
        <v>30000</v>
      </c>
      <c r="AG573">
        <v>355739</v>
      </c>
    </row>
    <row r="574" spans="1:33" x14ac:dyDescent="0.3">
      <c r="A574">
        <v>5200803</v>
      </c>
      <c r="B574" t="s">
        <v>1045</v>
      </c>
      <c r="C574" t="s">
        <v>2621</v>
      </c>
      <c r="D574"/>
      <c r="E574" t="s">
        <v>3594</v>
      </c>
      <c r="H574" t="s">
        <v>3120</v>
      </c>
      <c r="I574"/>
      <c r="J574" t="s">
        <v>3595</v>
      </c>
      <c r="K574" t="s">
        <v>3363</v>
      </c>
      <c r="L574"/>
      <c r="M574"/>
      <c r="N574" t="s">
        <v>650</v>
      </c>
      <c r="O574" t="s">
        <v>652</v>
      </c>
      <c r="P574"/>
      <c r="R574" t="s">
        <v>1046</v>
      </c>
      <c r="S574"/>
      <c r="T574"/>
      <c r="U574"/>
      <c r="Y574" t="s">
        <v>629</v>
      </c>
      <c r="Z574" t="s">
        <v>630</v>
      </c>
      <c r="AA574"/>
      <c r="AB574" t="s">
        <v>206</v>
      </c>
      <c r="AF574">
        <v>30000</v>
      </c>
      <c r="AG574">
        <v>355739</v>
      </c>
    </row>
    <row r="575" spans="1:33" x14ac:dyDescent="0.3">
      <c r="A575">
        <v>5200804</v>
      </c>
      <c r="B575" t="s">
        <v>1047</v>
      </c>
      <c r="C575" t="s">
        <v>2622</v>
      </c>
      <c r="D575"/>
      <c r="E575" t="s">
        <v>3596</v>
      </c>
      <c r="H575" t="s">
        <v>3121</v>
      </c>
      <c r="I575"/>
      <c r="J575" t="s">
        <v>3597</v>
      </c>
      <c r="K575" t="s">
        <v>3363</v>
      </c>
      <c r="L575"/>
      <c r="M575"/>
      <c r="N575" t="s">
        <v>650</v>
      </c>
      <c r="O575" t="s">
        <v>650</v>
      </c>
      <c r="P575"/>
      <c r="R575" t="s">
        <v>1048</v>
      </c>
      <c r="S575"/>
      <c r="T575"/>
      <c r="U575"/>
      <c r="Y575" t="s">
        <v>629</v>
      </c>
      <c r="Z575" t="s">
        <v>630</v>
      </c>
      <c r="AA575"/>
      <c r="AB575" t="s">
        <v>206</v>
      </c>
      <c r="AF575">
        <v>30000</v>
      </c>
      <c r="AG575">
        <v>355739</v>
      </c>
    </row>
    <row r="576" spans="1:33" x14ac:dyDescent="0.3">
      <c r="A576">
        <v>5200805</v>
      </c>
      <c r="B576" t="s">
        <v>1049</v>
      </c>
      <c r="C576" t="s">
        <v>2623</v>
      </c>
      <c r="D576"/>
      <c r="E576" t="s">
        <v>3598</v>
      </c>
      <c r="H576" t="s">
        <v>3122</v>
      </c>
      <c r="I576"/>
      <c r="J576" t="s">
        <v>3599</v>
      </c>
      <c r="K576" t="s">
        <v>3363</v>
      </c>
      <c r="L576"/>
      <c r="M576"/>
      <c r="N576" t="s">
        <v>656</v>
      </c>
      <c r="O576" t="s">
        <v>656</v>
      </c>
      <c r="P576"/>
      <c r="R576" t="s">
        <v>1042</v>
      </c>
      <c r="S576"/>
      <c r="T576"/>
      <c r="U576"/>
      <c r="Y576" t="s">
        <v>629</v>
      </c>
      <c r="Z576" t="s">
        <v>630</v>
      </c>
      <c r="AA576"/>
      <c r="AB576" t="s">
        <v>206</v>
      </c>
      <c r="AF576">
        <v>30000</v>
      </c>
      <c r="AG576">
        <v>355739</v>
      </c>
    </row>
    <row r="577" spans="1:33" x14ac:dyDescent="0.3">
      <c r="A577">
        <v>5200806</v>
      </c>
      <c r="B577" t="s">
        <v>1050</v>
      </c>
      <c r="C577" t="s">
        <v>2624</v>
      </c>
      <c r="D577"/>
      <c r="E577" t="s">
        <v>3600</v>
      </c>
      <c r="H577" t="s">
        <v>3123</v>
      </c>
      <c r="I577"/>
      <c r="J577" t="s">
        <v>3601</v>
      </c>
      <c r="K577" t="s">
        <v>3363</v>
      </c>
      <c r="L577"/>
      <c r="M577"/>
      <c r="N577" t="s">
        <v>656</v>
      </c>
      <c r="O577" t="s">
        <v>656</v>
      </c>
      <c r="P577"/>
      <c r="R577" t="s">
        <v>1044</v>
      </c>
      <c r="S577"/>
      <c r="T577"/>
      <c r="U577"/>
      <c r="Y577" t="s">
        <v>629</v>
      </c>
      <c r="Z577" t="s">
        <v>630</v>
      </c>
      <c r="AA577"/>
      <c r="AB577" t="s">
        <v>206</v>
      </c>
      <c r="AF577">
        <v>30000</v>
      </c>
      <c r="AG577">
        <v>355739</v>
      </c>
    </row>
    <row r="578" spans="1:33" x14ac:dyDescent="0.3">
      <c r="A578">
        <v>5200807</v>
      </c>
      <c r="B578" t="s">
        <v>1051</v>
      </c>
      <c r="C578" t="s">
        <v>2619</v>
      </c>
      <c r="D578"/>
      <c r="E578" t="s">
        <v>3590</v>
      </c>
      <c r="H578" t="s">
        <v>2620</v>
      </c>
      <c r="I578"/>
      <c r="J578" t="s">
        <v>3602</v>
      </c>
      <c r="K578" t="s">
        <v>3363</v>
      </c>
      <c r="L578"/>
      <c r="M578"/>
      <c r="N578" t="s">
        <v>650</v>
      </c>
      <c r="O578" t="s">
        <v>652</v>
      </c>
      <c r="P578"/>
      <c r="R578" t="s">
        <v>1046</v>
      </c>
      <c r="S578"/>
      <c r="T578"/>
      <c r="U578"/>
      <c r="Y578" t="s">
        <v>629</v>
      </c>
      <c r="Z578" t="s">
        <v>630</v>
      </c>
      <c r="AA578"/>
      <c r="AB578" t="s">
        <v>206</v>
      </c>
      <c r="AF578">
        <v>30000</v>
      </c>
      <c r="AG578">
        <v>355739</v>
      </c>
    </row>
    <row r="579" spans="1:33" x14ac:dyDescent="0.3">
      <c r="A579">
        <v>5200808</v>
      </c>
      <c r="B579" t="s">
        <v>1052</v>
      </c>
      <c r="C579" t="s">
        <v>2625</v>
      </c>
      <c r="D579"/>
      <c r="E579" t="s">
        <v>3603</v>
      </c>
      <c r="H579" t="s">
        <v>3124</v>
      </c>
      <c r="I579"/>
      <c r="J579" t="s">
        <v>3604</v>
      </c>
      <c r="K579" t="s">
        <v>3363</v>
      </c>
      <c r="L579"/>
      <c r="M579"/>
      <c r="N579" t="s">
        <v>656</v>
      </c>
      <c r="O579" t="s">
        <v>656</v>
      </c>
      <c r="P579"/>
      <c r="R579" t="s">
        <v>1048</v>
      </c>
      <c r="S579"/>
      <c r="T579"/>
      <c r="U579"/>
      <c r="Y579" t="s">
        <v>629</v>
      </c>
      <c r="Z579" t="s">
        <v>630</v>
      </c>
      <c r="AA579"/>
      <c r="AB579" t="s">
        <v>206</v>
      </c>
      <c r="AF579">
        <v>30000</v>
      </c>
      <c r="AG579">
        <v>355739</v>
      </c>
    </row>
    <row r="580" spans="1:33" x14ac:dyDescent="0.3">
      <c r="A580">
        <v>5200901</v>
      </c>
      <c r="B580" t="s">
        <v>1053</v>
      </c>
      <c r="C580" t="s">
        <v>2626</v>
      </c>
      <c r="D580"/>
      <c r="E580" t="s">
        <v>3590</v>
      </c>
      <c r="H580" t="s">
        <v>3125</v>
      </c>
      <c r="I580"/>
      <c r="J580" t="s">
        <v>3591</v>
      </c>
      <c r="K580" t="s">
        <v>3363</v>
      </c>
      <c r="L580"/>
      <c r="M580"/>
      <c r="N580" t="s">
        <v>705</v>
      </c>
      <c r="O580" t="s">
        <v>705</v>
      </c>
      <c r="P580"/>
      <c r="R580" t="s">
        <v>1054</v>
      </c>
      <c r="S580"/>
      <c r="T580"/>
      <c r="U580"/>
      <c r="Y580" t="s">
        <v>629</v>
      </c>
      <c r="Z580" t="s">
        <v>630</v>
      </c>
      <c r="AA580"/>
      <c r="AB580" t="s">
        <v>206</v>
      </c>
      <c r="AF580">
        <v>31200</v>
      </c>
      <c r="AG580">
        <v>380511</v>
      </c>
    </row>
    <row r="581" spans="1:33" x14ac:dyDescent="0.3">
      <c r="A581">
        <v>5200902</v>
      </c>
      <c r="B581" t="s">
        <v>1055</v>
      </c>
      <c r="C581" t="s">
        <v>2627</v>
      </c>
      <c r="D581"/>
      <c r="E581" t="s">
        <v>3592</v>
      </c>
      <c r="H581" t="s">
        <v>3126</v>
      </c>
      <c r="I581"/>
      <c r="J581" t="s">
        <v>3593</v>
      </c>
      <c r="K581" t="s">
        <v>3363</v>
      </c>
      <c r="L581"/>
      <c r="M581"/>
      <c r="N581" t="s">
        <v>708</v>
      </c>
      <c r="O581" t="s">
        <v>705</v>
      </c>
      <c r="P581"/>
      <c r="R581" t="s">
        <v>1056</v>
      </c>
      <c r="S581"/>
      <c r="T581"/>
      <c r="U581"/>
      <c r="Y581" t="s">
        <v>629</v>
      </c>
      <c r="Z581" t="s">
        <v>630</v>
      </c>
      <c r="AA581"/>
      <c r="AB581" t="s">
        <v>206</v>
      </c>
      <c r="AF581">
        <v>31200</v>
      </c>
      <c r="AG581">
        <v>380511</v>
      </c>
    </row>
    <row r="582" spans="1:33" x14ac:dyDescent="0.3">
      <c r="A582">
        <v>5200903</v>
      </c>
      <c r="B582" t="s">
        <v>1057</v>
      </c>
      <c r="C582" t="s">
        <v>2628</v>
      </c>
      <c r="D582"/>
      <c r="E582" t="s">
        <v>3594</v>
      </c>
      <c r="H582" t="s">
        <v>3127</v>
      </c>
      <c r="I582"/>
      <c r="J582" t="s">
        <v>3595</v>
      </c>
      <c r="K582" t="s">
        <v>3363</v>
      </c>
      <c r="L582"/>
      <c r="M582"/>
      <c r="N582" t="s">
        <v>705</v>
      </c>
      <c r="O582" t="s">
        <v>708</v>
      </c>
      <c r="P582"/>
      <c r="R582" t="s">
        <v>1058</v>
      </c>
      <c r="S582"/>
      <c r="T582"/>
      <c r="U582"/>
      <c r="Y582" t="s">
        <v>629</v>
      </c>
      <c r="Z582" t="s">
        <v>630</v>
      </c>
      <c r="AA582"/>
      <c r="AB582" t="s">
        <v>206</v>
      </c>
      <c r="AF582">
        <v>31200</v>
      </c>
      <c r="AG582">
        <v>380511</v>
      </c>
    </row>
    <row r="583" spans="1:33" x14ac:dyDescent="0.3">
      <c r="A583">
        <v>5200904</v>
      </c>
      <c r="B583" t="s">
        <v>1059</v>
      </c>
      <c r="C583" t="s">
        <v>2629</v>
      </c>
      <c r="D583"/>
      <c r="E583" t="s">
        <v>3596</v>
      </c>
      <c r="H583" t="s">
        <v>3128</v>
      </c>
      <c r="I583"/>
      <c r="J583" t="s">
        <v>3597</v>
      </c>
      <c r="K583" t="s">
        <v>3363</v>
      </c>
      <c r="L583"/>
      <c r="M583"/>
      <c r="N583" t="s">
        <v>705</v>
      </c>
      <c r="O583" t="s">
        <v>705</v>
      </c>
      <c r="P583"/>
      <c r="R583" t="s">
        <v>1060</v>
      </c>
      <c r="S583"/>
      <c r="T583"/>
      <c r="U583"/>
      <c r="Y583" t="s">
        <v>629</v>
      </c>
      <c r="Z583" t="s">
        <v>630</v>
      </c>
      <c r="AA583"/>
      <c r="AB583" t="s">
        <v>206</v>
      </c>
      <c r="AF583">
        <v>31200</v>
      </c>
      <c r="AG583">
        <v>380511</v>
      </c>
    </row>
    <row r="584" spans="1:33" x14ac:dyDescent="0.3">
      <c r="A584">
        <v>5200905</v>
      </c>
      <c r="B584" t="s">
        <v>1061</v>
      </c>
      <c r="C584" t="s">
        <v>2630</v>
      </c>
      <c r="D584"/>
      <c r="E584" t="s">
        <v>3598</v>
      </c>
      <c r="H584" t="s">
        <v>3129</v>
      </c>
      <c r="I584"/>
      <c r="J584" t="s">
        <v>3599</v>
      </c>
      <c r="K584" t="s">
        <v>3363</v>
      </c>
      <c r="L584"/>
      <c r="M584"/>
      <c r="N584" t="s">
        <v>715</v>
      </c>
      <c r="O584" t="s">
        <v>715</v>
      </c>
      <c r="P584"/>
      <c r="R584" t="s">
        <v>1054</v>
      </c>
      <c r="S584"/>
      <c r="T584"/>
      <c r="U584"/>
      <c r="Y584" t="s">
        <v>629</v>
      </c>
      <c r="Z584" t="s">
        <v>630</v>
      </c>
      <c r="AA584"/>
      <c r="AB584" t="s">
        <v>206</v>
      </c>
      <c r="AF584">
        <v>31200</v>
      </c>
      <c r="AG584">
        <v>380511</v>
      </c>
    </row>
    <row r="585" spans="1:33" x14ac:dyDescent="0.3">
      <c r="A585">
        <v>5200906</v>
      </c>
      <c r="B585" t="s">
        <v>1062</v>
      </c>
      <c r="C585" t="s">
        <v>2631</v>
      </c>
      <c r="D585"/>
      <c r="E585" t="s">
        <v>3600</v>
      </c>
      <c r="H585" t="s">
        <v>3130</v>
      </c>
      <c r="I585"/>
      <c r="J585" t="s">
        <v>3601</v>
      </c>
      <c r="K585" t="s">
        <v>3363</v>
      </c>
      <c r="L585"/>
      <c r="M585"/>
      <c r="N585" t="s">
        <v>715</v>
      </c>
      <c r="O585" t="s">
        <v>715</v>
      </c>
      <c r="P585"/>
      <c r="R585" t="s">
        <v>1056</v>
      </c>
      <c r="S585"/>
      <c r="T585"/>
      <c r="U585"/>
      <c r="Y585" t="s">
        <v>629</v>
      </c>
      <c r="Z585" t="s">
        <v>630</v>
      </c>
      <c r="AA585"/>
      <c r="AB585" t="s">
        <v>206</v>
      </c>
      <c r="AF585">
        <v>31200</v>
      </c>
      <c r="AG585">
        <v>380511</v>
      </c>
    </row>
    <row r="586" spans="1:33" x14ac:dyDescent="0.3">
      <c r="A586">
        <v>5200907</v>
      </c>
      <c r="B586" t="s">
        <v>1063</v>
      </c>
      <c r="C586" t="s">
        <v>2626</v>
      </c>
      <c r="D586"/>
      <c r="E586" t="s">
        <v>3590</v>
      </c>
      <c r="H586" t="s">
        <v>2627</v>
      </c>
      <c r="I586"/>
      <c r="J586" t="s">
        <v>3602</v>
      </c>
      <c r="K586" t="s">
        <v>3363</v>
      </c>
      <c r="L586"/>
      <c r="M586"/>
      <c r="N586" t="s">
        <v>705</v>
      </c>
      <c r="O586" t="s">
        <v>708</v>
      </c>
      <c r="P586"/>
      <c r="R586" t="s">
        <v>1058</v>
      </c>
      <c r="S586"/>
      <c r="T586"/>
      <c r="U586"/>
      <c r="Y586" t="s">
        <v>629</v>
      </c>
      <c r="Z586" t="s">
        <v>630</v>
      </c>
      <c r="AA586"/>
      <c r="AB586" t="s">
        <v>206</v>
      </c>
      <c r="AF586">
        <v>31200</v>
      </c>
      <c r="AG586">
        <v>380511</v>
      </c>
    </row>
    <row r="587" spans="1:33" x14ac:dyDescent="0.3">
      <c r="A587">
        <v>5200908</v>
      </c>
      <c r="B587" t="s">
        <v>1064</v>
      </c>
      <c r="C587" t="s">
        <v>2632</v>
      </c>
      <c r="D587"/>
      <c r="E587" t="s">
        <v>3603</v>
      </c>
      <c r="H587" t="s">
        <v>3131</v>
      </c>
      <c r="I587"/>
      <c r="J587" t="s">
        <v>3604</v>
      </c>
      <c r="K587" t="s">
        <v>3363</v>
      </c>
      <c r="L587"/>
      <c r="M587"/>
      <c r="N587" t="s">
        <v>715</v>
      </c>
      <c r="O587" t="s">
        <v>715</v>
      </c>
      <c r="P587"/>
      <c r="R587" t="s">
        <v>1060</v>
      </c>
      <c r="S587"/>
      <c r="T587"/>
      <c r="U587"/>
      <c r="Y587" t="s">
        <v>629</v>
      </c>
      <c r="Z587" t="s">
        <v>630</v>
      </c>
      <c r="AA587"/>
      <c r="AB587" t="s">
        <v>206</v>
      </c>
      <c r="AF587">
        <v>31200</v>
      </c>
      <c r="AG587">
        <v>380511</v>
      </c>
    </row>
    <row r="588" spans="1:33" x14ac:dyDescent="0.3">
      <c r="A588">
        <v>5201001</v>
      </c>
      <c r="B588" t="s">
        <v>1065</v>
      </c>
      <c r="C588" t="s">
        <v>2633</v>
      </c>
      <c r="D588"/>
      <c r="E588" t="s">
        <v>3590</v>
      </c>
      <c r="H588" t="s">
        <v>3132</v>
      </c>
      <c r="I588"/>
      <c r="J588" t="s">
        <v>3591</v>
      </c>
      <c r="K588" t="s">
        <v>3363</v>
      </c>
      <c r="L588"/>
      <c r="M588"/>
      <c r="N588" t="s">
        <v>705</v>
      </c>
      <c r="O588" t="s">
        <v>705</v>
      </c>
      <c r="P588"/>
      <c r="R588" t="s">
        <v>1066</v>
      </c>
      <c r="S588"/>
      <c r="T588"/>
      <c r="U588"/>
      <c r="Y588" t="s">
        <v>629</v>
      </c>
      <c r="Z588" t="s">
        <v>630</v>
      </c>
      <c r="AA588"/>
      <c r="AB588" t="s">
        <v>206</v>
      </c>
      <c r="AF588">
        <v>32400</v>
      </c>
      <c r="AG588">
        <v>406081</v>
      </c>
    </row>
    <row r="589" spans="1:33" x14ac:dyDescent="0.3">
      <c r="A589">
        <v>5201002</v>
      </c>
      <c r="B589" t="s">
        <v>1067</v>
      </c>
      <c r="C589" t="s">
        <v>2634</v>
      </c>
      <c r="D589"/>
      <c r="E589" t="s">
        <v>3592</v>
      </c>
      <c r="H589" t="s">
        <v>3133</v>
      </c>
      <c r="I589"/>
      <c r="J589" t="s">
        <v>3593</v>
      </c>
      <c r="K589" t="s">
        <v>3363</v>
      </c>
      <c r="L589"/>
      <c r="M589"/>
      <c r="N589" t="s">
        <v>708</v>
      </c>
      <c r="O589" t="s">
        <v>705</v>
      </c>
      <c r="P589"/>
      <c r="R589" t="s">
        <v>1068</v>
      </c>
      <c r="S589"/>
      <c r="T589"/>
      <c r="U589"/>
      <c r="Y589" t="s">
        <v>629</v>
      </c>
      <c r="Z589" t="s">
        <v>630</v>
      </c>
      <c r="AA589"/>
      <c r="AB589" t="s">
        <v>206</v>
      </c>
      <c r="AF589">
        <v>32400</v>
      </c>
      <c r="AG589">
        <v>406081</v>
      </c>
    </row>
    <row r="590" spans="1:33" x14ac:dyDescent="0.3">
      <c r="A590">
        <v>5201003</v>
      </c>
      <c r="B590" t="s">
        <v>1069</v>
      </c>
      <c r="C590" t="s">
        <v>2635</v>
      </c>
      <c r="D590"/>
      <c r="E590" t="s">
        <v>3594</v>
      </c>
      <c r="H590" t="s">
        <v>3134</v>
      </c>
      <c r="I590"/>
      <c r="J590" t="s">
        <v>3595</v>
      </c>
      <c r="K590" t="s">
        <v>3363</v>
      </c>
      <c r="L590"/>
      <c r="M590"/>
      <c r="N590" t="s">
        <v>705</v>
      </c>
      <c r="O590" t="s">
        <v>708</v>
      </c>
      <c r="P590"/>
      <c r="R590" t="s">
        <v>1070</v>
      </c>
      <c r="S590"/>
      <c r="T590"/>
      <c r="U590"/>
      <c r="Y590" t="s">
        <v>629</v>
      </c>
      <c r="Z590" t="s">
        <v>630</v>
      </c>
      <c r="AA590"/>
      <c r="AB590" t="s">
        <v>206</v>
      </c>
      <c r="AF590">
        <v>32400</v>
      </c>
      <c r="AG590">
        <v>406081</v>
      </c>
    </row>
    <row r="591" spans="1:33" x14ac:dyDescent="0.3">
      <c r="A591">
        <v>5201004</v>
      </c>
      <c r="B591" t="s">
        <v>1071</v>
      </c>
      <c r="C591" t="s">
        <v>2636</v>
      </c>
      <c r="D591"/>
      <c r="E591" t="s">
        <v>3596</v>
      </c>
      <c r="H591" t="s">
        <v>3135</v>
      </c>
      <c r="I591"/>
      <c r="J591" t="s">
        <v>3597</v>
      </c>
      <c r="K591" t="s">
        <v>3363</v>
      </c>
      <c r="L591"/>
      <c r="M591"/>
      <c r="N591" t="s">
        <v>705</v>
      </c>
      <c r="O591" t="s">
        <v>705</v>
      </c>
      <c r="P591"/>
      <c r="R591" t="s">
        <v>1072</v>
      </c>
      <c r="S591"/>
      <c r="T591"/>
      <c r="U591"/>
      <c r="Y591" t="s">
        <v>629</v>
      </c>
      <c r="Z591" t="s">
        <v>630</v>
      </c>
      <c r="AA591"/>
      <c r="AB591" t="s">
        <v>206</v>
      </c>
      <c r="AF591">
        <v>32400</v>
      </c>
      <c r="AG591">
        <v>406081</v>
      </c>
    </row>
    <row r="592" spans="1:33" x14ac:dyDescent="0.3">
      <c r="A592">
        <v>5201005</v>
      </c>
      <c r="B592" t="s">
        <v>1073</v>
      </c>
      <c r="C592" t="s">
        <v>2637</v>
      </c>
      <c r="D592"/>
      <c r="E592" t="s">
        <v>3598</v>
      </c>
      <c r="H592" t="s">
        <v>3136</v>
      </c>
      <c r="I592"/>
      <c r="J592" t="s">
        <v>3599</v>
      </c>
      <c r="K592" t="s">
        <v>3363</v>
      </c>
      <c r="L592"/>
      <c r="M592"/>
      <c r="N592" t="s">
        <v>715</v>
      </c>
      <c r="O592" t="s">
        <v>715</v>
      </c>
      <c r="P592"/>
      <c r="R592" t="s">
        <v>1066</v>
      </c>
      <c r="S592"/>
      <c r="T592"/>
      <c r="U592"/>
      <c r="Y592" t="s">
        <v>629</v>
      </c>
      <c r="Z592" t="s">
        <v>630</v>
      </c>
      <c r="AA592"/>
      <c r="AB592" t="s">
        <v>206</v>
      </c>
      <c r="AF592">
        <v>32400</v>
      </c>
      <c r="AG592">
        <v>406081</v>
      </c>
    </row>
    <row r="593" spans="1:33" x14ac:dyDescent="0.3">
      <c r="A593">
        <v>5201006</v>
      </c>
      <c r="B593" t="s">
        <v>1074</v>
      </c>
      <c r="C593" t="s">
        <v>2638</v>
      </c>
      <c r="D593"/>
      <c r="E593" t="s">
        <v>3600</v>
      </c>
      <c r="H593" t="s">
        <v>3137</v>
      </c>
      <c r="I593"/>
      <c r="J593" t="s">
        <v>3601</v>
      </c>
      <c r="K593" t="s">
        <v>3363</v>
      </c>
      <c r="L593"/>
      <c r="M593"/>
      <c r="N593" t="s">
        <v>715</v>
      </c>
      <c r="O593" t="s">
        <v>715</v>
      </c>
      <c r="P593"/>
      <c r="R593" t="s">
        <v>1068</v>
      </c>
      <c r="S593"/>
      <c r="T593"/>
      <c r="U593"/>
      <c r="Y593" t="s">
        <v>629</v>
      </c>
      <c r="Z593" t="s">
        <v>630</v>
      </c>
      <c r="AA593"/>
      <c r="AB593" t="s">
        <v>206</v>
      </c>
      <c r="AF593">
        <v>32400</v>
      </c>
      <c r="AG593">
        <v>406081</v>
      </c>
    </row>
    <row r="594" spans="1:33" x14ac:dyDescent="0.3">
      <c r="A594">
        <v>5201007</v>
      </c>
      <c r="B594" t="s">
        <v>1075</v>
      </c>
      <c r="C594" t="s">
        <v>2633</v>
      </c>
      <c r="D594"/>
      <c r="E594" t="s">
        <v>3590</v>
      </c>
      <c r="H594" t="s">
        <v>2634</v>
      </c>
      <c r="I594"/>
      <c r="J594" t="s">
        <v>3602</v>
      </c>
      <c r="K594" t="s">
        <v>3363</v>
      </c>
      <c r="L594"/>
      <c r="M594"/>
      <c r="N594" t="s">
        <v>705</v>
      </c>
      <c r="O594" t="s">
        <v>708</v>
      </c>
      <c r="P594"/>
      <c r="R594" t="s">
        <v>1070</v>
      </c>
      <c r="S594"/>
      <c r="T594"/>
      <c r="U594"/>
      <c r="Y594" t="s">
        <v>629</v>
      </c>
      <c r="Z594" t="s">
        <v>630</v>
      </c>
      <c r="AA594"/>
      <c r="AB594" t="s">
        <v>206</v>
      </c>
      <c r="AF594">
        <v>32400</v>
      </c>
      <c r="AG594">
        <v>406081</v>
      </c>
    </row>
    <row r="595" spans="1:33" x14ac:dyDescent="0.3">
      <c r="A595">
        <v>5201008</v>
      </c>
      <c r="B595" t="s">
        <v>1076</v>
      </c>
      <c r="C595" t="s">
        <v>2639</v>
      </c>
      <c r="D595"/>
      <c r="E595" t="s">
        <v>3603</v>
      </c>
      <c r="H595" t="s">
        <v>3138</v>
      </c>
      <c r="I595"/>
      <c r="J595" t="s">
        <v>3604</v>
      </c>
      <c r="K595" t="s">
        <v>3363</v>
      </c>
      <c r="L595"/>
      <c r="M595"/>
      <c r="N595" t="s">
        <v>715</v>
      </c>
      <c r="O595" t="s">
        <v>715</v>
      </c>
      <c r="P595"/>
      <c r="R595" t="s">
        <v>1072</v>
      </c>
      <c r="S595"/>
      <c r="T595"/>
      <c r="U595"/>
      <c r="Y595" t="s">
        <v>629</v>
      </c>
      <c r="Z595" t="s">
        <v>630</v>
      </c>
      <c r="AA595"/>
      <c r="AB595" t="s">
        <v>206</v>
      </c>
      <c r="AF595">
        <v>32400</v>
      </c>
      <c r="AG595">
        <v>406081</v>
      </c>
    </row>
    <row r="596" spans="1:33" x14ac:dyDescent="0.3">
      <c r="A596">
        <v>5201101</v>
      </c>
      <c r="B596" t="s">
        <v>1077</v>
      </c>
      <c r="C596" t="s">
        <v>2640</v>
      </c>
      <c r="D596"/>
      <c r="E596" t="s">
        <v>3605</v>
      </c>
      <c r="H596" t="s">
        <v>3139</v>
      </c>
      <c r="I596"/>
      <c r="J596" t="s">
        <v>3606</v>
      </c>
      <c r="K596" t="s">
        <v>3363</v>
      </c>
      <c r="L596"/>
      <c r="M596"/>
      <c r="N596" t="s">
        <v>705</v>
      </c>
      <c r="O596" t="s">
        <v>705</v>
      </c>
      <c r="P596"/>
      <c r="R596" t="s">
        <v>720</v>
      </c>
      <c r="S596"/>
      <c r="T596"/>
      <c r="U596"/>
      <c r="Y596" t="s">
        <v>204</v>
      </c>
      <c r="Z596" t="s">
        <v>205</v>
      </c>
      <c r="AA596"/>
      <c r="AB596" t="s">
        <v>206</v>
      </c>
      <c r="AF596">
        <v>34800</v>
      </c>
      <c r="AG596">
        <v>481157</v>
      </c>
    </row>
    <row r="597" spans="1:33" x14ac:dyDescent="0.3">
      <c r="A597">
        <v>5201102</v>
      </c>
      <c r="B597" t="s">
        <v>1078</v>
      </c>
      <c r="C597" t="s">
        <v>2641</v>
      </c>
      <c r="D597"/>
      <c r="E597" t="s">
        <v>3607</v>
      </c>
      <c r="H597" t="s">
        <v>3140</v>
      </c>
      <c r="I597"/>
      <c r="J597" t="s">
        <v>3608</v>
      </c>
      <c r="K597" t="s">
        <v>3363</v>
      </c>
      <c r="L597"/>
      <c r="M597"/>
      <c r="N597" t="s">
        <v>708</v>
      </c>
      <c r="O597" t="s">
        <v>705</v>
      </c>
      <c r="P597"/>
      <c r="R597" t="s">
        <v>722</v>
      </c>
      <c r="S597"/>
      <c r="T597"/>
      <c r="U597"/>
      <c r="Y597" t="s">
        <v>204</v>
      </c>
      <c r="Z597" t="s">
        <v>205</v>
      </c>
      <c r="AA597"/>
      <c r="AB597" t="s">
        <v>206</v>
      </c>
      <c r="AF597">
        <v>34800</v>
      </c>
      <c r="AG597">
        <v>481157</v>
      </c>
    </row>
    <row r="598" spans="1:33" x14ac:dyDescent="0.3">
      <c r="A598">
        <v>5201103</v>
      </c>
      <c r="B598" t="s">
        <v>1079</v>
      </c>
      <c r="C598" t="s">
        <v>2642</v>
      </c>
      <c r="D598"/>
      <c r="E598" t="s">
        <v>3609</v>
      </c>
      <c r="H598" t="s">
        <v>3141</v>
      </c>
      <c r="I598"/>
      <c r="J598" t="s">
        <v>3610</v>
      </c>
      <c r="K598" t="s">
        <v>3363</v>
      </c>
      <c r="L598"/>
      <c r="M598"/>
      <c r="N598" t="s">
        <v>705</v>
      </c>
      <c r="O598" t="s">
        <v>708</v>
      </c>
      <c r="P598"/>
      <c r="R598" t="s">
        <v>724</v>
      </c>
      <c r="S598"/>
      <c r="T598"/>
      <c r="U598"/>
      <c r="Y598" t="s">
        <v>204</v>
      </c>
      <c r="Z598" t="s">
        <v>205</v>
      </c>
      <c r="AA598"/>
      <c r="AB598" t="s">
        <v>206</v>
      </c>
      <c r="AF598">
        <v>34800</v>
      </c>
      <c r="AG598">
        <v>481157</v>
      </c>
    </row>
    <row r="599" spans="1:33" x14ac:dyDescent="0.3">
      <c r="A599">
        <v>5201104</v>
      </c>
      <c r="B599" t="s">
        <v>1080</v>
      </c>
      <c r="C599" t="s">
        <v>2643</v>
      </c>
      <c r="D599"/>
      <c r="E599" t="s">
        <v>3611</v>
      </c>
      <c r="H599" t="s">
        <v>3142</v>
      </c>
      <c r="I599"/>
      <c r="J599" t="s">
        <v>3612</v>
      </c>
      <c r="K599" t="s">
        <v>3363</v>
      </c>
      <c r="L599"/>
      <c r="M599"/>
      <c r="N599" t="s">
        <v>705</v>
      </c>
      <c r="O599" t="s">
        <v>705</v>
      </c>
      <c r="P599"/>
      <c r="R599" t="s">
        <v>726</v>
      </c>
      <c r="S599"/>
      <c r="T599"/>
      <c r="U599"/>
      <c r="Y599" t="s">
        <v>204</v>
      </c>
      <c r="Z599" t="s">
        <v>205</v>
      </c>
      <c r="AA599"/>
      <c r="AB599" t="s">
        <v>206</v>
      </c>
      <c r="AF599">
        <v>34800</v>
      </c>
      <c r="AG599">
        <v>481157</v>
      </c>
    </row>
    <row r="600" spans="1:33" x14ac:dyDescent="0.3">
      <c r="A600">
        <v>5201105</v>
      </c>
      <c r="B600" t="s">
        <v>1081</v>
      </c>
      <c r="C600" t="s">
        <v>2644</v>
      </c>
      <c r="D600"/>
      <c r="E600" t="s">
        <v>3613</v>
      </c>
      <c r="H600" t="s">
        <v>3143</v>
      </c>
      <c r="I600"/>
      <c r="J600" t="s">
        <v>3614</v>
      </c>
      <c r="K600" t="s">
        <v>3363</v>
      </c>
      <c r="L600"/>
      <c r="M600"/>
      <c r="N600" t="s">
        <v>715</v>
      </c>
      <c r="O600" t="s">
        <v>715</v>
      </c>
      <c r="P600"/>
      <c r="R600" t="s">
        <v>720</v>
      </c>
      <c r="S600"/>
      <c r="T600"/>
      <c r="U600"/>
      <c r="Y600" t="s">
        <v>204</v>
      </c>
      <c r="Z600" t="s">
        <v>205</v>
      </c>
      <c r="AA600"/>
      <c r="AB600" t="s">
        <v>206</v>
      </c>
      <c r="AF600">
        <v>34800</v>
      </c>
      <c r="AG600">
        <v>481157</v>
      </c>
    </row>
    <row r="601" spans="1:33" x14ac:dyDescent="0.3">
      <c r="A601">
        <v>5201106</v>
      </c>
      <c r="B601" t="s">
        <v>1082</v>
      </c>
      <c r="C601" t="s">
        <v>2645</v>
      </c>
      <c r="D601"/>
      <c r="E601" t="s">
        <v>3615</v>
      </c>
      <c r="H601" t="s">
        <v>3144</v>
      </c>
      <c r="I601"/>
      <c r="J601" t="s">
        <v>3616</v>
      </c>
      <c r="K601" t="s">
        <v>3363</v>
      </c>
      <c r="L601"/>
      <c r="M601"/>
      <c r="N601" t="s">
        <v>715</v>
      </c>
      <c r="O601" t="s">
        <v>715</v>
      </c>
      <c r="P601"/>
      <c r="R601" t="s">
        <v>722</v>
      </c>
      <c r="S601"/>
      <c r="T601"/>
      <c r="U601"/>
      <c r="Y601" t="s">
        <v>204</v>
      </c>
      <c r="Z601" t="s">
        <v>205</v>
      </c>
      <c r="AA601"/>
      <c r="AB601" t="s">
        <v>206</v>
      </c>
      <c r="AF601">
        <v>34800</v>
      </c>
      <c r="AG601">
        <v>481157</v>
      </c>
    </row>
    <row r="602" spans="1:33" x14ac:dyDescent="0.3">
      <c r="A602">
        <v>5201107</v>
      </c>
      <c r="B602" t="s">
        <v>1083</v>
      </c>
      <c r="C602" t="s">
        <v>2640</v>
      </c>
      <c r="D602"/>
      <c r="E602" t="s">
        <v>3605</v>
      </c>
      <c r="H602" t="s">
        <v>2641</v>
      </c>
      <c r="I602"/>
      <c r="J602" t="s">
        <v>3617</v>
      </c>
      <c r="K602" t="s">
        <v>3363</v>
      </c>
      <c r="L602"/>
      <c r="M602"/>
      <c r="N602" t="s">
        <v>705</v>
      </c>
      <c r="O602" t="s">
        <v>708</v>
      </c>
      <c r="P602"/>
      <c r="R602" t="s">
        <v>724</v>
      </c>
      <c r="S602"/>
      <c r="T602"/>
      <c r="U602"/>
      <c r="Y602" t="s">
        <v>204</v>
      </c>
      <c r="Z602" t="s">
        <v>205</v>
      </c>
      <c r="AA602"/>
      <c r="AB602" t="s">
        <v>206</v>
      </c>
      <c r="AF602">
        <v>34800</v>
      </c>
      <c r="AG602">
        <v>481157</v>
      </c>
    </row>
    <row r="603" spans="1:33" x14ac:dyDescent="0.3">
      <c r="A603">
        <v>5201108</v>
      </c>
      <c r="B603" t="s">
        <v>1084</v>
      </c>
      <c r="C603" t="s">
        <v>2646</v>
      </c>
      <c r="D603"/>
      <c r="E603" t="s">
        <v>3618</v>
      </c>
      <c r="H603" t="s">
        <v>3145</v>
      </c>
      <c r="I603"/>
      <c r="J603" t="s">
        <v>3619</v>
      </c>
      <c r="K603" t="s">
        <v>3363</v>
      </c>
      <c r="L603"/>
      <c r="M603"/>
      <c r="N603" t="s">
        <v>715</v>
      </c>
      <c r="O603" t="s">
        <v>715</v>
      </c>
      <c r="P603"/>
      <c r="R603" t="s">
        <v>726</v>
      </c>
      <c r="S603"/>
      <c r="T603"/>
      <c r="U603"/>
      <c r="Y603" t="s">
        <v>204</v>
      </c>
      <c r="Z603" t="s">
        <v>205</v>
      </c>
      <c r="AA603"/>
      <c r="AB603" t="s">
        <v>206</v>
      </c>
      <c r="AF603">
        <v>34800</v>
      </c>
      <c r="AG603">
        <v>481157</v>
      </c>
    </row>
    <row r="604" spans="1:33" x14ac:dyDescent="0.3">
      <c r="A604">
        <v>5201201</v>
      </c>
      <c r="B604" t="s">
        <v>1085</v>
      </c>
      <c r="C604" t="s">
        <v>2653</v>
      </c>
      <c r="D604"/>
      <c r="E604" t="s">
        <v>3605</v>
      </c>
      <c r="H604" t="s">
        <v>3146</v>
      </c>
      <c r="I604"/>
      <c r="J604" t="s">
        <v>3606</v>
      </c>
      <c r="K604" t="s">
        <v>3363</v>
      </c>
      <c r="L604"/>
      <c r="M604"/>
      <c r="N604" t="s">
        <v>705</v>
      </c>
      <c r="O604" t="s">
        <v>705</v>
      </c>
      <c r="P604"/>
      <c r="R604" t="s">
        <v>732</v>
      </c>
      <c r="S604"/>
      <c r="T604"/>
      <c r="U604"/>
      <c r="Y604" t="s">
        <v>204</v>
      </c>
      <c r="Z604" t="s">
        <v>205</v>
      </c>
      <c r="AA604"/>
      <c r="AB604" t="s">
        <v>206</v>
      </c>
      <c r="AF604">
        <v>36000</v>
      </c>
      <c r="AG604">
        <v>510375</v>
      </c>
    </row>
    <row r="605" spans="1:33" x14ac:dyDescent="0.3">
      <c r="A605">
        <v>5201202</v>
      </c>
      <c r="B605" t="s">
        <v>1086</v>
      </c>
      <c r="C605" t="s">
        <v>2648</v>
      </c>
      <c r="D605"/>
      <c r="E605" t="s">
        <v>3607</v>
      </c>
      <c r="H605" t="s">
        <v>3147</v>
      </c>
      <c r="I605"/>
      <c r="J605" t="s">
        <v>3608</v>
      </c>
      <c r="K605" t="s">
        <v>3363</v>
      </c>
      <c r="L605"/>
      <c r="M605"/>
      <c r="N605" t="s">
        <v>708</v>
      </c>
      <c r="O605" t="s">
        <v>705</v>
      </c>
      <c r="P605"/>
      <c r="R605" t="s">
        <v>734</v>
      </c>
      <c r="S605"/>
      <c r="T605"/>
      <c r="U605"/>
      <c r="Y605" t="s">
        <v>204</v>
      </c>
      <c r="Z605" t="s">
        <v>205</v>
      </c>
      <c r="AA605"/>
      <c r="AB605" t="s">
        <v>206</v>
      </c>
      <c r="AF605">
        <v>36000</v>
      </c>
      <c r="AG605">
        <v>510375</v>
      </c>
    </row>
    <row r="606" spans="1:33" x14ac:dyDescent="0.3">
      <c r="A606">
        <v>5201203</v>
      </c>
      <c r="B606" t="s">
        <v>1087</v>
      </c>
      <c r="C606" t="s">
        <v>2649</v>
      </c>
      <c r="D606"/>
      <c r="E606" t="s">
        <v>3609</v>
      </c>
      <c r="H606" t="s">
        <v>3148</v>
      </c>
      <c r="I606"/>
      <c r="J606" t="s">
        <v>3610</v>
      </c>
      <c r="K606" t="s">
        <v>3363</v>
      </c>
      <c r="L606"/>
      <c r="M606"/>
      <c r="N606" t="s">
        <v>705</v>
      </c>
      <c r="O606" t="s">
        <v>708</v>
      </c>
      <c r="P606"/>
      <c r="R606" t="s">
        <v>736</v>
      </c>
      <c r="S606"/>
      <c r="T606"/>
      <c r="U606"/>
      <c r="Y606" t="s">
        <v>204</v>
      </c>
      <c r="Z606" t="s">
        <v>205</v>
      </c>
      <c r="AA606"/>
      <c r="AB606" t="s">
        <v>206</v>
      </c>
      <c r="AF606">
        <v>36000</v>
      </c>
      <c r="AG606">
        <v>510375</v>
      </c>
    </row>
    <row r="607" spans="1:33" x14ac:dyDescent="0.3">
      <c r="A607">
        <v>5201204</v>
      </c>
      <c r="B607" t="s">
        <v>1088</v>
      </c>
      <c r="C607" t="s">
        <v>2650</v>
      </c>
      <c r="D607"/>
      <c r="E607" t="s">
        <v>3611</v>
      </c>
      <c r="H607" t="s">
        <v>3149</v>
      </c>
      <c r="I607"/>
      <c r="J607" t="s">
        <v>3612</v>
      </c>
      <c r="K607" t="s">
        <v>3363</v>
      </c>
      <c r="L607"/>
      <c r="M607"/>
      <c r="N607" t="s">
        <v>705</v>
      </c>
      <c r="O607" t="s">
        <v>705</v>
      </c>
      <c r="P607"/>
      <c r="R607" t="s">
        <v>738</v>
      </c>
      <c r="S607"/>
      <c r="T607"/>
      <c r="U607"/>
      <c r="Y607" t="s">
        <v>204</v>
      </c>
      <c r="Z607" t="s">
        <v>205</v>
      </c>
      <c r="AA607"/>
      <c r="AB607" t="s">
        <v>206</v>
      </c>
      <c r="AF607">
        <v>36000</v>
      </c>
      <c r="AG607">
        <v>510375</v>
      </c>
    </row>
    <row r="608" spans="1:33" x14ac:dyDescent="0.3">
      <c r="A608">
        <v>5201205</v>
      </c>
      <c r="B608" t="s">
        <v>1089</v>
      </c>
      <c r="C608" t="s">
        <v>2651</v>
      </c>
      <c r="D608"/>
      <c r="E608" t="s">
        <v>3613</v>
      </c>
      <c r="H608" t="s">
        <v>3150</v>
      </c>
      <c r="I608"/>
      <c r="J608" t="s">
        <v>3614</v>
      </c>
      <c r="K608" t="s">
        <v>3363</v>
      </c>
      <c r="L608"/>
      <c r="M608"/>
      <c r="N608" t="s">
        <v>715</v>
      </c>
      <c r="O608" t="s">
        <v>715</v>
      </c>
      <c r="P608"/>
      <c r="R608" t="s">
        <v>732</v>
      </c>
      <c r="S608"/>
      <c r="T608"/>
      <c r="U608"/>
      <c r="Y608" t="s">
        <v>204</v>
      </c>
      <c r="Z608" t="s">
        <v>205</v>
      </c>
      <c r="AA608"/>
      <c r="AB608" t="s">
        <v>206</v>
      </c>
      <c r="AF608">
        <v>36000</v>
      </c>
      <c r="AG608">
        <v>510375</v>
      </c>
    </row>
    <row r="609" spans="1:33" x14ac:dyDescent="0.3">
      <c r="A609">
        <v>5201206</v>
      </c>
      <c r="B609" t="s">
        <v>1090</v>
      </c>
      <c r="C609" t="s">
        <v>2652</v>
      </c>
      <c r="D609"/>
      <c r="E609" t="s">
        <v>3615</v>
      </c>
      <c r="H609" t="s">
        <v>3151</v>
      </c>
      <c r="I609"/>
      <c r="J609" t="s">
        <v>3616</v>
      </c>
      <c r="K609" t="s">
        <v>3363</v>
      </c>
      <c r="L609"/>
      <c r="M609"/>
      <c r="N609" t="s">
        <v>715</v>
      </c>
      <c r="O609" t="s">
        <v>715</v>
      </c>
      <c r="P609"/>
      <c r="R609" t="s">
        <v>734</v>
      </c>
      <c r="S609"/>
      <c r="T609"/>
      <c r="U609"/>
      <c r="Y609" t="s">
        <v>204</v>
      </c>
      <c r="Z609" t="s">
        <v>205</v>
      </c>
      <c r="AA609"/>
      <c r="AB609" t="s">
        <v>206</v>
      </c>
      <c r="AF609">
        <v>36000</v>
      </c>
      <c r="AG609">
        <v>510375</v>
      </c>
    </row>
    <row r="610" spans="1:33" x14ac:dyDescent="0.3">
      <c r="A610">
        <v>5201207</v>
      </c>
      <c r="B610" t="s">
        <v>1091</v>
      </c>
      <c r="C610" t="s">
        <v>2653</v>
      </c>
      <c r="D610"/>
      <c r="E610" t="s">
        <v>3605</v>
      </c>
      <c r="H610" t="s">
        <v>2648</v>
      </c>
      <c r="I610"/>
      <c r="J610" t="s">
        <v>3617</v>
      </c>
      <c r="K610" t="s">
        <v>3363</v>
      </c>
      <c r="L610"/>
      <c r="M610"/>
      <c r="N610" t="s">
        <v>705</v>
      </c>
      <c r="O610" t="s">
        <v>708</v>
      </c>
      <c r="P610"/>
      <c r="R610" t="s">
        <v>736</v>
      </c>
      <c r="S610"/>
      <c r="T610"/>
      <c r="U610"/>
      <c r="Y610" t="s">
        <v>204</v>
      </c>
      <c r="Z610" t="s">
        <v>205</v>
      </c>
      <c r="AA610"/>
      <c r="AB610" t="s">
        <v>206</v>
      </c>
      <c r="AF610">
        <v>36000</v>
      </c>
      <c r="AG610">
        <v>510375</v>
      </c>
    </row>
    <row r="611" spans="1:33" x14ac:dyDescent="0.3">
      <c r="A611">
        <v>5201208</v>
      </c>
      <c r="B611" t="s">
        <v>1092</v>
      </c>
      <c r="C611" t="s">
        <v>2654</v>
      </c>
      <c r="D611"/>
      <c r="E611" t="s">
        <v>3618</v>
      </c>
      <c r="H611" t="s">
        <v>3152</v>
      </c>
      <c r="I611"/>
      <c r="J611" t="s">
        <v>3619</v>
      </c>
      <c r="K611" t="s">
        <v>3363</v>
      </c>
      <c r="L611"/>
      <c r="M611"/>
      <c r="N611" t="s">
        <v>715</v>
      </c>
      <c r="O611" t="s">
        <v>715</v>
      </c>
      <c r="P611"/>
      <c r="R611" t="s">
        <v>738</v>
      </c>
      <c r="S611"/>
      <c r="T611"/>
      <c r="U611"/>
      <c r="Y611" t="s">
        <v>204</v>
      </c>
      <c r="Z611" t="s">
        <v>205</v>
      </c>
      <c r="AA611"/>
      <c r="AB611" t="s">
        <v>206</v>
      </c>
      <c r="AF611">
        <v>36000</v>
      </c>
      <c r="AG611">
        <v>510375</v>
      </c>
    </row>
    <row r="612" spans="1:33" x14ac:dyDescent="0.3">
      <c r="A612">
        <v>5201301</v>
      </c>
      <c r="B612" t="s">
        <v>1093</v>
      </c>
      <c r="C612" t="s">
        <v>2834</v>
      </c>
      <c r="D612"/>
      <c r="E612" t="s">
        <v>3605</v>
      </c>
      <c r="H612" t="s">
        <v>3314</v>
      </c>
      <c r="I612"/>
      <c r="J612" t="s">
        <v>3606</v>
      </c>
      <c r="K612" t="s">
        <v>3363</v>
      </c>
      <c r="L612"/>
      <c r="M612"/>
      <c r="N612" t="s">
        <v>705</v>
      </c>
      <c r="O612" t="s">
        <v>705</v>
      </c>
      <c r="P612"/>
      <c r="R612" t="s">
        <v>1094</v>
      </c>
      <c r="S612"/>
      <c r="T612"/>
      <c r="U612"/>
      <c r="Y612" t="s">
        <v>204</v>
      </c>
      <c r="Z612" t="s">
        <v>205</v>
      </c>
      <c r="AA612"/>
      <c r="AB612" t="s">
        <v>206</v>
      </c>
      <c r="AF612">
        <v>40800</v>
      </c>
      <c r="AG612">
        <v>631101</v>
      </c>
    </row>
    <row r="613" spans="1:33" x14ac:dyDescent="0.3">
      <c r="A613">
        <v>5201302</v>
      </c>
      <c r="B613" t="s">
        <v>1095</v>
      </c>
      <c r="C613" t="s">
        <v>2835</v>
      </c>
      <c r="D613"/>
      <c r="E613" t="s">
        <v>3607</v>
      </c>
      <c r="H613" t="s">
        <v>3315</v>
      </c>
      <c r="I613"/>
      <c r="J613" t="s">
        <v>3608</v>
      </c>
      <c r="K613" t="s">
        <v>3363</v>
      </c>
      <c r="L613"/>
      <c r="M613"/>
      <c r="N613" t="s">
        <v>708</v>
      </c>
      <c r="O613" t="s">
        <v>705</v>
      </c>
      <c r="P613"/>
      <c r="R613" t="s">
        <v>1096</v>
      </c>
      <c r="S613"/>
      <c r="T613"/>
      <c r="U613"/>
      <c r="Y613" t="s">
        <v>204</v>
      </c>
      <c r="Z613" t="s">
        <v>205</v>
      </c>
      <c r="AA613"/>
      <c r="AB613" t="s">
        <v>206</v>
      </c>
      <c r="AF613">
        <v>40800</v>
      </c>
      <c r="AG613">
        <v>631101</v>
      </c>
    </row>
    <row r="614" spans="1:33" x14ac:dyDescent="0.3">
      <c r="A614">
        <v>5201303</v>
      </c>
      <c r="B614" t="s">
        <v>1097</v>
      </c>
      <c r="C614" t="s">
        <v>2836</v>
      </c>
      <c r="D614"/>
      <c r="E614" t="s">
        <v>3609</v>
      </c>
      <c r="H614" t="s">
        <v>3316</v>
      </c>
      <c r="I614"/>
      <c r="J614" t="s">
        <v>3610</v>
      </c>
      <c r="K614" t="s">
        <v>3363</v>
      </c>
      <c r="L614"/>
      <c r="M614"/>
      <c r="N614" t="s">
        <v>705</v>
      </c>
      <c r="O614" t="s">
        <v>708</v>
      </c>
      <c r="P614"/>
      <c r="R614" t="s">
        <v>1098</v>
      </c>
      <c r="S614"/>
      <c r="T614"/>
      <c r="U614"/>
      <c r="Y614" t="s">
        <v>204</v>
      </c>
      <c r="Z614" t="s">
        <v>205</v>
      </c>
      <c r="AA614"/>
      <c r="AB614" t="s">
        <v>206</v>
      </c>
      <c r="AF614">
        <v>40800</v>
      </c>
      <c r="AG614">
        <v>631101</v>
      </c>
    </row>
    <row r="615" spans="1:33" x14ac:dyDescent="0.3">
      <c r="A615">
        <v>5201304</v>
      </c>
      <c r="B615" t="s">
        <v>1099</v>
      </c>
      <c r="C615" t="s">
        <v>2837</v>
      </c>
      <c r="D615"/>
      <c r="E615" t="s">
        <v>3611</v>
      </c>
      <c r="H615" t="s">
        <v>3317</v>
      </c>
      <c r="I615"/>
      <c r="J615" t="s">
        <v>3612</v>
      </c>
      <c r="K615" t="s">
        <v>3363</v>
      </c>
      <c r="L615"/>
      <c r="M615"/>
      <c r="N615" t="s">
        <v>705</v>
      </c>
      <c r="O615" t="s">
        <v>705</v>
      </c>
      <c r="P615"/>
      <c r="R615" t="s">
        <v>1100</v>
      </c>
      <c r="S615"/>
      <c r="T615"/>
      <c r="U615"/>
      <c r="Y615" t="s">
        <v>204</v>
      </c>
      <c r="Z615" t="s">
        <v>205</v>
      </c>
      <c r="AA615"/>
      <c r="AB615" t="s">
        <v>206</v>
      </c>
      <c r="AF615">
        <v>40800</v>
      </c>
      <c r="AG615">
        <v>631101</v>
      </c>
    </row>
    <row r="616" spans="1:33" x14ac:dyDescent="0.3">
      <c r="A616">
        <v>5201305</v>
      </c>
      <c r="B616" t="s">
        <v>1101</v>
      </c>
      <c r="C616" t="s">
        <v>2838</v>
      </c>
      <c r="D616"/>
      <c r="E616" t="s">
        <v>3613</v>
      </c>
      <c r="H616" t="s">
        <v>3318</v>
      </c>
      <c r="I616"/>
      <c r="J616" t="s">
        <v>3614</v>
      </c>
      <c r="K616" t="s">
        <v>3363</v>
      </c>
      <c r="L616"/>
      <c r="M616"/>
      <c r="N616" t="s">
        <v>715</v>
      </c>
      <c r="O616" t="s">
        <v>715</v>
      </c>
      <c r="P616"/>
      <c r="R616" t="s">
        <v>1094</v>
      </c>
      <c r="S616"/>
      <c r="T616"/>
      <c r="U616"/>
      <c r="Y616" t="s">
        <v>204</v>
      </c>
      <c r="Z616" t="s">
        <v>205</v>
      </c>
      <c r="AA616"/>
      <c r="AB616" t="s">
        <v>206</v>
      </c>
      <c r="AF616">
        <v>40800</v>
      </c>
      <c r="AG616">
        <v>631101</v>
      </c>
    </row>
    <row r="617" spans="1:33" x14ac:dyDescent="0.3">
      <c r="A617">
        <v>5201306</v>
      </c>
      <c r="B617" t="s">
        <v>1102</v>
      </c>
      <c r="C617" t="s">
        <v>2839</v>
      </c>
      <c r="D617"/>
      <c r="E617" t="s">
        <v>3615</v>
      </c>
      <c r="H617" t="s">
        <v>3319</v>
      </c>
      <c r="I617"/>
      <c r="J617" t="s">
        <v>3616</v>
      </c>
      <c r="K617" t="s">
        <v>3363</v>
      </c>
      <c r="L617"/>
      <c r="M617"/>
      <c r="N617" t="s">
        <v>715</v>
      </c>
      <c r="O617" t="s">
        <v>715</v>
      </c>
      <c r="P617"/>
      <c r="R617" t="s">
        <v>1096</v>
      </c>
      <c r="S617"/>
      <c r="T617"/>
      <c r="U617"/>
      <c r="Y617" t="s">
        <v>204</v>
      </c>
      <c r="Z617" t="s">
        <v>205</v>
      </c>
      <c r="AA617"/>
      <c r="AB617" t="s">
        <v>206</v>
      </c>
      <c r="AF617">
        <v>40800</v>
      </c>
      <c r="AG617">
        <v>631101</v>
      </c>
    </row>
    <row r="618" spans="1:33" x14ac:dyDescent="0.3">
      <c r="A618">
        <v>5201307</v>
      </c>
      <c r="B618" t="s">
        <v>1103</v>
      </c>
      <c r="C618" t="s">
        <v>2834</v>
      </c>
      <c r="D618"/>
      <c r="E618" t="s">
        <v>3605</v>
      </c>
      <c r="H618" t="s">
        <v>2835</v>
      </c>
      <c r="I618"/>
      <c r="J618" t="s">
        <v>3617</v>
      </c>
      <c r="K618" t="s">
        <v>3363</v>
      </c>
      <c r="L618"/>
      <c r="M618"/>
      <c r="N618" t="s">
        <v>705</v>
      </c>
      <c r="O618" t="s">
        <v>708</v>
      </c>
      <c r="P618"/>
      <c r="R618" t="s">
        <v>1098</v>
      </c>
      <c r="S618"/>
      <c r="T618"/>
      <c r="U618"/>
      <c r="Y618" t="s">
        <v>204</v>
      </c>
      <c r="Z618" t="s">
        <v>205</v>
      </c>
      <c r="AA618"/>
      <c r="AB618" t="s">
        <v>206</v>
      </c>
      <c r="AF618">
        <v>40800</v>
      </c>
      <c r="AG618">
        <v>631101</v>
      </c>
    </row>
    <row r="619" spans="1:33" x14ac:dyDescent="0.3">
      <c r="A619">
        <v>5201308</v>
      </c>
      <c r="B619" t="s">
        <v>1104</v>
      </c>
      <c r="C619" t="s">
        <v>2840</v>
      </c>
      <c r="D619"/>
      <c r="E619" t="s">
        <v>3618</v>
      </c>
      <c r="H619" t="s">
        <v>3320</v>
      </c>
      <c r="I619"/>
      <c r="J619" t="s">
        <v>3619</v>
      </c>
      <c r="K619" t="s">
        <v>3363</v>
      </c>
      <c r="L619"/>
      <c r="M619"/>
      <c r="N619" t="s">
        <v>715</v>
      </c>
      <c r="O619" t="s">
        <v>715</v>
      </c>
      <c r="P619"/>
      <c r="R619" t="s">
        <v>1100</v>
      </c>
      <c r="S619"/>
      <c r="T619"/>
      <c r="U619"/>
      <c r="Y619" t="s">
        <v>204</v>
      </c>
      <c r="Z619" t="s">
        <v>205</v>
      </c>
      <c r="AA619"/>
      <c r="AB619" t="s">
        <v>206</v>
      </c>
      <c r="AF619">
        <v>40800</v>
      </c>
      <c r="AG619">
        <v>631101</v>
      </c>
    </row>
    <row r="620" spans="1:33" x14ac:dyDescent="0.3">
      <c r="A620">
        <v>5201401</v>
      </c>
      <c r="B620" t="s">
        <v>1105</v>
      </c>
      <c r="C620" t="s">
        <v>2841</v>
      </c>
      <c r="D620"/>
      <c r="E620" t="s">
        <v>3638</v>
      </c>
      <c r="H620" t="s">
        <v>3321</v>
      </c>
      <c r="I620"/>
      <c r="J620" t="s">
        <v>3621</v>
      </c>
      <c r="K620" t="s">
        <v>3363</v>
      </c>
      <c r="L620"/>
      <c r="M620"/>
      <c r="N620" t="s">
        <v>705</v>
      </c>
      <c r="O620" t="s">
        <v>705</v>
      </c>
      <c r="P620"/>
      <c r="R620" t="s">
        <v>1106</v>
      </c>
      <c r="S620"/>
      <c r="T620"/>
      <c r="U620"/>
      <c r="Y620" t="s">
        <v>253</v>
      </c>
      <c r="Z620" t="s">
        <v>254</v>
      </c>
      <c r="AA620"/>
      <c r="AB620" t="s">
        <v>206</v>
      </c>
      <c r="AF620">
        <v>45600</v>
      </c>
      <c r="AG620">
        <v>776014</v>
      </c>
    </row>
    <row r="621" spans="1:33" x14ac:dyDescent="0.3">
      <c r="A621">
        <v>5201402</v>
      </c>
      <c r="B621" t="s">
        <v>1107</v>
      </c>
      <c r="C621" t="s">
        <v>2842</v>
      </c>
      <c r="D621"/>
      <c r="E621" t="s">
        <v>3623</v>
      </c>
      <c r="H621" t="s">
        <v>3322</v>
      </c>
      <c r="I621"/>
      <c r="J621" t="s">
        <v>3624</v>
      </c>
      <c r="K621" t="s">
        <v>3363</v>
      </c>
      <c r="L621"/>
      <c r="M621"/>
      <c r="N621" t="s">
        <v>708</v>
      </c>
      <c r="O621" t="s">
        <v>705</v>
      </c>
      <c r="P621"/>
      <c r="R621" t="s">
        <v>1108</v>
      </c>
      <c r="S621"/>
      <c r="T621"/>
      <c r="U621"/>
      <c r="Y621" t="s">
        <v>253</v>
      </c>
      <c r="Z621" t="s">
        <v>254</v>
      </c>
      <c r="AA621"/>
      <c r="AB621" t="s">
        <v>206</v>
      </c>
      <c r="AF621">
        <v>45600</v>
      </c>
      <c r="AG621">
        <v>776014</v>
      </c>
    </row>
    <row r="622" spans="1:33" x14ac:dyDescent="0.3">
      <c r="A622">
        <v>5201403</v>
      </c>
      <c r="B622" t="s">
        <v>1109</v>
      </c>
      <c r="C622" t="s">
        <v>2843</v>
      </c>
      <c r="D622"/>
      <c r="E622" t="s">
        <v>3626</v>
      </c>
      <c r="H622" t="s">
        <v>3323</v>
      </c>
      <c r="I622"/>
      <c r="J622" t="s">
        <v>3627</v>
      </c>
      <c r="K622" t="s">
        <v>3363</v>
      </c>
      <c r="L622"/>
      <c r="M622"/>
      <c r="N622" t="s">
        <v>705</v>
      </c>
      <c r="O622" t="s">
        <v>708</v>
      </c>
      <c r="P622"/>
      <c r="R622" t="s">
        <v>1110</v>
      </c>
      <c r="S622"/>
      <c r="T622"/>
      <c r="U622"/>
      <c r="Y622" t="s">
        <v>253</v>
      </c>
      <c r="Z622" t="s">
        <v>254</v>
      </c>
      <c r="AA622"/>
      <c r="AB622" t="s">
        <v>206</v>
      </c>
      <c r="AF622">
        <v>45600</v>
      </c>
      <c r="AG622">
        <v>776014</v>
      </c>
    </row>
    <row r="623" spans="1:33" x14ac:dyDescent="0.3">
      <c r="A623">
        <v>5201404</v>
      </c>
      <c r="B623" t="s">
        <v>1111</v>
      </c>
      <c r="C623" t="s">
        <v>2844</v>
      </c>
      <c r="D623"/>
      <c r="E623" t="s">
        <v>3629</v>
      </c>
      <c r="H623" t="s">
        <v>3324</v>
      </c>
      <c r="I623"/>
      <c r="J623" t="s">
        <v>3630</v>
      </c>
      <c r="K623" t="s">
        <v>3363</v>
      </c>
      <c r="L623"/>
      <c r="M623"/>
      <c r="N623" t="s">
        <v>705</v>
      </c>
      <c r="O623" t="s">
        <v>705</v>
      </c>
      <c r="P623"/>
      <c r="R623" t="s">
        <v>1112</v>
      </c>
      <c r="S623"/>
      <c r="T623"/>
      <c r="U623"/>
      <c r="Y623" t="s">
        <v>253</v>
      </c>
      <c r="Z623" t="s">
        <v>254</v>
      </c>
      <c r="AA623"/>
      <c r="AB623" t="s">
        <v>206</v>
      </c>
      <c r="AF623">
        <v>45600</v>
      </c>
      <c r="AG623">
        <v>776014</v>
      </c>
    </row>
    <row r="624" spans="1:33" x14ac:dyDescent="0.3">
      <c r="A624">
        <v>5201405</v>
      </c>
      <c r="B624" t="s">
        <v>1113</v>
      </c>
      <c r="C624" t="s">
        <v>2845</v>
      </c>
      <c r="D624"/>
      <c r="E624" t="s">
        <v>3632</v>
      </c>
      <c r="H624" t="s">
        <v>3325</v>
      </c>
      <c r="I624"/>
      <c r="J624" t="s">
        <v>3633</v>
      </c>
      <c r="K624" t="s">
        <v>3363</v>
      </c>
      <c r="L624"/>
      <c r="M624"/>
      <c r="N624" t="s">
        <v>715</v>
      </c>
      <c r="O624" t="s">
        <v>715</v>
      </c>
      <c r="P624"/>
      <c r="R624" t="s">
        <v>1106</v>
      </c>
      <c r="S624"/>
      <c r="T624"/>
      <c r="U624"/>
      <c r="Y624" t="s">
        <v>253</v>
      </c>
      <c r="Z624" t="s">
        <v>254</v>
      </c>
      <c r="AA624"/>
      <c r="AB624" t="s">
        <v>206</v>
      </c>
      <c r="AF624">
        <v>45600</v>
      </c>
      <c r="AG624">
        <v>776014</v>
      </c>
    </row>
    <row r="625" spans="1:33" x14ac:dyDescent="0.3">
      <c r="A625">
        <v>5201406</v>
      </c>
      <c r="B625" t="s">
        <v>1114</v>
      </c>
      <c r="C625" t="s">
        <v>2846</v>
      </c>
      <c r="D625"/>
      <c r="E625" t="s">
        <v>3635</v>
      </c>
      <c r="H625" t="s">
        <v>3326</v>
      </c>
      <c r="I625"/>
      <c r="J625" t="s">
        <v>3636</v>
      </c>
      <c r="K625" t="s">
        <v>3363</v>
      </c>
      <c r="L625"/>
      <c r="M625"/>
      <c r="N625" t="s">
        <v>715</v>
      </c>
      <c r="O625" t="s">
        <v>715</v>
      </c>
      <c r="P625"/>
      <c r="R625" t="s">
        <v>1108</v>
      </c>
      <c r="S625"/>
      <c r="T625"/>
      <c r="U625"/>
      <c r="Y625" t="s">
        <v>253</v>
      </c>
      <c r="Z625" t="s">
        <v>254</v>
      </c>
      <c r="AA625"/>
      <c r="AB625" t="s">
        <v>206</v>
      </c>
      <c r="AF625">
        <v>45600</v>
      </c>
      <c r="AG625">
        <v>776014</v>
      </c>
    </row>
    <row r="626" spans="1:33" x14ac:dyDescent="0.3">
      <c r="A626">
        <v>5201407</v>
      </c>
      <c r="B626" t="s">
        <v>1115</v>
      </c>
      <c r="C626" t="s">
        <v>2841</v>
      </c>
      <c r="D626"/>
      <c r="E626" t="s">
        <v>3638</v>
      </c>
      <c r="H626" t="s">
        <v>2842</v>
      </c>
      <c r="I626"/>
      <c r="J626" t="s">
        <v>3639</v>
      </c>
      <c r="K626" t="s">
        <v>3363</v>
      </c>
      <c r="L626"/>
      <c r="M626"/>
      <c r="N626" t="s">
        <v>705</v>
      </c>
      <c r="O626" t="s">
        <v>708</v>
      </c>
      <c r="P626"/>
      <c r="R626" t="s">
        <v>1110</v>
      </c>
      <c r="S626"/>
      <c r="T626"/>
      <c r="U626"/>
      <c r="Y626" t="s">
        <v>253</v>
      </c>
      <c r="Z626" t="s">
        <v>254</v>
      </c>
      <c r="AA626"/>
      <c r="AB626" t="s">
        <v>206</v>
      </c>
      <c r="AF626">
        <v>45600</v>
      </c>
      <c r="AG626">
        <v>776014</v>
      </c>
    </row>
    <row r="627" spans="1:33" x14ac:dyDescent="0.3">
      <c r="A627">
        <v>5201408</v>
      </c>
      <c r="B627" t="s">
        <v>1116</v>
      </c>
      <c r="C627" t="s">
        <v>2847</v>
      </c>
      <c r="D627"/>
      <c r="E627" t="s">
        <v>3641</v>
      </c>
      <c r="H627" t="s">
        <v>3327</v>
      </c>
      <c r="I627"/>
      <c r="J627" t="s">
        <v>3642</v>
      </c>
      <c r="K627" t="s">
        <v>3363</v>
      </c>
      <c r="L627"/>
      <c r="M627"/>
      <c r="N627" t="s">
        <v>715</v>
      </c>
      <c r="O627" t="s">
        <v>715</v>
      </c>
      <c r="P627"/>
      <c r="R627" t="s">
        <v>1112</v>
      </c>
      <c r="S627"/>
      <c r="T627"/>
      <c r="U627"/>
      <c r="Y627" t="s">
        <v>253</v>
      </c>
      <c r="Z627" t="s">
        <v>254</v>
      </c>
      <c r="AA627"/>
      <c r="AB627" t="s">
        <v>206</v>
      </c>
      <c r="AF627">
        <v>45600</v>
      </c>
      <c r="AG627">
        <v>776014</v>
      </c>
    </row>
    <row r="628" spans="1:33" x14ac:dyDescent="0.3">
      <c r="A628">
        <v>5201501</v>
      </c>
      <c r="B628" t="s">
        <v>1117</v>
      </c>
      <c r="C628" t="s">
        <v>2848</v>
      </c>
      <c r="D628"/>
      <c r="E628" t="s">
        <v>3638</v>
      </c>
      <c r="H628" t="s">
        <v>3328</v>
      </c>
      <c r="I628"/>
      <c r="J628" t="s">
        <v>3621</v>
      </c>
      <c r="K628" t="s">
        <v>3363</v>
      </c>
      <c r="L628"/>
      <c r="M628"/>
      <c r="N628" t="s">
        <v>789</v>
      </c>
      <c r="O628" t="s">
        <v>789</v>
      </c>
      <c r="P628"/>
      <c r="R628" t="s">
        <v>1118</v>
      </c>
      <c r="S628"/>
      <c r="T628"/>
      <c r="U628"/>
      <c r="Y628" t="s">
        <v>253</v>
      </c>
      <c r="Z628" t="s">
        <v>254</v>
      </c>
      <c r="AA628"/>
      <c r="AB628" t="s">
        <v>394</v>
      </c>
      <c r="AF628">
        <v>48000</v>
      </c>
      <c r="AG628">
        <v>851043</v>
      </c>
    </row>
    <row r="629" spans="1:33" x14ac:dyDescent="0.3">
      <c r="A629">
        <v>5201502</v>
      </c>
      <c r="B629" t="s">
        <v>1119</v>
      </c>
      <c r="C629" t="s">
        <v>2849</v>
      </c>
      <c r="D629"/>
      <c r="E629" t="s">
        <v>3623</v>
      </c>
      <c r="H629" t="s">
        <v>3329</v>
      </c>
      <c r="I629"/>
      <c r="J629" t="s">
        <v>3624</v>
      </c>
      <c r="K629" t="s">
        <v>3363</v>
      </c>
      <c r="L629"/>
      <c r="M629"/>
      <c r="N629" t="s">
        <v>792</v>
      </c>
      <c r="O629" t="s">
        <v>789</v>
      </c>
      <c r="P629"/>
      <c r="R629" t="s">
        <v>1120</v>
      </c>
      <c r="S629"/>
      <c r="T629"/>
      <c r="U629"/>
      <c r="Y629" t="s">
        <v>253</v>
      </c>
      <c r="Z629" t="s">
        <v>254</v>
      </c>
      <c r="AA629"/>
      <c r="AB629" t="s">
        <v>394</v>
      </c>
      <c r="AF629">
        <v>48000</v>
      </c>
      <c r="AG629">
        <v>851043</v>
      </c>
    </row>
    <row r="630" spans="1:33" x14ac:dyDescent="0.3">
      <c r="A630">
        <v>5201503</v>
      </c>
      <c r="B630" t="s">
        <v>1121</v>
      </c>
      <c r="C630" t="s">
        <v>2850</v>
      </c>
      <c r="D630"/>
      <c r="E630" t="s">
        <v>3626</v>
      </c>
      <c r="H630" t="s">
        <v>3330</v>
      </c>
      <c r="I630"/>
      <c r="J630" t="s">
        <v>3627</v>
      </c>
      <c r="K630" t="s">
        <v>3363</v>
      </c>
      <c r="L630"/>
      <c r="M630"/>
      <c r="N630" t="s">
        <v>789</v>
      </c>
      <c r="O630" t="s">
        <v>792</v>
      </c>
      <c r="P630"/>
      <c r="R630" t="s">
        <v>1122</v>
      </c>
      <c r="S630"/>
      <c r="T630"/>
      <c r="U630"/>
      <c r="Y630" t="s">
        <v>253</v>
      </c>
      <c r="Z630" t="s">
        <v>254</v>
      </c>
      <c r="AA630"/>
      <c r="AB630" t="s">
        <v>394</v>
      </c>
      <c r="AF630">
        <v>48000</v>
      </c>
      <c r="AG630">
        <v>851043</v>
      </c>
    </row>
    <row r="631" spans="1:33" x14ac:dyDescent="0.3">
      <c r="A631">
        <v>5201504</v>
      </c>
      <c r="B631" t="s">
        <v>1123</v>
      </c>
      <c r="C631" t="s">
        <v>2851</v>
      </c>
      <c r="D631"/>
      <c r="E631" t="s">
        <v>3629</v>
      </c>
      <c r="H631" t="s">
        <v>3331</v>
      </c>
      <c r="I631"/>
      <c r="J631" t="s">
        <v>3630</v>
      </c>
      <c r="K631" t="s">
        <v>3363</v>
      </c>
      <c r="L631"/>
      <c r="M631"/>
      <c r="N631" t="s">
        <v>789</v>
      </c>
      <c r="O631" t="s">
        <v>789</v>
      </c>
      <c r="P631"/>
      <c r="R631" t="s">
        <v>1124</v>
      </c>
      <c r="S631"/>
      <c r="T631"/>
      <c r="U631"/>
      <c r="Y631" t="s">
        <v>253</v>
      </c>
      <c r="Z631" t="s">
        <v>254</v>
      </c>
      <c r="AA631"/>
      <c r="AB631" t="s">
        <v>394</v>
      </c>
      <c r="AF631">
        <v>48000</v>
      </c>
      <c r="AG631">
        <v>851043</v>
      </c>
    </row>
    <row r="632" spans="1:33" x14ac:dyDescent="0.3">
      <c r="A632">
        <v>5201505</v>
      </c>
      <c r="B632" t="s">
        <v>1125</v>
      </c>
      <c r="C632" t="s">
        <v>2852</v>
      </c>
      <c r="D632"/>
      <c r="E632" t="s">
        <v>3632</v>
      </c>
      <c r="H632" t="s">
        <v>3332</v>
      </c>
      <c r="I632"/>
      <c r="J632" t="s">
        <v>3633</v>
      </c>
      <c r="K632" t="s">
        <v>3363</v>
      </c>
      <c r="L632"/>
      <c r="M632"/>
      <c r="N632" t="s">
        <v>788</v>
      </c>
      <c r="O632" t="s">
        <v>788</v>
      </c>
      <c r="P632"/>
      <c r="R632" t="s">
        <v>1118</v>
      </c>
      <c r="S632"/>
      <c r="T632"/>
      <c r="U632"/>
      <c r="Y632" t="s">
        <v>253</v>
      </c>
      <c r="Z632" t="s">
        <v>254</v>
      </c>
      <c r="AA632"/>
      <c r="AB632" t="s">
        <v>394</v>
      </c>
      <c r="AF632">
        <v>48000</v>
      </c>
      <c r="AG632">
        <v>851043</v>
      </c>
    </row>
    <row r="633" spans="1:33" x14ac:dyDescent="0.3">
      <c r="A633">
        <v>5201506</v>
      </c>
      <c r="B633" t="s">
        <v>1126</v>
      </c>
      <c r="C633" t="s">
        <v>2853</v>
      </c>
      <c r="D633"/>
      <c r="E633" t="s">
        <v>3635</v>
      </c>
      <c r="H633" t="s">
        <v>3333</v>
      </c>
      <c r="I633"/>
      <c r="J633" t="s">
        <v>3636</v>
      </c>
      <c r="K633" t="s">
        <v>3363</v>
      </c>
      <c r="L633"/>
      <c r="M633"/>
      <c r="N633" t="s">
        <v>788</v>
      </c>
      <c r="O633" t="s">
        <v>788</v>
      </c>
      <c r="P633"/>
      <c r="R633" t="s">
        <v>1120</v>
      </c>
      <c r="S633"/>
      <c r="T633"/>
      <c r="U633"/>
      <c r="Y633" t="s">
        <v>253</v>
      </c>
      <c r="Z633" t="s">
        <v>254</v>
      </c>
      <c r="AA633"/>
      <c r="AB633" t="s">
        <v>394</v>
      </c>
      <c r="AF633">
        <v>48000</v>
      </c>
      <c r="AG633">
        <v>851043</v>
      </c>
    </row>
    <row r="634" spans="1:33" x14ac:dyDescent="0.3">
      <c r="A634">
        <v>5201507</v>
      </c>
      <c r="B634" t="s">
        <v>1127</v>
      </c>
      <c r="C634" t="s">
        <v>2848</v>
      </c>
      <c r="D634"/>
      <c r="E634" t="s">
        <v>3638</v>
      </c>
      <c r="H634" t="s">
        <v>2849</v>
      </c>
      <c r="I634"/>
      <c r="J634" t="s">
        <v>3639</v>
      </c>
      <c r="K634" t="s">
        <v>3363</v>
      </c>
      <c r="L634"/>
      <c r="M634"/>
      <c r="N634" t="s">
        <v>789</v>
      </c>
      <c r="O634" t="s">
        <v>792</v>
      </c>
      <c r="P634"/>
      <c r="R634" t="s">
        <v>1122</v>
      </c>
      <c r="S634"/>
      <c r="T634"/>
      <c r="U634"/>
      <c r="Y634" t="s">
        <v>253</v>
      </c>
      <c r="Z634" t="s">
        <v>254</v>
      </c>
      <c r="AA634"/>
      <c r="AB634" t="s">
        <v>394</v>
      </c>
      <c r="AF634">
        <v>48000</v>
      </c>
      <c r="AG634">
        <v>851043</v>
      </c>
    </row>
    <row r="635" spans="1:33" x14ac:dyDescent="0.3">
      <c r="A635">
        <v>5201508</v>
      </c>
      <c r="B635" t="s">
        <v>1128</v>
      </c>
      <c r="C635" t="s">
        <v>2854</v>
      </c>
      <c r="D635"/>
      <c r="E635" t="s">
        <v>3641</v>
      </c>
      <c r="H635" t="s">
        <v>3334</v>
      </c>
      <c r="I635"/>
      <c r="J635" t="s">
        <v>3642</v>
      </c>
      <c r="K635" t="s">
        <v>3363</v>
      </c>
      <c r="L635"/>
      <c r="M635"/>
      <c r="N635" t="s">
        <v>788</v>
      </c>
      <c r="O635" t="s">
        <v>788</v>
      </c>
      <c r="P635"/>
      <c r="R635" t="s">
        <v>1124</v>
      </c>
      <c r="S635"/>
      <c r="T635"/>
      <c r="U635"/>
      <c r="Y635" t="s">
        <v>253</v>
      </c>
      <c r="Z635" t="s">
        <v>254</v>
      </c>
      <c r="AA635"/>
      <c r="AB635" t="s">
        <v>394</v>
      </c>
      <c r="AF635">
        <v>48000</v>
      </c>
      <c r="AG635">
        <v>851043</v>
      </c>
    </row>
    <row r="636" spans="1:33" x14ac:dyDescent="0.3">
      <c r="A636">
        <v>5201601</v>
      </c>
      <c r="B636" t="s">
        <v>1129</v>
      </c>
      <c r="C636" t="s">
        <v>2685</v>
      </c>
      <c r="D636"/>
      <c r="E636" t="s">
        <v>3638</v>
      </c>
      <c r="H636" t="s">
        <v>3174</v>
      </c>
      <c r="I636"/>
      <c r="J636" t="s">
        <v>3621</v>
      </c>
      <c r="K636" t="s">
        <v>3363</v>
      </c>
      <c r="L636"/>
      <c r="M636"/>
      <c r="N636" t="s">
        <v>789</v>
      </c>
      <c r="O636" t="s">
        <v>789</v>
      </c>
      <c r="P636"/>
      <c r="R636" t="s">
        <v>1130</v>
      </c>
      <c r="S636"/>
      <c r="T636"/>
      <c r="U636"/>
      <c r="Y636" t="s">
        <v>253</v>
      </c>
      <c r="Z636" t="s">
        <v>254</v>
      </c>
      <c r="AA636"/>
      <c r="AB636" t="s">
        <v>394</v>
      </c>
      <c r="AF636">
        <v>49200</v>
      </c>
      <c r="AG636">
        <v>889909</v>
      </c>
    </row>
    <row r="637" spans="1:33" x14ac:dyDescent="0.3">
      <c r="A637">
        <v>5201602</v>
      </c>
      <c r="B637" t="s">
        <v>1131</v>
      </c>
      <c r="C637" t="s">
        <v>2680</v>
      </c>
      <c r="D637"/>
      <c r="E637" t="s">
        <v>3623</v>
      </c>
      <c r="H637" t="s">
        <v>3175</v>
      </c>
      <c r="I637"/>
      <c r="J637" t="s">
        <v>3624</v>
      </c>
      <c r="K637" t="s">
        <v>3363</v>
      </c>
      <c r="L637"/>
      <c r="M637"/>
      <c r="N637" t="s">
        <v>792</v>
      </c>
      <c r="O637" t="s">
        <v>789</v>
      </c>
      <c r="P637"/>
      <c r="R637" t="s">
        <v>1132</v>
      </c>
      <c r="S637"/>
      <c r="T637"/>
      <c r="U637"/>
      <c r="Y637" t="s">
        <v>253</v>
      </c>
      <c r="Z637" t="s">
        <v>254</v>
      </c>
      <c r="AA637"/>
      <c r="AB637" t="s">
        <v>394</v>
      </c>
      <c r="AF637">
        <v>49200</v>
      </c>
      <c r="AG637">
        <v>889909</v>
      </c>
    </row>
    <row r="638" spans="1:33" x14ac:dyDescent="0.3">
      <c r="A638">
        <v>5201603</v>
      </c>
      <c r="B638" t="s">
        <v>1133</v>
      </c>
      <c r="C638" t="s">
        <v>2681</v>
      </c>
      <c r="D638"/>
      <c r="E638" t="s">
        <v>3626</v>
      </c>
      <c r="H638" t="s">
        <v>3176</v>
      </c>
      <c r="I638"/>
      <c r="J638" t="s">
        <v>3627</v>
      </c>
      <c r="K638" t="s">
        <v>3363</v>
      </c>
      <c r="L638"/>
      <c r="M638"/>
      <c r="N638" t="s">
        <v>789</v>
      </c>
      <c r="O638" t="s">
        <v>792</v>
      </c>
      <c r="P638"/>
      <c r="R638" t="s">
        <v>1134</v>
      </c>
      <c r="S638"/>
      <c r="T638"/>
      <c r="U638"/>
      <c r="Y638" t="s">
        <v>253</v>
      </c>
      <c r="Z638" t="s">
        <v>254</v>
      </c>
      <c r="AA638"/>
      <c r="AB638" t="s">
        <v>394</v>
      </c>
      <c r="AF638">
        <v>49200</v>
      </c>
      <c r="AG638">
        <v>889909</v>
      </c>
    </row>
    <row r="639" spans="1:33" x14ac:dyDescent="0.3">
      <c r="A639">
        <v>5201604</v>
      </c>
      <c r="B639" t="s">
        <v>1135</v>
      </c>
      <c r="C639" t="s">
        <v>2682</v>
      </c>
      <c r="D639"/>
      <c r="E639" t="s">
        <v>3629</v>
      </c>
      <c r="H639" t="s">
        <v>3177</v>
      </c>
      <c r="I639"/>
      <c r="J639" t="s">
        <v>3630</v>
      </c>
      <c r="K639" t="s">
        <v>3363</v>
      </c>
      <c r="L639"/>
      <c r="M639"/>
      <c r="N639" t="s">
        <v>789</v>
      </c>
      <c r="O639" t="s">
        <v>789</v>
      </c>
      <c r="P639"/>
      <c r="R639" t="s">
        <v>1136</v>
      </c>
      <c r="S639"/>
      <c r="T639"/>
      <c r="U639"/>
      <c r="Y639" t="s">
        <v>253</v>
      </c>
      <c r="Z639" t="s">
        <v>254</v>
      </c>
      <c r="AA639"/>
      <c r="AB639" t="s">
        <v>394</v>
      </c>
      <c r="AF639">
        <v>49200</v>
      </c>
      <c r="AG639">
        <v>889909</v>
      </c>
    </row>
    <row r="640" spans="1:33" x14ac:dyDescent="0.3">
      <c r="A640">
        <v>5201605</v>
      </c>
      <c r="B640" t="s">
        <v>1137</v>
      </c>
      <c r="C640" t="s">
        <v>2683</v>
      </c>
      <c r="D640"/>
      <c r="E640" t="s">
        <v>3632</v>
      </c>
      <c r="H640" t="s">
        <v>3178</v>
      </c>
      <c r="I640"/>
      <c r="J640" t="s">
        <v>3633</v>
      </c>
      <c r="K640" t="s">
        <v>3363</v>
      </c>
      <c r="L640"/>
      <c r="M640"/>
      <c r="N640" t="s">
        <v>788</v>
      </c>
      <c r="O640" t="s">
        <v>788</v>
      </c>
      <c r="P640"/>
      <c r="R640" t="s">
        <v>1130</v>
      </c>
      <c r="S640"/>
      <c r="T640"/>
      <c r="U640"/>
      <c r="Y640" t="s">
        <v>253</v>
      </c>
      <c r="Z640" t="s">
        <v>254</v>
      </c>
      <c r="AA640"/>
      <c r="AB640" t="s">
        <v>394</v>
      </c>
      <c r="AF640">
        <v>49200</v>
      </c>
      <c r="AG640">
        <v>889909</v>
      </c>
    </row>
    <row r="641" spans="1:33" x14ac:dyDescent="0.3">
      <c r="A641">
        <v>5201606</v>
      </c>
      <c r="B641" t="s">
        <v>1138</v>
      </c>
      <c r="C641" t="s">
        <v>2684</v>
      </c>
      <c r="D641"/>
      <c r="E641" t="s">
        <v>3635</v>
      </c>
      <c r="H641" t="s">
        <v>3179</v>
      </c>
      <c r="I641"/>
      <c r="J641" t="s">
        <v>3636</v>
      </c>
      <c r="K641" t="s">
        <v>3363</v>
      </c>
      <c r="L641"/>
      <c r="M641"/>
      <c r="N641" t="s">
        <v>788</v>
      </c>
      <c r="O641" t="s">
        <v>788</v>
      </c>
      <c r="P641"/>
      <c r="R641" t="s">
        <v>1132</v>
      </c>
      <c r="S641"/>
      <c r="T641"/>
      <c r="U641"/>
      <c r="Y641" t="s">
        <v>253</v>
      </c>
      <c r="Z641" t="s">
        <v>254</v>
      </c>
      <c r="AA641"/>
      <c r="AB641" t="s">
        <v>394</v>
      </c>
      <c r="AF641">
        <v>49200</v>
      </c>
      <c r="AG641">
        <v>889909</v>
      </c>
    </row>
    <row r="642" spans="1:33" x14ac:dyDescent="0.3">
      <c r="A642">
        <v>5201607</v>
      </c>
      <c r="B642" t="s">
        <v>1139</v>
      </c>
      <c r="C642" t="s">
        <v>2685</v>
      </c>
      <c r="D642"/>
      <c r="E642" t="s">
        <v>3638</v>
      </c>
      <c r="H642" t="s">
        <v>2680</v>
      </c>
      <c r="I642"/>
      <c r="J642" t="s">
        <v>3639</v>
      </c>
      <c r="K642" t="s">
        <v>3363</v>
      </c>
      <c r="L642"/>
      <c r="M642"/>
      <c r="N642" t="s">
        <v>789</v>
      </c>
      <c r="O642" t="s">
        <v>792</v>
      </c>
      <c r="P642"/>
      <c r="R642" t="s">
        <v>1134</v>
      </c>
      <c r="S642"/>
      <c r="T642"/>
      <c r="U642"/>
      <c r="Y642" t="s">
        <v>253</v>
      </c>
      <c r="Z642" t="s">
        <v>254</v>
      </c>
      <c r="AA642"/>
      <c r="AB642" t="s">
        <v>394</v>
      </c>
      <c r="AF642">
        <v>49200</v>
      </c>
      <c r="AG642">
        <v>889909</v>
      </c>
    </row>
    <row r="643" spans="1:33" x14ac:dyDescent="0.3">
      <c r="A643">
        <v>5201608</v>
      </c>
      <c r="B643" t="s">
        <v>1140</v>
      </c>
      <c r="C643" t="s">
        <v>2686</v>
      </c>
      <c r="D643"/>
      <c r="E643" t="s">
        <v>3641</v>
      </c>
      <c r="H643" t="s">
        <v>3180</v>
      </c>
      <c r="I643"/>
      <c r="J643" t="s">
        <v>3642</v>
      </c>
      <c r="K643" t="s">
        <v>3363</v>
      </c>
      <c r="L643"/>
      <c r="M643"/>
      <c r="N643" t="s">
        <v>788</v>
      </c>
      <c r="O643" t="s">
        <v>788</v>
      </c>
      <c r="P643"/>
      <c r="R643" t="s">
        <v>1136</v>
      </c>
      <c r="S643"/>
      <c r="T643"/>
      <c r="U643"/>
      <c r="Y643" t="s">
        <v>253</v>
      </c>
      <c r="Z643" t="s">
        <v>254</v>
      </c>
      <c r="AA643"/>
      <c r="AB643" t="s">
        <v>394</v>
      </c>
      <c r="AF643">
        <v>49200</v>
      </c>
      <c r="AG643">
        <v>889909</v>
      </c>
    </row>
    <row r="644" spans="1:33" x14ac:dyDescent="0.3">
      <c r="A644">
        <v>5201701</v>
      </c>
      <c r="B644" t="s">
        <v>1141</v>
      </c>
      <c r="C644" t="s">
        <v>2687</v>
      </c>
      <c r="D644"/>
      <c r="E644" t="s">
        <v>3644</v>
      </c>
      <c r="H644" t="s">
        <v>3181</v>
      </c>
      <c r="I644"/>
      <c r="J644" t="s">
        <v>3645</v>
      </c>
      <c r="K644" t="s">
        <v>2693</v>
      </c>
      <c r="L644"/>
      <c r="M644" t="s">
        <v>3646</v>
      </c>
      <c r="N644" t="s">
        <v>788</v>
      </c>
      <c r="O644" t="s">
        <v>789</v>
      </c>
      <c r="P644" t="s">
        <v>789</v>
      </c>
      <c r="R644" t="s">
        <v>790</v>
      </c>
      <c r="S644"/>
      <c r="T644"/>
      <c r="U644"/>
      <c r="Y644" t="s">
        <v>294</v>
      </c>
      <c r="Z644" t="s">
        <v>295</v>
      </c>
      <c r="AA644"/>
      <c r="AB644" t="s">
        <v>421</v>
      </c>
      <c r="AF644">
        <v>61600</v>
      </c>
      <c r="AG644">
        <v>1218197</v>
      </c>
    </row>
    <row r="645" spans="1:33" x14ac:dyDescent="0.3">
      <c r="A645">
        <v>5201702</v>
      </c>
      <c r="B645" t="s">
        <v>1142</v>
      </c>
      <c r="C645" t="s">
        <v>2688</v>
      </c>
      <c r="D645"/>
      <c r="E645" t="s">
        <v>3647</v>
      </c>
      <c r="H645" t="s">
        <v>3182</v>
      </c>
      <c r="I645"/>
      <c r="J645" t="s">
        <v>3648</v>
      </c>
      <c r="K645" t="s">
        <v>3499</v>
      </c>
      <c r="L645"/>
      <c r="M645" t="s">
        <v>3649</v>
      </c>
      <c r="N645" t="s">
        <v>792</v>
      </c>
      <c r="O645" t="s">
        <v>789</v>
      </c>
      <c r="P645"/>
      <c r="R645" t="s">
        <v>793</v>
      </c>
      <c r="S645"/>
      <c r="T645"/>
      <c r="U645"/>
      <c r="Y645" t="s">
        <v>294</v>
      </c>
      <c r="Z645" t="s">
        <v>295</v>
      </c>
      <c r="AA645"/>
      <c r="AB645" t="s">
        <v>421</v>
      </c>
      <c r="AF645">
        <v>61600</v>
      </c>
      <c r="AG645">
        <v>1218197</v>
      </c>
    </row>
    <row r="646" spans="1:33" x14ac:dyDescent="0.3">
      <c r="A646">
        <v>5201703</v>
      </c>
      <c r="B646" t="s">
        <v>1143</v>
      </c>
      <c r="C646" t="s">
        <v>2689</v>
      </c>
      <c r="D646"/>
      <c r="E646" t="s">
        <v>3650</v>
      </c>
      <c r="H646" t="s">
        <v>3183</v>
      </c>
      <c r="I646"/>
      <c r="J646" t="s">
        <v>3651</v>
      </c>
      <c r="K646" t="s">
        <v>2688</v>
      </c>
      <c r="L646"/>
      <c r="M646" t="s">
        <v>3652</v>
      </c>
      <c r="N646" t="s">
        <v>789</v>
      </c>
      <c r="O646" t="s">
        <v>792</v>
      </c>
      <c r="P646" t="s">
        <v>792</v>
      </c>
      <c r="R646" t="s">
        <v>795</v>
      </c>
      <c r="S646"/>
      <c r="T646"/>
      <c r="U646"/>
      <c r="Y646" t="s">
        <v>294</v>
      </c>
      <c r="Z646" t="s">
        <v>295</v>
      </c>
      <c r="AA646"/>
      <c r="AB646" t="s">
        <v>421</v>
      </c>
      <c r="AF646">
        <v>61600</v>
      </c>
      <c r="AG646">
        <v>1218197</v>
      </c>
    </row>
    <row r="647" spans="1:33" x14ac:dyDescent="0.3">
      <c r="A647">
        <v>5201704</v>
      </c>
      <c r="B647" t="s">
        <v>1144</v>
      </c>
      <c r="C647" t="s">
        <v>2690</v>
      </c>
      <c r="D647"/>
      <c r="E647" t="s">
        <v>3653</v>
      </c>
      <c r="H647" t="s">
        <v>3184</v>
      </c>
      <c r="I647"/>
      <c r="J647" t="s">
        <v>3654</v>
      </c>
      <c r="K647" t="s">
        <v>3500</v>
      </c>
      <c r="L647"/>
      <c r="M647" t="s">
        <v>3655</v>
      </c>
      <c r="N647" t="s">
        <v>789</v>
      </c>
      <c r="O647" t="s">
        <v>789</v>
      </c>
      <c r="P647"/>
      <c r="R647" t="s">
        <v>797</v>
      </c>
      <c r="S647"/>
      <c r="T647"/>
      <c r="U647"/>
      <c r="Y647" t="s">
        <v>294</v>
      </c>
      <c r="Z647" t="s">
        <v>295</v>
      </c>
      <c r="AA647"/>
      <c r="AB647" t="s">
        <v>421</v>
      </c>
      <c r="AF647">
        <v>61600</v>
      </c>
      <c r="AG647">
        <v>1218197</v>
      </c>
    </row>
    <row r="648" spans="1:33" x14ac:dyDescent="0.3">
      <c r="A648">
        <v>5201705</v>
      </c>
      <c r="B648" t="s">
        <v>1145</v>
      </c>
      <c r="C648" t="s">
        <v>2691</v>
      </c>
      <c r="D648"/>
      <c r="E648" t="s">
        <v>3656</v>
      </c>
      <c r="H648" t="s">
        <v>3185</v>
      </c>
      <c r="I648"/>
      <c r="J648" t="s">
        <v>3657</v>
      </c>
      <c r="K648" t="s">
        <v>3186</v>
      </c>
      <c r="L648"/>
      <c r="M648" t="s">
        <v>3658</v>
      </c>
      <c r="N648" t="s">
        <v>788</v>
      </c>
      <c r="O648" t="s">
        <v>788</v>
      </c>
      <c r="P648" t="s">
        <v>788</v>
      </c>
      <c r="R648" t="s">
        <v>790</v>
      </c>
      <c r="S648"/>
      <c r="T648"/>
      <c r="U648"/>
      <c r="Y648" t="s">
        <v>294</v>
      </c>
      <c r="Z648" t="s">
        <v>295</v>
      </c>
      <c r="AA648"/>
      <c r="AB648" t="s">
        <v>421</v>
      </c>
      <c r="AF648">
        <v>61600</v>
      </c>
      <c r="AG648">
        <v>1218197</v>
      </c>
    </row>
    <row r="649" spans="1:33" x14ac:dyDescent="0.3">
      <c r="A649">
        <v>5201706</v>
      </c>
      <c r="B649" t="s">
        <v>1146</v>
      </c>
      <c r="C649" t="s">
        <v>2692</v>
      </c>
      <c r="D649"/>
      <c r="E649" t="s">
        <v>3659</v>
      </c>
      <c r="H649" t="s">
        <v>3186</v>
      </c>
      <c r="I649"/>
      <c r="J649" t="s">
        <v>3660</v>
      </c>
      <c r="K649" t="s">
        <v>3501</v>
      </c>
      <c r="L649"/>
      <c r="M649" t="s">
        <v>3661</v>
      </c>
      <c r="N649" t="s">
        <v>788</v>
      </c>
      <c r="O649" t="s">
        <v>788</v>
      </c>
      <c r="P649" t="s">
        <v>788</v>
      </c>
      <c r="R649" t="s">
        <v>793</v>
      </c>
      <c r="S649"/>
      <c r="T649"/>
      <c r="U649"/>
      <c r="Y649" t="s">
        <v>294</v>
      </c>
      <c r="Z649" t="s">
        <v>295</v>
      </c>
      <c r="AA649"/>
      <c r="AB649" t="s">
        <v>421</v>
      </c>
      <c r="AF649">
        <v>61600</v>
      </c>
      <c r="AG649">
        <v>1218197</v>
      </c>
    </row>
    <row r="650" spans="1:33" x14ac:dyDescent="0.3">
      <c r="A650">
        <v>5201707</v>
      </c>
      <c r="B650" t="s">
        <v>1147</v>
      </c>
      <c r="C650" t="s">
        <v>2693</v>
      </c>
      <c r="D650"/>
      <c r="E650" t="s">
        <v>3662</v>
      </c>
      <c r="H650" t="s">
        <v>2688</v>
      </c>
      <c r="I650"/>
      <c r="J650" t="s">
        <v>3663</v>
      </c>
      <c r="K650" t="s">
        <v>3502</v>
      </c>
      <c r="L650"/>
      <c r="M650" t="s">
        <v>3664</v>
      </c>
      <c r="N650" t="s">
        <v>789</v>
      </c>
      <c r="O650" t="s">
        <v>792</v>
      </c>
      <c r="P650" t="s">
        <v>789</v>
      </c>
      <c r="R650" t="s">
        <v>795</v>
      </c>
      <c r="S650"/>
      <c r="T650"/>
      <c r="U650"/>
      <c r="Y650" t="s">
        <v>294</v>
      </c>
      <c r="Z650" t="s">
        <v>295</v>
      </c>
      <c r="AA650"/>
      <c r="AB650" t="s">
        <v>421</v>
      </c>
      <c r="AF650">
        <v>61600</v>
      </c>
      <c r="AG650">
        <v>1218197</v>
      </c>
    </row>
    <row r="651" spans="1:33" x14ac:dyDescent="0.3">
      <c r="A651">
        <v>5201708</v>
      </c>
      <c r="B651" t="s">
        <v>1148</v>
      </c>
      <c r="C651" t="s">
        <v>2694</v>
      </c>
      <c r="D651"/>
      <c r="E651" t="s">
        <v>3665</v>
      </c>
      <c r="H651" t="s">
        <v>3187</v>
      </c>
      <c r="I651"/>
      <c r="J651" t="s">
        <v>3666</v>
      </c>
      <c r="K651" t="s">
        <v>3503</v>
      </c>
      <c r="L651"/>
      <c r="M651" t="s">
        <v>3667</v>
      </c>
      <c r="N651" t="s">
        <v>788</v>
      </c>
      <c r="O651" t="s">
        <v>788</v>
      </c>
      <c r="P651"/>
      <c r="R651" t="s">
        <v>797</v>
      </c>
      <c r="S651"/>
      <c r="T651"/>
      <c r="U651"/>
      <c r="Y651" t="s">
        <v>294</v>
      </c>
      <c r="Z651" t="s">
        <v>295</v>
      </c>
      <c r="AA651"/>
      <c r="AB651" t="s">
        <v>421</v>
      </c>
      <c r="AF651">
        <v>61600</v>
      </c>
      <c r="AG651">
        <v>1218197</v>
      </c>
    </row>
    <row r="652" spans="1:33" x14ac:dyDescent="0.3">
      <c r="A652">
        <v>5201801</v>
      </c>
      <c r="B652" t="s">
        <v>1149</v>
      </c>
      <c r="C652" t="s">
        <v>2695</v>
      </c>
      <c r="D652"/>
      <c r="E652" t="s">
        <v>3644</v>
      </c>
      <c r="H652" t="s">
        <v>3188</v>
      </c>
      <c r="I652"/>
      <c r="J652" t="s">
        <v>3645</v>
      </c>
      <c r="K652" t="s">
        <v>2701</v>
      </c>
      <c r="L652"/>
      <c r="M652" t="s">
        <v>3646</v>
      </c>
      <c r="N652" t="s">
        <v>788</v>
      </c>
      <c r="O652" t="s">
        <v>789</v>
      </c>
      <c r="P652" t="s">
        <v>789</v>
      </c>
      <c r="R652" t="s">
        <v>376</v>
      </c>
      <c r="S652"/>
      <c r="T652"/>
      <c r="U652"/>
      <c r="Y652" t="s">
        <v>294</v>
      </c>
      <c r="Z652" t="s">
        <v>295</v>
      </c>
      <c r="AA652"/>
      <c r="AB652" t="s">
        <v>421</v>
      </c>
      <c r="AF652">
        <v>63000</v>
      </c>
      <c r="AG652">
        <v>1269267</v>
      </c>
    </row>
    <row r="653" spans="1:33" x14ac:dyDescent="0.3">
      <c r="A653">
        <v>5201802</v>
      </c>
      <c r="B653" t="s">
        <v>1150</v>
      </c>
      <c r="C653" t="s">
        <v>2696</v>
      </c>
      <c r="D653"/>
      <c r="E653" t="s">
        <v>3647</v>
      </c>
      <c r="H653" t="s">
        <v>3189</v>
      </c>
      <c r="I653"/>
      <c r="J653" t="s">
        <v>3648</v>
      </c>
      <c r="K653" t="s">
        <v>3504</v>
      </c>
      <c r="L653"/>
      <c r="M653" t="s">
        <v>3649</v>
      </c>
      <c r="N653" t="s">
        <v>792</v>
      </c>
      <c r="O653" t="s">
        <v>789</v>
      </c>
      <c r="P653"/>
      <c r="R653" t="s">
        <v>382</v>
      </c>
      <c r="S653"/>
      <c r="T653"/>
      <c r="U653"/>
      <c r="Y653" t="s">
        <v>294</v>
      </c>
      <c r="Z653" t="s">
        <v>295</v>
      </c>
      <c r="AA653"/>
      <c r="AB653" t="s">
        <v>421</v>
      </c>
      <c r="AF653">
        <v>63000</v>
      </c>
      <c r="AG653">
        <v>1269267</v>
      </c>
    </row>
    <row r="654" spans="1:33" x14ac:dyDescent="0.3">
      <c r="A654">
        <v>5201803</v>
      </c>
      <c r="B654" t="s">
        <v>1151</v>
      </c>
      <c r="C654" t="s">
        <v>2697</v>
      </c>
      <c r="D654"/>
      <c r="E654" t="s">
        <v>3650</v>
      </c>
      <c r="H654" t="s">
        <v>3190</v>
      </c>
      <c r="I654"/>
      <c r="J654" t="s">
        <v>3651</v>
      </c>
      <c r="K654" t="s">
        <v>2696</v>
      </c>
      <c r="L654"/>
      <c r="M654" t="s">
        <v>3652</v>
      </c>
      <c r="N654" t="s">
        <v>789</v>
      </c>
      <c r="O654" t="s">
        <v>792</v>
      </c>
      <c r="P654" t="s">
        <v>792</v>
      </c>
      <c r="R654" t="s">
        <v>384</v>
      </c>
      <c r="S654"/>
      <c r="T654"/>
      <c r="U654"/>
      <c r="Y654" t="s">
        <v>294</v>
      </c>
      <c r="Z654" t="s">
        <v>295</v>
      </c>
      <c r="AA654"/>
      <c r="AB654" t="s">
        <v>421</v>
      </c>
      <c r="AF654">
        <v>63000</v>
      </c>
      <c r="AG654">
        <v>1269267</v>
      </c>
    </row>
    <row r="655" spans="1:33" x14ac:dyDescent="0.3">
      <c r="A655">
        <v>5201804</v>
      </c>
      <c r="B655" t="s">
        <v>1152</v>
      </c>
      <c r="C655" t="s">
        <v>2698</v>
      </c>
      <c r="D655"/>
      <c r="E655" t="s">
        <v>3653</v>
      </c>
      <c r="H655" t="s">
        <v>3191</v>
      </c>
      <c r="I655"/>
      <c r="J655" t="s">
        <v>3654</v>
      </c>
      <c r="K655" t="s">
        <v>3505</v>
      </c>
      <c r="L655"/>
      <c r="M655" t="s">
        <v>3655</v>
      </c>
      <c r="N655" t="s">
        <v>789</v>
      </c>
      <c r="O655" t="s">
        <v>789</v>
      </c>
      <c r="P655"/>
      <c r="R655" t="s">
        <v>386</v>
      </c>
      <c r="S655"/>
      <c r="T655"/>
      <c r="U655"/>
      <c r="Y655" t="s">
        <v>294</v>
      </c>
      <c r="Z655" t="s">
        <v>295</v>
      </c>
      <c r="AA655"/>
      <c r="AB655" t="s">
        <v>421</v>
      </c>
      <c r="AF655">
        <v>63000</v>
      </c>
      <c r="AG655">
        <v>1269267</v>
      </c>
    </row>
    <row r="656" spans="1:33" x14ac:dyDescent="0.3">
      <c r="A656">
        <v>5201805</v>
      </c>
      <c r="B656" t="s">
        <v>1153</v>
      </c>
      <c r="C656" t="s">
        <v>2699</v>
      </c>
      <c r="D656"/>
      <c r="E656" t="s">
        <v>3656</v>
      </c>
      <c r="H656" t="s">
        <v>3192</v>
      </c>
      <c r="I656"/>
      <c r="J656" t="s">
        <v>3657</v>
      </c>
      <c r="K656" t="s">
        <v>3193</v>
      </c>
      <c r="L656"/>
      <c r="M656" t="s">
        <v>3658</v>
      </c>
      <c r="N656" t="s">
        <v>788</v>
      </c>
      <c r="O656" t="s">
        <v>788</v>
      </c>
      <c r="P656" t="s">
        <v>788</v>
      </c>
      <c r="R656" t="s">
        <v>376</v>
      </c>
      <c r="S656"/>
      <c r="T656"/>
      <c r="U656"/>
      <c r="Y656" t="s">
        <v>294</v>
      </c>
      <c r="Z656" t="s">
        <v>295</v>
      </c>
      <c r="AA656"/>
      <c r="AB656" t="s">
        <v>421</v>
      </c>
      <c r="AF656">
        <v>63000</v>
      </c>
      <c r="AG656">
        <v>1269267</v>
      </c>
    </row>
    <row r="657" spans="1:33" x14ac:dyDescent="0.3">
      <c r="A657">
        <v>5201806</v>
      </c>
      <c r="B657" t="s">
        <v>1154</v>
      </c>
      <c r="C657" t="s">
        <v>2700</v>
      </c>
      <c r="D657"/>
      <c r="E657" t="s">
        <v>3659</v>
      </c>
      <c r="H657" t="s">
        <v>3193</v>
      </c>
      <c r="I657"/>
      <c r="J657" t="s">
        <v>3660</v>
      </c>
      <c r="K657" t="s">
        <v>3506</v>
      </c>
      <c r="L657"/>
      <c r="M657" t="s">
        <v>3661</v>
      </c>
      <c r="N657" t="s">
        <v>788</v>
      </c>
      <c r="O657" t="s">
        <v>788</v>
      </c>
      <c r="P657" t="s">
        <v>788</v>
      </c>
      <c r="R657" t="s">
        <v>382</v>
      </c>
      <c r="S657"/>
      <c r="T657"/>
      <c r="U657"/>
      <c r="Y657" t="s">
        <v>294</v>
      </c>
      <c r="Z657" t="s">
        <v>295</v>
      </c>
      <c r="AA657"/>
      <c r="AB657" t="s">
        <v>421</v>
      </c>
      <c r="AF657">
        <v>63000</v>
      </c>
      <c r="AG657">
        <v>1269267</v>
      </c>
    </row>
    <row r="658" spans="1:33" x14ac:dyDescent="0.3">
      <c r="A658">
        <v>5201807</v>
      </c>
      <c r="B658" t="s">
        <v>1155</v>
      </c>
      <c r="C658" t="s">
        <v>2701</v>
      </c>
      <c r="D658"/>
      <c r="E658" t="s">
        <v>3662</v>
      </c>
      <c r="H658" t="s">
        <v>2696</v>
      </c>
      <c r="I658"/>
      <c r="J658" t="s">
        <v>3663</v>
      </c>
      <c r="K658" t="s">
        <v>3507</v>
      </c>
      <c r="L658"/>
      <c r="M658" t="s">
        <v>3664</v>
      </c>
      <c r="N658" t="s">
        <v>789</v>
      </c>
      <c r="O658" t="s">
        <v>792</v>
      </c>
      <c r="P658" t="s">
        <v>789</v>
      </c>
      <c r="R658" t="s">
        <v>384</v>
      </c>
      <c r="S658"/>
      <c r="T658"/>
      <c r="U658"/>
      <c r="Y658" t="s">
        <v>294</v>
      </c>
      <c r="Z658" t="s">
        <v>295</v>
      </c>
      <c r="AA658"/>
      <c r="AB658" t="s">
        <v>421</v>
      </c>
      <c r="AF658">
        <v>63000</v>
      </c>
      <c r="AG658">
        <v>1269267</v>
      </c>
    </row>
    <row r="659" spans="1:33" x14ac:dyDescent="0.3">
      <c r="A659">
        <v>5201808</v>
      </c>
      <c r="B659" t="s">
        <v>1156</v>
      </c>
      <c r="C659" t="s">
        <v>2702</v>
      </c>
      <c r="D659"/>
      <c r="E659" t="s">
        <v>3665</v>
      </c>
      <c r="H659" t="s">
        <v>3194</v>
      </c>
      <c r="I659"/>
      <c r="J659" t="s">
        <v>3666</v>
      </c>
      <c r="K659" t="s">
        <v>3508</v>
      </c>
      <c r="L659"/>
      <c r="M659" t="s">
        <v>3667</v>
      </c>
      <c r="N659" t="s">
        <v>788</v>
      </c>
      <c r="O659" t="s">
        <v>788</v>
      </c>
      <c r="P659"/>
      <c r="R659" t="s">
        <v>386</v>
      </c>
      <c r="S659"/>
      <c r="T659"/>
      <c r="U659"/>
      <c r="Y659" t="s">
        <v>294</v>
      </c>
      <c r="Z659" t="s">
        <v>295</v>
      </c>
      <c r="AA659"/>
      <c r="AB659" t="s">
        <v>421</v>
      </c>
      <c r="AF659">
        <v>63000</v>
      </c>
      <c r="AG659">
        <v>1269267</v>
      </c>
    </row>
    <row r="660" spans="1:33" x14ac:dyDescent="0.3">
      <c r="A660">
        <v>5201901</v>
      </c>
      <c r="B660" t="s">
        <v>1157</v>
      </c>
      <c r="C660" t="s">
        <v>2703</v>
      </c>
      <c r="D660"/>
      <c r="E660" t="s">
        <v>3644</v>
      </c>
      <c r="H660" t="s">
        <v>3195</v>
      </c>
      <c r="I660"/>
      <c r="J660" t="s">
        <v>3645</v>
      </c>
      <c r="K660" t="s">
        <v>2709</v>
      </c>
      <c r="L660"/>
      <c r="M660" t="s">
        <v>3646</v>
      </c>
      <c r="N660" t="s">
        <v>788</v>
      </c>
      <c r="O660" t="s">
        <v>789</v>
      </c>
      <c r="P660" t="s">
        <v>789</v>
      </c>
      <c r="R660" t="s">
        <v>1158</v>
      </c>
      <c r="S660"/>
      <c r="T660"/>
      <c r="U660"/>
      <c r="Y660" t="s">
        <v>334</v>
      </c>
      <c r="Z660" t="s">
        <v>335</v>
      </c>
      <c r="AA660"/>
      <c r="AB660" t="s">
        <v>448</v>
      </c>
      <c r="AF660">
        <v>67200</v>
      </c>
      <c r="AG660">
        <v>1474790</v>
      </c>
    </row>
    <row r="661" spans="1:33" x14ac:dyDescent="0.3">
      <c r="A661">
        <v>5201902</v>
      </c>
      <c r="B661" t="s">
        <v>1159</v>
      </c>
      <c r="C661" t="s">
        <v>2704</v>
      </c>
      <c r="D661"/>
      <c r="E661" t="s">
        <v>3647</v>
      </c>
      <c r="H661" t="s">
        <v>3196</v>
      </c>
      <c r="I661"/>
      <c r="J661" t="s">
        <v>3648</v>
      </c>
      <c r="K661" t="s">
        <v>3509</v>
      </c>
      <c r="L661"/>
      <c r="M661" t="s">
        <v>3649</v>
      </c>
      <c r="N661" t="s">
        <v>792</v>
      </c>
      <c r="O661" t="s">
        <v>789</v>
      </c>
      <c r="P661"/>
      <c r="R661" t="s">
        <v>1160</v>
      </c>
      <c r="S661"/>
      <c r="T661"/>
      <c r="U661"/>
      <c r="Y661" t="s">
        <v>334</v>
      </c>
      <c r="Z661" t="s">
        <v>335</v>
      </c>
      <c r="AA661"/>
      <c r="AB661" t="s">
        <v>448</v>
      </c>
      <c r="AF661">
        <v>67200</v>
      </c>
      <c r="AG661">
        <v>1474790</v>
      </c>
    </row>
    <row r="662" spans="1:33" x14ac:dyDescent="0.3">
      <c r="A662">
        <v>5201903</v>
      </c>
      <c r="B662" t="s">
        <v>1161</v>
      </c>
      <c r="C662" t="s">
        <v>2705</v>
      </c>
      <c r="D662"/>
      <c r="E662" t="s">
        <v>3650</v>
      </c>
      <c r="H662" t="s">
        <v>3197</v>
      </c>
      <c r="I662"/>
      <c r="J662" t="s">
        <v>3651</v>
      </c>
      <c r="K662" t="s">
        <v>2704</v>
      </c>
      <c r="L662"/>
      <c r="M662" t="s">
        <v>3652</v>
      </c>
      <c r="N662" t="s">
        <v>789</v>
      </c>
      <c r="O662" t="s">
        <v>792</v>
      </c>
      <c r="P662" t="s">
        <v>792</v>
      </c>
      <c r="R662" t="s">
        <v>1162</v>
      </c>
      <c r="S662"/>
      <c r="T662"/>
      <c r="U662"/>
      <c r="Y662" t="s">
        <v>334</v>
      </c>
      <c r="Z662" t="s">
        <v>335</v>
      </c>
      <c r="AA662"/>
      <c r="AB662" t="s">
        <v>448</v>
      </c>
      <c r="AF662">
        <v>67200</v>
      </c>
      <c r="AG662">
        <v>1474790</v>
      </c>
    </row>
    <row r="663" spans="1:33" x14ac:dyDescent="0.3">
      <c r="A663">
        <v>5201904</v>
      </c>
      <c r="B663" t="s">
        <v>1163</v>
      </c>
      <c r="C663" t="s">
        <v>2706</v>
      </c>
      <c r="D663"/>
      <c r="E663" t="s">
        <v>3653</v>
      </c>
      <c r="H663" t="s">
        <v>3198</v>
      </c>
      <c r="I663"/>
      <c r="J663" t="s">
        <v>3654</v>
      </c>
      <c r="K663" t="s">
        <v>3510</v>
      </c>
      <c r="L663"/>
      <c r="M663" t="s">
        <v>3655</v>
      </c>
      <c r="N663" t="s">
        <v>789</v>
      </c>
      <c r="O663" t="s">
        <v>789</v>
      </c>
      <c r="P663"/>
      <c r="R663" t="s">
        <v>1164</v>
      </c>
      <c r="S663"/>
      <c r="T663"/>
      <c r="U663"/>
      <c r="Y663" t="s">
        <v>334</v>
      </c>
      <c r="Z663" t="s">
        <v>335</v>
      </c>
      <c r="AA663"/>
      <c r="AB663" t="s">
        <v>448</v>
      </c>
      <c r="AF663">
        <v>67200</v>
      </c>
      <c r="AG663">
        <v>1474790</v>
      </c>
    </row>
    <row r="664" spans="1:33" x14ac:dyDescent="0.3">
      <c r="A664">
        <v>5201905</v>
      </c>
      <c r="B664" t="s">
        <v>1165</v>
      </c>
      <c r="C664" t="s">
        <v>2707</v>
      </c>
      <c r="D664"/>
      <c r="E664" t="s">
        <v>3656</v>
      </c>
      <c r="H664" t="s">
        <v>3199</v>
      </c>
      <c r="I664"/>
      <c r="J664" t="s">
        <v>3657</v>
      </c>
      <c r="K664" t="s">
        <v>3200</v>
      </c>
      <c r="L664"/>
      <c r="M664" t="s">
        <v>3658</v>
      </c>
      <c r="N664" t="s">
        <v>788</v>
      </c>
      <c r="O664" t="s">
        <v>788</v>
      </c>
      <c r="P664" t="s">
        <v>788</v>
      </c>
      <c r="R664" t="s">
        <v>1158</v>
      </c>
      <c r="S664"/>
      <c r="T664"/>
      <c r="U664"/>
      <c r="Y664" t="s">
        <v>334</v>
      </c>
      <c r="Z664" t="s">
        <v>335</v>
      </c>
      <c r="AA664"/>
      <c r="AB664" t="s">
        <v>448</v>
      </c>
      <c r="AF664">
        <v>67200</v>
      </c>
      <c r="AG664">
        <v>1474790</v>
      </c>
    </row>
    <row r="665" spans="1:33" x14ac:dyDescent="0.3">
      <c r="A665">
        <v>5201906</v>
      </c>
      <c r="B665" t="s">
        <v>1166</v>
      </c>
      <c r="C665" t="s">
        <v>2708</v>
      </c>
      <c r="D665"/>
      <c r="E665" t="s">
        <v>3659</v>
      </c>
      <c r="H665" t="s">
        <v>3200</v>
      </c>
      <c r="I665"/>
      <c r="J665" t="s">
        <v>3660</v>
      </c>
      <c r="K665" t="s">
        <v>3511</v>
      </c>
      <c r="L665"/>
      <c r="M665" t="s">
        <v>3661</v>
      </c>
      <c r="N665" t="s">
        <v>788</v>
      </c>
      <c r="O665" t="s">
        <v>788</v>
      </c>
      <c r="P665" t="s">
        <v>788</v>
      </c>
      <c r="R665" t="s">
        <v>1160</v>
      </c>
      <c r="S665"/>
      <c r="T665"/>
      <c r="U665"/>
      <c r="Y665" t="s">
        <v>334</v>
      </c>
      <c r="Z665" t="s">
        <v>335</v>
      </c>
      <c r="AA665"/>
      <c r="AB665" t="s">
        <v>448</v>
      </c>
      <c r="AF665">
        <v>67200</v>
      </c>
      <c r="AG665">
        <v>1474790</v>
      </c>
    </row>
    <row r="666" spans="1:33" x14ac:dyDescent="0.3">
      <c r="A666">
        <v>5201907</v>
      </c>
      <c r="B666" t="s">
        <v>1167</v>
      </c>
      <c r="C666" t="s">
        <v>2709</v>
      </c>
      <c r="D666"/>
      <c r="E666" t="s">
        <v>3662</v>
      </c>
      <c r="H666" t="s">
        <v>2704</v>
      </c>
      <c r="I666"/>
      <c r="J666" t="s">
        <v>3663</v>
      </c>
      <c r="K666" t="s">
        <v>3512</v>
      </c>
      <c r="L666"/>
      <c r="M666" t="s">
        <v>3664</v>
      </c>
      <c r="N666" t="s">
        <v>789</v>
      </c>
      <c r="O666" t="s">
        <v>792</v>
      </c>
      <c r="P666" t="s">
        <v>789</v>
      </c>
      <c r="R666" t="s">
        <v>1162</v>
      </c>
      <c r="S666"/>
      <c r="T666"/>
      <c r="U666"/>
      <c r="Y666" t="s">
        <v>334</v>
      </c>
      <c r="Z666" t="s">
        <v>335</v>
      </c>
      <c r="AA666"/>
      <c r="AB666" t="s">
        <v>448</v>
      </c>
      <c r="AF666">
        <v>67200</v>
      </c>
      <c r="AG666">
        <v>1474790</v>
      </c>
    </row>
    <row r="667" spans="1:33" x14ac:dyDescent="0.3">
      <c r="A667">
        <v>5201908</v>
      </c>
      <c r="B667" t="s">
        <v>1168</v>
      </c>
      <c r="C667" t="s">
        <v>2710</v>
      </c>
      <c r="D667"/>
      <c r="E667" t="s">
        <v>3665</v>
      </c>
      <c r="H667" t="s">
        <v>3201</v>
      </c>
      <c r="I667"/>
      <c r="J667" t="s">
        <v>3666</v>
      </c>
      <c r="K667" t="s">
        <v>3513</v>
      </c>
      <c r="L667"/>
      <c r="M667" t="s">
        <v>3667</v>
      </c>
      <c r="N667" t="s">
        <v>788</v>
      </c>
      <c r="O667" t="s">
        <v>788</v>
      </c>
      <c r="P667"/>
      <c r="R667" t="s">
        <v>1164</v>
      </c>
      <c r="S667"/>
      <c r="T667"/>
      <c r="U667"/>
      <c r="Y667" t="s">
        <v>334</v>
      </c>
      <c r="Z667" t="s">
        <v>335</v>
      </c>
      <c r="AA667"/>
      <c r="AB667" t="s">
        <v>448</v>
      </c>
      <c r="AF667">
        <v>67200</v>
      </c>
      <c r="AG667">
        <v>1474790</v>
      </c>
    </row>
    <row r="668" spans="1:33" x14ac:dyDescent="0.3">
      <c r="A668">
        <v>5202001</v>
      </c>
      <c r="B668" t="s">
        <v>1169</v>
      </c>
      <c r="C668" t="s">
        <v>2711</v>
      </c>
      <c r="D668"/>
      <c r="E668" t="s">
        <v>3644</v>
      </c>
      <c r="H668" t="s">
        <v>3202</v>
      </c>
      <c r="I668"/>
      <c r="J668" t="s">
        <v>3645</v>
      </c>
      <c r="K668" t="s">
        <v>2717</v>
      </c>
      <c r="L668"/>
      <c r="M668" t="s">
        <v>3646</v>
      </c>
      <c r="N668" t="s">
        <v>788</v>
      </c>
      <c r="O668" t="s">
        <v>789</v>
      </c>
      <c r="P668" t="s">
        <v>789</v>
      </c>
      <c r="R668" t="s">
        <v>406</v>
      </c>
      <c r="S668"/>
      <c r="T668"/>
      <c r="U668"/>
      <c r="Y668" t="s">
        <v>334</v>
      </c>
      <c r="Z668" t="s">
        <v>335</v>
      </c>
      <c r="AA668"/>
      <c r="AB668" t="s">
        <v>448</v>
      </c>
      <c r="AF668">
        <v>68600</v>
      </c>
      <c r="AG668">
        <v>1531985</v>
      </c>
    </row>
    <row r="669" spans="1:33" x14ac:dyDescent="0.3">
      <c r="A669">
        <v>5202002</v>
      </c>
      <c r="B669" t="s">
        <v>1170</v>
      </c>
      <c r="C669" t="s">
        <v>2712</v>
      </c>
      <c r="D669"/>
      <c r="E669" t="s">
        <v>3647</v>
      </c>
      <c r="H669" t="s">
        <v>3203</v>
      </c>
      <c r="I669"/>
      <c r="J669" t="s">
        <v>3648</v>
      </c>
      <c r="K669" t="s">
        <v>3514</v>
      </c>
      <c r="L669"/>
      <c r="M669" t="s">
        <v>3649</v>
      </c>
      <c r="N669" t="s">
        <v>792</v>
      </c>
      <c r="O669" t="s">
        <v>789</v>
      </c>
      <c r="P669"/>
      <c r="R669" t="s">
        <v>408</v>
      </c>
      <c r="S669"/>
      <c r="T669"/>
      <c r="U669"/>
      <c r="Y669" t="s">
        <v>334</v>
      </c>
      <c r="Z669" t="s">
        <v>335</v>
      </c>
      <c r="AA669"/>
      <c r="AB669" t="s">
        <v>448</v>
      </c>
      <c r="AF669">
        <v>68600</v>
      </c>
      <c r="AG669">
        <v>1531985</v>
      </c>
    </row>
    <row r="670" spans="1:33" x14ac:dyDescent="0.3">
      <c r="A670">
        <v>5202003</v>
      </c>
      <c r="B670" t="s">
        <v>1171</v>
      </c>
      <c r="C670" t="s">
        <v>2713</v>
      </c>
      <c r="D670"/>
      <c r="E670" t="s">
        <v>3650</v>
      </c>
      <c r="H670" t="s">
        <v>3204</v>
      </c>
      <c r="I670"/>
      <c r="J670" t="s">
        <v>3651</v>
      </c>
      <c r="K670" t="s">
        <v>2712</v>
      </c>
      <c r="L670"/>
      <c r="M670" t="s">
        <v>3652</v>
      </c>
      <c r="N670" t="s">
        <v>789</v>
      </c>
      <c r="O670" t="s">
        <v>792</v>
      </c>
      <c r="P670" t="s">
        <v>792</v>
      </c>
      <c r="R670" t="s">
        <v>410</v>
      </c>
      <c r="S670"/>
      <c r="T670"/>
      <c r="U670"/>
      <c r="Y670" t="s">
        <v>334</v>
      </c>
      <c r="Z670" t="s">
        <v>335</v>
      </c>
      <c r="AA670"/>
      <c r="AB670" t="s">
        <v>448</v>
      </c>
      <c r="AF670">
        <v>68600</v>
      </c>
      <c r="AG670">
        <v>1531985</v>
      </c>
    </row>
    <row r="671" spans="1:33" x14ac:dyDescent="0.3">
      <c r="A671">
        <v>5202004</v>
      </c>
      <c r="B671" t="s">
        <v>1172</v>
      </c>
      <c r="C671" t="s">
        <v>2714</v>
      </c>
      <c r="D671"/>
      <c r="E671" t="s">
        <v>3653</v>
      </c>
      <c r="H671" t="s">
        <v>3205</v>
      </c>
      <c r="I671"/>
      <c r="J671" t="s">
        <v>3654</v>
      </c>
      <c r="K671" t="s">
        <v>3515</v>
      </c>
      <c r="L671"/>
      <c r="M671" t="s">
        <v>3655</v>
      </c>
      <c r="N671" t="s">
        <v>789</v>
      </c>
      <c r="O671" t="s">
        <v>789</v>
      </c>
      <c r="P671"/>
      <c r="R671" t="s">
        <v>412</v>
      </c>
      <c r="S671"/>
      <c r="T671"/>
      <c r="U671"/>
      <c r="Y671" t="s">
        <v>334</v>
      </c>
      <c r="Z671" t="s">
        <v>335</v>
      </c>
      <c r="AA671"/>
      <c r="AB671" t="s">
        <v>448</v>
      </c>
      <c r="AF671">
        <v>68600</v>
      </c>
      <c r="AG671">
        <v>1531985</v>
      </c>
    </row>
    <row r="672" spans="1:33" x14ac:dyDescent="0.3">
      <c r="A672">
        <v>5202005</v>
      </c>
      <c r="B672" t="s">
        <v>1173</v>
      </c>
      <c r="C672" t="s">
        <v>2715</v>
      </c>
      <c r="D672"/>
      <c r="E672" t="s">
        <v>3656</v>
      </c>
      <c r="H672" t="s">
        <v>3206</v>
      </c>
      <c r="I672"/>
      <c r="J672" t="s">
        <v>3657</v>
      </c>
      <c r="K672" t="s">
        <v>3207</v>
      </c>
      <c r="L672"/>
      <c r="M672" t="s">
        <v>3658</v>
      </c>
      <c r="N672" t="s">
        <v>788</v>
      </c>
      <c r="O672" t="s">
        <v>788</v>
      </c>
      <c r="P672" t="s">
        <v>788</v>
      </c>
      <c r="R672" t="s">
        <v>406</v>
      </c>
      <c r="S672"/>
      <c r="T672"/>
      <c r="U672"/>
      <c r="Y672" t="s">
        <v>334</v>
      </c>
      <c r="Z672" t="s">
        <v>335</v>
      </c>
      <c r="AA672"/>
      <c r="AB672" t="s">
        <v>448</v>
      </c>
      <c r="AF672">
        <v>68600</v>
      </c>
      <c r="AG672">
        <v>1531985</v>
      </c>
    </row>
    <row r="673" spans="1:33" x14ac:dyDescent="0.3">
      <c r="A673">
        <v>5202006</v>
      </c>
      <c r="B673" t="s">
        <v>1174</v>
      </c>
      <c r="C673" t="s">
        <v>2716</v>
      </c>
      <c r="D673"/>
      <c r="E673" t="s">
        <v>3659</v>
      </c>
      <c r="H673" t="s">
        <v>3207</v>
      </c>
      <c r="I673"/>
      <c r="J673" t="s">
        <v>3660</v>
      </c>
      <c r="K673" t="s">
        <v>3516</v>
      </c>
      <c r="L673"/>
      <c r="M673" t="s">
        <v>3661</v>
      </c>
      <c r="N673" t="s">
        <v>788</v>
      </c>
      <c r="O673" t="s">
        <v>788</v>
      </c>
      <c r="P673" t="s">
        <v>788</v>
      </c>
      <c r="R673" t="s">
        <v>408</v>
      </c>
      <c r="S673"/>
      <c r="T673"/>
      <c r="U673"/>
      <c r="Y673" t="s">
        <v>334</v>
      </c>
      <c r="Z673" t="s">
        <v>335</v>
      </c>
      <c r="AA673"/>
      <c r="AB673" t="s">
        <v>448</v>
      </c>
      <c r="AF673">
        <v>68600</v>
      </c>
      <c r="AG673">
        <v>1531985</v>
      </c>
    </row>
    <row r="674" spans="1:33" x14ac:dyDescent="0.3">
      <c r="A674">
        <v>5202007</v>
      </c>
      <c r="B674" t="s">
        <v>1175</v>
      </c>
      <c r="C674" t="s">
        <v>2717</v>
      </c>
      <c r="D674"/>
      <c r="E674" t="s">
        <v>3662</v>
      </c>
      <c r="H674" t="s">
        <v>2712</v>
      </c>
      <c r="I674"/>
      <c r="J674" t="s">
        <v>3663</v>
      </c>
      <c r="K674" t="s">
        <v>3517</v>
      </c>
      <c r="L674"/>
      <c r="M674" t="s">
        <v>3664</v>
      </c>
      <c r="N674" t="s">
        <v>789</v>
      </c>
      <c r="O674" t="s">
        <v>792</v>
      </c>
      <c r="P674" t="s">
        <v>789</v>
      </c>
      <c r="R674" t="s">
        <v>410</v>
      </c>
      <c r="S674"/>
      <c r="T674"/>
      <c r="U674"/>
      <c r="Y674" t="s">
        <v>334</v>
      </c>
      <c r="Z674" t="s">
        <v>335</v>
      </c>
      <c r="AA674"/>
      <c r="AB674" t="s">
        <v>448</v>
      </c>
      <c r="AF674">
        <v>68600</v>
      </c>
      <c r="AG674">
        <v>1531985</v>
      </c>
    </row>
    <row r="675" spans="1:33" x14ac:dyDescent="0.3">
      <c r="A675">
        <v>5202008</v>
      </c>
      <c r="B675" t="s">
        <v>1176</v>
      </c>
      <c r="C675" t="s">
        <v>2718</v>
      </c>
      <c r="D675"/>
      <c r="E675" t="s">
        <v>3665</v>
      </c>
      <c r="H675" t="s">
        <v>3208</v>
      </c>
      <c r="I675"/>
      <c r="J675" t="s">
        <v>3666</v>
      </c>
      <c r="K675" t="s">
        <v>3518</v>
      </c>
      <c r="L675"/>
      <c r="M675" t="s">
        <v>3667</v>
      </c>
      <c r="N675" t="s">
        <v>788</v>
      </c>
      <c r="O675" t="s">
        <v>788</v>
      </c>
      <c r="P675"/>
      <c r="R675" t="s">
        <v>412</v>
      </c>
      <c r="S675"/>
      <c r="T675"/>
      <c r="U675"/>
      <c r="Y675" t="s">
        <v>334</v>
      </c>
      <c r="Z675" t="s">
        <v>335</v>
      </c>
      <c r="AA675"/>
      <c r="AB675" t="s">
        <v>448</v>
      </c>
      <c r="AF675">
        <v>68600</v>
      </c>
      <c r="AG675">
        <v>1531985</v>
      </c>
    </row>
    <row r="676" spans="1:33" x14ac:dyDescent="0.3">
      <c r="A676">
        <v>5202101</v>
      </c>
      <c r="B676" t="s">
        <v>1177</v>
      </c>
      <c r="C676" t="s">
        <v>2711</v>
      </c>
      <c r="D676"/>
      <c r="E676" t="s">
        <v>3644</v>
      </c>
      <c r="H676" t="s">
        <v>3202</v>
      </c>
      <c r="I676"/>
      <c r="J676" t="s">
        <v>3645</v>
      </c>
      <c r="K676" t="s">
        <v>2717</v>
      </c>
      <c r="L676"/>
      <c r="M676" t="s">
        <v>3646</v>
      </c>
      <c r="N676" t="s">
        <v>788</v>
      </c>
      <c r="O676" t="s">
        <v>789</v>
      </c>
      <c r="P676" t="s">
        <v>789</v>
      </c>
      <c r="R676" t="s">
        <v>1178</v>
      </c>
      <c r="S676"/>
      <c r="T676"/>
      <c r="U676"/>
      <c r="Y676" t="s">
        <v>377</v>
      </c>
      <c r="Z676" t="s">
        <v>378</v>
      </c>
      <c r="AA676"/>
      <c r="AB676" t="s">
        <v>475</v>
      </c>
      <c r="AF676">
        <v>71400</v>
      </c>
      <c r="AG676">
        <v>1744105</v>
      </c>
    </row>
    <row r="677" spans="1:33" x14ac:dyDescent="0.3">
      <c r="A677">
        <v>5202102</v>
      </c>
      <c r="B677" t="s">
        <v>1179</v>
      </c>
      <c r="C677" t="s">
        <v>2712</v>
      </c>
      <c r="D677"/>
      <c r="E677" t="s">
        <v>3647</v>
      </c>
      <c r="H677" t="s">
        <v>3203</v>
      </c>
      <c r="I677"/>
      <c r="J677" t="s">
        <v>3648</v>
      </c>
      <c r="K677" t="s">
        <v>3514</v>
      </c>
      <c r="L677"/>
      <c r="M677" t="s">
        <v>3649</v>
      </c>
      <c r="N677" t="s">
        <v>792</v>
      </c>
      <c r="O677" t="s">
        <v>789</v>
      </c>
      <c r="P677"/>
      <c r="R677" t="s">
        <v>1180</v>
      </c>
      <c r="S677"/>
      <c r="T677"/>
      <c r="U677"/>
      <c r="Y677" t="s">
        <v>377</v>
      </c>
      <c r="Z677" t="s">
        <v>378</v>
      </c>
      <c r="AA677"/>
      <c r="AB677" t="s">
        <v>475</v>
      </c>
      <c r="AF677">
        <v>71400</v>
      </c>
      <c r="AG677">
        <v>1744105</v>
      </c>
    </row>
    <row r="678" spans="1:33" x14ac:dyDescent="0.3">
      <c r="A678">
        <v>5202103</v>
      </c>
      <c r="B678" t="s">
        <v>1181</v>
      </c>
      <c r="C678" t="s">
        <v>2713</v>
      </c>
      <c r="D678"/>
      <c r="E678" t="s">
        <v>3650</v>
      </c>
      <c r="H678" t="s">
        <v>3204</v>
      </c>
      <c r="I678"/>
      <c r="J678" t="s">
        <v>3651</v>
      </c>
      <c r="K678" t="s">
        <v>2712</v>
      </c>
      <c r="L678"/>
      <c r="M678" t="s">
        <v>3652</v>
      </c>
      <c r="N678" t="s">
        <v>789</v>
      </c>
      <c r="O678" t="s">
        <v>792</v>
      </c>
      <c r="P678" t="s">
        <v>792</v>
      </c>
      <c r="R678" t="s">
        <v>1182</v>
      </c>
      <c r="S678"/>
      <c r="T678"/>
      <c r="U678"/>
      <c r="Y678" t="s">
        <v>377</v>
      </c>
      <c r="Z678" t="s">
        <v>378</v>
      </c>
      <c r="AA678"/>
      <c r="AB678" t="s">
        <v>475</v>
      </c>
      <c r="AF678">
        <v>71400</v>
      </c>
      <c r="AG678">
        <v>1744105</v>
      </c>
    </row>
    <row r="679" spans="1:33" x14ac:dyDescent="0.3">
      <c r="A679">
        <v>5202104</v>
      </c>
      <c r="B679" t="s">
        <v>1183</v>
      </c>
      <c r="C679" t="s">
        <v>2714</v>
      </c>
      <c r="D679"/>
      <c r="E679" t="s">
        <v>3653</v>
      </c>
      <c r="H679" t="s">
        <v>3205</v>
      </c>
      <c r="I679"/>
      <c r="J679" t="s">
        <v>3654</v>
      </c>
      <c r="K679" t="s">
        <v>3515</v>
      </c>
      <c r="L679"/>
      <c r="M679" t="s">
        <v>3655</v>
      </c>
      <c r="N679" t="s">
        <v>789</v>
      </c>
      <c r="O679" t="s">
        <v>789</v>
      </c>
      <c r="P679"/>
      <c r="R679" t="s">
        <v>1184</v>
      </c>
      <c r="S679"/>
      <c r="T679"/>
      <c r="U679"/>
      <c r="Y679" t="s">
        <v>377</v>
      </c>
      <c r="Z679" t="s">
        <v>378</v>
      </c>
      <c r="AA679"/>
      <c r="AB679" t="s">
        <v>475</v>
      </c>
      <c r="AF679">
        <v>71400</v>
      </c>
      <c r="AG679">
        <v>1744105</v>
      </c>
    </row>
    <row r="680" spans="1:33" x14ac:dyDescent="0.3">
      <c r="A680">
        <v>5202105</v>
      </c>
      <c r="B680" t="s">
        <v>1185</v>
      </c>
      <c r="C680" t="s">
        <v>2715</v>
      </c>
      <c r="D680"/>
      <c r="E680" t="s">
        <v>3656</v>
      </c>
      <c r="H680" t="s">
        <v>3206</v>
      </c>
      <c r="I680"/>
      <c r="J680" t="s">
        <v>3657</v>
      </c>
      <c r="K680" t="s">
        <v>3207</v>
      </c>
      <c r="L680"/>
      <c r="M680" t="s">
        <v>3658</v>
      </c>
      <c r="N680" t="s">
        <v>788</v>
      </c>
      <c r="O680" t="s">
        <v>788</v>
      </c>
      <c r="P680" t="s">
        <v>788</v>
      </c>
      <c r="R680" t="s">
        <v>1178</v>
      </c>
      <c r="S680"/>
      <c r="T680"/>
      <c r="U680"/>
      <c r="Y680" t="s">
        <v>377</v>
      </c>
      <c r="Z680" t="s">
        <v>378</v>
      </c>
      <c r="AA680"/>
      <c r="AB680" t="s">
        <v>475</v>
      </c>
      <c r="AF680">
        <v>71400</v>
      </c>
      <c r="AG680">
        <v>1744105</v>
      </c>
    </row>
    <row r="681" spans="1:33" x14ac:dyDescent="0.3">
      <c r="A681">
        <v>5202106</v>
      </c>
      <c r="B681" t="s">
        <v>1186</v>
      </c>
      <c r="C681" t="s">
        <v>2716</v>
      </c>
      <c r="D681"/>
      <c r="E681" t="s">
        <v>3659</v>
      </c>
      <c r="H681" t="s">
        <v>3207</v>
      </c>
      <c r="I681"/>
      <c r="J681" t="s">
        <v>3660</v>
      </c>
      <c r="K681" t="s">
        <v>3516</v>
      </c>
      <c r="L681"/>
      <c r="M681" t="s">
        <v>3661</v>
      </c>
      <c r="N681" t="s">
        <v>788</v>
      </c>
      <c r="O681" t="s">
        <v>788</v>
      </c>
      <c r="P681" t="s">
        <v>788</v>
      </c>
      <c r="R681" t="s">
        <v>1180</v>
      </c>
      <c r="S681"/>
      <c r="T681"/>
      <c r="U681"/>
      <c r="Y681" t="s">
        <v>377</v>
      </c>
      <c r="Z681" t="s">
        <v>378</v>
      </c>
      <c r="AA681"/>
      <c r="AB681" t="s">
        <v>475</v>
      </c>
      <c r="AF681">
        <v>71400</v>
      </c>
      <c r="AG681">
        <v>1744105</v>
      </c>
    </row>
    <row r="682" spans="1:33" x14ac:dyDescent="0.3">
      <c r="A682">
        <v>5202107</v>
      </c>
      <c r="B682" t="s">
        <v>1187</v>
      </c>
      <c r="C682" t="s">
        <v>2717</v>
      </c>
      <c r="D682"/>
      <c r="E682" t="s">
        <v>3662</v>
      </c>
      <c r="H682" t="s">
        <v>2712</v>
      </c>
      <c r="I682"/>
      <c r="J682" t="s">
        <v>3663</v>
      </c>
      <c r="K682" t="s">
        <v>3517</v>
      </c>
      <c r="L682"/>
      <c r="M682" t="s">
        <v>3664</v>
      </c>
      <c r="N682" t="s">
        <v>789</v>
      </c>
      <c r="O682" t="s">
        <v>792</v>
      </c>
      <c r="P682" t="s">
        <v>789</v>
      </c>
      <c r="R682" t="s">
        <v>1182</v>
      </c>
      <c r="S682"/>
      <c r="T682"/>
      <c r="U682"/>
      <c r="Y682" t="s">
        <v>377</v>
      </c>
      <c r="Z682" t="s">
        <v>378</v>
      </c>
      <c r="AA682"/>
      <c r="AB682" t="s">
        <v>475</v>
      </c>
      <c r="AF682">
        <v>71400</v>
      </c>
      <c r="AG682">
        <v>1744105</v>
      </c>
    </row>
    <row r="683" spans="1:33" x14ac:dyDescent="0.3">
      <c r="A683">
        <v>5202108</v>
      </c>
      <c r="B683" t="s">
        <v>1188</v>
      </c>
      <c r="C683" t="s">
        <v>2718</v>
      </c>
      <c r="D683"/>
      <c r="E683" t="s">
        <v>3665</v>
      </c>
      <c r="H683" t="s">
        <v>3208</v>
      </c>
      <c r="I683"/>
      <c r="J683" t="s">
        <v>3666</v>
      </c>
      <c r="K683" t="s">
        <v>3518</v>
      </c>
      <c r="L683"/>
      <c r="M683" t="s">
        <v>3667</v>
      </c>
      <c r="N683" t="s">
        <v>788</v>
      </c>
      <c r="O683" t="s">
        <v>788</v>
      </c>
      <c r="P683"/>
      <c r="R683" t="s">
        <v>1184</v>
      </c>
      <c r="S683"/>
      <c r="T683"/>
      <c r="U683"/>
      <c r="Y683" t="s">
        <v>377</v>
      </c>
      <c r="Z683" t="s">
        <v>378</v>
      </c>
      <c r="AA683"/>
      <c r="AB683" t="s">
        <v>475</v>
      </c>
      <c r="AF683">
        <v>71400</v>
      </c>
      <c r="AG683">
        <v>1744105</v>
      </c>
    </row>
    <row r="684" spans="1:33" x14ac:dyDescent="0.3">
      <c r="A684">
        <v>5202201</v>
      </c>
      <c r="B684" t="s">
        <v>1189</v>
      </c>
      <c r="C684" t="s">
        <v>2719</v>
      </c>
      <c r="D684"/>
      <c r="E684" t="s">
        <v>3644</v>
      </c>
      <c r="H684" t="s">
        <v>3209</v>
      </c>
      <c r="I684"/>
      <c r="J684" t="s">
        <v>3645</v>
      </c>
      <c r="K684" t="s">
        <v>2725</v>
      </c>
      <c r="L684"/>
      <c r="M684" t="s">
        <v>3646</v>
      </c>
      <c r="N684" t="s">
        <v>788</v>
      </c>
      <c r="O684" t="s">
        <v>789</v>
      </c>
      <c r="P684" t="s">
        <v>789</v>
      </c>
      <c r="R684" t="s">
        <v>418</v>
      </c>
      <c r="S684"/>
      <c r="T684"/>
      <c r="U684"/>
      <c r="Y684" t="s">
        <v>377</v>
      </c>
      <c r="Z684" t="s">
        <v>378</v>
      </c>
      <c r="AA684"/>
      <c r="AB684" t="s">
        <v>475</v>
      </c>
      <c r="AF684">
        <v>72800</v>
      </c>
      <c r="AG684">
        <v>1807996</v>
      </c>
    </row>
    <row r="685" spans="1:33" x14ac:dyDescent="0.3">
      <c r="A685">
        <v>5202202</v>
      </c>
      <c r="B685" t="s">
        <v>1190</v>
      </c>
      <c r="C685" t="s">
        <v>2720</v>
      </c>
      <c r="D685"/>
      <c r="E685" t="s">
        <v>3647</v>
      </c>
      <c r="H685" t="s">
        <v>3210</v>
      </c>
      <c r="I685"/>
      <c r="J685" t="s">
        <v>3648</v>
      </c>
      <c r="K685" t="s">
        <v>3519</v>
      </c>
      <c r="L685"/>
      <c r="M685" t="s">
        <v>3649</v>
      </c>
      <c r="N685" t="s">
        <v>792</v>
      </c>
      <c r="O685" t="s">
        <v>789</v>
      </c>
      <c r="P685"/>
      <c r="R685" t="s">
        <v>423</v>
      </c>
      <c r="S685"/>
      <c r="T685"/>
      <c r="U685"/>
      <c r="Y685" t="s">
        <v>377</v>
      </c>
      <c r="Z685" t="s">
        <v>378</v>
      </c>
      <c r="AA685"/>
      <c r="AB685" t="s">
        <v>475</v>
      </c>
      <c r="AF685">
        <v>72800</v>
      </c>
      <c r="AG685">
        <v>1807996</v>
      </c>
    </row>
    <row r="686" spans="1:33" x14ac:dyDescent="0.3">
      <c r="A686">
        <v>5202203</v>
      </c>
      <c r="B686" t="s">
        <v>1191</v>
      </c>
      <c r="C686" t="s">
        <v>2721</v>
      </c>
      <c r="D686"/>
      <c r="E686" t="s">
        <v>3650</v>
      </c>
      <c r="H686" t="s">
        <v>3211</v>
      </c>
      <c r="I686"/>
      <c r="J686" t="s">
        <v>3651</v>
      </c>
      <c r="K686" t="s">
        <v>2720</v>
      </c>
      <c r="L686"/>
      <c r="M686" t="s">
        <v>3652</v>
      </c>
      <c r="N686" t="s">
        <v>789</v>
      </c>
      <c r="O686" t="s">
        <v>792</v>
      </c>
      <c r="P686" t="s">
        <v>792</v>
      </c>
      <c r="R686" t="s">
        <v>425</v>
      </c>
      <c r="S686"/>
      <c r="T686"/>
      <c r="U686"/>
      <c r="Y686" t="s">
        <v>377</v>
      </c>
      <c r="Z686" t="s">
        <v>378</v>
      </c>
      <c r="AA686"/>
      <c r="AB686" t="s">
        <v>475</v>
      </c>
      <c r="AF686">
        <v>72800</v>
      </c>
      <c r="AG686">
        <v>1807996</v>
      </c>
    </row>
    <row r="687" spans="1:33" x14ac:dyDescent="0.3">
      <c r="A687">
        <v>5202204</v>
      </c>
      <c r="B687" t="s">
        <v>1192</v>
      </c>
      <c r="C687" t="s">
        <v>2722</v>
      </c>
      <c r="D687"/>
      <c r="E687" t="s">
        <v>3653</v>
      </c>
      <c r="H687" t="s">
        <v>3212</v>
      </c>
      <c r="I687"/>
      <c r="J687" t="s">
        <v>3654</v>
      </c>
      <c r="K687" t="s">
        <v>3520</v>
      </c>
      <c r="L687"/>
      <c r="M687" t="s">
        <v>3655</v>
      </c>
      <c r="N687" t="s">
        <v>789</v>
      </c>
      <c r="O687" t="s">
        <v>789</v>
      </c>
      <c r="P687"/>
      <c r="R687" t="s">
        <v>427</v>
      </c>
      <c r="S687"/>
      <c r="T687"/>
      <c r="U687"/>
      <c r="Y687" t="s">
        <v>377</v>
      </c>
      <c r="Z687" t="s">
        <v>378</v>
      </c>
      <c r="AA687"/>
      <c r="AB687" t="s">
        <v>475</v>
      </c>
      <c r="AF687">
        <v>72800</v>
      </c>
      <c r="AG687">
        <v>1807996</v>
      </c>
    </row>
    <row r="688" spans="1:33" x14ac:dyDescent="0.3">
      <c r="A688">
        <v>5202205</v>
      </c>
      <c r="B688" t="s">
        <v>1193</v>
      </c>
      <c r="C688" t="s">
        <v>2723</v>
      </c>
      <c r="D688"/>
      <c r="E688" t="s">
        <v>3656</v>
      </c>
      <c r="H688" t="s">
        <v>3213</v>
      </c>
      <c r="I688"/>
      <c r="J688" t="s">
        <v>3657</v>
      </c>
      <c r="K688" t="s">
        <v>3214</v>
      </c>
      <c r="L688"/>
      <c r="M688" t="s">
        <v>3658</v>
      </c>
      <c r="N688" t="s">
        <v>788</v>
      </c>
      <c r="O688" t="s">
        <v>788</v>
      </c>
      <c r="P688" t="s">
        <v>788</v>
      </c>
      <c r="R688" t="s">
        <v>418</v>
      </c>
      <c r="S688"/>
      <c r="T688"/>
      <c r="U688"/>
      <c r="Y688" t="s">
        <v>377</v>
      </c>
      <c r="Z688" t="s">
        <v>378</v>
      </c>
      <c r="AA688"/>
      <c r="AB688" t="s">
        <v>475</v>
      </c>
      <c r="AF688">
        <v>72800</v>
      </c>
      <c r="AG688">
        <v>1807996</v>
      </c>
    </row>
    <row r="689" spans="1:33" x14ac:dyDescent="0.3">
      <c r="A689">
        <v>5202206</v>
      </c>
      <c r="B689" t="s">
        <v>1194</v>
      </c>
      <c r="C689" t="s">
        <v>2724</v>
      </c>
      <c r="D689"/>
      <c r="E689" t="s">
        <v>3659</v>
      </c>
      <c r="H689" t="s">
        <v>3214</v>
      </c>
      <c r="I689"/>
      <c r="J689" t="s">
        <v>3660</v>
      </c>
      <c r="K689" t="s">
        <v>3521</v>
      </c>
      <c r="L689"/>
      <c r="M689" t="s">
        <v>3661</v>
      </c>
      <c r="N689" t="s">
        <v>788</v>
      </c>
      <c r="O689" t="s">
        <v>788</v>
      </c>
      <c r="P689" t="s">
        <v>788</v>
      </c>
      <c r="R689" t="s">
        <v>423</v>
      </c>
      <c r="S689"/>
      <c r="T689"/>
      <c r="U689"/>
      <c r="Y689" t="s">
        <v>377</v>
      </c>
      <c r="Z689" t="s">
        <v>378</v>
      </c>
      <c r="AA689"/>
      <c r="AB689" t="s">
        <v>475</v>
      </c>
      <c r="AF689">
        <v>72800</v>
      </c>
      <c r="AG689">
        <v>1807996</v>
      </c>
    </row>
    <row r="690" spans="1:33" x14ac:dyDescent="0.3">
      <c r="A690">
        <v>5202207</v>
      </c>
      <c r="B690" t="s">
        <v>1195</v>
      </c>
      <c r="C690" t="s">
        <v>2725</v>
      </c>
      <c r="D690"/>
      <c r="E690" t="s">
        <v>3662</v>
      </c>
      <c r="H690" t="s">
        <v>2720</v>
      </c>
      <c r="I690"/>
      <c r="J690" t="s">
        <v>3663</v>
      </c>
      <c r="K690" t="s">
        <v>3522</v>
      </c>
      <c r="L690"/>
      <c r="M690" t="s">
        <v>3664</v>
      </c>
      <c r="N690" t="s">
        <v>789</v>
      </c>
      <c r="O690" t="s">
        <v>792</v>
      </c>
      <c r="P690" t="s">
        <v>789</v>
      </c>
      <c r="R690" t="s">
        <v>425</v>
      </c>
      <c r="S690"/>
      <c r="T690"/>
      <c r="U690"/>
      <c r="Y690" t="s">
        <v>377</v>
      </c>
      <c r="Z690" t="s">
        <v>378</v>
      </c>
      <c r="AA690"/>
      <c r="AB690" t="s">
        <v>475</v>
      </c>
      <c r="AF690">
        <v>72800</v>
      </c>
      <c r="AG690">
        <v>1807996</v>
      </c>
    </row>
    <row r="691" spans="1:33" x14ac:dyDescent="0.3">
      <c r="A691">
        <v>5202208</v>
      </c>
      <c r="B691" t="s">
        <v>1196</v>
      </c>
      <c r="C691" t="s">
        <v>2726</v>
      </c>
      <c r="D691"/>
      <c r="E691" t="s">
        <v>3665</v>
      </c>
      <c r="H691" t="s">
        <v>3215</v>
      </c>
      <c r="I691"/>
      <c r="J691" t="s">
        <v>3666</v>
      </c>
      <c r="K691" t="s">
        <v>3523</v>
      </c>
      <c r="L691"/>
      <c r="M691" t="s">
        <v>3667</v>
      </c>
      <c r="N691" t="s">
        <v>788</v>
      </c>
      <c r="O691" t="s">
        <v>788</v>
      </c>
      <c r="P691"/>
      <c r="R691" t="s">
        <v>427</v>
      </c>
      <c r="S691"/>
      <c r="T691"/>
      <c r="U691"/>
      <c r="Y691" t="s">
        <v>377</v>
      </c>
      <c r="Z691" t="s">
        <v>378</v>
      </c>
      <c r="AA691"/>
      <c r="AB691" t="s">
        <v>475</v>
      </c>
      <c r="AF691">
        <v>72800</v>
      </c>
      <c r="AG691">
        <v>1807996</v>
      </c>
    </row>
    <row r="692" spans="1:33" x14ac:dyDescent="0.3">
      <c r="A692">
        <v>5202301</v>
      </c>
      <c r="B692" t="s">
        <v>1197</v>
      </c>
      <c r="C692" t="s">
        <v>2855</v>
      </c>
      <c r="D692"/>
      <c r="E692" t="s">
        <v>3668</v>
      </c>
      <c r="H692" t="s">
        <v>3335</v>
      </c>
      <c r="I692"/>
      <c r="J692" t="s">
        <v>3669</v>
      </c>
      <c r="K692" t="s">
        <v>2861</v>
      </c>
      <c r="L692"/>
      <c r="M692" t="s">
        <v>3670</v>
      </c>
      <c r="N692" t="s">
        <v>788</v>
      </c>
      <c r="O692" t="s">
        <v>789</v>
      </c>
      <c r="P692" t="s">
        <v>789</v>
      </c>
      <c r="R692" t="s">
        <v>445</v>
      </c>
      <c r="S692"/>
      <c r="T692"/>
      <c r="U692"/>
      <c r="Y692" t="s">
        <v>419</v>
      </c>
      <c r="Z692" t="s">
        <v>420</v>
      </c>
      <c r="AA692"/>
      <c r="AB692" t="s">
        <v>475</v>
      </c>
      <c r="AF692">
        <v>79800</v>
      </c>
      <c r="AG692">
        <v>2196135</v>
      </c>
    </row>
    <row r="693" spans="1:33" x14ac:dyDescent="0.3">
      <c r="A693">
        <v>5202302</v>
      </c>
      <c r="B693" t="s">
        <v>1198</v>
      </c>
      <c r="C693" t="s">
        <v>2856</v>
      </c>
      <c r="D693"/>
      <c r="E693" t="s">
        <v>3671</v>
      </c>
      <c r="H693" t="s">
        <v>3336</v>
      </c>
      <c r="I693"/>
      <c r="J693" t="s">
        <v>3672</v>
      </c>
      <c r="K693" t="s">
        <v>3569</v>
      </c>
      <c r="L693"/>
      <c r="M693" t="s">
        <v>3673</v>
      </c>
      <c r="N693" t="s">
        <v>792</v>
      </c>
      <c r="O693" t="s">
        <v>789</v>
      </c>
      <c r="P693"/>
      <c r="R693" t="s">
        <v>450</v>
      </c>
      <c r="S693"/>
      <c r="T693"/>
      <c r="U693"/>
      <c r="Y693" t="s">
        <v>419</v>
      </c>
      <c r="Z693" t="s">
        <v>420</v>
      </c>
      <c r="AA693"/>
      <c r="AB693" t="s">
        <v>475</v>
      </c>
      <c r="AF693">
        <v>79800</v>
      </c>
      <c r="AG693">
        <v>2196135</v>
      </c>
    </row>
    <row r="694" spans="1:33" x14ac:dyDescent="0.3">
      <c r="A694">
        <v>5202303</v>
      </c>
      <c r="B694" t="s">
        <v>1199</v>
      </c>
      <c r="C694" t="s">
        <v>2857</v>
      </c>
      <c r="D694"/>
      <c r="E694" t="s">
        <v>3674</v>
      </c>
      <c r="H694" t="s">
        <v>3337</v>
      </c>
      <c r="I694"/>
      <c r="J694" t="s">
        <v>3675</v>
      </c>
      <c r="K694" t="s">
        <v>2856</v>
      </c>
      <c r="L694"/>
      <c r="M694" t="s">
        <v>3676</v>
      </c>
      <c r="N694" t="s">
        <v>789</v>
      </c>
      <c r="O694" t="s">
        <v>792</v>
      </c>
      <c r="P694" t="s">
        <v>792</v>
      </c>
      <c r="R694" t="s">
        <v>452</v>
      </c>
      <c r="S694"/>
      <c r="T694"/>
      <c r="U694"/>
      <c r="Y694" t="s">
        <v>419</v>
      </c>
      <c r="Z694" t="s">
        <v>420</v>
      </c>
      <c r="AA694"/>
      <c r="AB694" t="s">
        <v>475</v>
      </c>
      <c r="AF694">
        <v>79800</v>
      </c>
      <c r="AG694">
        <v>2196135</v>
      </c>
    </row>
    <row r="695" spans="1:33" x14ac:dyDescent="0.3">
      <c r="A695">
        <v>5202304</v>
      </c>
      <c r="B695" t="s">
        <v>1200</v>
      </c>
      <c r="C695" t="s">
        <v>2858</v>
      </c>
      <c r="D695"/>
      <c r="E695" t="s">
        <v>3677</v>
      </c>
      <c r="H695" t="s">
        <v>3338</v>
      </c>
      <c r="I695"/>
      <c r="J695" t="s">
        <v>3678</v>
      </c>
      <c r="K695" t="s">
        <v>3570</v>
      </c>
      <c r="L695"/>
      <c r="M695" t="s">
        <v>3679</v>
      </c>
      <c r="N695" t="s">
        <v>789</v>
      </c>
      <c r="O695" t="s">
        <v>789</v>
      </c>
      <c r="P695"/>
      <c r="R695" t="s">
        <v>454</v>
      </c>
      <c r="S695"/>
      <c r="T695"/>
      <c r="U695"/>
      <c r="Y695" t="s">
        <v>419</v>
      </c>
      <c r="Z695" t="s">
        <v>420</v>
      </c>
      <c r="AA695"/>
      <c r="AB695" t="s">
        <v>475</v>
      </c>
      <c r="AF695">
        <v>79800</v>
      </c>
      <c r="AG695">
        <v>2196135</v>
      </c>
    </row>
    <row r="696" spans="1:33" x14ac:dyDescent="0.3">
      <c r="A696">
        <v>5202305</v>
      </c>
      <c r="B696" t="s">
        <v>1201</v>
      </c>
      <c r="C696" t="s">
        <v>2859</v>
      </c>
      <c r="D696"/>
      <c r="E696" t="s">
        <v>3680</v>
      </c>
      <c r="H696" t="s">
        <v>3339</v>
      </c>
      <c r="I696"/>
      <c r="J696" t="s">
        <v>3681</v>
      </c>
      <c r="K696" t="s">
        <v>3340</v>
      </c>
      <c r="L696"/>
      <c r="M696" t="s">
        <v>3682</v>
      </c>
      <c r="N696" t="s">
        <v>788</v>
      </c>
      <c r="O696" t="s">
        <v>788</v>
      </c>
      <c r="P696" t="s">
        <v>788</v>
      </c>
      <c r="R696" t="s">
        <v>445</v>
      </c>
      <c r="S696"/>
      <c r="T696"/>
      <c r="U696"/>
      <c r="Y696" t="s">
        <v>419</v>
      </c>
      <c r="Z696" t="s">
        <v>420</v>
      </c>
      <c r="AA696"/>
      <c r="AB696" t="s">
        <v>475</v>
      </c>
      <c r="AF696">
        <v>79800</v>
      </c>
      <c r="AG696">
        <v>2196135</v>
      </c>
    </row>
    <row r="697" spans="1:33" x14ac:dyDescent="0.3">
      <c r="A697">
        <v>5202306</v>
      </c>
      <c r="B697" t="s">
        <v>1202</v>
      </c>
      <c r="C697" t="s">
        <v>2860</v>
      </c>
      <c r="D697"/>
      <c r="E697" t="s">
        <v>3683</v>
      </c>
      <c r="H697" t="s">
        <v>3340</v>
      </c>
      <c r="I697"/>
      <c r="J697" t="s">
        <v>3684</v>
      </c>
      <c r="K697" t="s">
        <v>3571</v>
      </c>
      <c r="L697"/>
      <c r="M697" t="s">
        <v>3685</v>
      </c>
      <c r="N697" t="s">
        <v>788</v>
      </c>
      <c r="O697" t="s">
        <v>788</v>
      </c>
      <c r="P697" t="s">
        <v>788</v>
      </c>
      <c r="R697" t="s">
        <v>450</v>
      </c>
      <c r="S697"/>
      <c r="T697"/>
      <c r="U697"/>
      <c r="Y697" t="s">
        <v>419</v>
      </c>
      <c r="Z697" t="s">
        <v>420</v>
      </c>
      <c r="AA697"/>
      <c r="AB697" t="s">
        <v>475</v>
      </c>
      <c r="AF697">
        <v>79800</v>
      </c>
      <c r="AG697">
        <v>2196135</v>
      </c>
    </row>
    <row r="698" spans="1:33" x14ac:dyDescent="0.3">
      <c r="A698">
        <v>5202307</v>
      </c>
      <c r="B698" t="s">
        <v>1203</v>
      </c>
      <c r="C698" t="s">
        <v>2861</v>
      </c>
      <c r="D698"/>
      <c r="E698" t="s">
        <v>3686</v>
      </c>
      <c r="H698" t="s">
        <v>2856</v>
      </c>
      <c r="I698"/>
      <c r="J698" t="s">
        <v>3687</v>
      </c>
      <c r="K698" t="s">
        <v>3572</v>
      </c>
      <c r="L698"/>
      <c r="M698" t="s">
        <v>3688</v>
      </c>
      <c r="N698" t="s">
        <v>789</v>
      </c>
      <c r="O698" t="s">
        <v>792</v>
      </c>
      <c r="P698" t="s">
        <v>789</v>
      </c>
      <c r="R698" t="s">
        <v>452</v>
      </c>
      <c r="S698"/>
      <c r="T698"/>
      <c r="U698"/>
      <c r="Y698" t="s">
        <v>419</v>
      </c>
      <c r="Z698" t="s">
        <v>420</v>
      </c>
      <c r="AA698"/>
      <c r="AB698" t="s">
        <v>475</v>
      </c>
      <c r="AF698">
        <v>79800</v>
      </c>
      <c r="AG698">
        <v>2196135</v>
      </c>
    </row>
    <row r="699" spans="1:33" x14ac:dyDescent="0.3">
      <c r="A699">
        <v>5202308</v>
      </c>
      <c r="B699" t="s">
        <v>1204</v>
      </c>
      <c r="C699" t="s">
        <v>2862</v>
      </c>
      <c r="D699"/>
      <c r="E699" t="s">
        <v>3689</v>
      </c>
      <c r="H699" t="s">
        <v>3341</v>
      </c>
      <c r="I699"/>
      <c r="J699" t="s">
        <v>3690</v>
      </c>
      <c r="K699" t="s">
        <v>3573</v>
      </c>
      <c r="L699"/>
      <c r="M699" t="s">
        <v>3691</v>
      </c>
      <c r="N699" t="s">
        <v>788</v>
      </c>
      <c r="O699" t="s">
        <v>788</v>
      </c>
      <c r="P699"/>
      <c r="R699" t="s">
        <v>454</v>
      </c>
      <c r="S699"/>
      <c r="T699"/>
      <c r="U699"/>
      <c r="Y699" t="s">
        <v>419</v>
      </c>
      <c r="Z699" t="s">
        <v>420</v>
      </c>
      <c r="AA699"/>
      <c r="AB699" t="s">
        <v>475</v>
      </c>
      <c r="AF699">
        <v>79800</v>
      </c>
      <c r="AG699">
        <v>2196135</v>
      </c>
    </row>
    <row r="700" spans="1:33" x14ac:dyDescent="0.3">
      <c r="A700">
        <v>5202401</v>
      </c>
      <c r="B700" t="s">
        <v>1205</v>
      </c>
      <c r="C700" t="s">
        <v>2735</v>
      </c>
      <c r="D700"/>
      <c r="E700" t="s">
        <v>3668</v>
      </c>
      <c r="H700" t="s">
        <v>3223</v>
      </c>
      <c r="I700"/>
      <c r="J700" t="s">
        <v>3669</v>
      </c>
      <c r="K700" t="s">
        <v>2741</v>
      </c>
      <c r="L700"/>
      <c r="M700" t="s">
        <v>3670</v>
      </c>
      <c r="N700" t="s">
        <v>788</v>
      </c>
      <c r="O700" t="s">
        <v>789</v>
      </c>
      <c r="P700" t="s">
        <v>789</v>
      </c>
      <c r="R700" t="s">
        <v>1206</v>
      </c>
      <c r="S700"/>
      <c r="T700"/>
      <c r="U700"/>
      <c r="Y700" t="s">
        <v>419</v>
      </c>
      <c r="Z700" t="s">
        <v>420</v>
      </c>
      <c r="AA700"/>
      <c r="AB700" t="s">
        <v>475</v>
      </c>
      <c r="AF700">
        <v>81200</v>
      </c>
      <c r="AG700">
        <v>2269136</v>
      </c>
    </row>
    <row r="701" spans="1:33" x14ac:dyDescent="0.3">
      <c r="A701">
        <v>5202402</v>
      </c>
      <c r="B701" t="s">
        <v>1207</v>
      </c>
      <c r="C701" t="s">
        <v>2736</v>
      </c>
      <c r="D701"/>
      <c r="E701" t="s">
        <v>3671</v>
      </c>
      <c r="H701" t="s">
        <v>3224</v>
      </c>
      <c r="I701"/>
      <c r="J701" t="s">
        <v>3672</v>
      </c>
      <c r="K701" t="s">
        <v>3529</v>
      </c>
      <c r="L701"/>
      <c r="M701" t="s">
        <v>3673</v>
      </c>
      <c r="N701" t="s">
        <v>792</v>
      </c>
      <c r="O701" t="s">
        <v>789</v>
      </c>
      <c r="P701"/>
      <c r="R701" t="s">
        <v>1208</v>
      </c>
      <c r="S701"/>
      <c r="T701"/>
      <c r="U701"/>
      <c r="Y701" t="s">
        <v>419</v>
      </c>
      <c r="Z701" t="s">
        <v>420</v>
      </c>
      <c r="AA701"/>
      <c r="AB701" t="s">
        <v>475</v>
      </c>
      <c r="AF701">
        <v>81200</v>
      </c>
      <c r="AG701">
        <v>2269136</v>
      </c>
    </row>
    <row r="702" spans="1:33" x14ac:dyDescent="0.3">
      <c r="A702">
        <v>5202403</v>
      </c>
      <c r="B702" t="s">
        <v>1209</v>
      </c>
      <c r="C702" t="s">
        <v>2737</v>
      </c>
      <c r="D702"/>
      <c r="E702" t="s">
        <v>3674</v>
      </c>
      <c r="H702" t="s">
        <v>3225</v>
      </c>
      <c r="I702"/>
      <c r="J702" t="s">
        <v>3675</v>
      </c>
      <c r="K702" t="s">
        <v>2736</v>
      </c>
      <c r="L702"/>
      <c r="M702" t="s">
        <v>3676</v>
      </c>
      <c r="N702" t="s">
        <v>789</v>
      </c>
      <c r="O702" t="s">
        <v>792</v>
      </c>
      <c r="P702" t="s">
        <v>792</v>
      </c>
      <c r="R702" t="s">
        <v>1210</v>
      </c>
      <c r="S702"/>
      <c r="T702"/>
      <c r="U702"/>
      <c r="Y702" t="s">
        <v>419</v>
      </c>
      <c r="Z702" t="s">
        <v>420</v>
      </c>
      <c r="AA702"/>
      <c r="AB702" t="s">
        <v>475</v>
      </c>
      <c r="AF702">
        <v>81200</v>
      </c>
      <c r="AG702">
        <v>2269136</v>
      </c>
    </row>
    <row r="703" spans="1:33" x14ac:dyDescent="0.3">
      <c r="A703">
        <v>5202404</v>
      </c>
      <c r="B703" t="s">
        <v>1211</v>
      </c>
      <c r="C703" t="s">
        <v>2738</v>
      </c>
      <c r="D703"/>
      <c r="E703" t="s">
        <v>3677</v>
      </c>
      <c r="H703" t="s">
        <v>3226</v>
      </c>
      <c r="I703"/>
      <c r="J703" t="s">
        <v>3678</v>
      </c>
      <c r="K703" t="s">
        <v>3530</v>
      </c>
      <c r="L703"/>
      <c r="M703" t="s">
        <v>3679</v>
      </c>
      <c r="N703" t="s">
        <v>789</v>
      </c>
      <c r="O703" t="s">
        <v>789</v>
      </c>
      <c r="P703"/>
      <c r="R703" t="s">
        <v>1212</v>
      </c>
      <c r="S703"/>
      <c r="T703"/>
      <c r="U703"/>
      <c r="Y703" t="s">
        <v>419</v>
      </c>
      <c r="Z703" t="s">
        <v>420</v>
      </c>
      <c r="AA703"/>
      <c r="AB703" t="s">
        <v>475</v>
      </c>
      <c r="AF703">
        <v>81200</v>
      </c>
      <c r="AG703">
        <v>2269136</v>
      </c>
    </row>
    <row r="704" spans="1:33" x14ac:dyDescent="0.3">
      <c r="A704">
        <v>5202405</v>
      </c>
      <c r="B704" t="s">
        <v>1213</v>
      </c>
      <c r="C704" t="s">
        <v>2739</v>
      </c>
      <c r="D704"/>
      <c r="E704" t="s">
        <v>3680</v>
      </c>
      <c r="H704" t="s">
        <v>3227</v>
      </c>
      <c r="I704"/>
      <c r="J704" t="s">
        <v>3681</v>
      </c>
      <c r="K704" t="s">
        <v>3228</v>
      </c>
      <c r="L704"/>
      <c r="M704" t="s">
        <v>3682</v>
      </c>
      <c r="N704" t="s">
        <v>788</v>
      </c>
      <c r="O704" t="s">
        <v>788</v>
      </c>
      <c r="P704" t="s">
        <v>788</v>
      </c>
      <c r="R704" t="s">
        <v>1206</v>
      </c>
      <c r="S704"/>
      <c r="T704"/>
      <c r="U704"/>
      <c r="Y704" t="s">
        <v>419</v>
      </c>
      <c r="Z704" t="s">
        <v>420</v>
      </c>
      <c r="AA704"/>
      <c r="AB704" t="s">
        <v>475</v>
      </c>
      <c r="AF704">
        <v>81200</v>
      </c>
      <c r="AG704">
        <v>2269136</v>
      </c>
    </row>
    <row r="705" spans="1:33" x14ac:dyDescent="0.3">
      <c r="A705">
        <v>5202406</v>
      </c>
      <c r="B705" t="s">
        <v>1214</v>
      </c>
      <c r="C705" t="s">
        <v>2740</v>
      </c>
      <c r="D705"/>
      <c r="E705" t="s">
        <v>3683</v>
      </c>
      <c r="H705" t="s">
        <v>3228</v>
      </c>
      <c r="I705"/>
      <c r="J705" t="s">
        <v>3684</v>
      </c>
      <c r="K705" t="s">
        <v>3531</v>
      </c>
      <c r="L705"/>
      <c r="M705" t="s">
        <v>3685</v>
      </c>
      <c r="N705" t="s">
        <v>788</v>
      </c>
      <c r="O705" t="s">
        <v>788</v>
      </c>
      <c r="P705" t="s">
        <v>788</v>
      </c>
      <c r="R705" t="s">
        <v>1208</v>
      </c>
      <c r="S705"/>
      <c r="T705"/>
      <c r="U705"/>
      <c r="Y705" t="s">
        <v>419</v>
      </c>
      <c r="Z705" t="s">
        <v>420</v>
      </c>
      <c r="AA705"/>
      <c r="AB705" t="s">
        <v>475</v>
      </c>
      <c r="AF705">
        <v>81200</v>
      </c>
      <c r="AG705">
        <v>2269136</v>
      </c>
    </row>
    <row r="706" spans="1:33" x14ac:dyDescent="0.3">
      <c r="A706">
        <v>5202407</v>
      </c>
      <c r="B706" t="s">
        <v>1215</v>
      </c>
      <c r="C706" t="s">
        <v>2741</v>
      </c>
      <c r="D706"/>
      <c r="E706" t="s">
        <v>3686</v>
      </c>
      <c r="H706" t="s">
        <v>2736</v>
      </c>
      <c r="I706"/>
      <c r="J706" t="s">
        <v>3687</v>
      </c>
      <c r="K706" t="s">
        <v>3532</v>
      </c>
      <c r="L706"/>
      <c r="M706" t="s">
        <v>3688</v>
      </c>
      <c r="N706" t="s">
        <v>789</v>
      </c>
      <c r="O706" t="s">
        <v>792</v>
      </c>
      <c r="P706" t="s">
        <v>789</v>
      </c>
      <c r="R706" t="s">
        <v>1210</v>
      </c>
      <c r="S706"/>
      <c r="T706"/>
      <c r="U706"/>
      <c r="Y706" t="s">
        <v>419</v>
      </c>
      <c r="Z706" t="s">
        <v>420</v>
      </c>
      <c r="AA706"/>
      <c r="AB706" t="s">
        <v>475</v>
      </c>
      <c r="AF706">
        <v>81200</v>
      </c>
      <c r="AG706">
        <v>2269136</v>
      </c>
    </row>
    <row r="707" spans="1:33" x14ac:dyDescent="0.3">
      <c r="A707">
        <v>5202408</v>
      </c>
      <c r="B707" t="s">
        <v>1216</v>
      </c>
      <c r="C707" t="s">
        <v>2742</v>
      </c>
      <c r="D707"/>
      <c r="E707" t="s">
        <v>3689</v>
      </c>
      <c r="H707" t="s">
        <v>3229</v>
      </c>
      <c r="I707"/>
      <c r="J707" t="s">
        <v>3690</v>
      </c>
      <c r="K707" t="s">
        <v>3533</v>
      </c>
      <c r="L707"/>
      <c r="M707" t="s">
        <v>3691</v>
      </c>
      <c r="N707" t="s">
        <v>788</v>
      </c>
      <c r="O707" t="s">
        <v>788</v>
      </c>
      <c r="P707"/>
      <c r="R707" t="s">
        <v>1212</v>
      </c>
      <c r="S707"/>
      <c r="T707"/>
      <c r="U707"/>
      <c r="Y707" t="s">
        <v>419</v>
      </c>
      <c r="Z707" t="s">
        <v>420</v>
      </c>
      <c r="AA707"/>
      <c r="AB707" t="s">
        <v>475</v>
      </c>
      <c r="AF707">
        <v>81200</v>
      </c>
      <c r="AG707">
        <v>2269136</v>
      </c>
    </row>
    <row r="708" spans="1:33" x14ac:dyDescent="0.3">
      <c r="A708">
        <v>5202501</v>
      </c>
      <c r="B708" t="s">
        <v>1217</v>
      </c>
      <c r="C708" t="s">
        <v>2863</v>
      </c>
      <c r="D708"/>
      <c r="E708" t="s">
        <v>3692</v>
      </c>
      <c r="H708" t="s">
        <v>3342</v>
      </c>
      <c r="I708"/>
      <c r="J708" t="s">
        <v>3693</v>
      </c>
      <c r="K708" t="s">
        <v>2869</v>
      </c>
      <c r="L708"/>
      <c r="M708" t="s">
        <v>3694</v>
      </c>
      <c r="N708" t="s">
        <v>879</v>
      </c>
      <c r="O708" t="s">
        <v>880</v>
      </c>
      <c r="P708" t="s">
        <v>880</v>
      </c>
      <c r="R708" t="s">
        <v>1218</v>
      </c>
      <c r="S708"/>
      <c r="T708"/>
      <c r="U708"/>
      <c r="Y708" t="s">
        <v>446</v>
      </c>
      <c r="Z708" t="s">
        <v>447</v>
      </c>
      <c r="AA708"/>
      <c r="AB708" t="s">
        <v>475</v>
      </c>
      <c r="AF708">
        <v>88200</v>
      </c>
      <c r="AG708">
        <v>2713858</v>
      </c>
    </row>
    <row r="709" spans="1:33" x14ac:dyDescent="0.3">
      <c r="A709">
        <v>5202502</v>
      </c>
      <c r="B709" t="s">
        <v>1219</v>
      </c>
      <c r="C709" t="s">
        <v>2864</v>
      </c>
      <c r="D709"/>
      <c r="E709" t="s">
        <v>3695</v>
      </c>
      <c r="H709" t="s">
        <v>3343</v>
      </c>
      <c r="I709"/>
      <c r="J709" t="s">
        <v>3696</v>
      </c>
      <c r="K709" t="s">
        <v>3574</v>
      </c>
      <c r="L709"/>
      <c r="M709" t="s">
        <v>3697</v>
      </c>
      <c r="N709" t="s">
        <v>883</v>
      </c>
      <c r="O709" t="s">
        <v>880</v>
      </c>
      <c r="P709"/>
      <c r="R709" t="s">
        <v>1220</v>
      </c>
      <c r="S709"/>
      <c r="T709"/>
      <c r="U709"/>
      <c r="Y709" t="s">
        <v>446</v>
      </c>
      <c r="Z709" t="s">
        <v>447</v>
      </c>
      <c r="AA709"/>
      <c r="AB709" t="s">
        <v>475</v>
      </c>
      <c r="AF709">
        <v>88200</v>
      </c>
      <c r="AG709">
        <v>2713858</v>
      </c>
    </row>
    <row r="710" spans="1:33" x14ac:dyDescent="0.3">
      <c r="A710">
        <v>5202503</v>
      </c>
      <c r="B710" t="s">
        <v>1221</v>
      </c>
      <c r="C710" t="s">
        <v>2865</v>
      </c>
      <c r="D710"/>
      <c r="E710" t="s">
        <v>3698</v>
      </c>
      <c r="H710" t="s">
        <v>3344</v>
      </c>
      <c r="I710"/>
      <c r="J710" t="s">
        <v>3699</v>
      </c>
      <c r="K710" t="s">
        <v>2864</v>
      </c>
      <c r="L710"/>
      <c r="M710" t="s">
        <v>3700</v>
      </c>
      <c r="N710" t="s">
        <v>880</v>
      </c>
      <c r="O710" t="s">
        <v>883</v>
      </c>
      <c r="P710" t="s">
        <v>883</v>
      </c>
      <c r="R710" t="s">
        <v>1222</v>
      </c>
      <c r="S710"/>
      <c r="T710"/>
      <c r="U710"/>
      <c r="Y710" t="s">
        <v>446</v>
      </c>
      <c r="Z710" t="s">
        <v>447</v>
      </c>
      <c r="AA710"/>
      <c r="AB710" t="s">
        <v>475</v>
      </c>
      <c r="AF710">
        <v>88200</v>
      </c>
      <c r="AG710">
        <v>2713858</v>
      </c>
    </row>
    <row r="711" spans="1:33" x14ac:dyDescent="0.3">
      <c r="A711">
        <v>5202504</v>
      </c>
      <c r="B711" t="s">
        <v>1223</v>
      </c>
      <c r="C711" t="s">
        <v>2866</v>
      </c>
      <c r="D711"/>
      <c r="E711" t="s">
        <v>3701</v>
      </c>
      <c r="H711" t="s">
        <v>3345</v>
      </c>
      <c r="I711"/>
      <c r="J711" t="s">
        <v>3702</v>
      </c>
      <c r="K711" t="s">
        <v>3575</v>
      </c>
      <c r="L711"/>
      <c r="M711" t="s">
        <v>3703</v>
      </c>
      <c r="N711" t="s">
        <v>880</v>
      </c>
      <c r="O711" t="s">
        <v>880</v>
      </c>
      <c r="P711"/>
      <c r="R711" t="s">
        <v>1224</v>
      </c>
      <c r="S711"/>
      <c r="T711"/>
      <c r="U711"/>
      <c r="Y711" t="s">
        <v>446</v>
      </c>
      <c r="Z711" t="s">
        <v>447</v>
      </c>
      <c r="AA711"/>
      <c r="AB711" t="s">
        <v>475</v>
      </c>
      <c r="AF711">
        <v>88200</v>
      </c>
      <c r="AG711">
        <v>2713858</v>
      </c>
    </row>
    <row r="712" spans="1:33" x14ac:dyDescent="0.3">
      <c r="A712">
        <v>5202505</v>
      </c>
      <c r="B712" t="s">
        <v>1225</v>
      </c>
      <c r="C712" t="s">
        <v>2867</v>
      </c>
      <c r="D712"/>
      <c r="E712" t="s">
        <v>3704</v>
      </c>
      <c r="H712" t="s">
        <v>3346</v>
      </c>
      <c r="I712"/>
      <c r="J712" t="s">
        <v>3705</v>
      </c>
      <c r="K712" t="s">
        <v>3347</v>
      </c>
      <c r="L712"/>
      <c r="M712" t="s">
        <v>3706</v>
      </c>
      <c r="N712" t="s">
        <v>879</v>
      </c>
      <c r="O712" t="s">
        <v>879</v>
      </c>
      <c r="P712" t="s">
        <v>879</v>
      </c>
      <c r="R712" t="s">
        <v>1218</v>
      </c>
      <c r="S712"/>
      <c r="T712"/>
      <c r="U712"/>
      <c r="Y712" t="s">
        <v>446</v>
      </c>
      <c r="Z712" t="s">
        <v>447</v>
      </c>
      <c r="AA712"/>
      <c r="AB712" t="s">
        <v>475</v>
      </c>
      <c r="AF712">
        <v>88200</v>
      </c>
      <c r="AG712">
        <v>2713858</v>
      </c>
    </row>
    <row r="713" spans="1:33" x14ac:dyDescent="0.3">
      <c r="A713">
        <v>5202506</v>
      </c>
      <c r="B713" t="s">
        <v>1226</v>
      </c>
      <c r="C713" t="s">
        <v>2868</v>
      </c>
      <c r="D713"/>
      <c r="E713" t="s">
        <v>3707</v>
      </c>
      <c r="H713" t="s">
        <v>3347</v>
      </c>
      <c r="I713"/>
      <c r="J713" t="s">
        <v>3708</v>
      </c>
      <c r="K713" t="s">
        <v>3576</v>
      </c>
      <c r="L713"/>
      <c r="M713" t="s">
        <v>3709</v>
      </c>
      <c r="N713" t="s">
        <v>879</v>
      </c>
      <c r="O713" t="s">
        <v>879</v>
      </c>
      <c r="P713" t="s">
        <v>879</v>
      </c>
      <c r="R713" t="s">
        <v>1220</v>
      </c>
      <c r="S713"/>
      <c r="T713"/>
      <c r="U713"/>
      <c r="Y713" t="s">
        <v>446</v>
      </c>
      <c r="Z713" t="s">
        <v>447</v>
      </c>
      <c r="AA713"/>
      <c r="AB713" t="s">
        <v>475</v>
      </c>
      <c r="AF713">
        <v>88200</v>
      </c>
      <c r="AG713">
        <v>2713858</v>
      </c>
    </row>
    <row r="714" spans="1:33" x14ac:dyDescent="0.3">
      <c r="A714">
        <v>5202507</v>
      </c>
      <c r="B714" t="s">
        <v>1227</v>
      </c>
      <c r="C714" t="s">
        <v>2869</v>
      </c>
      <c r="D714"/>
      <c r="E714" t="s">
        <v>3710</v>
      </c>
      <c r="H714" t="s">
        <v>2864</v>
      </c>
      <c r="I714"/>
      <c r="J714" t="s">
        <v>3711</v>
      </c>
      <c r="K714" t="s">
        <v>3577</v>
      </c>
      <c r="L714"/>
      <c r="M714" t="s">
        <v>3712</v>
      </c>
      <c r="N714" t="s">
        <v>880</v>
      </c>
      <c r="O714" t="s">
        <v>883</v>
      </c>
      <c r="P714" t="s">
        <v>880</v>
      </c>
      <c r="R714" t="s">
        <v>1222</v>
      </c>
      <c r="S714"/>
      <c r="T714"/>
      <c r="U714"/>
      <c r="Y714" t="s">
        <v>446</v>
      </c>
      <c r="Z714" t="s">
        <v>447</v>
      </c>
      <c r="AA714"/>
      <c r="AB714" t="s">
        <v>475</v>
      </c>
      <c r="AF714">
        <v>88200</v>
      </c>
      <c r="AG714">
        <v>2713858</v>
      </c>
    </row>
    <row r="715" spans="1:33" x14ac:dyDescent="0.3">
      <c r="A715">
        <v>5202508</v>
      </c>
      <c r="B715" t="s">
        <v>1228</v>
      </c>
      <c r="C715" t="s">
        <v>2870</v>
      </c>
      <c r="D715"/>
      <c r="E715" t="s">
        <v>3713</v>
      </c>
      <c r="H715" t="s">
        <v>3348</v>
      </c>
      <c r="I715"/>
      <c r="J715" t="s">
        <v>3714</v>
      </c>
      <c r="K715" t="s">
        <v>3578</v>
      </c>
      <c r="L715"/>
      <c r="M715" t="s">
        <v>3715</v>
      </c>
      <c r="N715" t="s">
        <v>879</v>
      </c>
      <c r="O715" t="s">
        <v>879</v>
      </c>
      <c r="P715"/>
      <c r="R715" t="s">
        <v>1224</v>
      </c>
      <c r="S715"/>
      <c r="T715"/>
      <c r="U715"/>
      <c r="Y715" t="s">
        <v>446</v>
      </c>
      <c r="Z715" t="s">
        <v>447</v>
      </c>
      <c r="AA715"/>
      <c r="AB715" t="s">
        <v>475</v>
      </c>
      <c r="AF715">
        <v>88200</v>
      </c>
      <c r="AG715">
        <v>2713858</v>
      </c>
    </row>
    <row r="716" spans="1:33" x14ac:dyDescent="0.3">
      <c r="A716">
        <v>5202601</v>
      </c>
      <c r="B716" t="s">
        <v>1229</v>
      </c>
      <c r="C716" t="s">
        <v>2871</v>
      </c>
      <c r="D716"/>
      <c r="E716" t="s">
        <v>3692</v>
      </c>
      <c r="H716" t="s">
        <v>3349</v>
      </c>
      <c r="I716"/>
      <c r="J716" t="s">
        <v>3693</v>
      </c>
      <c r="K716" t="s">
        <v>2877</v>
      </c>
      <c r="L716"/>
      <c r="M716" t="s">
        <v>3694</v>
      </c>
      <c r="N716" t="s">
        <v>879</v>
      </c>
      <c r="O716" t="s">
        <v>880</v>
      </c>
      <c r="P716" t="s">
        <v>880</v>
      </c>
      <c r="R716" t="s">
        <v>1230</v>
      </c>
      <c r="S716"/>
      <c r="T716"/>
      <c r="U716"/>
      <c r="Y716" t="s">
        <v>446</v>
      </c>
      <c r="Z716" t="s">
        <v>447</v>
      </c>
      <c r="AA716"/>
      <c r="AB716" t="s">
        <v>475</v>
      </c>
      <c r="AF716">
        <v>92400</v>
      </c>
      <c r="AG716">
        <v>2948204</v>
      </c>
    </row>
    <row r="717" spans="1:33" x14ac:dyDescent="0.3">
      <c r="A717">
        <v>5202602</v>
      </c>
      <c r="B717" t="s">
        <v>1231</v>
      </c>
      <c r="C717" t="s">
        <v>2872</v>
      </c>
      <c r="D717"/>
      <c r="E717" t="s">
        <v>3695</v>
      </c>
      <c r="H717" t="s">
        <v>3350</v>
      </c>
      <c r="I717"/>
      <c r="J717" t="s">
        <v>3696</v>
      </c>
      <c r="K717" t="s">
        <v>3579</v>
      </c>
      <c r="L717"/>
      <c r="M717" t="s">
        <v>3697</v>
      </c>
      <c r="N717" t="s">
        <v>883</v>
      </c>
      <c r="O717" t="s">
        <v>880</v>
      </c>
      <c r="P717"/>
      <c r="R717" t="s">
        <v>1232</v>
      </c>
      <c r="S717"/>
      <c r="T717"/>
      <c r="U717"/>
      <c r="Y717" t="s">
        <v>446</v>
      </c>
      <c r="Z717" t="s">
        <v>447</v>
      </c>
      <c r="AA717"/>
      <c r="AB717" t="s">
        <v>475</v>
      </c>
      <c r="AF717">
        <v>92400</v>
      </c>
      <c r="AG717">
        <v>2948204</v>
      </c>
    </row>
    <row r="718" spans="1:33" x14ac:dyDescent="0.3">
      <c r="A718">
        <v>5202603</v>
      </c>
      <c r="B718" t="s">
        <v>1233</v>
      </c>
      <c r="C718" t="s">
        <v>2873</v>
      </c>
      <c r="D718"/>
      <c r="E718" t="s">
        <v>3698</v>
      </c>
      <c r="H718" t="s">
        <v>3351</v>
      </c>
      <c r="I718"/>
      <c r="J718" t="s">
        <v>3699</v>
      </c>
      <c r="K718" t="s">
        <v>2872</v>
      </c>
      <c r="L718"/>
      <c r="M718" t="s">
        <v>3700</v>
      </c>
      <c r="N718" t="s">
        <v>880</v>
      </c>
      <c r="O718" t="s">
        <v>883</v>
      </c>
      <c r="P718" t="s">
        <v>883</v>
      </c>
      <c r="R718" t="s">
        <v>1234</v>
      </c>
      <c r="S718"/>
      <c r="T718"/>
      <c r="U718"/>
      <c r="Y718" t="s">
        <v>446</v>
      </c>
      <c r="Z718" t="s">
        <v>447</v>
      </c>
      <c r="AA718"/>
      <c r="AB718" t="s">
        <v>475</v>
      </c>
      <c r="AF718">
        <v>92400</v>
      </c>
      <c r="AG718">
        <v>2948204</v>
      </c>
    </row>
    <row r="719" spans="1:33" x14ac:dyDescent="0.3">
      <c r="A719">
        <v>5202604</v>
      </c>
      <c r="B719" t="s">
        <v>1235</v>
      </c>
      <c r="C719" t="s">
        <v>2874</v>
      </c>
      <c r="D719"/>
      <c r="E719" t="s">
        <v>3701</v>
      </c>
      <c r="H719" t="s">
        <v>3352</v>
      </c>
      <c r="I719"/>
      <c r="J719" t="s">
        <v>3702</v>
      </c>
      <c r="K719" t="s">
        <v>3580</v>
      </c>
      <c r="L719"/>
      <c r="M719" t="s">
        <v>3703</v>
      </c>
      <c r="N719" t="s">
        <v>880</v>
      </c>
      <c r="O719" t="s">
        <v>880</v>
      </c>
      <c r="P719"/>
      <c r="R719" t="s">
        <v>1236</v>
      </c>
      <c r="S719"/>
      <c r="T719"/>
      <c r="U719"/>
      <c r="Y719" t="s">
        <v>446</v>
      </c>
      <c r="Z719" t="s">
        <v>447</v>
      </c>
      <c r="AA719"/>
      <c r="AB719" t="s">
        <v>475</v>
      </c>
      <c r="AF719">
        <v>92400</v>
      </c>
      <c r="AG719">
        <v>2948204</v>
      </c>
    </row>
    <row r="720" spans="1:33" x14ac:dyDescent="0.3">
      <c r="A720">
        <v>5202605</v>
      </c>
      <c r="B720" t="s">
        <v>1237</v>
      </c>
      <c r="C720" t="s">
        <v>2875</v>
      </c>
      <c r="D720"/>
      <c r="E720" t="s">
        <v>3704</v>
      </c>
      <c r="H720" t="s">
        <v>3353</v>
      </c>
      <c r="I720"/>
      <c r="J720" t="s">
        <v>3705</v>
      </c>
      <c r="K720" t="s">
        <v>3354</v>
      </c>
      <c r="L720"/>
      <c r="M720" t="s">
        <v>3706</v>
      </c>
      <c r="N720" t="s">
        <v>879</v>
      </c>
      <c r="O720" t="s">
        <v>879</v>
      </c>
      <c r="P720" t="s">
        <v>879</v>
      </c>
      <c r="R720" t="s">
        <v>1230</v>
      </c>
      <c r="S720"/>
      <c r="T720"/>
      <c r="U720"/>
      <c r="Y720" t="s">
        <v>446</v>
      </c>
      <c r="Z720" t="s">
        <v>447</v>
      </c>
      <c r="AA720"/>
      <c r="AB720" t="s">
        <v>475</v>
      </c>
      <c r="AF720">
        <v>92400</v>
      </c>
      <c r="AG720">
        <v>2948204</v>
      </c>
    </row>
    <row r="721" spans="1:33" x14ac:dyDescent="0.3">
      <c r="A721">
        <v>5202606</v>
      </c>
      <c r="B721" t="s">
        <v>1238</v>
      </c>
      <c r="C721" t="s">
        <v>2876</v>
      </c>
      <c r="D721"/>
      <c r="E721" t="s">
        <v>3707</v>
      </c>
      <c r="H721" t="s">
        <v>3354</v>
      </c>
      <c r="I721"/>
      <c r="J721" t="s">
        <v>3708</v>
      </c>
      <c r="K721" t="s">
        <v>3581</v>
      </c>
      <c r="L721"/>
      <c r="M721" t="s">
        <v>3709</v>
      </c>
      <c r="N721" t="s">
        <v>879</v>
      </c>
      <c r="O721" t="s">
        <v>879</v>
      </c>
      <c r="P721" t="s">
        <v>879</v>
      </c>
      <c r="R721" t="s">
        <v>1232</v>
      </c>
      <c r="S721"/>
      <c r="T721"/>
      <c r="U721"/>
      <c r="Y721" t="s">
        <v>446</v>
      </c>
      <c r="Z721" t="s">
        <v>447</v>
      </c>
      <c r="AA721"/>
      <c r="AB721" t="s">
        <v>475</v>
      </c>
      <c r="AF721">
        <v>92400</v>
      </c>
      <c r="AG721">
        <v>2948204</v>
      </c>
    </row>
    <row r="722" spans="1:33" x14ac:dyDescent="0.3">
      <c r="A722">
        <v>5202607</v>
      </c>
      <c r="B722" t="s">
        <v>1239</v>
      </c>
      <c r="C722" t="s">
        <v>2877</v>
      </c>
      <c r="D722"/>
      <c r="E722" t="s">
        <v>3710</v>
      </c>
      <c r="H722" t="s">
        <v>2872</v>
      </c>
      <c r="I722"/>
      <c r="J722" t="s">
        <v>3711</v>
      </c>
      <c r="K722" t="s">
        <v>3582</v>
      </c>
      <c r="L722"/>
      <c r="M722" t="s">
        <v>3712</v>
      </c>
      <c r="N722" t="s">
        <v>880</v>
      </c>
      <c r="O722" t="s">
        <v>883</v>
      </c>
      <c r="P722" t="s">
        <v>880</v>
      </c>
      <c r="R722" t="s">
        <v>1234</v>
      </c>
      <c r="S722"/>
      <c r="T722"/>
      <c r="U722"/>
      <c r="Y722" t="s">
        <v>446</v>
      </c>
      <c r="Z722" t="s">
        <v>447</v>
      </c>
      <c r="AA722"/>
      <c r="AB722" t="s">
        <v>475</v>
      </c>
      <c r="AF722">
        <v>92400</v>
      </c>
      <c r="AG722">
        <v>2948204</v>
      </c>
    </row>
    <row r="723" spans="1:33" x14ac:dyDescent="0.3">
      <c r="A723">
        <v>5202608</v>
      </c>
      <c r="B723" t="s">
        <v>1240</v>
      </c>
      <c r="C723" t="s">
        <v>2878</v>
      </c>
      <c r="D723"/>
      <c r="E723" t="s">
        <v>3713</v>
      </c>
      <c r="H723" t="s">
        <v>3355</v>
      </c>
      <c r="I723"/>
      <c r="J723" t="s">
        <v>3714</v>
      </c>
      <c r="K723" t="s">
        <v>3583</v>
      </c>
      <c r="L723"/>
      <c r="M723" t="s">
        <v>3715</v>
      </c>
      <c r="N723" t="s">
        <v>879</v>
      </c>
      <c r="O723" t="s">
        <v>879</v>
      </c>
      <c r="P723"/>
      <c r="R723" t="s">
        <v>1236</v>
      </c>
      <c r="S723"/>
      <c r="T723"/>
      <c r="U723"/>
      <c r="Y723" t="s">
        <v>446</v>
      </c>
      <c r="Z723" t="s">
        <v>447</v>
      </c>
      <c r="AA723"/>
      <c r="AB723" t="s">
        <v>475</v>
      </c>
      <c r="AF723">
        <v>92400</v>
      </c>
      <c r="AG723">
        <v>2948204</v>
      </c>
    </row>
    <row r="724" spans="1:33" x14ac:dyDescent="0.3">
      <c r="A724">
        <v>5202701</v>
      </c>
      <c r="B724" t="s">
        <v>1241</v>
      </c>
      <c r="C724" t="s">
        <v>2879</v>
      </c>
      <c r="D724"/>
      <c r="E724" t="s">
        <v>3692</v>
      </c>
      <c r="H724" t="s">
        <v>3356</v>
      </c>
      <c r="I724"/>
      <c r="J724" t="s">
        <v>3693</v>
      </c>
      <c r="K724" t="s">
        <v>2885</v>
      </c>
      <c r="L724"/>
      <c r="M724" t="s">
        <v>3694</v>
      </c>
      <c r="N724" t="s">
        <v>879</v>
      </c>
      <c r="O724" t="s">
        <v>880</v>
      </c>
      <c r="P724" t="s">
        <v>880</v>
      </c>
      <c r="R724" t="s">
        <v>894</v>
      </c>
      <c r="S724"/>
      <c r="T724"/>
      <c r="U724"/>
      <c r="Y724" t="s">
        <v>473</v>
      </c>
      <c r="Z724" t="s">
        <v>474</v>
      </c>
      <c r="AA724"/>
      <c r="AB724" t="s">
        <v>475</v>
      </c>
      <c r="AF724">
        <v>113600</v>
      </c>
      <c r="AG724">
        <v>4155079</v>
      </c>
    </row>
    <row r="725" spans="1:33" x14ac:dyDescent="0.3">
      <c r="A725">
        <v>5202702</v>
      </c>
      <c r="B725" t="s">
        <v>1242</v>
      </c>
      <c r="C725" t="s">
        <v>2880</v>
      </c>
      <c r="D725"/>
      <c r="E725" t="s">
        <v>3695</v>
      </c>
      <c r="H725" t="s">
        <v>3357</v>
      </c>
      <c r="I725"/>
      <c r="J725" t="s">
        <v>3696</v>
      </c>
      <c r="K725" t="s">
        <v>3584</v>
      </c>
      <c r="L725"/>
      <c r="M725" t="s">
        <v>3697</v>
      </c>
      <c r="N725" t="s">
        <v>883</v>
      </c>
      <c r="O725" t="s">
        <v>880</v>
      </c>
      <c r="P725"/>
      <c r="R725" t="s">
        <v>896</v>
      </c>
      <c r="S725"/>
      <c r="T725"/>
      <c r="U725"/>
      <c r="Y725" t="s">
        <v>473</v>
      </c>
      <c r="Z725" t="s">
        <v>474</v>
      </c>
      <c r="AA725"/>
      <c r="AB725" t="s">
        <v>475</v>
      </c>
      <c r="AF725">
        <v>113600</v>
      </c>
      <c r="AG725">
        <v>4155079</v>
      </c>
    </row>
    <row r="726" spans="1:33" x14ac:dyDescent="0.3">
      <c r="A726">
        <v>5202703</v>
      </c>
      <c r="B726" t="s">
        <v>1243</v>
      </c>
      <c r="C726" t="s">
        <v>2881</v>
      </c>
      <c r="D726"/>
      <c r="E726" t="s">
        <v>3698</v>
      </c>
      <c r="H726" t="s">
        <v>3358</v>
      </c>
      <c r="I726"/>
      <c r="J726" t="s">
        <v>3699</v>
      </c>
      <c r="K726" t="s">
        <v>2880</v>
      </c>
      <c r="L726"/>
      <c r="M726" t="s">
        <v>3700</v>
      </c>
      <c r="N726" t="s">
        <v>880</v>
      </c>
      <c r="O726" t="s">
        <v>883</v>
      </c>
      <c r="P726" t="s">
        <v>883</v>
      </c>
      <c r="R726" t="s">
        <v>898</v>
      </c>
      <c r="S726"/>
      <c r="T726"/>
      <c r="U726"/>
      <c r="Y726" t="s">
        <v>473</v>
      </c>
      <c r="Z726" t="s">
        <v>474</v>
      </c>
      <c r="AA726"/>
      <c r="AB726" t="s">
        <v>475</v>
      </c>
      <c r="AF726">
        <v>113600</v>
      </c>
      <c r="AG726">
        <v>4155079</v>
      </c>
    </row>
    <row r="727" spans="1:33" x14ac:dyDescent="0.3">
      <c r="A727">
        <v>5202704</v>
      </c>
      <c r="B727" t="s">
        <v>1244</v>
      </c>
      <c r="C727" t="s">
        <v>2882</v>
      </c>
      <c r="D727"/>
      <c r="E727" t="s">
        <v>3701</v>
      </c>
      <c r="H727" t="s">
        <v>3359</v>
      </c>
      <c r="I727"/>
      <c r="J727" t="s">
        <v>3702</v>
      </c>
      <c r="K727" t="s">
        <v>3585</v>
      </c>
      <c r="L727"/>
      <c r="M727" t="s">
        <v>3703</v>
      </c>
      <c r="N727" t="s">
        <v>880</v>
      </c>
      <c r="O727" t="s">
        <v>880</v>
      </c>
      <c r="P727"/>
      <c r="R727" t="s">
        <v>900</v>
      </c>
      <c r="S727"/>
      <c r="T727"/>
      <c r="U727"/>
      <c r="Y727" t="s">
        <v>473</v>
      </c>
      <c r="Z727" t="s">
        <v>474</v>
      </c>
      <c r="AA727"/>
      <c r="AB727" t="s">
        <v>475</v>
      </c>
      <c r="AF727">
        <v>113600</v>
      </c>
      <c r="AG727">
        <v>4155079</v>
      </c>
    </row>
    <row r="728" spans="1:33" x14ac:dyDescent="0.3">
      <c r="A728">
        <v>5202705</v>
      </c>
      <c r="B728" t="s">
        <v>1245</v>
      </c>
      <c r="C728" t="s">
        <v>2883</v>
      </c>
      <c r="D728"/>
      <c r="E728" t="s">
        <v>3704</v>
      </c>
      <c r="H728" t="s">
        <v>3360</v>
      </c>
      <c r="I728"/>
      <c r="J728" t="s">
        <v>3705</v>
      </c>
      <c r="K728" t="s">
        <v>3361</v>
      </c>
      <c r="L728"/>
      <c r="M728" t="s">
        <v>3706</v>
      </c>
      <c r="N728" t="s">
        <v>879</v>
      </c>
      <c r="O728" t="s">
        <v>879</v>
      </c>
      <c r="P728" t="s">
        <v>879</v>
      </c>
      <c r="R728" t="s">
        <v>894</v>
      </c>
      <c r="S728"/>
      <c r="T728"/>
      <c r="U728"/>
      <c r="Y728" t="s">
        <v>473</v>
      </c>
      <c r="Z728" t="s">
        <v>474</v>
      </c>
      <c r="AA728"/>
      <c r="AB728" t="s">
        <v>475</v>
      </c>
      <c r="AF728">
        <v>113600</v>
      </c>
      <c r="AG728">
        <v>4155079</v>
      </c>
    </row>
    <row r="729" spans="1:33" x14ac:dyDescent="0.3">
      <c r="A729">
        <v>5202706</v>
      </c>
      <c r="B729" t="s">
        <v>1246</v>
      </c>
      <c r="C729" t="s">
        <v>2884</v>
      </c>
      <c r="D729"/>
      <c r="E729" t="s">
        <v>3707</v>
      </c>
      <c r="H729" t="s">
        <v>3361</v>
      </c>
      <c r="I729"/>
      <c r="J729" t="s">
        <v>3708</v>
      </c>
      <c r="K729" t="s">
        <v>3586</v>
      </c>
      <c r="L729"/>
      <c r="M729" t="s">
        <v>3709</v>
      </c>
      <c r="N729" t="s">
        <v>879</v>
      </c>
      <c r="O729" t="s">
        <v>879</v>
      </c>
      <c r="P729" t="s">
        <v>879</v>
      </c>
      <c r="R729" t="s">
        <v>896</v>
      </c>
      <c r="S729"/>
      <c r="T729"/>
      <c r="U729"/>
      <c r="Y729" t="s">
        <v>473</v>
      </c>
      <c r="Z729" t="s">
        <v>474</v>
      </c>
      <c r="AA729"/>
      <c r="AB729" t="s">
        <v>475</v>
      </c>
      <c r="AF729">
        <v>113600</v>
      </c>
      <c r="AG729">
        <v>4155079</v>
      </c>
    </row>
    <row r="730" spans="1:33" x14ac:dyDescent="0.3">
      <c r="A730">
        <v>5202707</v>
      </c>
      <c r="B730" t="s">
        <v>1247</v>
      </c>
      <c r="C730" t="s">
        <v>2885</v>
      </c>
      <c r="D730"/>
      <c r="E730" t="s">
        <v>3710</v>
      </c>
      <c r="H730" t="s">
        <v>2880</v>
      </c>
      <c r="I730"/>
      <c r="J730" t="s">
        <v>3711</v>
      </c>
      <c r="K730" t="s">
        <v>3587</v>
      </c>
      <c r="L730"/>
      <c r="M730" t="s">
        <v>3712</v>
      </c>
      <c r="N730" t="s">
        <v>880</v>
      </c>
      <c r="O730" t="s">
        <v>883</v>
      </c>
      <c r="P730" t="s">
        <v>880</v>
      </c>
      <c r="R730" t="s">
        <v>898</v>
      </c>
      <c r="S730"/>
      <c r="T730"/>
      <c r="U730"/>
      <c r="Y730" t="s">
        <v>473</v>
      </c>
      <c r="Z730" t="s">
        <v>474</v>
      </c>
      <c r="AA730"/>
      <c r="AB730" t="s">
        <v>475</v>
      </c>
      <c r="AF730">
        <v>113600</v>
      </c>
      <c r="AG730">
        <v>4155079</v>
      </c>
    </row>
    <row r="731" spans="1:33" x14ac:dyDescent="0.3">
      <c r="A731">
        <v>5202708</v>
      </c>
      <c r="B731" t="s">
        <v>1248</v>
      </c>
      <c r="C731" t="s">
        <v>2886</v>
      </c>
      <c r="D731"/>
      <c r="E731" t="s">
        <v>3713</v>
      </c>
      <c r="H731" t="s">
        <v>3362</v>
      </c>
      <c r="I731"/>
      <c r="J731" t="s">
        <v>3714</v>
      </c>
      <c r="K731" t="s">
        <v>3588</v>
      </c>
      <c r="L731"/>
      <c r="M731" t="s">
        <v>3715</v>
      </c>
      <c r="N731" t="s">
        <v>879</v>
      </c>
      <c r="O731" t="s">
        <v>879</v>
      </c>
      <c r="P731"/>
      <c r="R731" t="s">
        <v>900</v>
      </c>
      <c r="S731"/>
      <c r="T731"/>
      <c r="U731"/>
      <c r="Y731" t="s">
        <v>473</v>
      </c>
      <c r="Z731" t="s">
        <v>474</v>
      </c>
      <c r="AA731"/>
      <c r="AB731" t="s">
        <v>475</v>
      </c>
      <c r="AF731">
        <v>113600</v>
      </c>
      <c r="AG731">
        <v>4155079</v>
      </c>
    </row>
    <row r="732" spans="1:33" x14ac:dyDescent="0.3">
      <c r="A732">
        <v>5202801</v>
      </c>
      <c r="B732" t="s">
        <v>1249</v>
      </c>
      <c r="C732" t="s">
        <v>2767</v>
      </c>
      <c r="D732"/>
      <c r="E732" t="s">
        <v>3692</v>
      </c>
      <c r="H732" t="s">
        <v>3251</v>
      </c>
      <c r="I732"/>
      <c r="J732" t="s">
        <v>3693</v>
      </c>
      <c r="K732" t="s">
        <v>2773</v>
      </c>
      <c r="L732"/>
      <c r="M732" t="s">
        <v>3694</v>
      </c>
      <c r="N732" t="s">
        <v>879</v>
      </c>
      <c r="O732" t="s">
        <v>880</v>
      </c>
      <c r="P732" t="s">
        <v>880</v>
      </c>
      <c r="R732" t="s">
        <v>906</v>
      </c>
      <c r="S732"/>
      <c r="T732"/>
      <c r="U732"/>
      <c r="Y732" t="s">
        <v>473</v>
      </c>
      <c r="Z732" t="s">
        <v>474</v>
      </c>
      <c r="AA732"/>
      <c r="AB732" t="s">
        <v>475</v>
      </c>
      <c r="AF732">
        <v>116800</v>
      </c>
      <c r="AG732">
        <v>4359639</v>
      </c>
    </row>
    <row r="733" spans="1:33" x14ac:dyDescent="0.3">
      <c r="A733">
        <v>5202802</v>
      </c>
      <c r="B733" t="s">
        <v>1250</v>
      </c>
      <c r="C733" t="s">
        <v>2768</v>
      </c>
      <c r="D733"/>
      <c r="E733" t="s">
        <v>3695</v>
      </c>
      <c r="H733" t="s">
        <v>3252</v>
      </c>
      <c r="I733"/>
      <c r="J733" t="s">
        <v>3696</v>
      </c>
      <c r="K733" t="s">
        <v>3549</v>
      </c>
      <c r="L733"/>
      <c r="M733" t="s">
        <v>3697</v>
      </c>
      <c r="N733" t="s">
        <v>883</v>
      </c>
      <c r="O733" t="s">
        <v>880</v>
      </c>
      <c r="P733"/>
      <c r="R733" t="s">
        <v>908</v>
      </c>
      <c r="S733"/>
      <c r="T733"/>
      <c r="U733"/>
      <c r="Y733" t="s">
        <v>473</v>
      </c>
      <c r="Z733" t="s">
        <v>474</v>
      </c>
      <c r="AA733"/>
      <c r="AB733" t="s">
        <v>475</v>
      </c>
      <c r="AF733">
        <v>116800</v>
      </c>
      <c r="AG733">
        <v>4359639</v>
      </c>
    </row>
    <row r="734" spans="1:33" x14ac:dyDescent="0.3">
      <c r="A734">
        <v>5202803</v>
      </c>
      <c r="B734" t="s">
        <v>1251</v>
      </c>
      <c r="C734" t="s">
        <v>2769</v>
      </c>
      <c r="D734"/>
      <c r="E734" t="s">
        <v>3698</v>
      </c>
      <c r="H734" t="s">
        <v>3253</v>
      </c>
      <c r="I734"/>
      <c r="J734" t="s">
        <v>3699</v>
      </c>
      <c r="K734" t="s">
        <v>2768</v>
      </c>
      <c r="L734"/>
      <c r="M734" t="s">
        <v>3700</v>
      </c>
      <c r="N734" t="s">
        <v>880</v>
      </c>
      <c r="O734" t="s">
        <v>883</v>
      </c>
      <c r="P734" t="s">
        <v>883</v>
      </c>
      <c r="R734" t="s">
        <v>910</v>
      </c>
      <c r="S734"/>
      <c r="T734"/>
      <c r="U734"/>
      <c r="Y734" t="s">
        <v>473</v>
      </c>
      <c r="Z734" t="s">
        <v>474</v>
      </c>
      <c r="AA734"/>
      <c r="AB734" t="s">
        <v>475</v>
      </c>
      <c r="AF734">
        <v>116800</v>
      </c>
      <c r="AG734">
        <v>4359639</v>
      </c>
    </row>
    <row r="735" spans="1:33" x14ac:dyDescent="0.3">
      <c r="A735">
        <v>5202804</v>
      </c>
      <c r="B735" t="s">
        <v>1252</v>
      </c>
      <c r="C735" t="s">
        <v>2770</v>
      </c>
      <c r="D735"/>
      <c r="E735" t="s">
        <v>3701</v>
      </c>
      <c r="H735" t="s">
        <v>3254</v>
      </c>
      <c r="I735"/>
      <c r="J735" t="s">
        <v>3702</v>
      </c>
      <c r="K735" t="s">
        <v>3550</v>
      </c>
      <c r="L735"/>
      <c r="M735" t="s">
        <v>3703</v>
      </c>
      <c r="N735" t="s">
        <v>880</v>
      </c>
      <c r="O735" t="s">
        <v>880</v>
      </c>
      <c r="P735"/>
      <c r="R735" t="s">
        <v>912</v>
      </c>
      <c r="S735"/>
      <c r="T735"/>
      <c r="U735"/>
      <c r="Y735" t="s">
        <v>473</v>
      </c>
      <c r="Z735" t="s">
        <v>474</v>
      </c>
      <c r="AA735"/>
      <c r="AB735" t="s">
        <v>475</v>
      </c>
      <c r="AF735">
        <v>116800</v>
      </c>
      <c r="AG735">
        <v>4359639</v>
      </c>
    </row>
    <row r="736" spans="1:33" x14ac:dyDescent="0.3">
      <c r="A736">
        <v>5202805</v>
      </c>
      <c r="B736" t="s">
        <v>1253</v>
      </c>
      <c r="C736" t="s">
        <v>2771</v>
      </c>
      <c r="D736"/>
      <c r="E736" t="s">
        <v>3704</v>
      </c>
      <c r="H736" t="s">
        <v>3255</v>
      </c>
      <c r="I736"/>
      <c r="J736" t="s">
        <v>3705</v>
      </c>
      <c r="K736" t="s">
        <v>3256</v>
      </c>
      <c r="L736"/>
      <c r="M736" t="s">
        <v>3706</v>
      </c>
      <c r="N736" t="s">
        <v>879</v>
      </c>
      <c r="O736" t="s">
        <v>879</v>
      </c>
      <c r="P736" t="s">
        <v>879</v>
      </c>
      <c r="R736" t="s">
        <v>906</v>
      </c>
      <c r="S736"/>
      <c r="T736"/>
      <c r="U736"/>
      <c r="Y736" t="s">
        <v>473</v>
      </c>
      <c r="Z736" t="s">
        <v>474</v>
      </c>
      <c r="AA736"/>
      <c r="AB736" t="s">
        <v>475</v>
      </c>
      <c r="AF736">
        <v>116800</v>
      </c>
      <c r="AG736">
        <v>4359639</v>
      </c>
    </row>
    <row r="737" spans="1:33" x14ac:dyDescent="0.3">
      <c r="A737">
        <v>5202806</v>
      </c>
      <c r="B737" t="s">
        <v>1254</v>
      </c>
      <c r="C737" t="s">
        <v>2772</v>
      </c>
      <c r="D737"/>
      <c r="E737" t="s">
        <v>3707</v>
      </c>
      <c r="H737" t="s">
        <v>3256</v>
      </c>
      <c r="I737"/>
      <c r="J737" t="s">
        <v>3708</v>
      </c>
      <c r="K737" t="s">
        <v>3551</v>
      </c>
      <c r="L737"/>
      <c r="M737" t="s">
        <v>3709</v>
      </c>
      <c r="N737" t="s">
        <v>879</v>
      </c>
      <c r="O737" t="s">
        <v>879</v>
      </c>
      <c r="P737" t="s">
        <v>879</v>
      </c>
      <c r="R737" t="s">
        <v>908</v>
      </c>
      <c r="S737"/>
      <c r="T737"/>
      <c r="U737"/>
      <c r="Y737" t="s">
        <v>473</v>
      </c>
      <c r="Z737" t="s">
        <v>474</v>
      </c>
      <c r="AA737"/>
      <c r="AB737" t="s">
        <v>475</v>
      </c>
      <c r="AF737">
        <v>116800</v>
      </c>
      <c r="AG737">
        <v>4359639</v>
      </c>
    </row>
    <row r="738" spans="1:33" x14ac:dyDescent="0.3">
      <c r="A738">
        <v>5202807</v>
      </c>
      <c r="B738" t="s">
        <v>1255</v>
      </c>
      <c r="C738" t="s">
        <v>2773</v>
      </c>
      <c r="D738"/>
      <c r="E738" t="s">
        <v>3710</v>
      </c>
      <c r="H738" t="s">
        <v>2768</v>
      </c>
      <c r="I738"/>
      <c r="J738" t="s">
        <v>3711</v>
      </c>
      <c r="K738" t="s">
        <v>3552</v>
      </c>
      <c r="L738"/>
      <c r="M738" t="s">
        <v>3712</v>
      </c>
      <c r="N738" t="s">
        <v>880</v>
      </c>
      <c r="O738" t="s">
        <v>883</v>
      </c>
      <c r="P738" t="s">
        <v>880</v>
      </c>
      <c r="R738" t="s">
        <v>910</v>
      </c>
      <c r="S738"/>
      <c r="T738"/>
      <c r="U738"/>
      <c r="Y738" t="s">
        <v>473</v>
      </c>
      <c r="Z738" t="s">
        <v>474</v>
      </c>
      <c r="AA738"/>
      <c r="AB738" t="s">
        <v>475</v>
      </c>
      <c r="AF738">
        <v>116800</v>
      </c>
      <c r="AG738">
        <v>4359639</v>
      </c>
    </row>
    <row r="739" spans="1:33" x14ac:dyDescent="0.3">
      <c r="A739">
        <v>5202808</v>
      </c>
      <c r="B739" t="s">
        <v>1256</v>
      </c>
      <c r="C739" t="s">
        <v>2774</v>
      </c>
      <c r="D739"/>
      <c r="E739" t="s">
        <v>3713</v>
      </c>
      <c r="H739" t="s">
        <v>3257</v>
      </c>
      <c r="I739"/>
      <c r="J739" t="s">
        <v>3714</v>
      </c>
      <c r="K739" t="s">
        <v>3553</v>
      </c>
      <c r="L739"/>
      <c r="M739" t="s">
        <v>3715</v>
      </c>
      <c r="N739" t="s">
        <v>879</v>
      </c>
      <c r="O739" t="s">
        <v>879</v>
      </c>
      <c r="P739"/>
      <c r="R739" t="s">
        <v>912</v>
      </c>
      <c r="S739"/>
      <c r="T739"/>
      <c r="U739"/>
      <c r="Y739" t="s">
        <v>473</v>
      </c>
      <c r="Z739" t="s">
        <v>474</v>
      </c>
      <c r="AA739"/>
      <c r="AB739" t="s">
        <v>475</v>
      </c>
      <c r="AF739">
        <v>116800</v>
      </c>
      <c r="AG739">
        <v>4359639</v>
      </c>
    </row>
    <row r="740" spans="1:33" x14ac:dyDescent="0.3">
      <c r="A740">
        <v>5202901</v>
      </c>
      <c r="B740" t="s">
        <v>1257</v>
      </c>
      <c r="C740" t="s">
        <v>2775</v>
      </c>
      <c r="D740"/>
      <c r="E740" t="s">
        <v>3692</v>
      </c>
      <c r="H740" t="s">
        <v>3258</v>
      </c>
      <c r="I740"/>
      <c r="J740" t="s">
        <v>3693</v>
      </c>
      <c r="K740" t="s">
        <v>2781</v>
      </c>
      <c r="L740"/>
      <c r="M740" t="s">
        <v>3694</v>
      </c>
      <c r="N740" t="s">
        <v>879</v>
      </c>
      <c r="O740" t="s">
        <v>880</v>
      </c>
      <c r="P740" t="s">
        <v>880</v>
      </c>
      <c r="R740" t="s">
        <v>1258</v>
      </c>
      <c r="S740"/>
      <c r="T740"/>
      <c r="U740"/>
      <c r="Y740" t="s">
        <v>502</v>
      </c>
      <c r="Z740" t="s">
        <v>503</v>
      </c>
      <c r="AA740"/>
      <c r="AB740" t="s">
        <v>475</v>
      </c>
      <c r="AF740">
        <v>123200</v>
      </c>
      <c r="AG740">
        <v>5180267</v>
      </c>
    </row>
    <row r="741" spans="1:33" x14ac:dyDescent="0.3">
      <c r="A741">
        <v>5202902</v>
      </c>
      <c r="B741" t="s">
        <v>1259</v>
      </c>
      <c r="C741" t="s">
        <v>2776</v>
      </c>
      <c r="D741"/>
      <c r="E741" t="s">
        <v>3695</v>
      </c>
      <c r="H741" t="s">
        <v>3259</v>
      </c>
      <c r="I741"/>
      <c r="J741" t="s">
        <v>3696</v>
      </c>
      <c r="K741" t="s">
        <v>3554</v>
      </c>
      <c r="L741"/>
      <c r="M741" t="s">
        <v>3697</v>
      </c>
      <c r="N741" t="s">
        <v>883</v>
      </c>
      <c r="O741" t="s">
        <v>880</v>
      </c>
      <c r="P741"/>
      <c r="R741" t="s">
        <v>1260</v>
      </c>
      <c r="S741"/>
      <c r="T741"/>
      <c r="U741"/>
      <c r="Y741" t="s">
        <v>502</v>
      </c>
      <c r="Z741" t="s">
        <v>503</v>
      </c>
      <c r="AA741"/>
      <c r="AB741" t="s">
        <v>475</v>
      </c>
      <c r="AF741">
        <v>123200</v>
      </c>
      <c r="AG741">
        <v>5180267</v>
      </c>
    </row>
    <row r="742" spans="1:33" x14ac:dyDescent="0.3">
      <c r="A742">
        <v>5202903</v>
      </c>
      <c r="B742" t="s">
        <v>1261</v>
      </c>
      <c r="C742" t="s">
        <v>2777</v>
      </c>
      <c r="D742"/>
      <c r="E742" t="s">
        <v>3698</v>
      </c>
      <c r="H742" t="s">
        <v>3260</v>
      </c>
      <c r="I742"/>
      <c r="J742" t="s">
        <v>3699</v>
      </c>
      <c r="K742" t="s">
        <v>2776</v>
      </c>
      <c r="L742"/>
      <c r="M742" t="s">
        <v>3700</v>
      </c>
      <c r="N742" t="s">
        <v>880</v>
      </c>
      <c r="O742" t="s">
        <v>883</v>
      </c>
      <c r="P742" t="s">
        <v>883</v>
      </c>
      <c r="R742" t="s">
        <v>1262</v>
      </c>
      <c r="S742"/>
      <c r="T742"/>
      <c r="U742"/>
      <c r="Y742" t="s">
        <v>502</v>
      </c>
      <c r="Z742" t="s">
        <v>503</v>
      </c>
      <c r="AA742"/>
      <c r="AB742" t="s">
        <v>475</v>
      </c>
      <c r="AF742">
        <v>123200</v>
      </c>
      <c r="AG742">
        <v>5180267</v>
      </c>
    </row>
    <row r="743" spans="1:33" x14ac:dyDescent="0.3">
      <c r="A743">
        <v>5202904</v>
      </c>
      <c r="B743" t="s">
        <v>1263</v>
      </c>
      <c r="C743" t="s">
        <v>2778</v>
      </c>
      <c r="D743"/>
      <c r="E743" t="s">
        <v>3701</v>
      </c>
      <c r="H743" t="s">
        <v>3261</v>
      </c>
      <c r="I743"/>
      <c r="J743" t="s">
        <v>3702</v>
      </c>
      <c r="K743" t="s">
        <v>3555</v>
      </c>
      <c r="L743"/>
      <c r="M743" t="s">
        <v>3703</v>
      </c>
      <c r="N743" t="s">
        <v>880</v>
      </c>
      <c r="O743" t="s">
        <v>880</v>
      </c>
      <c r="P743"/>
      <c r="R743" t="s">
        <v>1264</v>
      </c>
      <c r="S743"/>
      <c r="T743"/>
      <c r="U743"/>
      <c r="Y743" t="s">
        <v>502</v>
      </c>
      <c r="Z743" t="s">
        <v>503</v>
      </c>
      <c r="AA743"/>
      <c r="AB743" t="s">
        <v>475</v>
      </c>
      <c r="AF743">
        <v>123200</v>
      </c>
      <c r="AG743">
        <v>5180267</v>
      </c>
    </row>
    <row r="744" spans="1:33" x14ac:dyDescent="0.3">
      <c r="A744">
        <v>5202905</v>
      </c>
      <c r="B744" t="s">
        <v>1265</v>
      </c>
      <c r="C744" t="s">
        <v>2779</v>
      </c>
      <c r="D744"/>
      <c r="E744" t="s">
        <v>3704</v>
      </c>
      <c r="H744" t="s">
        <v>3262</v>
      </c>
      <c r="I744"/>
      <c r="J744" t="s">
        <v>3705</v>
      </c>
      <c r="K744" t="s">
        <v>3263</v>
      </c>
      <c r="L744"/>
      <c r="M744" t="s">
        <v>3706</v>
      </c>
      <c r="N744" t="s">
        <v>879</v>
      </c>
      <c r="O744" t="s">
        <v>879</v>
      </c>
      <c r="P744" t="s">
        <v>879</v>
      </c>
      <c r="R744" t="s">
        <v>1258</v>
      </c>
      <c r="S744"/>
      <c r="T744"/>
      <c r="U744"/>
      <c r="Y744" t="s">
        <v>502</v>
      </c>
      <c r="Z744" t="s">
        <v>503</v>
      </c>
      <c r="AA744"/>
      <c r="AB744" t="s">
        <v>475</v>
      </c>
      <c r="AF744">
        <v>123200</v>
      </c>
      <c r="AG744">
        <v>5180267</v>
      </c>
    </row>
    <row r="745" spans="1:33" x14ac:dyDescent="0.3">
      <c r="A745">
        <v>5202906</v>
      </c>
      <c r="B745" t="s">
        <v>1266</v>
      </c>
      <c r="C745" t="s">
        <v>2780</v>
      </c>
      <c r="D745"/>
      <c r="E745" t="s">
        <v>3707</v>
      </c>
      <c r="H745" t="s">
        <v>3263</v>
      </c>
      <c r="I745"/>
      <c r="J745" t="s">
        <v>3708</v>
      </c>
      <c r="K745" t="s">
        <v>3556</v>
      </c>
      <c r="L745"/>
      <c r="M745" t="s">
        <v>3709</v>
      </c>
      <c r="N745" t="s">
        <v>879</v>
      </c>
      <c r="O745" t="s">
        <v>879</v>
      </c>
      <c r="P745" t="s">
        <v>879</v>
      </c>
      <c r="R745" t="s">
        <v>1260</v>
      </c>
      <c r="S745"/>
      <c r="T745"/>
      <c r="U745"/>
      <c r="Y745" t="s">
        <v>502</v>
      </c>
      <c r="Z745" t="s">
        <v>503</v>
      </c>
      <c r="AA745"/>
      <c r="AB745" t="s">
        <v>475</v>
      </c>
      <c r="AF745">
        <v>123200</v>
      </c>
      <c r="AG745">
        <v>5180267</v>
      </c>
    </row>
    <row r="746" spans="1:33" x14ac:dyDescent="0.3">
      <c r="A746">
        <v>5202907</v>
      </c>
      <c r="B746" t="s">
        <v>1267</v>
      </c>
      <c r="C746" t="s">
        <v>2781</v>
      </c>
      <c r="D746"/>
      <c r="E746" t="s">
        <v>3710</v>
      </c>
      <c r="H746" t="s">
        <v>2776</v>
      </c>
      <c r="I746"/>
      <c r="J746" t="s">
        <v>3711</v>
      </c>
      <c r="K746" t="s">
        <v>3557</v>
      </c>
      <c r="L746"/>
      <c r="M746" t="s">
        <v>3712</v>
      </c>
      <c r="N746" t="s">
        <v>880</v>
      </c>
      <c r="O746" t="s">
        <v>883</v>
      </c>
      <c r="P746" t="s">
        <v>880</v>
      </c>
      <c r="R746" t="s">
        <v>1262</v>
      </c>
      <c r="S746"/>
      <c r="T746"/>
      <c r="U746"/>
      <c r="Y746" t="s">
        <v>502</v>
      </c>
      <c r="Z746" t="s">
        <v>503</v>
      </c>
      <c r="AA746"/>
      <c r="AB746" t="s">
        <v>475</v>
      </c>
      <c r="AF746">
        <v>123200</v>
      </c>
      <c r="AG746">
        <v>5180267</v>
      </c>
    </row>
    <row r="747" spans="1:33" x14ac:dyDescent="0.3">
      <c r="A747">
        <v>5202908</v>
      </c>
      <c r="B747" t="s">
        <v>1268</v>
      </c>
      <c r="C747" t="s">
        <v>2782</v>
      </c>
      <c r="D747"/>
      <c r="E747" t="s">
        <v>3713</v>
      </c>
      <c r="H747" t="s">
        <v>3264</v>
      </c>
      <c r="I747"/>
      <c r="J747" t="s">
        <v>3714</v>
      </c>
      <c r="K747" t="s">
        <v>3558</v>
      </c>
      <c r="L747"/>
      <c r="M747" t="s">
        <v>3715</v>
      </c>
      <c r="N747" t="s">
        <v>879</v>
      </c>
      <c r="O747" t="s">
        <v>879</v>
      </c>
      <c r="P747"/>
      <c r="R747" t="s">
        <v>1264</v>
      </c>
      <c r="S747"/>
      <c r="T747"/>
      <c r="U747"/>
      <c r="Y747" t="s">
        <v>502</v>
      </c>
      <c r="Z747" t="s">
        <v>503</v>
      </c>
      <c r="AA747"/>
      <c r="AB747" t="s">
        <v>475</v>
      </c>
      <c r="AF747">
        <v>123200</v>
      </c>
      <c r="AG747">
        <v>5180267</v>
      </c>
    </row>
    <row r="748" spans="1:33" x14ac:dyDescent="0.3">
      <c r="A748">
        <v>5203001</v>
      </c>
      <c r="B748" t="s">
        <v>1269</v>
      </c>
      <c r="C748" t="s">
        <v>2775</v>
      </c>
      <c r="D748"/>
      <c r="E748" t="s">
        <v>3692</v>
      </c>
      <c r="H748" t="s">
        <v>3258</v>
      </c>
      <c r="I748"/>
      <c r="J748" t="s">
        <v>3693</v>
      </c>
      <c r="K748" t="s">
        <v>2781</v>
      </c>
      <c r="L748"/>
      <c r="M748" t="s">
        <v>3694</v>
      </c>
      <c r="N748" t="s">
        <v>879</v>
      </c>
      <c r="O748" t="s">
        <v>880</v>
      </c>
      <c r="P748" t="s">
        <v>880</v>
      </c>
      <c r="R748" t="s">
        <v>1258</v>
      </c>
      <c r="S748"/>
      <c r="T748"/>
      <c r="U748"/>
      <c r="Y748" t="s">
        <v>502</v>
      </c>
      <c r="Z748" t="s">
        <v>503</v>
      </c>
      <c r="AA748"/>
      <c r="AB748" t="s">
        <v>475</v>
      </c>
      <c r="AF748">
        <v>123200</v>
      </c>
      <c r="AG748">
        <v>5180267</v>
      </c>
    </row>
    <row r="749" spans="1:33" x14ac:dyDescent="0.3">
      <c r="A749">
        <v>5203002</v>
      </c>
      <c r="B749" t="s">
        <v>1270</v>
      </c>
      <c r="C749" t="s">
        <v>2776</v>
      </c>
      <c r="D749"/>
      <c r="E749" t="s">
        <v>3695</v>
      </c>
      <c r="H749" t="s">
        <v>3259</v>
      </c>
      <c r="I749"/>
      <c r="J749" t="s">
        <v>3696</v>
      </c>
      <c r="K749" t="s">
        <v>3554</v>
      </c>
      <c r="L749"/>
      <c r="M749" t="s">
        <v>3697</v>
      </c>
      <c r="N749" t="s">
        <v>883</v>
      </c>
      <c r="O749" t="s">
        <v>880</v>
      </c>
      <c r="P749"/>
      <c r="R749" t="s">
        <v>1260</v>
      </c>
      <c r="S749"/>
      <c r="T749"/>
      <c r="U749"/>
      <c r="Y749" t="s">
        <v>502</v>
      </c>
      <c r="Z749" t="s">
        <v>503</v>
      </c>
      <c r="AA749"/>
      <c r="AB749" t="s">
        <v>475</v>
      </c>
      <c r="AF749">
        <v>123200</v>
      </c>
      <c r="AG749">
        <v>5180267</v>
      </c>
    </row>
    <row r="750" spans="1:33" x14ac:dyDescent="0.3">
      <c r="A750">
        <v>5203003</v>
      </c>
      <c r="B750" t="s">
        <v>1271</v>
      </c>
      <c r="C750" t="s">
        <v>2777</v>
      </c>
      <c r="D750"/>
      <c r="E750" t="s">
        <v>3698</v>
      </c>
      <c r="H750" t="s">
        <v>3260</v>
      </c>
      <c r="I750"/>
      <c r="J750" t="s">
        <v>3699</v>
      </c>
      <c r="K750" t="s">
        <v>2776</v>
      </c>
      <c r="L750"/>
      <c r="M750" t="s">
        <v>3700</v>
      </c>
      <c r="N750" t="s">
        <v>880</v>
      </c>
      <c r="O750" t="s">
        <v>883</v>
      </c>
      <c r="P750" t="s">
        <v>883</v>
      </c>
      <c r="R750" t="s">
        <v>1262</v>
      </c>
      <c r="S750"/>
      <c r="T750"/>
      <c r="U750"/>
      <c r="Y750" t="s">
        <v>502</v>
      </c>
      <c r="Z750" t="s">
        <v>503</v>
      </c>
      <c r="AA750"/>
      <c r="AB750" t="s">
        <v>475</v>
      </c>
      <c r="AF750">
        <v>123200</v>
      </c>
      <c r="AG750">
        <v>5180267</v>
      </c>
    </row>
    <row r="751" spans="1:33" x14ac:dyDescent="0.3">
      <c r="A751">
        <v>5203004</v>
      </c>
      <c r="B751" t="s">
        <v>1272</v>
      </c>
      <c r="C751" t="s">
        <v>2778</v>
      </c>
      <c r="D751"/>
      <c r="E751" t="s">
        <v>3701</v>
      </c>
      <c r="H751" t="s">
        <v>3261</v>
      </c>
      <c r="I751"/>
      <c r="J751" t="s">
        <v>3702</v>
      </c>
      <c r="K751" t="s">
        <v>3555</v>
      </c>
      <c r="L751"/>
      <c r="M751" t="s">
        <v>3703</v>
      </c>
      <c r="N751" t="s">
        <v>880</v>
      </c>
      <c r="O751" t="s">
        <v>880</v>
      </c>
      <c r="P751"/>
      <c r="R751" t="s">
        <v>1264</v>
      </c>
      <c r="S751"/>
      <c r="T751"/>
      <c r="U751"/>
      <c r="Y751" t="s">
        <v>502</v>
      </c>
      <c r="Z751" t="s">
        <v>503</v>
      </c>
      <c r="AA751"/>
      <c r="AB751" t="s">
        <v>475</v>
      </c>
      <c r="AF751">
        <v>123200</v>
      </c>
      <c r="AG751">
        <v>5180267</v>
      </c>
    </row>
    <row r="752" spans="1:33" x14ac:dyDescent="0.3">
      <c r="A752">
        <v>5203005</v>
      </c>
      <c r="B752" t="s">
        <v>1273</v>
      </c>
      <c r="C752" t="s">
        <v>2779</v>
      </c>
      <c r="D752"/>
      <c r="E752" t="s">
        <v>3704</v>
      </c>
      <c r="H752" t="s">
        <v>3262</v>
      </c>
      <c r="I752"/>
      <c r="J752" t="s">
        <v>3705</v>
      </c>
      <c r="K752" t="s">
        <v>3263</v>
      </c>
      <c r="L752"/>
      <c r="M752" t="s">
        <v>3706</v>
      </c>
      <c r="N752" t="s">
        <v>879</v>
      </c>
      <c r="O752" t="s">
        <v>879</v>
      </c>
      <c r="P752" t="s">
        <v>879</v>
      </c>
      <c r="R752" t="s">
        <v>1258</v>
      </c>
      <c r="S752"/>
      <c r="T752"/>
      <c r="U752"/>
      <c r="Y752" t="s">
        <v>502</v>
      </c>
      <c r="Z752" t="s">
        <v>503</v>
      </c>
      <c r="AA752"/>
      <c r="AB752" t="s">
        <v>475</v>
      </c>
      <c r="AF752">
        <v>123200</v>
      </c>
      <c r="AG752">
        <v>5180267</v>
      </c>
    </row>
    <row r="753" spans="1:33" x14ac:dyDescent="0.3">
      <c r="A753">
        <v>5203006</v>
      </c>
      <c r="B753" t="s">
        <v>1274</v>
      </c>
      <c r="C753" t="s">
        <v>2780</v>
      </c>
      <c r="D753"/>
      <c r="E753" t="s">
        <v>3707</v>
      </c>
      <c r="H753" t="s">
        <v>3263</v>
      </c>
      <c r="I753"/>
      <c r="J753" t="s">
        <v>3708</v>
      </c>
      <c r="K753" t="s">
        <v>3556</v>
      </c>
      <c r="L753"/>
      <c r="M753" t="s">
        <v>3709</v>
      </c>
      <c r="N753" t="s">
        <v>879</v>
      </c>
      <c r="O753" t="s">
        <v>879</v>
      </c>
      <c r="P753" t="s">
        <v>879</v>
      </c>
      <c r="R753" t="s">
        <v>1260</v>
      </c>
      <c r="S753"/>
      <c r="T753"/>
      <c r="U753"/>
      <c r="Y753" t="s">
        <v>502</v>
      </c>
      <c r="Z753" t="s">
        <v>503</v>
      </c>
      <c r="AA753"/>
      <c r="AB753" t="s">
        <v>475</v>
      </c>
      <c r="AF753">
        <v>123200</v>
      </c>
      <c r="AG753">
        <v>5180267</v>
      </c>
    </row>
    <row r="754" spans="1:33" x14ac:dyDescent="0.3">
      <c r="A754">
        <v>5203007</v>
      </c>
      <c r="B754" t="s">
        <v>1275</v>
      </c>
      <c r="C754" t="s">
        <v>2781</v>
      </c>
      <c r="D754"/>
      <c r="E754" t="s">
        <v>3710</v>
      </c>
      <c r="H754" t="s">
        <v>2776</v>
      </c>
      <c r="I754"/>
      <c r="J754" t="s">
        <v>3711</v>
      </c>
      <c r="K754" t="s">
        <v>3557</v>
      </c>
      <c r="L754"/>
      <c r="M754" t="s">
        <v>3712</v>
      </c>
      <c r="N754" t="s">
        <v>880</v>
      </c>
      <c r="O754" t="s">
        <v>883</v>
      </c>
      <c r="P754" t="s">
        <v>880</v>
      </c>
      <c r="R754" t="s">
        <v>1262</v>
      </c>
      <c r="S754"/>
      <c r="T754"/>
      <c r="U754"/>
      <c r="Y754" t="s">
        <v>502</v>
      </c>
      <c r="Z754" t="s">
        <v>503</v>
      </c>
      <c r="AA754"/>
      <c r="AB754" t="s">
        <v>475</v>
      </c>
      <c r="AF754">
        <v>123200</v>
      </c>
      <c r="AG754">
        <v>5180267</v>
      </c>
    </row>
    <row r="755" spans="1:33" x14ac:dyDescent="0.3">
      <c r="A755">
        <v>5203008</v>
      </c>
      <c r="B755" t="s">
        <v>1276</v>
      </c>
      <c r="C755" t="s">
        <v>2782</v>
      </c>
      <c r="D755"/>
      <c r="E755" t="s">
        <v>3713</v>
      </c>
      <c r="H755" t="s">
        <v>3264</v>
      </c>
      <c r="I755"/>
      <c r="J755" t="s">
        <v>3714</v>
      </c>
      <c r="K755" t="s">
        <v>3558</v>
      </c>
      <c r="L755"/>
      <c r="M755" t="s">
        <v>3715</v>
      </c>
      <c r="N755" t="s">
        <v>879</v>
      </c>
      <c r="O755" t="s">
        <v>879</v>
      </c>
      <c r="P755"/>
      <c r="R755" t="s">
        <v>1264</v>
      </c>
      <c r="S755"/>
      <c r="T755"/>
      <c r="U755"/>
      <c r="Y755" t="s">
        <v>502</v>
      </c>
      <c r="Z755" t="s">
        <v>503</v>
      </c>
      <c r="AA755"/>
      <c r="AB755" t="s">
        <v>475</v>
      </c>
      <c r="AF755">
        <v>123200</v>
      </c>
      <c r="AG755">
        <v>5180267</v>
      </c>
    </row>
    <row r="756" spans="1:33" x14ac:dyDescent="0.3">
      <c r="A756">
        <v>5203101</v>
      </c>
      <c r="B756" t="s">
        <v>1277</v>
      </c>
      <c r="C756" t="s">
        <v>2783</v>
      </c>
      <c r="D756"/>
      <c r="E756" t="s">
        <v>3692</v>
      </c>
      <c r="H756" t="s">
        <v>3265</v>
      </c>
      <c r="I756"/>
      <c r="J756" t="s">
        <v>3693</v>
      </c>
      <c r="K756" t="s">
        <v>2789</v>
      </c>
      <c r="L756"/>
      <c r="M756" t="s">
        <v>3694</v>
      </c>
      <c r="N756" t="s">
        <v>879</v>
      </c>
      <c r="O756" t="s">
        <v>880</v>
      </c>
      <c r="P756" t="s">
        <v>880</v>
      </c>
      <c r="R756" t="s">
        <v>1278</v>
      </c>
      <c r="S756"/>
      <c r="T756"/>
      <c r="U756"/>
      <c r="Y756" t="s">
        <v>529</v>
      </c>
      <c r="Z756" t="s">
        <v>530</v>
      </c>
      <c r="AA756"/>
      <c r="AB756" t="s">
        <v>475</v>
      </c>
      <c r="AF756">
        <v>129600</v>
      </c>
      <c r="AG756">
        <v>6113075</v>
      </c>
    </row>
    <row r="757" spans="1:33" x14ac:dyDescent="0.3">
      <c r="A757">
        <v>5203102</v>
      </c>
      <c r="B757" t="s">
        <v>1279</v>
      </c>
      <c r="C757" t="s">
        <v>2784</v>
      </c>
      <c r="D757"/>
      <c r="E757" t="s">
        <v>3695</v>
      </c>
      <c r="H757" t="s">
        <v>3266</v>
      </c>
      <c r="I757"/>
      <c r="J757" t="s">
        <v>3696</v>
      </c>
      <c r="K757" t="s">
        <v>3559</v>
      </c>
      <c r="L757"/>
      <c r="M757" t="s">
        <v>3697</v>
      </c>
      <c r="N757" t="s">
        <v>883</v>
      </c>
      <c r="O757" t="s">
        <v>880</v>
      </c>
      <c r="P757"/>
      <c r="R757" t="s">
        <v>1280</v>
      </c>
      <c r="S757"/>
      <c r="T757"/>
      <c r="U757"/>
      <c r="Y757" t="s">
        <v>529</v>
      </c>
      <c r="Z757" t="s">
        <v>530</v>
      </c>
      <c r="AA757"/>
      <c r="AB757" t="s">
        <v>475</v>
      </c>
      <c r="AF757">
        <v>129600</v>
      </c>
      <c r="AG757">
        <v>6113075</v>
      </c>
    </row>
    <row r="758" spans="1:33" x14ac:dyDescent="0.3">
      <c r="A758">
        <v>5203103</v>
      </c>
      <c r="B758" t="s">
        <v>1281</v>
      </c>
      <c r="C758" t="s">
        <v>2785</v>
      </c>
      <c r="D758"/>
      <c r="E758" t="s">
        <v>3698</v>
      </c>
      <c r="H758" t="s">
        <v>3267</v>
      </c>
      <c r="I758"/>
      <c r="J758" t="s">
        <v>3699</v>
      </c>
      <c r="K758" t="s">
        <v>2784</v>
      </c>
      <c r="L758"/>
      <c r="M758" t="s">
        <v>3700</v>
      </c>
      <c r="N758" t="s">
        <v>880</v>
      </c>
      <c r="O758" t="s">
        <v>883</v>
      </c>
      <c r="P758" t="s">
        <v>883</v>
      </c>
      <c r="R758" t="s">
        <v>1282</v>
      </c>
      <c r="S758"/>
      <c r="T758"/>
      <c r="U758"/>
      <c r="Y758" t="s">
        <v>529</v>
      </c>
      <c r="Z758" t="s">
        <v>530</v>
      </c>
      <c r="AA758"/>
      <c r="AB758" t="s">
        <v>475</v>
      </c>
      <c r="AF758">
        <v>129600</v>
      </c>
      <c r="AG758">
        <v>6113075</v>
      </c>
    </row>
    <row r="759" spans="1:33" x14ac:dyDescent="0.3">
      <c r="A759">
        <v>5203104</v>
      </c>
      <c r="B759" t="s">
        <v>1283</v>
      </c>
      <c r="C759" t="s">
        <v>2786</v>
      </c>
      <c r="D759"/>
      <c r="E759" t="s">
        <v>3701</v>
      </c>
      <c r="H759" t="s">
        <v>3268</v>
      </c>
      <c r="I759"/>
      <c r="J759" t="s">
        <v>3702</v>
      </c>
      <c r="K759" t="s">
        <v>3560</v>
      </c>
      <c r="L759"/>
      <c r="M759" t="s">
        <v>3703</v>
      </c>
      <c r="N759" t="s">
        <v>880</v>
      </c>
      <c r="O759" t="s">
        <v>880</v>
      </c>
      <c r="P759"/>
      <c r="R759" t="s">
        <v>1284</v>
      </c>
      <c r="S759"/>
      <c r="T759"/>
      <c r="U759"/>
      <c r="Y759" t="s">
        <v>529</v>
      </c>
      <c r="Z759" t="s">
        <v>530</v>
      </c>
      <c r="AA759"/>
      <c r="AB759" t="s">
        <v>475</v>
      </c>
      <c r="AF759">
        <v>129600</v>
      </c>
      <c r="AG759">
        <v>6113075</v>
      </c>
    </row>
    <row r="760" spans="1:33" x14ac:dyDescent="0.3">
      <c r="A760">
        <v>5203105</v>
      </c>
      <c r="B760" t="s">
        <v>1285</v>
      </c>
      <c r="C760" t="s">
        <v>2787</v>
      </c>
      <c r="D760"/>
      <c r="E760" t="s">
        <v>3704</v>
      </c>
      <c r="H760" t="s">
        <v>3269</v>
      </c>
      <c r="I760"/>
      <c r="J760" t="s">
        <v>3705</v>
      </c>
      <c r="K760" t="s">
        <v>3270</v>
      </c>
      <c r="L760"/>
      <c r="M760" t="s">
        <v>3706</v>
      </c>
      <c r="N760" t="s">
        <v>879</v>
      </c>
      <c r="O760" t="s">
        <v>879</v>
      </c>
      <c r="P760" t="s">
        <v>879</v>
      </c>
      <c r="R760" t="s">
        <v>1278</v>
      </c>
      <c r="S760"/>
      <c r="T760"/>
      <c r="U760"/>
      <c r="Y760" t="s">
        <v>529</v>
      </c>
      <c r="Z760" t="s">
        <v>530</v>
      </c>
      <c r="AA760"/>
      <c r="AB760" t="s">
        <v>475</v>
      </c>
      <c r="AF760">
        <v>129600</v>
      </c>
      <c r="AG760">
        <v>6113075</v>
      </c>
    </row>
    <row r="761" spans="1:33" x14ac:dyDescent="0.3">
      <c r="A761">
        <v>5203106</v>
      </c>
      <c r="B761" t="s">
        <v>1286</v>
      </c>
      <c r="C761" t="s">
        <v>2788</v>
      </c>
      <c r="D761"/>
      <c r="E761" t="s">
        <v>3707</v>
      </c>
      <c r="H761" t="s">
        <v>3270</v>
      </c>
      <c r="I761"/>
      <c r="J761" t="s">
        <v>3708</v>
      </c>
      <c r="K761" t="s">
        <v>3561</v>
      </c>
      <c r="L761"/>
      <c r="M761" t="s">
        <v>3709</v>
      </c>
      <c r="N761" t="s">
        <v>879</v>
      </c>
      <c r="O761" t="s">
        <v>879</v>
      </c>
      <c r="P761" t="s">
        <v>879</v>
      </c>
      <c r="R761" t="s">
        <v>1280</v>
      </c>
      <c r="S761"/>
      <c r="T761"/>
      <c r="U761"/>
      <c r="Y761" t="s">
        <v>529</v>
      </c>
      <c r="Z761" t="s">
        <v>530</v>
      </c>
      <c r="AA761"/>
      <c r="AB761" t="s">
        <v>475</v>
      </c>
      <c r="AF761">
        <v>129600</v>
      </c>
      <c r="AG761">
        <v>6113075</v>
      </c>
    </row>
    <row r="762" spans="1:33" x14ac:dyDescent="0.3">
      <c r="A762">
        <v>5203107</v>
      </c>
      <c r="B762" t="s">
        <v>1287</v>
      </c>
      <c r="C762" t="s">
        <v>2789</v>
      </c>
      <c r="D762"/>
      <c r="E762" t="s">
        <v>3710</v>
      </c>
      <c r="H762" t="s">
        <v>2784</v>
      </c>
      <c r="I762"/>
      <c r="J762" t="s">
        <v>3711</v>
      </c>
      <c r="K762" t="s">
        <v>3562</v>
      </c>
      <c r="L762"/>
      <c r="M762" t="s">
        <v>3712</v>
      </c>
      <c r="N762" t="s">
        <v>880</v>
      </c>
      <c r="O762" t="s">
        <v>883</v>
      </c>
      <c r="P762" t="s">
        <v>880</v>
      </c>
      <c r="R762" t="s">
        <v>1282</v>
      </c>
      <c r="S762"/>
      <c r="T762"/>
      <c r="U762"/>
      <c r="Y762" t="s">
        <v>529</v>
      </c>
      <c r="Z762" t="s">
        <v>530</v>
      </c>
      <c r="AA762"/>
      <c r="AB762" t="s">
        <v>475</v>
      </c>
      <c r="AF762">
        <v>129600</v>
      </c>
      <c r="AG762">
        <v>6113075</v>
      </c>
    </row>
    <row r="763" spans="1:33" x14ac:dyDescent="0.3">
      <c r="A763">
        <v>5203108</v>
      </c>
      <c r="B763" t="s">
        <v>1288</v>
      </c>
      <c r="C763" t="s">
        <v>2790</v>
      </c>
      <c r="D763"/>
      <c r="E763" t="s">
        <v>3713</v>
      </c>
      <c r="H763" t="s">
        <v>3271</v>
      </c>
      <c r="I763"/>
      <c r="J763" t="s">
        <v>3714</v>
      </c>
      <c r="K763" t="s">
        <v>3563</v>
      </c>
      <c r="L763"/>
      <c r="M763" t="s">
        <v>3715</v>
      </c>
      <c r="N763" t="s">
        <v>879</v>
      </c>
      <c r="O763" t="s">
        <v>879</v>
      </c>
      <c r="P763"/>
      <c r="R763" t="s">
        <v>1284</v>
      </c>
      <c r="S763"/>
      <c r="T763"/>
      <c r="U763"/>
      <c r="Y763" t="s">
        <v>529</v>
      </c>
      <c r="Z763" t="s">
        <v>530</v>
      </c>
      <c r="AA763"/>
      <c r="AB763" t="s">
        <v>475</v>
      </c>
      <c r="AF763">
        <v>129600</v>
      </c>
      <c r="AG763">
        <v>6113075</v>
      </c>
    </row>
    <row r="764" spans="1:33" x14ac:dyDescent="0.3">
      <c r="A764">
        <v>5203201</v>
      </c>
      <c r="B764" t="s">
        <v>1289</v>
      </c>
      <c r="C764" t="s">
        <v>2783</v>
      </c>
      <c r="D764"/>
      <c r="E764" t="s">
        <v>3692</v>
      </c>
      <c r="H764" t="s">
        <v>3265</v>
      </c>
      <c r="I764"/>
      <c r="J764" t="s">
        <v>3693</v>
      </c>
      <c r="K764" t="s">
        <v>2789</v>
      </c>
      <c r="L764"/>
      <c r="M764" t="s">
        <v>3694</v>
      </c>
      <c r="N764" t="s">
        <v>879</v>
      </c>
      <c r="O764" t="s">
        <v>880</v>
      </c>
      <c r="P764" t="s">
        <v>880</v>
      </c>
      <c r="R764" t="s">
        <v>1278</v>
      </c>
      <c r="S764"/>
      <c r="T764"/>
      <c r="U764"/>
      <c r="Y764" t="s">
        <v>529</v>
      </c>
      <c r="Z764" t="s">
        <v>530</v>
      </c>
      <c r="AA764"/>
      <c r="AB764" t="s">
        <v>475</v>
      </c>
      <c r="AF764">
        <v>129600</v>
      </c>
      <c r="AG764">
        <v>6113075</v>
      </c>
    </row>
    <row r="765" spans="1:33" x14ac:dyDescent="0.3">
      <c r="A765">
        <v>5203202</v>
      </c>
      <c r="B765" t="s">
        <v>1290</v>
      </c>
      <c r="C765" t="s">
        <v>2784</v>
      </c>
      <c r="D765"/>
      <c r="E765" t="s">
        <v>3695</v>
      </c>
      <c r="H765" t="s">
        <v>3266</v>
      </c>
      <c r="I765"/>
      <c r="J765" t="s">
        <v>3696</v>
      </c>
      <c r="K765" t="s">
        <v>3559</v>
      </c>
      <c r="L765"/>
      <c r="M765" t="s">
        <v>3697</v>
      </c>
      <c r="N765" t="s">
        <v>883</v>
      </c>
      <c r="O765" t="s">
        <v>880</v>
      </c>
      <c r="P765"/>
      <c r="R765" t="s">
        <v>1280</v>
      </c>
      <c r="S765"/>
      <c r="T765"/>
      <c r="U765"/>
      <c r="Y765" t="s">
        <v>529</v>
      </c>
      <c r="Z765" t="s">
        <v>530</v>
      </c>
      <c r="AA765"/>
      <c r="AB765" t="s">
        <v>475</v>
      </c>
      <c r="AF765">
        <v>129600</v>
      </c>
      <c r="AG765">
        <v>6113075</v>
      </c>
    </row>
    <row r="766" spans="1:33" x14ac:dyDescent="0.3">
      <c r="A766">
        <v>5203203</v>
      </c>
      <c r="B766" t="s">
        <v>1291</v>
      </c>
      <c r="C766" t="s">
        <v>2785</v>
      </c>
      <c r="D766"/>
      <c r="E766" t="s">
        <v>3698</v>
      </c>
      <c r="H766" t="s">
        <v>3267</v>
      </c>
      <c r="I766"/>
      <c r="J766" t="s">
        <v>3699</v>
      </c>
      <c r="K766" t="s">
        <v>2784</v>
      </c>
      <c r="L766"/>
      <c r="M766" t="s">
        <v>3700</v>
      </c>
      <c r="N766" t="s">
        <v>880</v>
      </c>
      <c r="O766" t="s">
        <v>883</v>
      </c>
      <c r="P766" t="s">
        <v>883</v>
      </c>
      <c r="R766" t="s">
        <v>1282</v>
      </c>
      <c r="S766"/>
      <c r="T766"/>
      <c r="U766"/>
      <c r="Y766" t="s">
        <v>529</v>
      </c>
      <c r="Z766" t="s">
        <v>530</v>
      </c>
      <c r="AA766"/>
      <c r="AB766" t="s">
        <v>475</v>
      </c>
      <c r="AF766">
        <v>129600</v>
      </c>
      <c r="AG766">
        <v>6113075</v>
      </c>
    </row>
    <row r="767" spans="1:33" x14ac:dyDescent="0.3">
      <c r="A767">
        <v>5203204</v>
      </c>
      <c r="B767" t="s">
        <v>1292</v>
      </c>
      <c r="C767" t="s">
        <v>2786</v>
      </c>
      <c r="D767"/>
      <c r="E767" t="s">
        <v>3701</v>
      </c>
      <c r="H767" t="s">
        <v>3268</v>
      </c>
      <c r="I767"/>
      <c r="J767" t="s">
        <v>3702</v>
      </c>
      <c r="K767" t="s">
        <v>3560</v>
      </c>
      <c r="L767"/>
      <c r="M767" t="s">
        <v>3703</v>
      </c>
      <c r="N767" t="s">
        <v>880</v>
      </c>
      <c r="O767" t="s">
        <v>880</v>
      </c>
      <c r="P767"/>
      <c r="R767" t="s">
        <v>1284</v>
      </c>
      <c r="S767"/>
      <c r="T767"/>
      <c r="U767"/>
      <c r="Y767" t="s">
        <v>529</v>
      </c>
      <c r="Z767" t="s">
        <v>530</v>
      </c>
      <c r="AA767"/>
      <c r="AB767" t="s">
        <v>475</v>
      </c>
      <c r="AF767">
        <v>129600</v>
      </c>
      <c r="AG767">
        <v>6113075</v>
      </c>
    </row>
    <row r="768" spans="1:33" x14ac:dyDescent="0.3">
      <c r="A768">
        <v>5203205</v>
      </c>
      <c r="B768" t="s">
        <v>1293</v>
      </c>
      <c r="C768" t="s">
        <v>2787</v>
      </c>
      <c r="D768"/>
      <c r="E768" t="s">
        <v>3704</v>
      </c>
      <c r="H768" t="s">
        <v>3269</v>
      </c>
      <c r="I768"/>
      <c r="J768" t="s">
        <v>3705</v>
      </c>
      <c r="K768" t="s">
        <v>3270</v>
      </c>
      <c r="L768"/>
      <c r="M768" t="s">
        <v>3706</v>
      </c>
      <c r="N768" t="s">
        <v>879</v>
      </c>
      <c r="O768" t="s">
        <v>879</v>
      </c>
      <c r="P768" t="s">
        <v>879</v>
      </c>
      <c r="R768" t="s">
        <v>1278</v>
      </c>
      <c r="S768"/>
      <c r="T768"/>
      <c r="U768"/>
      <c r="Y768" t="s">
        <v>529</v>
      </c>
      <c r="Z768" t="s">
        <v>530</v>
      </c>
      <c r="AA768"/>
      <c r="AB768" t="s">
        <v>475</v>
      </c>
      <c r="AF768">
        <v>129600</v>
      </c>
      <c r="AG768">
        <v>6113075</v>
      </c>
    </row>
    <row r="769" spans="1:33" x14ac:dyDescent="0.3">
      <c r="A769">
        <v>5203206</v>
      </c>
      <c r="B769" t="s">
        <v>1294</v>
      </c>
      <c r="C769" t="s">
        <v>2788</v>
      </c>
      <c r="D769"/>
      <c r="E769" t="s">
        <v>3707</v>
      </c>
      <c r="H769" t="s">
        <v>3270</v>
      </c>
      <c r="I769"/>
      <c r="J769" t="s">
        <v>3708</v>
      </c>
      <c r="K769" t="s">
        <v>3561</v>
      </c>
      <c r="L769"/>
      <c r="M769" t="s">
        <v>3709</v>
      </c>
      <c r="N769" t="s">
        <v>879</v>
      </c>
      <c r="O769" t="s">
        <v>879</v>
      </c>
      <c r="P769" t="s">
        <v>879</v>
      </c>
      <c r="R769" t="s">
        <v>1280</v>
      </c>
      <c r="S769"/>
      <c r="T769"/>
      <c r="U769"/>
      <c r="Y769" t="s">
        <v>529</v>
      </c>
      <c r="Z769" t="s">
        <v>530</v>
      </c>
      <c r="AA769"/>
      <c r="AB769" t="s">
        <v>475</v>
      </c>
      <c r="AF769">
        <v>129600</v>
      </c>
      <c r="AG769">
        <v>6113075</v>
      </c>
    </row>
    <row r="770" spans="1:33" x14ac:dyDescent="0.3">
      <c r="A770">
        <v>5203207</v>
      </c>
      <c r="B770" t="s">
        <v>1295</v>
      </c>
      <c r="C770" t="s">
        <v>2789</v>
      </c>
      <c r="D770"/>
      <c r="E770" t="s">
        <v>3710</v>
      </c>
      <c r="H770" t="s">
        <v>2784</v>
      </c>
      <c r="I770"/>
      <c r="J770" t="s">
        <v>3711</v>
      </c>
      <c r="K770" t="s">
        <v>3562</v>
      </c>
      <c r="L770"/>
      <c r="M770" t="s">
        <v>3712</v>
      </c>
      <c r="N770" t="s">
        <v>880</v>
      </c>
      <c r="O770" t="s">
        <v>883</v>
      </c>
      <c r="P770" t="s">
        <v>880</v>
      </c>
      <c r="R770" t="s">
        <v>1282</v>
      </c>
      <c r="S770"/>
      <c r="T770"/>
      <c r="U770"/>
      <c r="Y770" t="s">
        <v>529</v>
      </c>
      <c r="Z770" t="s">
        <v>530</v>
      </c>
      <c r="AA770"/>
      <c r="AB770" t="s">
        <v>475</v>
      </c>
      <c r="AF770">
        <v>129600</v>
      </c>
      <c r="AG770">
        <v>6113075</v>
      </c>
    </row>
    <row r="771" spans="1:33" x14ac:dyDescent="0.3">
      <c r="A771">
        <v>5203208</v>
      </c>
      <c r="B771" t="s">
        <v>1296</v>
      </c>
      <c r="C771" t="s">
        <v>2790</v>
      </c>
      <c r="D771"/>
      <c r="E771" t="s">
        <v>3713</v>
      </c>
      <c r="H771" t="s">
        <v>3271</v>
      </c>
      <c r="I771"/>
      <c r="J771" t="s">
        <v>3714</v>
      </c>
      <c r="K771" t="s">
        <v>3563</v>
      </c>
      <c r="L771"/>
      <c r="M771" t="s">
        <v>3715</v>
      </c>
      <c r="N771" t="s">
        <v>879</v>
      </c>
      <c r="O771" t="s">
        <v>879</v>
      </c>
      <c r="P771"/>
      <c r="R771" t="s">
        <v>1284</v>
      </c>
      <c r="S771"/>
      <c r="T771"/>
      <c r="U771"/>
      <c r="Y771" t="s">
        <v>529</v>
      </c>
      <c r="Z771" t="s">
        <v>530</v>
      </c>
      <c r="AA771"/>
      <c r="AB771" t="s">
        <v>475</v>
      </c>
      <c r="AF771">
        <v>129600</v>
      </c>
      <c r="AG771">
        <v>6113075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workbookViewId="0">
      <selection activeCell="D37" sqref="D37"/>
    </sheetView>
  </sheetViews>
  <sheetFormatPr defaultRowHeight="16.5" x14ac:dyDescent="0.3"/>
  <cols>
    <col min="2" max="2" width="20" style="3" customWidth="1"/>
    <col min="3" max="3" width="37.6640625" style="12" customWidth="1"/>
    <col min="4" max="4" width="25.88671875" style="12" customWidth="1"/>
    <col min="5" max="5" width="31.33203125" bestFit="1" customWidth="1"/>
  </cols>
  <sheetData>
    <row r="1" spans="1:6" x14ac:dyDescent="0.3">
      <c r="A1" t="s">
        <v>1297</v>
      </c>
    </row>
    <row r="2" spans="1:6" x14ac:dyDescent="0.3">
      <c r="B2" s="3" t="s">
        <v>1298</v>
      </c>
      <c r="C2" t="s">
        <v>1299</v>
      </c>
      <c r="D2" t="s">
        <v>1300</v>
      </c>
      <c r="E2" t="s">
        <v>2319</v>
      </c>
      <c r="F2" t="s">
        <v>2340</v>
      </c>
    </row>
    <row r="3" spans="1:6" x14ac:dyDescent="0.3">
      <c r="A3" t="s">
        <v>170</v>
      </c>
      <c r="B3" s="3" t="s">
        <v>1301</v>
      </c>
      <c r="C3" t="s">
        <v>1302</v>
      </c>
      <c r="D3" t="s">
        <v>1303</v>
      </c>
    </row>
    <row r="4" spans="1:6" x14ac:dyDescent="0.3">
      <c r="A4" s="3"/>
      <c r="C4" s="21"/>
      <c r="D4" s="20"/>
      <c r="F4" t="e">
        <f>VLOOKUP(C4,'#AI聊天文本'!A:B,2,0)</f>
        <v>#N/A</v>
      </c>
    </row>
    <row r="5" spans="1:6" x14ac:dyDescent="0.3">
      <c r="A5" s="3"/>
      <c r="D5" s="20"/>
      <c r="E5" s="12"/>
      <c r="F5" s="20" t="e">
        <f>VLOOKUP(C5,'#AI聊天文本'!A:B,2,0)</f>
        <v>#N/A</v>
      </c>
    </row>
    <row r="6" spans="1:6" x14ac:dyDescent="0.3">
      <c r="A6" s="3"/>
      <c r="C6" s="21"/>
      <c r="D6" s="20"/>
      <c r="F6" s="20" t="e">
        <f>VLOOKUP(C6,'#AI聊天文本'!A:B,2,0)</f>
        <v>#N/A</v>
      </c>
    </row>
    <row r="7" spans="1:6" x14ac:dyDescent="0.3">
      <c r="A7" s="3"/>
      <c r="C7" s="21"/>
      <c r="D7" s="20"/>
      <c r="F7" s="20" t="e">
        <f>VLOOKUP(C7,'#AI聊天文本'!A:B,2,0)</f>
        <v>#N/A</v>
      </c>
    </row>
    <row r="8" spans="1:6" x14ac:dyDescent="0.3">
      <c r="A8" s="3"/>
      <c r="D8" s="20"/>
      <c r="E8" s="20"/>
      <c r="F8" s="20" t="e">
        <f>VLOOKUP(C8,'#AI聊天文本'!A:B,2,0)</f>
        <v>#N/A</v>
      </c>
    </row>
    <row r="9" spans="1:6" x14ac:dyDescent="0.3">
      <c r="A9" s="3"/>
      <c r="D9" s="20"/>
      <c r="F9" s="20" t="e">
        <f>VLOOKUP(C9,'#AI聊天文本'!A:B,2,0)</f>
        <v>#N/A</v>
      </c>
    </row>
    <row r="10" spans="1:6" x14ac:dyDescent="0.3">
      <c r="A10" s="3"/>
      <c r="C10" s="20"/>
      <c r="D10" s="20"/>
      <c r="E10" s="20"/>
      <c r="F10" s="20" t="e">
        <f>VLOOKUP(C10,'#AI聊天文本'!A:B,2,0)</f>
        <v>#N/A</v>
      </c>
    </row>
    <row r="11" spans="1:6" x14ac:dyDescent="0.3">
      <c r="A11" s="3"/>
      <c r="D11" s="20"/>
      <c r="E11" s="20"/>
      <c r="F11" s="20" t="e">
        <f>VLOOKUP(C11,'#AI聊天文本'!A:B,2,0)</f>
        <v>#N/A</v>
      </c>
    </row>
    <row r="12" spans="1:6" x14ac:dyDescent="0.3">
      <c r="A12" s="3"/>
      <c r="C12" s="20"/>
      <c r="D12" s="20"/>
      <c r="F12" s="20" t="e">
        <f>VLOOKUP(C12,'#AI聊天文本'!A:B,2,0)</f>
        <v>#N/A</v>
      </c>
    </row>
    <row r="13" spans="1:6" x14ac:dyDescent="0.3">
      <c r="A13" s="3"/>
      <c r="D13" s="20"/>
      <c r="E13" s="20"/>
      <c r="F13" s="20" t="e">
        <f>VLOOKUP(C13,'#AI聊天文本'!A:B,2,0)</f>
        <v>#N/A</v>
      </c>
    </row>
    <row r="14" spans="1:6" x14ac:dyDescent="0.3">
      <c r="A14" s="3"/>
      <c r="C14" s="20"/>
      <c r="D14" s="20"/>
      <c r="E14" s="20"/>
      <c r="F14" s="20" t="e">
        <f>VLOOKUP(C14,'#AI聊天文本'!A:B,2,0)</f>
        <v>#N/A</v>
      </c>
    </row>
    <row r="15" spans="1:6" x14ac:dyDescent="0.3">
      <c r="A15" s="3"/>
      <c r="C15" s="20"/>
      <c r="D15" s="20"/>
      <c r="E15" s="20"/>
      <c r="F15" s="20" t="e">
        <f>VLOOKUP(C15,'#AI聊天文本'!A:B,2,0)</f>
        <v>#N/A</v>
      </c>
    </row>
    <row r="16" spans="1:6" x14ac:dyDescent="0.3">
      <c r="A16" s="3"/>
      <c r="C16" s="20"/>
      <c r="D16" s="20"/>
      <c r="E16" s="20"/>
      <c r="F16" s="20" t="e">
        <f>VLOOKUP(C16,'#AI聊天文本'!A:B,2,0)</f>
        <v>#N/A</v>
      </c>
    </row>
    <row r="17" spans="1:6" x14ac:dyDescent="0.3">
      <c r="A17" s="3"/>
      <c r="D17" s="20"/>
      <c r="E17" s="20"/>
      <c r="F17" s="20" t="e">
        <f>VLOOKUP(C17,'#AI聊天文本'!A:B,2,0)</f>
        <v>#N/A</v>
      </c>
    </row>
    <row r="18" spans="1:6" x14ac:dyDescent="0.3">
      <c r="A18" s="3"/>
      <c r="C18" s="20"/>
      <c r="D18" s="20"/>
      <c r="E18" s="20"/>
      <c r="F18" s="20" t="e">
        <f>VLOOKUP(C18,'#AI聊天文本'!A:B,2,0)</f>
        <v>#N/A</v>
      </c>
    </row>
    <row r="19" spans="1:6" x14ac:dyDescent="0.3">
      <c r="A19" s="3"/>
      <c r="F19" s="20" t="e">
        <f>VLOOKUP(C19,'#AI聊天文本'!A:B,2,0)</f>
        <v>#N/A</v>
      </c>
    </row>
    <row r="20" spans="1:6" x14ac:dyDescent="0.3">
      <c r="F20" s="20" t="e">
        <f>VLOOKUP(C20,'#AI聊天文本'!A:B,2,0)</f>
        <v>#N/A</v>
      </c>
    </row>
    <row r="21" spans="1:6" x14ac:dyDescent="0.3">
      <c r="C21" s="21"/>
      <c r="F21" s="20" t="e">
        <f>VLOOKUP(C21,'#AI聊天文本'!A:B,2,0)</f>
        <v>#N/A</v>
      </c>
    </row>
    <row r="22" spans="1:6" x14ac:dyDescent="0.3">
      <c r="C22" s="21"/>
      <c r="D22" s="20"/>
      <c r="F22" s="20" t="e">
        <f>VLOOKUP(C22,'#AI聊天文本'!A:B,2,0)</f>
        <v>#N/A</v>
      </c>
    </row>
    <row r="24" spans="1:6" x14ac:dyDescent="0.3">
      <c r="C24" s="21"/>
      <c r="D24" s="20"/>
    </row>
    <row r="25" spans="1:6" x14ac:dyDescent="0.3">
      <c r="C25" s="21"/>
      <c r="D25" s="20"/>
    </row>
    <row r="26" spans="1:6" x14ac:dyDescent="0.3">
      <c r="C26" s="21"/>
      <c r="D26" s="20"/>
    </row>
    <row r="27" spans="1:6" x14ac:dyDescent="0.3">
      <c r="C27" s="21"/>
      <c r="D27" s="20"/>
    </row>
    <row r="28" spans="1:6" x14ac:dyDescent="0.3">
      <c r="C28" s="21"/>
      <c r="D28" s="20"/>
    </row>
    <row r="29" spans="1:6" x14ac:dyDescent="0.3">
      <c r="C29" s="21"/>
      <c r="D29" s="20"/>
    </row>
    <row r="30" spans="1:6" x14ac:dyDescent="0.3">
      <c r="C30" s="21"/>
      <c r="D30" s="20"/>
    </row>
    <row r="31" spans="1:6" x14ac:dyDescent="0.3">
      <c r="C31" s="21"/>
      <c r="D31" s="20"/>
    </row>
    <row r="32" spans="1:6" x14ac:dyDescent="0.3">
      <c r="C32" s="21"/>
      <c r="D32" s="20"/>
    </row>
    <row r="33" spans="3:4" x14ac:dyDescent="0.3">
      <c r="C33" s="21"/>
      <c r="D33" s="20"/>
    </row>
    <row r="34" spans="3:4" x14ac:dyDescent="0.3">
      <c r="C34" s="21"/>
      <c r="D34" s="20"/>
    </row>
    <row r="35" spans="3:4" x14ac:dyDescent="0.3">
      <c r="C35" s="21"/>
      <c r="D35" s="20"/>
    </row>
    <row r="36" spans="3:4" x14ac:dyDescent="0.3">
      <c r="C36" s="21"/>
      <c r="D36" s="20"/>
    </row>
  </sheetData>
  <phoneticPr fontId="1" type="noConversion"/>
  <conditionalFormatting sqref="C21:C22 C24:C36 C6">
    <cfRule type="duplicateValues" dxfId="6" priority="3"/>
  </conditionalFormatting>
  <conditionalFormatting sqref="C4">
    <cfRule type="duplicateValues" dxfId="5" priority="2"/>
  </conditionalFormatting>
  <conditionalFormatting sqref="C7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4C68-BC89-4E3D-AEFF-85CD3EB04467}">
  <dimension ref="A1:U45"/>
  <sheetViews>
    <sheetView workbookViewId="0">
      <selection activeCell="L34" sqref="L34"/>
    </sheetView>
  </sheetViews>
  <sheetFormatPr defaultRowHeight="16.5" x14ac:dyDescent="0.3"/>
  <cols>
    <col min="1" max="1" width="21.33203125" bestFit="1" customWidth="1"/>
    <col min="2" max="2" width="14.33203125" customWidth="1"/>
  </cols>
  <sheetData>
    <row r="1" spans="1:15" x14ac:dyDescent="0.3">
      <c r="A1" s="21" t="s">
        <v>2306</v>
      </c>
      <c r="B1" s="21" t="s">
        <v>2322</v>
      </c>
    </row>
    <row r="2" spans="1:15" x14ac:dyDescent="0.3">
      <c r="A2" s="21" t="s">
        <v>2307</v>
      </c>
      <c r="B2" s="21" t="s">
        <v>2345</v>
      </c>
    </row>
    <row r="3" spans="1:15" x14ac:dyDescent="0.3">
      <c r="A3" s="21" t="s">
        <v>2308</v>
      </c>
      <c r="B3" s="21" t="s">
        <v>2323</v>
      </c>
      <c r="O3" t="s">
        <v>2334</v>
      </c>
    </row>
    <row r="4" spans="1:15" x14ac:dyDescent="0.3">
      <c r="A4" s="21" t="s">
        <v>2309</v>
      </c>
      <c r="B4" s="21" t="s">
        <v>2346</v>
      </c>
      <c r="O4" s="20" t="s">
        <v>2334</v>
      </c>
    </row>
    <row r="5" spans="1:15" x14ac:dyDescent="0.3">
      <c r="A5" s="21" t="s">
        <v>2341</v>
      </c>
      <c r="B5" s="21" t="s">
        <v>2324</v>
      </c>
    </row>
    <row r="6" spans="1:15" x14ac:dyDescent="0.3">
      <c r="A6" s="21" t="s">
        <v>2336</v>
      </c>
      <c r="B6" s="21" t="s">
        <v>2344</v>
      </c>
    </row>
    <row r="7" spans="1:15" x14ac:dyDescent="0.3">
      <c r="A7" s="21" t="s">
        <v>2348</v>
      </c>
      <c r="B7" s="21" t="s">
        <v>2347</v>
      </c>
    </row>
    <row r="8" spans="1:15" x14ac:dyDescent="0.3">
      <c r="A8" s="21" t="s">
        <v>2351</v>
      </c>
      <c r="B8" s="21" t="s">
        <v>2325</v>
      </c>
    </row>
    <row r="9" spans="1:15" x14ac:dyDescent="0.3">
      <c r="A9" s="21" t="s">
        <v>2310</v>
      </c>
      <c r="B9" s="21" t="s">
        <v>2326</v>
      </c>
    </row>
    <row r="10" spans="1:15" x14ac:dyDescent="0.3">
      <c r="A10" s="21" t="s">
        <v>2311</v>
      </c>
      <c r="B10" s="21" t="s">
        <v>2327</v>
      </c>
    </row>
    <row r="11" spans="1:15" x14ac:dyDescent="0.3">
      <c r="A11" s="21" t="s">
        <v>2312</v>
      </c>
      <c r="B11" s="21" t="s">
        <v>2328</v>
      </c>
    </row>
    <row r="12" spans="1:15" x14ac:dyDescent="0.3">
      <c r="A12" s="21" t="s">
        <v>2313</v>
      </c>
      <c r="B12" s="21" t="s">
        <v>2329</v>
      </c>
    </row>
    <row r="13" spans="1:15" x14ac:dyDescent="0.3">
      <c r="A13" s="21" t="s">
        <v>2314</v>
      </c>
      <c r="B13" s="21" t="s">
        <v>2330</v>
      </c>
    </row>
    <row r="14" spans="1:15" x14ac:dyDescent="0.3">
      <c r="A14" s="21" t="s">
        <v>2315</v>
      </c>
      <c r="B14" s="21" t="s">
        <v>2331</v>
      </c>
    </row>
    <row r="15" spans="1:15" x14ac:dyDescent="0.3">
      <c r="A15" s="21" t="s">
        <v>2316</v>
      </c>
      <c r="B15" s="21" t="s">
        <v>2332</v>
      </c>
    </row>
    <row r="16" spans="1:15" x14ac:dyDescent="0.3">
      <c r="A16" s="21" t="s">
        <v>2317</v>
      </c>
      <c r="B16" s="21" t="s">
        <v>2333</v>
      </c>
    </row>
    <row r="24" spans="1:21" x14ac:dyDescent="0.3">
      <c r="A24" t="s">
        <v>2356</v>
      </c>
    </row>
    <row r="25" spans="1:21" x14ac:dyDescent="0.3">
      <c r="A25" s="20"/>
      <c r="B25" s="3" t="s">
        <v>1298</v>
      </c>
      <c r="C25" s="20" t="s">
        <v>1299</v>
      </c>
      <c r="D25" s="20" t="s">
        <v>1300</v>
      </c>
      <c r="E25" s="20" t="s">
        <v>2319</v>
      </c>
      <c r="F25" s="20" t="s">
        <v>2340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x14ac:dyDescent="0.3">
      <c r="A26" s="20" t="s">
        <v>170</v>
      </c>
      <c r="B26" s="3" t="s">
        <v>1301</v>
      </c>
      <c r="C26" s="20" t="s">
        <v>1302</v>
      </c>
      <c r="D26" s="20" t="s">
        <v>1303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x14ac:dyDescent="0.3">
      <c r="A27" s="3">
        <v>1</v>
      </c>
      <c r="B27" s="3">
        <v>1</v>
      </c>
      <c r="C27" s="21" t="s">
        <v>2306</v>
      </c>
      <c r="D27" s="20" t="s">
        <v>2318</v>
      </c>
      <c r="E27" s="20" t="s">
        <v>2320</v>
      </c>
      <c r="F27" s="20" t="str">
        <f>VLOOKUP(C27,'#AI聊天文本'!A:B,2,0)</f>
        <v>欢迎！大家可以查看地图，我们将按照一定的路线逐步向中央区域行进。征服这片土地需要大家的力量，请大家务必提升自身作战实力，为了帝国的明天！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x14ac:dyDescent="0.3">
      <c r="A28" s="3">
        <v>2</v>
      </c>
      <c r="B28" s="3">
        <v>25</v>
      </c>
      <c r="C28" s="20" t="s">
        <v>2337</v>
      </c>
      <c r="D28" s="20" t="s">
        <v>2318</v>
      </c>
      <c r="E28" s="20" t="s">
        <v>2321</v>
      </c>
      <c r="F28" s="20" t="str">
        <f>VLOOKUP(C28,'#AI聊天文本'!A:B,2,0)</f>
        <v>我们将在明天{0}时尝试占领位于{1}的城市，请留意。此外，我们还将尝试占领位于{2}、{3}的城市，请大家留意时间，我们准时集合！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 x14ac:dyDescent="0.3">
      <c r="A29" s="3">
        <v>3</v>
      </c>
      <c r="B29" s="3">
        <v>36</v>
      </c>
      <c r="C29" s="21" t="s">
        <v>2308</v>
      </c>
      <c r="D29" s="20" t="s">
        <v>2318</v>
      </c>
      <c r="E29" s="20" t="s">
        <v>2338</v>
      </c>
      <c r="F29" s="20" t="str">
        <f>VLOOKUP(C29,'#AI聊天文本'!A:B,2,0)</f>
        <v>我们已经攻占了一座城市，这将为我们的征程打下坚实的基础。十分感谢大家的共同努力！尤其是{1}、{2}、{3}等几位玩家，你们的英勇表现，值得被这片土地所铭记！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3">
      <c r="A30" s="3">
        <v>4</v>
      </c>
      <c r="B30" s="3">
        <v>36</v>
      </c>
      <c r="C30" s="21" t="s">
        <v>2335</v>
      </c>
      <c r="D30" s="20" t="s">
        <v>2318</v>
      </c>
      <c r="E30" s="20" t="s">
        <v>2339</v>
      </c>
      <c r="F30" s="20" t="str">
        <f>VLOOKUP(C30,'#AI聊天文本'!A:B,2,0)</f>
        <v>我们将在{0}分钟后尝试进攻位于{1}的城市，大家可稍作休息，治疗自己的军队，以准备参与下一次攻城战。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3">
      <c r="A31" s="3">
        <v>5</v>
      </c>
      <c r="B31" s="3">
        <v>40</v>
      </c>
      <c r="C31" s="20" t="s">
        <v>2342</v>
      </c>
      <c r="D31" s="20" t="s">
        <v>2318</v>
      </c>
      <c r="E31" s="20" t="s">
        <v>2338</v>
      </c>
      <c r="F31" s="20" t="str">
        <f>VLOOKUP(C31,'#AI聊天文本'!A:B,2,0)</f>
        <v>恭喜！我们成功了，感谢大家的共同努力！尤其是{1}、{2}、{3}等几位玩家，你们的英勇表现，值得被这片土地所铭记！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3">
      <c r="A32" s="3">
        <v>6</v>
      </c>
      <c r="B32" s="3">
        <v>40</v>
      </c>
      <c r="C32" s="20" t="s">
        <v>2335</v>
      </c>
      <c r="D32" s="20" t="s">
        <v>2318</v>
      </c>
      <c r="E32" s="20" t="s">
        <v>2343</v>
      </c>
      <c r="F32" s="20" t="str">
        <f>VLOOKUP(C32,'#AI聊天文本'!A:B,2,0)</f>
        <v>我们将在{0}分钟后尝试进攻位于{1}的城市，大家可稍作休息，治疗自己的军队，以准备参与下一次攻城战。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x14ac:dyDescent="0.3">
      <c r="A33" s="3">
        <v>7</v>
      </c>
      <c r="B33" s="3">
        <v>43</v>
      </c>
      <c r="C33" s="20" t="s">
        <v>2335</v>
      </c>
      <c r="D33" s="20" t="s">
        <v>2318</v>
      </c>
      <c r="E33" s="20" t="s">
        <v>2343</v>
      </c>
      <c r="F33" s="20" t="str">
        <f>VLOOKUP(C33,'#AI聊天文本'!A:B,2,0)</f>
        <v>我们将在{0}分钟后尝试进攻位于{1}的城市，大家可稍作休息，治疗自己的军队，以准备参与下一次攻城战。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x14ac:dyDescent="0.3">
      <c r="A34" s="3">
        <v>8</v>
      </c>
      <c r="B34" s="3">
        <v>45</v>
      </c>
      <c r="C34" s="20" t="s">
        <v>2349</v>
      </c>
      <c r="D34" s="20" t="s">
        <v>2318</v>
      </c>
      <c r="E34" s="20" t="s">
        <v>2338</v>
      </c>
      <c r="F34" s="20" t="str">
        <f>VLOOKUP(C34,'#AI聊天文本'!A:B,2,0)</f>
        <v>恭喜你们，我们攻城成功了！尤其是{0}，{1}，{2}，你们的表现真的很突出！当然，我们需要每个人的支持和努力，让我们一起为下一次胜利而努力！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3">
      <c r="A35" s="3">
        <v>9</v>
      </c>
      <c r="B35" s="3">
        <v>45</v>
      </c>
      <c r="C35" s="20" t="s">
        <v>2337</v>
      </c>
      <c r="D35" s="20" t="s">
        <v>2318</v>
      </c>
      <c r="E35" s="20" t="s">
        <v>2350</v>
      </c>
      <c r="F35" s="20" t="str">
        <f>VLOOKUP(C35,'#AI聊天文本'!A:B,2,0)</f>
        <v>我们将在明天{0}时尝试占领位于{1}的城市，请留意。此外，我们还将尝试占领位于{2}、{3}的城市，请大家留意时间，我们准时集合！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3">
      <c r="A36" s="3">
        <v>10</v>
      </c>
      <c r="B36" s="3">
        <v>60</v>
      </c>
      <c r="C36" s="20" t="s">
        <v>2342</v>
      </c>
      <c r="D36" s="20" t="s">
        <v>2318</v>
      </c>
      <c r="E36" s="20" t="s">
        <v>2338</v>
      </c>
      <c r="F36" s="20" t="str">
        <f>VLOOKUP(C36,'#AI聊天文本'!A:B,2,0)</f>
        <v>恭喜！我们成功了，感谢大家的共同努力！尤其是{1}、{2}、{3}等几位玩家，你们的英勇表现，值得被这片土地所铭记！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3">
      <c r="A37" s="3">
        <v>11</v>
      </c>
      <c r="B37" s="3">
        <v>60</v>
      </c>
      <c r="C37" s="20" t="s">
        <v>2335</v>
      </c>
      <c r="D37" s="20" t="s">
        <v>2318</v>
      </c>
      <c r="E37" s="20" t="s">
        <v>2352</v>
      </c>
      <c r="F37" s="20" t="str">
        <f>VLOOKUP(C37,'#AI聊天文本'!A:B,2,0)</f>
        <v>我们将在{0}分钟后尝试进攻位于{1}的城市，大家可稍作休息，治疗自己的军队，以准备参与下一次攻城战。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3">
      <c r="A38" s="3">
        <v>12</v>
      </c>
      <c r="B38" s="3">
        <v>64</v>
      </c>
      <c r="C38" s="20" t="s">
        <v>2349</v>
      </c>
      <c r="D38" s="20" t="s">
        <v>2318</v>
      </c>
      <c r="E38" s="20" t="s">
        <v>2338</v>
      </c>
      <c r="F38" s="20" t="str">
        <f>VLOOKUP(C38,'#AI聊天文本'!A:B,2,0)</f>
        <v>恭喜你们，我们攻城成功了！尤其是{0}，{1}，{2}，你们的表现真的很突出！当然，我们需要每个人的支持和努力，让我们一起为下一次胜利而努力！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x14ac:dyDescent="0.3">
      <c r="A39" s="3">
        <v>13</v>
      </c>
      <c r="B39" s="3">
        <v>64</v>
      </c>
      <c r="C39" s="20" t="s">
        <v>2335</v>
      </c>
      <c r="D39" s="20" t="s">
        <v>2318</v>
      </c>
      <c r="E39" s="20" t="s">
        <v>2353</v>
      </c>
      <c r="F39" s="20" t="str">
        <f>VLOOKUP(C39,'#AI聊天文本'!A:B,2,0)</f>
        <v>我们将在{0}分钟后尝试进攻位于{1}的城市，大家可稍作休息，治疗自己的军队，以准备参与下一次攻城战。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x14ac:dyDescent="0.3">
      <c r="A40" s="3">
        <v>14</v>
      </c>
      <c r="B40" s="3">
        <v>69</v>
      </c>
      <c r="C40" s="20" t="s">
        <v>2354</v>
      </c>
      <c r="D40" s="20" t="s">
        <v>2318</v>
      </c>
      <c r="E40" s="20" t="s">
        <v>2338</v>
      </c>
      <c r="F40" s="20" t="str">
        <f>VLOOKUP(C40,'#AI聊天文本'!A:B,2,0)</f>
        <v>大家真是太棒了，攻城如此成功！尤其是{0}，{1}，{2}，你们的勇气和决心在我们的胜利中发挥了关键作用。当然，我们需要每个人的支持，让我们一起为下一次胜利而努力！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 x14ac:dyDescent="0.3">
      <c r="A41" s="3">
        <v>15</v>
      </c>
      <c r="B41" s="3">
        <v>69</v>
      </c>
      <c r="C41" s="20" t="s">
        <v>2337</v>
      </c>
      <c r="D41" s="20" t="s">
        <v>2318</v>
      </c>
      <c r="E41" s="20" t="s">
        <v>2355</v>
      </c>
      <c r="F41" s="20" t="str">
        <f>VLOOKUP(C41,'#AI聊天文本'!A:B,2,0)</f>
        <v>我们将在明天{0}时尝试占领位于{1}的城市，请留意。此外，我们还将尝试占领位于{2}、{3}的城市，请大家留意时间，我们准时集合！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3">
      <c r="A42" s="3">
        <v>16</v>
      </c>
      <c r="B42" s="3"/>
      <c r="C42" s="20"/>
      <c r="D42" s="20"/>
      <c r="E42" s="20"/>
      <c r="F42" s="20" t="e">
        <f>VLOOKUP(C42,'#AI聊天文本'!A:B,2,0)</f>
        <v>#N/A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x14ac:dyDescent="0.3">
      <c r="A43" s="20"/>
      <c r="B43" s="3"/>
      <c r="C43" s="20"/>
      <c r="D43" s="20"/>
      <c r="E43" s="20"/>
      <c r="F43" s="20" t="e">
        <f>VLOOKUP(C43,'#AI聊天文本'!A:B,2,0)</f>
        <v>#N/A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 x14ac:dyDescent="0.3">
      <c r="A44" s="20"/>
      <c r="B44" s="3"/>
      <c r="C44" s="21"/>
      <c r="D44" s="20"/>
      <c r="E44" s="20"/>
      <c r="F44" s="20" t="e">
        <f>VLOOKUP(C44,'#AI聊天文本'!A:B,2,0)</f>
        <v>#N/A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 x14ac:dyDescent="0.3">
      <c r="A45" s="20"/>
      <c r="B45" s="3"/>
      <c r="C45" s="21"/>
      <c r="D45" s="20"/>
      <c r="E45" s="20"/>
      <c r="F45" s="20" t="e">
        <f>VLOOKUP(C45,'#AI聊天文本'!A:B,2,0)</f>
        <v>#N/A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</sheetData>
  <phoneticPr fontId="1" type="noConversion"/>
  <conditionalFormatting sqref="A1:A16">
    <cfRule type="duplicateValues" dxfId="3" priority="4"/>
  </conditionalFormatting>
  <conditionalFormatting sqref="C44:C45 C29">
    <cfRule type="duplicateValues" dxfId="2" priority="3"/>
  </conditionalFormatting>
  <conditionalFormatting sqref="C27">
    <cfRule type="duplicateValues" dxfId="1" priority="2"/>
  </conditionalFormatting>
  <conditionalFormatting sqref="C30">
    <cfRule type="duplicateValues" dxfId="0" priority="1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18" sqref="C18"/>
    </sheetView>
  </sheetViews>
  <sheetFormatPr defaultRowHeight="16.5" x14ac:dyDescent="0.3"/>
  <cols>
    <col min="1" max="1" width="31.21875" style="12" customWidth="1"/>
    <col min="2" max="2" width="26.77734375" style="12" customWidth="1"/>
    <col min="3" max="3" width="16.6640625" style="12" customWidth="1"/>
  </cols>
  <sheetData>
    <row r="1" spans="1:3" x14ac:dyDescent="0.3">
      <c r="A1" t="s">
        <v>1304</v>
      </c>
    </row>
    <row r="2" spans="1:3" x14ac:dyDescent="0.3">
      <c r="A2" t="s">
        <v>1305</v>
      </c>
      <c r="B2" t="s">
        <v>170</v>
      </c>
      <c r="C2">
        <v>1</v>
      </c>
    </row>
    <row r="3" spans="1:3" x14ac:dyDescent="0.3">
      <c r="A3" t="s">
        <v>1306</v>
      </c>
      <c r="B3" t="s">
        <v>1307</v>
      </c>
      <c r="C3">
        <v>120</v>
      </c>
    </row>
    <row r="4" spans="1:3" x14ac:dyDescent="0.3">
      <c r="A4" t="s">
        <v>2298</v>
      </c>
      <c r="B4" t="s">
        <v>1308</v>
      </c>
      <c r="C4">
        <v>20000</v>
      </c>
    </row>
    <row r="5" spans="1:3" x14ac:dyDescent="0.3">
      <c r="A5" t="s">
        <v>1309</v>
      </c>
      <c r="B5" t="s">
        <v>1310</v>
      </c>
      <c r="C5">
        <v>300000</v>
      </c>
    </row>
    <row r="6" spans="1:3" x14ac:dyDescent="0.3">
      <c r="A6" t="s">
        <v>1311</v>
      </c>
      <c r="B6" t="s">
        <v>1312</v>
      </c>
      <c r="C6">
        <v>120</v>
      </c>
    </row>
    <row r="7" spans="1:3" x14ac:dyDescent="0.3">
      <c r="A7" s="12" t="s">
        <v>2299</v>
      </c>
      <c r="B7" s="12" t="s">
        <v>2300</v>
      </c>
      <c r="C7" s="12">
        <v>20000</v>
      </c>
    </row>
    <row r="8" spans="1:3" x14ac:dyDescent="0.3">
      <c r="A8" s="12" t="s">
        <v>2304</v>
      </c>
      <c r="B8" s="12" t="s">
        <v>2305</v>
      </c>
      <c r="C8" s="12">
        <v>100000</v>
      </c>
    </row>
    <row r="9" spans="1:3" x14ac:dyDescent="0.3">
      <c r="A9" s="12" t="s">
        <v>2358</v>
      </c>
      <c r="B9" s="12" t="s">
        <v>2357</v>
      </c>
      <c r="C9" s="12">
        <v>-1000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42" sqref="A42"/>
    </sheetView>
  </sheetViews>
  <sheetFormatPr defaultRowHeight="16.5" x14ac:dyDescent="0.3"/>
  <cols>
    <col min="1" max="3" width="80" style="12" customWidth="1"/>
  </cols>
  <sheetData>
    <row r="1" spans="1:3" x14ac:dyDescent="0.3">
      <c r="A1" t="s">
        <v>1313</v>
      </c>
      <c r="B1" t="s">
        <v>1314</v>
      </c>
      <c r="C1" t="s">
        <v>1315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769"/>
  <sheetViews>
    <sheetView workbookViewId="0">
      <selection activeCell="B34" sqref="B34"/>
    </sheetView>
  </sheetViews>
  <sheetFormatPr defaultRowHeight="16.5" x14ac:dyDescent="0.3"/>
  <cols>
    <col min="1" max="1" width="8.6640625" style="12" customWidth="1"/>
    <col min="2" max="2" width="21.88671875" style="12" bestFit="1" customWidth="1"/>
    <col min="3" max="4" width="4.88671875" style="12" bestFit="1" customWidth="1"/>
    <col min="6" max="6" width="6.88671875" style="12" bestFit="1" customWidth="1"/>
    <col min="7" max="7" width="8.88671875" style="12" customWidth="1"/>
    <col min="8" max="8" width="10" style="12" bestFit="1" customWidth="1"/>
    <col min="9" max="9" width="8.88671875" style="12" customWidth="1"/>
    <col min="10" max="10" width="9.88671875" style="12" bestFit="1" customWidth="1"/>
    <col min="11" max="12" width="8.21875" style="12" bestFit="1" customWidth="1"/>
    <col min="13" max="13" width="4.88671875" style="12" bestFit="1" customWidth="1"/>
    <col min="14" max="14" width="17.21875" style="12" bestFit="1" customWidth="1"/>
    <col min="15" max="24" width="8.88671875" style="12" customWidth="1"/>
    <col min="31" max="31" width="67.109375" style="12" bestFit="1" customWidth="1"/>
    <col min="32" max="32" width="62.77734375" style="12" bestFit="1" customWidth="1"/>
  </cols>
  <sheetData>
    <row r="1" spans="1:32" x14ac:dyDescent="0.3">
      <c r="A1" s="8" t="s">
        <v>138</v>
      </c>
      <c r="B1" s="8" t="s">
        <v>53</v>
      </c>
      <c r="C1" s="11" t="s">
        <v>1316</v>
      </c>
      <c r="D1" s="11" t="s">
        <v>1317</v>
      </c>
      <c r="E1" s="11" t="s">
        <v>1318</v>
      </c>
      <c r="F1" s="11" t="s">
        <v>1319</v>
      </c>
      <c r="G1" s="11" t="s">
        <v>1320</v>
      </c>
      <c r="H1" s="10" t="s">
        <v>1321</v>
      </c>
      <c r="I1" s="10" t="s">
        <v>54</v>
      </c>
      <c r="J1" s="9" t="s">
        <v>58</v>
      </c>
      <c r="K1" s="9" t="s">
        <v>60</v>
      </c>
      <c r="L1" s="9" t="s">
        <v>67</v>
      </c>
      <c r="M1" s="9" t="s">
        <v>65</v>
      </c>
      <c r="N1" s="9" t="s">
        <v>66</v>
      </c>
      <c r="O1" s="14"/>
      <c r="P1" s="14"/>
      <c r="Q1" s="14"/>
      <c r="R1" s="11" t="s">
        <v>1322</v>
      </c>
      <c r="S1" s="13" t="s">
        <v>1323</v>
      </c>
      <c r="T1" s="13" t="s">
        <v>1324</v>
      </c>
      <c r="U1" s="13" t="s">
        <v>1325</v>
      </c>
      <c r="V1" s="13" t="s">
        <v>1321</v>
      </c>
      <c r="Z1" s="6" t="s">
        <v>1326</v>
      </c>
      <c r="AA1" s="6" t="s">
        <v>1327</v>
      </c>
      <c r="AB1" s="9" t="s">
        <v>58</v>
      </c>
      <c r="AC1" s="9" t="s">
        <v>60</v>
      </c>
      <c r="AD1" s="9" t="s">
        <v>67</v>
      </c>
      <c r="AE1" s="9" t="s">
        <v>65</v>
      </c>
      <c r="AF1" s="9" t="s">
        <v>66</v>
      </c>
    </row>
    <row r="2" spans="1:32" x14ac:dyDescent="0.3">
      <c r="A2" s="11">
        <v>5000101</v>
      </c>
      <c r="B2" s="11" t="s">
        <v>201</v>
      </c>
      <c r="C2" s="11">
        <v>1</v>
      </c>
      <c r="D2" s="11" t="s">
        <v>1323</v>
      </c>
      <c r="E2" s="6" t="s">
        <v>1328</v>
      </c>
      <c r="F2" s="6" t="str">
        <f t="shared" ref="F2:F65" si="0">C2&amp;D2</f>
        <v>1强</v>
      </c>
      <c r="G2" s="6" t="str">
        <f t="shared" ref="G2:G65" si="1">C2&amp;D2&amp;E2</f>
        <v>1强统率剑</v>
      </c>
      <c r="H2" s="6" t="str">
        <f t="array" ref="H2">30250&amp;";"&amp;INDEX($V$2:$V$33,C2,1)</f>
        <v>30250;110</v>
      </c>
      <c r="I2" s="11">
        <f t="shared" ref="I2:I65" si="2">INDEX($S:$U,MATCH(C2,$R:$R,0),MATCH(D2,$S$1:$U$1,0))</f>
        <v>8</v>
      </c>
      <c r="J2" t="str">
        <f t="shared" ref="J2:N11" si="3">INDEX($AB:$AF,MATCH($I2,$Z:$Z,0),MATCH(J$1,$AB$1:$AF$1,0))</f>
        <v>3480;6600</v>
      </c>
      <c r="K2">
        <f t="shared" si="3"/>
        <v>360000</v>
      </c>
      <c r="L2">
        <f t="shared" si="3"/>
        <v>900000</v>
      </c>
      <c r="M2" t="str">
        <f t="shared" si="3"/>
        <v>RT_Wood:600000|RT_Food:600000|RT_Stone:600000</v>
      </c>
      <c r="N2" t="str">
        <f t="shared" si="3"/>
        <v>RT_Wood:75000|RT_Food:75000|RT_Stone:75000</v>
      </c>
      <c r="R2" s="6">
        <v>1</v>
      </c>
      <c r="S2" s="6">
        <v>8</v>
      </c>
      <c r="T2" s="6">
        <v>7</v>
      </c>
      <c r="U2" s="6">
        <v>5</v>
      </c>
      <c r="V2" s="11">
        <v>110</v>
      </c>
      <c r="W2" s="9"/>
      <c r="X2" s="9"/>
      <c r="Z2" s="6">
        <v>1</v>
      </c>
      <c r="AA2" s="6">
        <v>0</v>
      </c>
      <c r="AB2" s="6"/>
      <c r="AC2" s="7">
        <v>150000</v>
      </c>
      <c r="AD2" s="6">
        <v>75000</v>
      </c>
      <c r="AE2" s="6" t="s">
        <v>1329</v>
      </c>
      <c r="AF2" s="6" t="s">
        <v>1330</v>
      </c>
    </row>
    <row r="3" spans="1:32" x14ac:dyDescent="0.3">
      <c r="A3" s="11">
        <v>5000102</v>
      </c>
      <c r="B3" s="11" t="s">
        <v>207</v>
      </c>
      <c r="C3" s="11">
        <v>1</v>
      </c>
      <c r="D3" s="11" t="s">
        <v>1323</v>
      </c>
      <c r="E3" s="6" t="s">
        <v>1331</v>
      </c>
      <c r="F3" s="6" t="str">
        <f t="shared" si="0"/>
        <v>1强</v>
      </c>
      <c r="G3" s="6" t="str">
        <f t="shared" si="1"/>
        <v>1强连击骑</v>
      </c>
      <c r="H3" s="6" t="str">
        <f t="array" ref="H3">30250&amp;";"&amp;INDEX($V$2:$V$33,C3,1)</f>
        <v>30250;110</v>
      </c>
      <c r="I3" s="11">
        <f t="shared" si="2"/>
        <v>8</v>
      </c>
      <c r="J3" t="str">
        <f t="shared" si="3"/>
        <v>3480;6600</v>
      </c>
      <c r="K3">
        <f t="shared" si="3"/>
        <v>360000</v>
      </c>
      <c r="L3">
        <f t="shared" si="3"/>
        <v>900000</v>
      </c>
      <c r="M3" t="str">
        <f t="shared" si="3"/>
        <v>RT_Wood:600000|RT_Food:600000|RT_Stone:600000</v>
      </c>
      <c r="N3" t="str">
        <f t="shared" si="3"/>
        <v>RT_Wood:75000|RT_Food:75000|RT_Stone:75000</v>
      </c>
      <c r="R3" s="6">
        <v>2</v>
      </c>
      <c r="S3" s="6">
        <v>8</v>
      </c>
      <c r="T3" s="6">
        <v>7</v>
      </c>
      <c r="U3" s="6">
        <v>5</v>
      </c>
      <c r="V3" s="11">
        <v>110</v>
      </c>
      <c r="W3" s="9"/>
      <c r="X3" s="9"/>
      <c r="Z3" s="6">
        <v>2</v>
      </c>
      <c r="AA3" s="6">
        <v>30</v>
      </c>
      <c r="AB3" s="6" t="s">
        <v>1332</v>
      </c>
      <c r="AC3" s="7">
        <v>170000</v>
      </c>
      <c r="AD3" s="6">
        <v>150000</v>
      </c>
      <c r="AE3" s="6" t="s">
        <v>1333</v>
      </c>
      <c r="AF3" s="6" t="s">
        <v>1334</v>
      </c>
    </row>
    <row r="4" spans="1:32" x14ac:dyDescent="0.3">
      <c r="A4" s="11">
        <v>5000103</v>
      </c>
      <c r="B4" s="11" t="s">
        <v>210</v>
      </c>
      <c r="C4" s="11">
        <v>1</v>
      </c>
      <c r="D4" s="11" t="s">
        <v>1323</v>
      </c>
      <c r="E4" s="6" t="s">
        <v>1335</v>
      </c>
      <c r="F4" s="6" t="str">
        <f t="shared" si="0"/>
        <v>1强</v>
      </c>
      <c r="G4" s="6" t="str">
        <f t="shared" si="1"/>
        <v>1强反击枪</v>
      </c>
      <c r="H4" s="6" t="str">
        <f t="array" ref="H4">30250&amp;";"&amp;INDEX($V$2:$V$33,C4,1)</f>
        <v>30250;110</v>
      </c>
      <c r="I4" s="11">
        <f t="shared" si="2"/>
        <v>8</v>
      </c>
      <c r="J4" t="str">
        <f t="shared" si="3"/>
        <v>3480;6600</v>
      </c>
      <c r="K4">
        <f t="shared" si="3"/>
        <v>360000</v>
      </c>
      <c r="L4">
        <f t="shared" si="3"/>
        <v>900000</v>
      </c>
      <c r="M4" t="str">
        <f t="shared" si="3"/>
        <v>RT_Wood:600000|RT_Food:600000|RT_Stone:600000</v>
      </c>
      <c r="N4" t="str">
        <f t="shared" si="3"/>
        <v>RT_Wood:75000|RT_Food:75000|RT_Stone:75000</v>
      </c>
      <c r="R4" s="6">
        <v>3</v>
      </c>
      <c r="S4" s="6">
        <v>8</v>
      </c>
      <c r="T4" s="6">
        <v>7</v>
      </c>
      <c r="U4" s="6">
        <v>5</v>
      </c>
      <c r="V4" s="11">
        <v>110</v>
      </c>
      <c r="W4" s="9"/>
      <c r="X4" s="9"/>
      <c r="Z4" s="6">
        <v>3</v>
      </c>
      <c r="AA4" s="6">
        <v>66</v>
      </c>
      <c r="AB4" s="6" t="s">
        <v>1336</v>
      </c>
      <c r="AC4" s="7">
        <v>190000</v>
      </c>
      <c r="AD4" s="6">
        <v>225000</v>
      </c>
      <c r="AE4" s="6" t="s">
        <v>1337</v>
      </c>
      <c r="AF4" s="6" t="s">
        <v>1338</v>
      </c>
    </row>
    <row r="5" spans="1:32" x14ac:dyDescent="0.3">
      <c r="A5" s="11">
        <v>5000104</v>
      </c>
      <c r="B5" s="11" t="s">
        <v>212</v>
      </c>
      <c r="C5" s="11">
        <v>1</v>
      </c>
      <c r="D5" s="11" t="s">
        <v>1323</v>
      </c>
      <c r="E5" s="6" t="s">
        <v>1339</v>
      </c>
      <c r="F5" s="6" t="str">
        <f t="shared" si="0"/>
        <v>1强</v>
      </c>
      <c r="G5" s="6" t="str">
        <f t="shared" si="1"/>
        <v>1强魏兰弓</v>
      </c>
      <c r="H5" s="6" t="str">
        <f t="array" ref="H5">30250&amp;";"&amp;INDEX($V$2:$V$33,C5,1)</f>
        <v>30250;110</v>
      </c>
      <c r="I5" s="11">
        <f t="shared" si="2"/>
        <v>8</v>
      </c>
      <c r="J5" t="str">
        <f t="shared" si="3"/>
        <v>3480;6600</v>
      </c>
      <c r="K5">
        <f t="shared" si="3"/>
        <v>360000</v>
      </c>
      <c r="L5">
        <f t="shared" si="3"/>
        <v>900000</v>
      </c>
      <c r="M5" t="str">
        <f t="shared" si="3"/>
        <v>RT_Wood:600000|RT_Food:600000|RT_Stone:600000</v>
      </c>
      <c r="N5" t="str">
        <f t="shared" si="3"/>
        <v>RT_Wood:75000|RT_Food:75000|RT_Stone:75000</v>
      </c>
      <c r="R5" s="6">
        <v>4</v>
      </c>
      <c r="S5" s="6">
        <v>8</v>
      </c>
      <c r="T5" s="6">
        <v>7</v>
      </c>
      <c r="U5" s="6">
        <v>5</v>
      </c>
      <c r="V5" s="11">
        <v>110</v>
      </c>
      <c r="W5" s="9"/>
      <c r="X5" s="9"/>
      <c r="Z5" s="6">
        <v>4</v>
      </c>
      <c r="AA5" s="6">
        <v>220</v>
      </c>
      <c r="AB5" s="6" t="s">
        <v>1340</v>
      </c>
      <c r="AC5" s="7">
        <v>220000</v>
      </c>
      <c r="AD5" s="6">
        <v>300000</v>
      </c>
      <c r="AE5" s="6" t="s">
        <v>1341</v>
      </c>
      <c r="AF5" s="6" t="s">
        <v>1342</v>
      </c>
    </row>
    <row r="6" spans="1:32" x14ac:dyDescent="0.3">
      <c r="A6" s="11">
        <v>5000105</v>
      </c>
      <c r="B6" s="11" t="s">
        <v>214</v>
      </c>
      <c r="C6" s="11">
        <v>1</v>
      </c>
      <c r="D6" s="11" t="s">
        <v>1323</v>
      </c>
      <c r="E6" s="6" t="s">
        <v>1343</v>
      </c>
      <c r="F6" s="6" t="str">
        <f t="shared" si="0"/>
        <v>1强</v>
      </c>
      <c r="G6" s="6" t="str">
        <f t="shared" si="1"/>
        <v>1强智谋剑</v>
      </c>
      <c r="H6" s="6" t="str">
        <f t="array" ref="H6">30250&amp;";"&amp;INDEX($V$2:$V$33,C6,1)</f>
        <v>30250;110</v>
      </c>
      <c r="I6" s="11">
        <f t="shared" si="2"/>
        <v>8</v>
      </c>
      <c r="J6" t="str">
        <f t="shared" si="3"/>
        <v>3480;6600</v>
      </c>
      <c r="K6">
        <f t="shared" si="3"/>
        <v>360000</v>
      </c>
      <c r="L6">
        <f t="shared" si="3"/>
        <v>900000</v>
      </c>
      <c r="M6" t="str">
        <f t="shared" si="3"/>
        <v>RT_Wood:600000|RT_Food:600000|RT_Stone:600000</v>
      </c>
      <c r="N6" t="str">
        <f t="shared" si="3"/>
        <v>RT_Wood:75000|RT_Food:75000|RT_Stone:75000</v>
      </c>
      <c r="R6" s="6">
        <v>5</v>
      </c>
      <c r="S6" s="6">
        <v>9</v>
      </c>
      <c r="T6" s="6">
        <v>8</v>
      </c>
      <c r="U6" s="6">
        <v>6</v>
      </c>
      <c r="V6" s="11">
        <v>110</v>
      </c>
      <c r="W6" s="9"/>
      <c r="X6" s="9"/>
      <c r="Z6" s="6">
        <v>5</v>
      </c>
      <c r="AA6" s="6">
        <v>735</v>
      </c>
      <c r="AB6" s="6" t="s">
        <v>1344</v>
      </c>
      <c r="AC6" s="7">
        <v>250000</v>
      </c>
      <c r="AD6" s="6">
        <v>450000</v>
      </c>
      <c r="AE6" s="6" t="s">
        <v>1345</v>
      </c>
      <c r="AF6" s="6" t="s">
        <v>1346</v>
      </c>
    </row>
    <row r="7" spans="1:32" x14ac:dyDescent="0.3">
      <c r="A7" s="11">
        <v>5000106</v>
      </c>
      <c r="B7" s="11" t="s">
        <v>216</v>
      </c>
      <c r="C7" s="11">
        <v>1</v>
      </c>
      <c r="D7" s="11" t="s">
        <v>1323</v>
      </c>
      <c r="E7" s="6" t="s">
        <v>1347</v>
      </c>
      <c r="F7" s="6" t="str">
        <f t="shared" si="0"/>
        <v>1强</v>
      </c>
      <c r="G7" s="6" t="str">
        <f t="shared" si="1"/>
        <v>1强智谋骑</v>
      </c>
      <c r="H7" s="6" t="str">
        <f t="array" ref="H7">30250&amp;";"&amp;INDEX($V$2:$V$33,C7,1)</f>
        <v>30250;110</v>
      </c>
      <c r="I7" s="11">
        <f t="shared" si="2"/>
        <v>8</v>
      </c>
      <c r="J7" t="str">
        <f t="shared" si="3"/>
        <v>3480;6600</v>
      </c>
      <c r="K7">
        <f t="shared" si="3"/>
        <v>360000</v>
      </c>
      <c r="L7">
        <f t="shared" si="3"/>
        <v>900000</v>
      </c>
      <c r="M7" t="str">
        <f t="shared" si="3"/>
        <v>RT_Wood:600000|RT_Food:600000|RT_Stone:600000</v>
      </c>
      <c r="N7" t="str">
        <f t="shared" si="3"/>
        <v>RT_Wood:75000|RT_Food:75000|RT_Stone:75000</v>
      </c>
      <c r="R7" s="6">
        <v>6</v>
      </c>
      <c r="S7" s="6">
        <v>9</v>
      </c>
      <c r="T7" s="6">
        <v>8</v>
      </c>
      <c r="U7" s="6">
        <v>6</v>
      </c>
      <c r="V7" s="11">
        <v>110</v>
      </c>
      <c r="W7" s="9"/>
      <c r="X7" s="9"/>
      <c r="Z7" s="6">
        <v>6</v>
      </c>
      <c r="AA7" s="6">
        <v>1800</v>
      </c>
      <c r="AB7" s="6" t="s">
        <v>1348</v>
      </c>
      <c r="AC7" s="7">
        <v>280000</v>
      </c>
      <c r="AD7" s="6">
        <v>600000</v>
      </c>
      <c r="AE7" s="6" t="s">
        <v>1349</v>
      </c>
      <c r="AF7" s="6" t="s">
        <v>1329</v>
      </c>
    </row>
    <row r="8" spans="1:32" x14ac:dyDescent="0.3">
      <c r="A8" s="11">
        <v>5000107</v>
      </c>
      <c r="B8" s="11" t="s">
        <v>217</v>
      </c>
      <c r="C8" s="11">
        <v>1</v>
      </c>
      <c r="D8" s="11" t="s">
        <v>1323</v>
      </c>
      <c r="E8" s="6" t="s">
        <v>1350</v>
      </c>
      <c r="F8" s="6" t="str">
        <f t="shared" si="0"/>
        <v>1强</v>
      </c>
      <c r="G8" s="6" t="str">
        <f t="shared" si="1"/>
        <v>1强统率枪</v>
      </c>
      <c r="H8" s="6" t="str">
        <f t="array" ref="H8">30250&amp;";"&amp;INDEX($V$2:$V$33,C8,1)</f>
        <v>30250;110</v>
      </c>
      <c r="I8" s="11">
        <f t="shared" si="2"/>
        <v>8</v>
      </c>
      <c r="J8" t="str">
        <f t="shared" si="3"/>
        <v>3480;6600</v>
      </c>
      <c r="K8">
        <f t="shared" si="3"/>
        <v>360000</v>
      </c>
      <c r="L8">
        <f t="shared" si="3"/>
        <v>900000</v>
      </c>
      <c r="M8" t="str">
        <f t="shared" si="3"/>
        <v>RT_Wood:600000|RT_Food:600000|RT_Stone:600000</v>
      </c>
      <c r="N8" t="str">
        <f t="shared" si="3"/>
        <v>RT_Wood:75000|RT_Food:75000|RT_Stone:75000</v>
      </c>
      <c r="R8" s="6">
        <v>7</v>
      </c>
      <c r="S8" s="6">
        <v>9</v>
      </c>
      <c r="T8" s="6">
        <v>8</v>
      </c>
      <c r="U8" s="6">
        <v>6</v>
      </c>
      <c r="V8" s="11">
        <v>110</v>
      </c>
      <c r="W8" s="9"/>
      <c r="X8" s="9"/>
      <c r="Z8" s="6">
        <v>7</v>
      </c>
      <c r="AA8" s="6">
        <v>3480</v>
      </c>
      <c r="AB8" s="6" t="s">
        <v>1351</v>
      </c>
      <c r="AC8" s="7">
        <v>320000</v>
      </c>
      <c r="AD8" s="6">
        <v>750000</v>
      </c>
      <c r="AE8" s="6" t="s">
        <v>1352</v>
      </c>
      <c r="AF8" s="6" t="s">
        <v>1353</v>
      </c>
    </row>
    <row r="9" spans="1:32" x14ac:dyDescent="0.3">
      <c r="A9" s="11">
        <v>5000108</v>
      </c>
      <c r="B9" s="11" t="s">
        <v>218</v>
      </c>
      <c r="C9" s="11">
        <v>1</v>
      </c>
      <c r="D9" s="11" t="s">
        <v>1323</v>
      </c>
      <c r="E9" s="6" t="s">
        <v>1354</v>
      </c>
      <c r="F9" s="6" t="str">
        <f t="shared" si="0"/>
        <v>1强</v>
      </c>
      <c r="G9" s="6" t="str">
        <f t="shared" si="1"/>
        <v>1强智谋弓</v>
      </c>
      <c r="H9" s="6" t="str">
        <f t="array" ref="H9">30250&amp;";"&amp;INDEX($V$2:$V$33,C9,1)</f>
        <v>30250;110</v>
      </c>
      <c r="I9" s="11">
        <f t="shared" si="2"/>
        <v>8</v>
      </c>
      <c r="J9" t="str">
        <f t="shared" si="3"/>
        <v>3480;6600</v>
      </c>
      <c r="K9">
        <f t="shared" si="3"/>
        <v>360000</v>
      </c>
      <c r="L9">
        <f t="shared" si="3"/>
        <v>900000</v>
      </c>
      <c r="M9" t="str">
        <f t="shared" si="3"/>
        <v>RT_Wood:600000|RT_Food:600000|RT_Stone:600000</v>
      </c>
      <c r="N9" t="str">
        <f t="shared" si="3"/>
        <v>RT_Wood:75000|RT_Food:75000|RT_Stone:75000</v>
      </c>
      <c r="R9" s="6">
        <v>8</v>
      </c>
      <c r="S9" s="6">
        <v>10</v>
      </c>
      <c r="T9" s="6">
        <v>9</v>
      </c>
      <c r="U9" s="6">
        <v>7</v>
      </c>
      <c r="V9" s="11">
        <v>110</v>
      </c>
      <c r="W9" s="9"/>
      <c r="X9" s="9"/>
      <c r="Z9" s="6">
        <v>8</v>
      </c>
      <c r="AA9" s="6">
        <v>6600</v>
      </c>
      <c r="AB9" s="6" t="s">
        <v>1355</v>
      </c>
      <c r="AC9" s="7">
        <v>360000</v>
      </c>
      <c r="AD9" s="6">
        <v>900000</v>
      </c>
      <c r="AE9" s="6" t="s">
        <v>1356</v>
      </c>
      <c r="AF9" s="6" t="s">
        <v>1357</v>
      </c>
    </row>
    <row r="10" spans="1:32" x14ac:dyDescent="0.3">
      <c r="A10" s="11">
        <v>5000201</v>
      </c>
      <c r="B10" s="11" t="s">
        <v>219</v>
      </c>
      <c r="C10" s="11">
        <f t="shared" ref="C10:C73" si="4">C2+1</f>
        <v>2</v>
      </c>
      <c r="D10" s="11" t="s">
        <v>1323</v>
      </c>
      <c r="E10" s="6" t="s">
        <v>1328</v>
      </c>
      <c r="F10" s="6" t="str">
        <f t="shared" si="0"/>
        <v>2强</v>
      </c>
      <c r="G10" s="6" t="str">
        <f t="shared" si="1"/>
        <v>2强统率剑</v>
      </c>
      <c r="H10" s="6" t="str">
        <f t="array" ref="H10">30250&amp;";"&amp;INDEX($V$2:$V$33,C10,1)</f>
        <v>30250;110</v>
      </c>
      <c r="I10" s="11">
        <f t="shared" si="2"/>
        <v>8</v>
      </c>
      <c r="J10" t="str">
        <f t="shared" si="3"/>
        <v>3480;6600</v>
      </c>
      <c r="K10">
        <f t="shared" si="3"/>
        <v>360000</v>
      </c>
      <c r="L10">
        <f t="shared" si="3"/>
        <v>900000</v>
      </c>
      <c r="M10" t="str">
        <f t="shared" si="3"/>
        <v>RT_Wood:600000|RT_Food:600000|RT_Stone:600000</v>
      </c>
      <c r="N10" t="str">
        <f t="shared" si="3"/>
        <v>RT_Wood:75000|RT_Food:75000|RT_Stone:75000</v>
      </c>
      <c r="R10" s="6">
        <v>9</v>
      </c>
      <c r="S10" s="6">
        <v>10</v>
      </c>
      <c r="T10" s="6">
        <v>9</v>
      </c>
      <c r="U10" s="6">
        <v>7</v>
      </c>
      <c r="V10" s="11">
        <v>110</v>
      </c>
      <c r="W10" s="9"/>
      <c r="X10" s="9"/>
      <c r="Z10" s="6">
        <v>9</v>
      </c>
      <c r="AA10" s="6">
        <v>14000</v>
      </c>
      <c r="AB10" s="6" t="s">
        <v>1358</v>
      </c>
      <c r="AC10" s="7">
        <v>400000</v>
      </c>
      <c r="AD10" s="6">
        <v>1050000</v>
      </c>
      <c r="AE10" s="6" t="s">
        <v>1359</v>
      </c>
      <c r="AF10" s="6" t="s">
        <v>1360</v>
      </c>
    </row>
    <row r="11" spans="1:32" x14ac:dyDescent="0.3">
      <c r="A11" s="11">
        <v>5000202</v>
      </c>
      <c r="B11" s="11" t="s">
        <v>220</v>
      </c>
      <c r="C11" s="11">
        <f t="shared" si="4"/>
        <v>2</v>
      </c>
      <c r="D11" s="11" t="s">
        <v>1323</v>
      </c>
      <c r="E11" s="6" t="s">
        <v>1331</v>
      </c>
      <c r="F11" s="6" t="str">
        <f t="shared" si="0"/>
        <v>2强</v>
      </c>
      <c r="G11" s="6" t="str">
        <f t="shared" si="1"/>
        <v>2强连击骑</v>
      </c>
      <c r="H11" s="6" t="str">
        <f t="array" ref="H11">30250&amp;";"&amp;INDEX($V$2:$V$33,C11,1)</f>
        <v>30250;110</v>
      </c>
      <c r="I11" s="11">
        <f t="shared" si="2"/>
        <v>8</v>
      </c>
      <c r="J11" t="str">
        <f t="shared" si="3"/>
        <v>3480;6600</v>
      </c>
      <c r="K11">
        <f t="shared" si="3"/>
        <v>360000</v>
      </c>
      <c r="L11">
        <f t="shared" si="3"/>
        <v>900000</v>
      </c>
      <c r="M11" t="str">
        <f t="shared" si="3"/>
        <v>RT_Wood:600000|RT_Food:600000|RT_Stone:600000</v>
      </c>
      <c r="N11" t="str">
        <f t="shared" si="3"/>
        <v>RT_Wood:75000|RT_Food:75000|RT_Stone:75000</v>
      </c>
      <c r="R11" s="6">
        <v>10</v>
      </c>
      <c r="S11" s="6">
        <v>10</v>
      </c>
      <c r="T11" s="6">
        <v>9</v>
      </c>
      <c r="U11" s="6">
        <v>7</v>
      </c>
      <c r="V11" s="11">
        <v>110</v>
      </c>
      <c r="W11" s="9"/>
      <c r="X11" s="9"/>
      <c r="Z11" s="6">
        <v>10</v>
      </c>
      <c r="AA11" s="6">
        <v>24000</v>
      </c>
      <c r="AB11" s="6" t="s">
        <v>1361</v>
      </c>
      <c r="AC11" s="7">
        <v>440000</v>
      </c>
      <c r="AD11" s="6">
        <v>1200000</v>
      </c>
      <c r="AE11" s="6" t="s">
        <v>1362</v>
      </c>
      <c r="AF11" s="6" t="s">
        <v>1333</v>
      </c>
    </row>
    <row r="12" spans="1:32" x14ac:dyDescent="0.3">
      <c r="A12" s="11">
        <v>5000203</v>
      </c>
      <c r="B12" s="11" t="s">
        <v>221</v>
      </c>
      <c r="C12" s="11">
        <f t="shared" si="4"/>
        <v>2</v>
      </c>
      <c r="D12" s="11" t="s">
        <v>1323</v>
      </c>
      <c r="E12" s="6" t="s">
        <v>1335</v>
      </c>
      <c r="F12" s="6" t="str">
        <f t="shared" si="0"/>
        <v>2强</v>
      </c>
      <c r="G12" s="6" t="str">
        <f t="shared" si="1"/>
        <v>2强反击枪</v>
      </c>
      <c r="H12" s="6" t="str">
        <f t="array" ref="H12">30250&amp;";"&amp;INDEX($V$2:$V$33,C12,1)</f>
        <v>30250;110</v>
      </c>
      <c r="I12" s="11">
        <f t="shared" si="2"/>
        <v>8</v>
      </c>
      <c r="J12" t="str">
        <f t="shared" ref="J12:N21" si="5">INDEX($AB:$AF,MATCH($I12,$Z:$Z,0),MATCH(J$1,$AB$1:$AF$1,0))</f>
        <v>3480;6600</v>
      </c>
      <c r="K12">
        <f t="shared" si="5"/>
        <v>360000</v>
      </c>
      <c r="L12">
        <f t="shared" si="5"/>
        <v>900000</v>
      </c>
      <c r="M12" t="str">
        <f t="shared" si="5"/>
        <v>RT_Wood:600000|RT_Food:600000|RT_Stone:600000</v>
      </c>
      <c r="N12" t="str">
        <f t="shared" si="5"/>
        <v>RT_Wood:75000|RT_Food:75000|RT_Stone:75000</v>
      </c>
      <c r="R12" s="6">
        <v>11</v>
      </c>
      <c r="S12" s="6">
        <v>11</v>
      </c>
      <c r="T12" s="6">
        <v>10</v>
      </c>
      <c r="U12" s="6">
        <v>8</v>
      </c>
      <c r="V12" s="11">
        <v>110</v>
      </c>
      <c r="W12" s="9"/>
      <c r="X12" s="9"/>
      <c r="Z12" s="6">
        <v>11</v>
      </c>
      <c r="AA12" s="6">
        <v>45000</v>
      </c>
      <c r="AB12" s="6" t="s">
        <v>1363</v>
      </c>
      <c r="AC12" s="7">
        <v>490000</v>
      </c>
      <c r="AD12" s="6">
        <v>1350000</v>
      </c>
      <c r="AE12" s="6" t="s">
        <v>1364</v>
      </c>
      <c r="AF12" s="6" t="s">
        <v>1365</v>
      </c>
    </row>
    <row r="13" spans="1:32" x14ac:dyDescent="0.3">
      <c r="A13" s="11">
        <v>5000204</v>
      </c>
      <c r="B13" s="11" t="s">
        <v>222</v>
      </c>
      <c r="C13" s="11">
        <f t="shared" si="4"/>
        <v>2</v>
      </c>
      <c r="D13" s="11" t="s">
        <v>1323</v>
      </c>
      <c r="E13" s="6" t="s">
        <v>1339</v>
      </c>
      <c r="F13" s="6" t="str">
        <f t="shared" si="0"/>
        <v>2强</v>
      </c>
      <c r="G13" s="6" t="str">
        <f t="shared" si="1"/>
        <v>2强魏兰弓</v>
      </c>
      <c r="H13" s="6" t="str">
        <f t="array" ref="H13">30250&amp;";"&amp;INDEX($V$2:$V$33,C13,1)</f>
        <v>30250;110</v>
      </c>
      <c r="I13" s="11">
        <f t="shared" si="2"/>
        <v>8</v>
      </c>
      <c r="J13" t="str">
        <f t="shared" si="5"/>
        <v>3480;6600</v>
      </c>
      <c r="K13">
        <f t="shared" si="5"/>
        <v>360000</v>
      </c>
      <c r="L13">
        <f t="shared" si="5"/>
        <v>900000</v>
      </c>
      <c r="M13" t="str">
        <f t="shared" si="5"/>
        <v>RT_Wood:600000|RT_Food:600000|RT_Stone:600000</v>
      </c>
      <c r="N13" t="str">
        <f t="shared" si="5"/>
        <v>RT_Wood:75000|RT_Food:75000|RT_Stone:75000</v>
      </c>
      <c r="R13" s="6">
        <v>12</v>
      </c>
      <c r="S13" s="6">
        <v>11</v>
      </c>
      <c r="T13" s="6">
        <v>10</v>
      </c>
      <c r="U13" s="6">
        <v>8</v>
      </c>
      <c r="V13" s="11">
        <v>110</v>
      </c>
      <c r="W13" s="9"/>
      <c r="X13" s="9"/>
      <c r="Z13" s="6">
        <v>12</v>
      </c>
      <c r="AA13" s="6">
        <v>81000</v>
      </c>
      <c r="AB13" s="6" t="s">
        <v>1366</v>
      </c>
      <c r="AC13" s="7">
        <v>540000</v>
      </c>
      <c r="AD13" s="6">
        <v>1500000</v>
      </c>
      <c r="AE13" s="6" t="s">
        <v>1367</v>
      </c>
      <c r="AF13" s="6" t="s">
        <v>1368</v>
      </c>
    </row>
    <row r="14" spans="1:32" x14ac:dyDescent="0.3">
      <c r="A14" s="11">
        <v>5000205</v>
      </c>
      <c r="B14" s="11" t="s">
        <v>223</v>
      </c>
      <c r="C14" s="11">
        <f t="shared" si="4"/>
        <v>2</v>
      </c>
      <c r="D14" s="11" t="s">
        <v>1323</v>
      </c>
      <c r="E14" s="6" t="s">
        <v>1343</v>
      </c>
      <c r="F14" s="6" t="str">
        <f t="shared" si="0"/>
        <v>2强</v>
      </c>
      <c r="G14" s="6" t="str">
        <f t="shared" si="1"/>
        <v>2强智谋剑</v>
      </c>
      <c r="H14" s="6" t="str">
        <f t="array" ref="H14">30250&amp;";"&amp;INDEX($V$2:$V$33,C14,1)</f>
        <v>30250;110</v>
      </c>
      <c r="I14" s="11">
        <f t="shared" si="2"/>
        <v>8</v>
      </c>
      <c r="J14" t="str">
        <f t="shared" si="5"/>
        <v>3480;6600</v>
      </c>
      <c r="K14">
        <f t="shared" si="5"/>
        <v>360000</v>
      </c>
      <c r="L14">
        <f t="shared" si="5"/>
        <v>900000</v>
      </c>
      <c r="M14" t="str">
        <f t="shared" si="5"/>
        <v>RT_Wood:600000|RT_Food:600000|RT_Stone:600000</v>
      </c>
      <c r="N14" t="str">
        <f t="shared" si="5"/>
        <v>RT_Wood:75000|RT_Food:75000|RT_Stone:75000</v>
      </c>
      <c r="R14" s="6">
        <v>13</v>
      </c>
      <c r="S14" s="6">
        <v>11</v>
      </c>
      <c r="T14" s="6">
        <v>10</v>
      </c>
      <c r="U14" s="6">
        <v>8</v>
      </c>
      <c r="V14" s="11">
        <v>110</v>
      </c>
      <c r="W14" s="9"/>
      <c r="X14" s="9"/>
      <c r="Z14" s="6">
        <v>13</v>
      </c>
      <c r="AA14" s="6">
        <v>120000</v>
      </c>
      <c r="AB14" s="6" t="s">
        <v>1369</v>
      </c>
      <c r="AC14" s="7">
        <v>590000</v>
      </c>
      <c r="AD14" s="6">
        <v>1650000</v>
      </c>
      <c r="AE14" s="6" t="s">
        <v>1370</v>
      </c>
      <c r="AF14" s="6" t="s">
        <v>1371</v>
      </c>
    </row>
    <row r="15" spans="1:32" x14ac:dyDescent="0.3">
      <c r="A15" s="11">
        <v>5000206</v>
      </c>
      <c r="B15" s="11" t="s">
        <v>224</v>
      </c>
      <c r="C15" s="11">
        <f t="shared" si="4"/>
        <v>2</v>
      </c>
      <c r="D15" s="11" t="s">
        <v>1323</v>
      </c>
      <c r="E15" s="6" t="s">
        <v>1347</v>
      </c>
      <c r="F15" s="6" t="str">
        <f t="shared" si="0"/>
        <v>2强</v>
      </c>
      <c r="G15" s="6" t="str">
        <f t="shared" si="1"/>
        <v>2强智谋骑</v>
      </c>
      <c r="H15" s="6" t="str">
        <f t="array" ref="H15">30250&amp;";"&amp;INDEX($V$2:$V$33,C15,1)</f>
        <v>30250;110</v>
      </c>
      <c r="I15" s="11">
        <f t="shared" si="2"/>
        <v>8</v>
      </c>
      <c r="J15" t="str">
        <f t="shared" si="5"/>
        <v>3480;6600</v>
      </c>
      <c r="K15">
        <f t="shared" si="5"/>
        <v>360000</v>
      </c>
      <c r="L15">
        <f t="shared" si="5"/>
        <v>900000</v>
      </c>
      <c r="M15" t="str">
        <f t="shared" si="5"/>
        <v>RT_Wood:600000|RT_Food:600000|RT_Stone:600000</v>
      </c>
      <c r="N15" t="str">
        <f t="shared" si="5"/>
        <v>RT_Wood:75000|RT_Food:75000|RT_Stone:75000</v>
      </c>
      <c r="R15" s="6">
        <v>14</v>
      </c>
      <c r="S15" s="6">
        <v>12</v>
      </c>
      <c r="T15" s="6">
        <v>11</v>
      </c>
      <c r="U15" s="6">
        <v>9</v>
      </c>
      <c r="V15" s="11">
        <v>110</v>
      </c>
      <c r="W15" s="9"/>
      <c r="X15" s="9"/>
      <c r="Z15" s="6">
        <v>14</v>
      </c>
      <c r="AA15" s="6">
        <v>190000</v>
      </c>
      <c r="AB15" s="6" t="s">
        <v>1372</v>
      </c>
      <c r="AC15" s="7">
        <v>640000</v>
      </c>
      <c r="AD15" s="6">
        <v>1800000</v>
      </c>
      <c r="AE15" s="6" t="s">
        <v>1373</v>
      </c>
      <c r="AF15" s="6" t="s">
        <v>1374</v>
      </c>
    </row>
    <row r="16" spans="1:32" x14ac:dyDescent="0.3">
      <c r="A16" s="11">
        <v>5000207</v>
      </c>
      <c r="B16" s="11" t="s">
        <v>225</v>
      </c>
      <c r="C16" s="11">
        <f t="shared" si="4"/>
        <v>2</v>
      </c>
      <c r="D16" s="11" t="s">
        <v>1323</v>
      </c>
      <c r="E16" s="6" t="s">
        <v>1350</v>
      </c>
      <c r="F16" s="6" t="str">
        <f t="shared" si="0"/>
        <v>2强</v>
      </c>
      <c r="G16" s="6" t="str">
        <f t="shared" si="1"/>
        <v>2强统率枪</v>
      </c>
      <c r="H16" s="6" t="str">
        <f t="array" ref="H16">30250&amp;";"&amp;INDEX($V$2:$V$33,C16,1)</f>
        <v>30250;110</v>
      </c>
      <c r="I16" s="11">
        <f t="shared" si="2"/>
        <v>8</v>
      </c>
      <c r="J16" t="str">
        <f t="shared" si="5"/>
        <v>3480;6600</v>
      </c>
      <c r="K16">
        <f t="shared" si="5"/>
        <v>360000</v>
      </c>
      <c r="L16">
        <f t="shared" si="5"/>
        <v>900000</v>
      </c>
      <c r="M16" t="str">
        <f t="shared" si="5"/>
        <v>RT_Wood:600000|RT_Food:600000|RT_Stone:600000</v>
      </c>
      <c r="N16" t="str">
        <f t="shared" si="5"/>
        <v>RT_Wood:75000|RT_Food:75000|RT_Stone:75000</v>
      </c>
      <c r="R16" s="6">
        <v>15</v>
      </c>
      <c r="S16" s="6">
        <v>12</v>
      </c>
      <c r="T16" s="6">
        <v>11</v>
      </c>
      <c r="U16" s="6">
        <v>9</v>
      </c>
      <c r="V16" s="11">
        <v>130</v>
      </c>
      <c r="W16" s="9"/>
      <c r="X16" s="9"/>
      <c r="Z16" s="6">
        <v>15</v>
      </c>
      <c r="AA16" s="6">
        <v>290000</v>
      </c>
      <c r="AB16" s="6" t="s">
        <v>1375</v>
      </c>
      <c r="AC16" s="7">
        <v>690000</v>
      </c>
      <c r="AD16" s="6">
        <v>1950000</v>
      </c>
      <c r="AE16" s="6" t="s">
        <v>1376</v>
      </c>
      <c r="AF16" s="6" t="s">
        <v>1377</v>
      </c>
    </row>
    <row r="17" spans="1:32" x14ac:dyDescent="0.3">
      <c r="A17" s="11">
        <v>5000208</v>
      </c>
      <c r="B17" s="11" t="s">
        <v>226</v>
      </c>
      <c r="C17" s="11">
        <f t="shared" si="4"/>
        <v>2</v>
      </c>
      <c r="D17" s="11" t="s">
        <v>1323</v>
      </c>
      <c r="E17" s="6" t="s">
        <v>1354</v>
      </c>
      <c r="F17" s="6" t="str">
        <f t="shared" si="0"/>
        <v>2强</v>
      </c>
      <c r="G17" s="6" t="str">
        <f t="shared" si="1"/>
        <v>2强智谋弓</v>
      </c>
      <c r="H17" s="6" t="str">
        <f t="array" ref="H17">30250&amp;";"&amp;INDEX($V$2:$V$33,C17,1)</f>
        <v>30250;110</v>
      </c>
      <c r="I17" s="11">
        <f t="shared" si="2"/>
        <v>8</v>
      </c>
      <c r="J17" t="str">
        <f t="shared" si="5"/>
        <v>3480;6600</v>
      </c>
      <c r="K17">
        <f t="shared" si="5"/>
        <v>360000</v>
      </c>
      <c r="L17">
        <f t="shared" si="5"/>
        <v>900000</v>
      </c>
      <c r="M17" t="str">
        <f t="shared" si="5"/>
        <v>RT_Wood:600000|RT_Food:600000|RT_Stone:600000</v>
      </c>
      <c r="N17" t="str">
        <f t="shared" si="5"/>
        <v>RT_Wood:75000|RT_Food:75000|RT_Stone:75000</v>
      </c>
      <c r="R17" s="6">
        <v>16</v>
      </c>
      <c r="S17" s="6">
        <v>12</v>
      </c>
      <c r="T17" s="6">
        <v>11</v>
      </c>
      <c r="U17" s="6">
        <v>9</v>
      </c>
      <c r="V17" s="11">
        <v>130</v>
      </c>
      <c r="W17" s="9"/>
      <c r="X17" s="9"/>
      <c r="Z17" s="6">
        <v>16</v>
      </c>
      <c r="AA17" s="6">
        <v>480000</v>
      </c>
      <c r="AB17" s="6" t="s">
        <v>1378</v>
      </c>
      <c r="AC17" s="7">
        <v>750000</v>
      </c>
      <c r="AD17" s="6">
        <v>2100000</v>
      </c>
      <c r="AE17" s="6" t="s">
        <v>1379</v>
      </c>
      <c r="AF17" s="6" t="s">
        <v>1380</v>
      </c>
    </row>
    <row r="18" spans="1:32" x14ac:dyDescent="0.3">
      <c r="A18" s="11">
        <v>5000301</v>
      </c>
      <c r="B18" s="11" t="s">
        <v>227</v>
      </c>
      <c r="C18" s="11">
        <f t="shared" si="4"/>
        <v>3</v>
      </c>
      <c r="D18" s="11" t="s">
        <v>1323</v>
      </c>
      <c r="E18" s="6" t="s">
        <v>1328</v>
      </c>
      <c r="F18" s="6" t="str">
        <f t="shared" si="0"/>
        <v>3强</v>
      </c>
      <c r="G18" s="6" t="str">
        <f t="shared" si="1"/>
        <v>3强统率剑</v>
      </c>
      <c r="H18" s="6" t="str">
        <f t="array" ref="H18">30250&amp;";"&amp;INDEX($V$2:$V$33,C18,1)</f>
        <v>30250;110</v>
      </c>
      <c r="I18" s="11">
        <f t="shared" si="2"/>
        <v>8</v>
      </c>
      <c r="J18" t="str">
        <f t="shared" si="5"/>
        <v>3480;6600</v>
      </c>
      <c r="K18">
        <f t="shared" si="5"/>
        <v>360000</v>
      </c>
      <c r="L18">
        <f t="shared" si="5"/>
        <v>900000</v>
      </c>
      <c r="M18" t="str">
        <f t="shared" si="5"/>
        <v>RT_Wood:600000|RT_Food:600000|RT_Stone:600000</v>
      </c>
      <c r="N18" t="str">
        <f t="shared" si="5"/>
        <v>RT_Wood:75000|RT_Food:75000|RT_Stone:75000</v>
      </c>
      <c r="R18" s="6">
        <v>17</v>
      </c>
      <c r="S18" s="6">
        <v>13</v>
      </c>
      <c r="T18" s="6">
        <v>12</v>
      </c>
      <c r="U18" s="6">
        <v>10</v>
      </c>
      <c r="V18" s="11">
        <v>150</v>
      </c>
      <c r="W18" s="9"/>
      <c r="X18" s="9"/>
      <c r="Z18" s="6">
        <v>17</v>
      </c>
      <c r="AA18" s="6">
        <v>660000</v>
      </c>
      <c r="AB18" s="6" t="s">
        <v>1381</v>
      </c>
      <c r="AC18" s="7">
        <v>810000</v>
      </c>
      <c r="AD18" s="6">
        <v>2250000</v>
      </c>
      <c r="AE18" s="6" t="s">
        <v>1382</v>
      </c>
      <c r="AF18" s="6" t="s">
        <v>1383</v>
      </c>
    </row>
    <row r="19" spans="1:32" x14ac:dyDescent="0.3">
      <c r="A19" s="11">
        <v>5000302</v>
      </c>
      <c r="B19" s="11" t="s">
        <v>229</v>
      </c>
      <c r="C19" s="11">
        <f t="shared" si="4"/>
        <v>3</v>
      </c>
      <c r="D19" s="11" t="s">
        <v>1323</v>
      </c>
      <c r="E19" s="6" t="s">
        <v>1331</v>
      </c>
      <c r="F19" s="6" t="str">
        <f t="shared" si="0"/>
        <v>3强</v>
      </c>
      <c r="G19" s="6" t="str">
        <f t="shared" si="1"/>
        <v>3强连击骑</v>
      </c>
      <c r="H19" s="6" t="str">
        <f t="array" ref="H19">30250&amp;";"&amp;INDEX($V$2:$V$33,C19,1)</f>
        <v>30250;110</v>
      </c>
      <c r="I19" s="11">
        <f t="shared" si="2"/>
        <v>8</v>
      </c>
      <c r="J19" t="str">
        <f t="shared" si="5"/>
        <v>3480;6600</v>
      </c>
      <c r="K19">
        <f t="shared" si="5"/>
        <v>360000</v>
      </c>
      <c r="L19">
        <f t="shared" si="5"/>
        <v>900000</v>
      </c>
      <c r="M19" t="str">
        <f t="shared" si="5"/>
        <v>RT_Wood:600000|RT_Food:600000|RT_Stone:600000</v>
      </c>
      <c r="N19" t="str">
        <f t="shared" si="5"/>
        <v>RT_Wood:75000|RT_Food:75000|RT_Stone:75000</v>
      </c>
      <c r="R19" s="6">
        <v>18</v>
      </c>
      <c r="S19" s="6">
        <v>13</v>
      </c>
      <c r="T19" s="6">
        <v>12</v>
      </c>
      <c r="U19" s="6">
        <v>10</v>
      </c>
      <c r="V19" s="11">
        <v>150</v>
      </c>
      <c r="W19" s="9"/>
      <c r="X19" s="9"/>
      <c r="Z19" s="6">
        <v>18</v>
      </c>
      <c r="AA19" s="6">
        <v>890000</v>
      </c>
      <c r="AB19" s="6" t="s">
        <v>1384</v>
      </c>
      <c r="AC19" s="7">
        <v>870000</v>
      </c>
      <c r="AD19" s="6">
        <v>2400000</v>
      </c>
      <c r="AE19" s="6" t="s">
        <v>1385</v>
      </c>
      <c r="AF19" s="6" t="s">
        <v>1386</v>
      </c>
    </row>
    <row r="20" spans="1:32" x14ac:dyDescent="0.3">
      <c r="A20" s="11">
        <v>5000303</v>
      </c>
      <c r="B20" s="11" t="s">
        <v>231</v>
      </c>
      <c r="C20" s="11">
        <f t="shared" si="4"/>
        <v>3</v>
      </c>
      <c r="D20" s="11" t="s">
        <v>1323</v>
      </c>
      <c r="E20" s="6" t="s">
        <v>1335</v>
      </c>
      <c r="F20" s="6" t="str">
        <f t="shared" si="0"/>
        <v>3强</v>
      </c>
      <c r="G20" s="6" t="str">
        <f t="shared" si="1"/>
        <v>3强反击枪</v>
      </c>
      <c r="H20" s="6" t="str">
        <f t="array" ref="H20">30250&amp;";"&amp;INDEX($V$2:$V$33,C20,1)</f>
        <v>30250;110</v>
      </c>
      <c r="I20" s="11">
        <f t="shared" si="2"/>
        <v>8</v>
      </c>
      <c r="J20" t="str">
        <f t="shared" si="5"/>
        <v>3480;6600</v>
      </c>
      <c r="K20">
        <f t="shared" si="5"/>
        <v>360000</v>
      </c>
      <c r="L20">
        <f t="shared" si="5"/>
        <v>900000</v>
      </c>
      <c r="M20" t="str">
        <f t="shared" si="5"/>
        <v>RT_Wood:600000|RT_Food:600000|RT_Stone:600000</v>
      </c>
      <c r="N20" t="str">
        <f t="shared" si="5"/>
        <v>RT_Wood:75000|RT_Food:75000|RT_Stone:75000</v>
      </c>
      <c r="R20" s="6">
        <v>19</v>
      </c>
      <c r="S20" s="6">
        <v>14</v>
      </c>
      <c r="T20" s="6">
        <v>13</v>
      </c>
      <c r="U20" s="6">
        <v>11</v>
      </c>
      <c r="V20" s="11">
        <v>235</v>
      </c>
      <c r="W20" s="9"/>
      <c r="X20" s="9"/>
      <c r="Z20" s="6">
        <v>19</v>
      </c>
      <c r="AA20" s="6">
        <v>1400000</v>
      </c>
      <c r="AB20" s="6" t="s">
        <v>1387</v>
      </c>
      <c r="AC20" s="7">
        <v>930000</v>
      </c>
      <c r="AD20" s="6">
        <v>2550000</v>
      </c>
      <c r="AE20" s="6" t="s">
        <v>1388</v>
      </c>
      <c r="AF20" s="6" t="s">
        <v>1389</v>
      </c>
    </row>
    <row r="21" spans="1:32" x14ac:dyDescent="0.3">
      <c r="A21" s="11">
        <v>5000304</v>
      </c>
      <c r="B21" s="11" t="s">
        <v>233</v>
      </c>
      <c r="C21" s="11">
        <f t="shared" si="4"/>
        <v>3</v>
      </c>
      <c r="D21" s="11" t="s">
        <v>1323</v>
      </c>
      <c r="E21" s="6" t="s">
        <v>1339</v>
      </c>
      <c r="F21" s="6" t="str">
        <f t="shared" si="0"/>
        <v>3强</v>
      </c>
      <c r="G21" s="6" t="str">
        <f t="shared" si="1"/>
        <v>3强魏兰弓</v>
      </c>
      <c r="H21" s="6" t="str">
        <f t="array" ref="H21">30250&amp;";"&amp;INDEX($V$2:$V$33,C21,1)</f>
        <v>30250;110</v>
      </c>
      <c r="I21" s="11">
        <f t="shared" si="2"/>
        <v>8</v>
      </c>
      <c r="J21" t="str">
        <f t="shared" si="5"/>
        <v>3480;6600</v>
      </c>
      <c r="K21">
        <f t="shared" si="5"/>
        <v>360000</v>
      </c>
      <c r="L21">
        <f t="shared" si="5"/>
        <v>900000</v>
      </c>
      <c r="M21" t="str">
        <f t="shared" si="5"/>
        <v>RT_Wood:600000|RT_Food:600000|RT_Stone:600000</v>
      </c>
      <c r="N21" t="str">
        <f t="shared" si="5"/>
        <v>RT_Wood:75000|RT_Food:75000|RT_Stone:75000</v>
      </c>
      <c r="R21" s="6">
        <v>20</v>
      </c>
      <c r="S21" s="6">
        <v>14</v>
      </c>
      <c r="T21" s="6">
        <v>13</v>
      </c>
      <c r="U21" s="6">
        <v>11</v>
      </c>
      <c r="V21" s="11">
        <v>235</v>
      </c>
      <c r="W21" s="9"/>
      <c r="X21" s="9"/>
      <c r="Z21" s="6">
        <v>20</v>
      </c>
      <c r="AA21" s="6">
        <v>1800000</v>
      </c>
      <c r="AB21" s="6" t="s">
        <v>1390</v>
      </c>
      <c r="AC21" s="7">
        <v>1000000</v>
      </c>
      <c r="AD21" s="6">
        <v>2700000</v>
      </c>
      <c r="AE21" s="6" t="s">
        <v>1391</v>
      </c>
      <c r="AF21" s="6" t="s">
        <v>1392</v>
      </c>
    </row>
    <row r="22" spans="1:32" x14ac:dyDescent="0.3">
      <c r="A22" s="11">
        <v>5000305</v>
      </c>
      <c r="B22" s="11" t="s">
        <v>235</v>
      </c>
      <c r="C22" s="11">
        <f t="shared" si="4"/>
        <v>3</v>
      </c>
      <c r="D22" s="11" t="s">
        <v>1323</v>
      </c>
      <c r="E22" s="6" t="s">
        <v>1343</v>
      </c>
      <c r="F22" s="6" t="str">
        <f t="shared" si="0"/>
        <v>3强</v>
      </c>
      <c r="G22" s="6" t="str">
        <f t="shared" si="1"/>
        <v>3强智谋剑</v>
      </c>
      <c r="H22" s="6" t="str">
        <f t="array" ref="H22">30250&amp;";"&amp;INDEX($V$2:$V$33,C22,1)</f>
        <v>30250;110</v>
      </c>
      <c r="I22" s="11">
        <f t="shared" si="2"/>
        <v>8</v>
      </c>
      <c r="J22" t="str">
        <f t="shared" ref="J22:N31" si="6">INDEX($AB:$AF,MATCH($I22,$Z:$Z,0),MATCH(J$1,$AB$1:$AF$1,0))</f>
        <v>3480;6600</v>
      </c>
      <c r="K22">
        <f t="shared" si="6"/>
        <v>360000</v>
      </c>
      <c r="L22">
        <f t="shared" si="6"/>
        <v>900000</v>
      </c>
      <c r="M22" t="str">
        <f t="shared" si="6"/>
        <v>RT_Wood:600000|RT_Food:600000|RT_Stone:600000</v>
      </c>
      <c r="N22" t="str">
        <f t="shared" si="6"/>
        <v>RT_Wood:75000|RT_Food:75000|RT_Stone:75000</v>
      </c>
      <c r="R22" s="6">
        <v>21</v>
      </c>
      <c r="S22" s="6">
        <v>15</v>
      </c>
      <c r="T22" s="6">
        <v>14</v>
      </c>
      <c r="U22" s="6">
        <v>12</v>
      </c>
      <c r="V22" s="11">
        <v>500</v>
      </c>
      <c r="W22" s="9"/>
      <c r="X22" s="9"/>
      <c r="Z22" s="9"/>
      <c r="AA22" s="9"/>
      <c r="AB22" s="9"/>
      <c r="AC22" s="9"/>
      <c r="AD22" s="9"/>
      <c r="AE22" s="9"/>
      <c r="AF22" s="9"/>
    </row>
    <row r="23" spans="1:32" x14ac:dyDescent="0.3">
      <c r="A23" s="11">
        <v>5000306</v>
      </c>
      <c r="B23" s="11" t="s">
        <v>236</v>
      </c>
      <c r="C23" s="11">
        <f t="shared" si="4"/>
        <v>3</v>
      </c>
      <c r="D23" s="11" t="s">
        <v>1323</v>
      </c>
      <c r="E23" s="6" t="s">
        <v>1347</v>
      </c>
      <c r="F23" s="6" t="str">
        <f t="shared" si="0"/>
        <v>3强</v>
      </c>
      <c r="G23" s="6" t="str">
        <f t="shared" si="1"/>
        <v>3强智谋骑</v>
      </c>
      <c r="H23" s="6" t="str">
        <f t="array" ref="H23">30250&amp;";"&amp;INDEX($V$2:$V$33,C23,1)</f>
        <v>30250;110</v>
      </c>
      <c r="I23" s="11">
        <f t="shared" si="2"/>
        <v>8</v>
      </c>
      <c r="J23" t="str">
        <f t="shared" si="6"/>
        <v>3480;6600</v>
      </c>
      <c r="K23">
        <f t="shared" si="6"/>
        <v>360000</v>
      </c>
      <c r="L23">
        <f t="shared" si="6"/>
        <v>900000</v>
      </c>
      <c r="M23" t="str">
        <f t="shared" si="6"/>
        <v>RT_Wood:600000|RT_Food:600000|RT_Stone:600000</v>
      </c>
      <c r="N23" t="str">
        <f t="shared" si="6"/>
        <v>RT_Wood:75000|RT_Food:75000|RT_Stone:75000</v>
      </c>
      <c r="R23" s="6">
        <v>22</v>
      </c>
      <c r="S23" s="6">
        <v>15</v>
      </c>
      <c r="T23" s="6">
        <v>14</v>
      </c>
      <c r="U23" s="6">
        <v>12</v>
      </c>
      <c r="V23" s="11">
        <v>500</v>
      </c>
      <c r="W23" s="9"/>
      <c r="X23" s="9"/>
    </row>
    <row r="24" spans="1:32" x14ac:dyDescent="0.3">
      <c r="A24" s="11">
        <v>5000307</v>
      </c>
      <c r="B24" s="11" t="s">
        <v>237</v>
      </c>
      <c r="C24" s="11">
        <f t="shared" si="4"/>
        <v>3</v>
      </c>
      <c r="D24" s="11" t="s">
        <v>1323</v>
      </c>
      <c r="E24" s="6" t="s">
        <v>1350</v>
      </c>
      <c r="F24" s="6" t="str">
        <f t="shared" si="0"/>
        <v>3强</v>
      </c>
      <c r="G24" s="6" t="str">
        <f t="shared" si="1"/>
        <v>3强统率枪</v>
      </c>
      <c r="H24" s="6" t="str">
        <f t="array" ref="H24">30250&amp;";"&amp;INDEX($V$2:$V$33,C24,1)</f>
        <v>30250;110</v>
      </c>
      <c r="I24" s="11">
        <f t="shared" si="2"/>
        <v>8</v>
      </c>
      <c r="J24" t="str">
        <f t="shared" si="6"/>
        <v>3480;6600</v>
      </c>
      <c r="K24">
        <f t="shared" si="6"/>
        <v>360000</v>
      </c>
      <c r="L24">
        <f t="shared" si="6"/>
        <v>900000</v>
      </c>
      <c r="M24" t="str">
        <f t="shared" si="6"/>
        <v>RT_Wood:600000|RT_Food:600000|RT_Stone:600000</v>
      </c>
      <c r="N24" t="str">
        <f t="shared" si="6"/>
        <v>RT_Wood:75000|RT_Food:75000|RT_Stone:75000</v>
      </c>
      <c r="R24" s="6">
        <v>23</v>
      </c>
      <c r="S24" s="6">
        <v>16</v>
      </c>
      <c r="T24" s="6">
        <v>15</v>
      </c>
      <c r="U24" s="6">
        <v>13</v>
      </c>
      <c r="V24" s="11">
        <v>500</v>
      </c>
      <c r="W24" s="9"/>
      <c r="X24" s="9"/>
    </row>
    <row r="25" spans="1:32" x14ac:dyDescent="0.3">
      <c r="A25" s="11">
        <v>5000308</v>
      </c>
      <c r="B25" s="11" t="s">
        <v>238</v>
      </c>
      <c r="C25" s="11">
        <f t="shared" si="4"/>
        <v>3</v>
      </c>
      <c r="D25" s="11" t="s">
        <v>1323</v>
      </c>
      <c r="E25" s="6" t="s">
        <v>1354</v>
      </c>
      <c r="F25" s="6" t="str">
        <f t="shared" si="0"/>
        <v>3强</v>
      </c>
      <c r="G25" s="6" t="str">
        <f t="shared" si="1"/>
        <v>3强智谋弓</v>
      </c>
      <c r="H25" s="6" t="str">
        <f t="array" ref="H25">30250&amp;";"&amp;INDEX($V$2:$V$33,C25,1)</f>
        <v>30250;110</v>
      </c>
      <c r="I25" s="11">
        <f t="shared" si="2"/>
        <v>8</v>
      </c>
      <c r="J25" t="str">
        <f t="shared" si="6"/>
        <v>3480;6600</v>
      </c>
      <c r="K25">
        <f t="shared" si="6"/>
        <v>360000</v>
      </c>
      <c r="L25">
        <f t="shared" si="6"/>
        <v>900000</v>
      </c>
      <c r="M25" t="str">
        <f t="shared" si="6"/>
        <v>RT_Wood:600000|RT_Food:600000|RT_Stone:600000</v>
      </c>
      <c r="N25" t="str">
        <f t="shared" si="6"/>
        <v>RT_Wood:75000|RT_Food:75000|RT_Stone:75000</v>
      </c>
      <c r="R25" s="6">
        <v>24</v>
      </c>
      <c r="S25" s="6">
        <v>16</v>
      </c>
      <c r="T25" s="6">
        <v>15</v>
      </c>
      <c r="U25" s="6">
        <v>13</v>
      </c>
      <c r="V25" s="11">
        <v>500</v>
      </c>
      <c r="W25" s="9"/>
      <c r="X25" s="9"/>
    </row>
    <row r="26" spans="1:32" x14ac:dyDescent="0.3">
      <c r="A26" s="11">
        <v>5000401</v>
      </c>
      <c r="B26" s="11" t="s">
        <v>239</v>
      </c>
      <c r="C26" s="11">
        <f t="shared" si="4"/>
        <v>4</v>
      </c>
      <c r="D26" s="11" t="s">
        <v>1323</v>
      </c>
      <c r="E26" s="6" t="s">
        <v>1328</v>
      </c>
      <c r="F26" s="6" t="str">
        <f t="shared" si="0"/>
        <v>4强</v>
      </c>
      <c r="G26" s="6" t="str">
        <f t="shared" si="1"/>
        <v>4强统率剑</v>
      </c>
      <c r="H26" s="6" t="str">
        <f t="array" ref="H26">30250&amp;";"&amp;INDEX($V$2:$V$33,C26,1)</f>
        <v>30250;110</v>
      </c>
      <c r="I26" s="11">
        <f t="shared" si="2"/>
        <v>8</v>
      </c>
      <c r="J26" t="str">
        <f t="shared" si="6"/>
        <v>3480;6600</v>
      </c>
      <c r="K26">
        <f t="shared" si="6"/>
        <v>360000</v>
      </c>
      <c r="L26">
        <f t="shared" si="6"/>
        <v>900000</v>
      </c>
      <c r="M26" t="str">
        <f t="shared" si="6"/>
        <v>RT_Wood:600000|RT_Food:600000|RT_Stone:600000</v>
      </c>
      <c r="N26" t="str">
        <f t="shared" si="6"/>
        <v>RT_Wood:75000|RT_Food:75000|RT_Stone:75000</v>
      </c>
      <c r="R26" s="6">
        <v>25</v>
      </c>
      <c r="S26" s="6">
        <v>17</v>
      </c>
      <c r="T26" s="6">
        <v>16</v>
      </c>
      <c r="U26" s="6">
        <v>14</v>
      </c>
      <c r="V26" s="11">
        <v>500</v>
      </c>
      <c r="W26" s="9"/>
      <c r="X26" s="9"/>
    </row>
    <row r="27" spans="1:32" x14ac:dyDescent="0.3">
      <c r="A27" s="11">
        <v>5000402</v>
      </c>
      <c r="B27" s="11" t="s">
        <v>241</v>
      </c>
      <c r="C27" s="11">
        <f t="shared" si="4"/>
        <v>4</v>
      </c>
      <c r="D27" s="11" t="s">
        <v>1323</v>
      </c>
      <c r="E27" s="6" t="s">
        <v>1331</v>
      </c>
      <c r="F27" s="6" t="str">
        <f t="shared" si="0"/>
        <v>4强</v>
      </c>
      <c r="G27" s="6" t="str">
        <f t="shared" si="1"/>
        <v>4强连击骑</v>
      </c>
      <c r="H27" s="6" t="str">
        <f t="array" ref="H27">30250&amp;";"&amp;INDEX($V$2:$V$33,C27,1)</f>
        <v>30250;110</v>
      </c>
      <c r="I27" s="11">
        <f t="shared" si="2"/>
        <v>8</v>
      </c>
      <c r="J27" t="str">
        <f t="shared" si="6"/>
        <v>3480;6600</v>
      </c>
      <c r="K27">
        <f t="shared" si="6"/>
        <v>360000</v>
      </c>
      <c r="L27">
        <f t="shared" si="6"/>
        <v>900000</v>
      </c>
      <c r="M27" t="str">
        <f t="shared" si="6"/>
        <v>RT_Wood:600000|RT_Food:600000|RT_Stone:600000</v>
      </c>
      <c r="N27" t="str">
        <f t="shared" si="6"/>
        <v>RT_Wood:75000|RT_Food:75000|RT_Stone:75000</v>
      </c>
      <c r="R27" s="6">
        <v>26</v>
      </c>
      <c r="S27" s="6">
        <v>17</v>
      </c>
      <c r="T27" s="6">
        <v>16</v>
      </c>
      <c r="U27" s="6">
        <v>14</v>
      </c>
      <c r="V27" s="11">
        <v>500</v>
      </c>
      <c r="W27" s="9"/>
      <c r="X27" s="9"/>
      <c r="Y27" s="9"/>
      <c r="Z27" s="9"/>
    </row>
    <row r="28" spans="1:32" x14ac:dyDescent="0.3">
      <c r="A28" s="11">
        <v>5000403</v>
      </c>
      <c r="B28" s="11" t="s">
        <v>243</v>
      </c>
      <c r="C28" s="11">
        <f t="shared" si="4"/>
        <v>4</v>
      </c>
      <c r="D28" s="11" t="s">
        <v>1323</v>
      </c>
      <c r="E28" s="6" t="s">
        <v>1335</v>
      </c>
      <c r="F28" s="6" t="str">
        <f t="shared" si="0"/>
        <v>4强</v>
      </c>
      <c r="G28" s="6" t="str">
        <f t="shared" si="1"/>
        <v>4强反击枪</v>
      </c>
      <c r="H28" s="6" t="str">
        <f t="array" ref="H28">30250&amp;";"&amp;INDEX($V$2:$V$33,C28,1)</f>
        <v>30250;110</v>
      </c>
      <c r="I28" s="11">
        <f t="shared" si="2"/>
        <v>8</v>
      </c>
      <c r="J28" t="str">
        <f t="shared" si="6"/>
        <v>3480;6600</v>
      </c>
      <c r="K28">
        <f t="shared" si="6"/>
        <v>360000</v>
      </c>
      <c r="L28">
        <f t="shared" si="6"/>
        <v>900000</v>
      </c>
      <c r="M28" t="str">
        <f t="shared" si="6"/>
        <v>RT_Wood:600000|RT_Food:600000|RT_Stone:600000</v>
      </c>
      <c r="N28" t="str">
        <f t="shared" si="6"/>
        <v>RT_Wood:75000|RT_Food:75000|RT_Stone:75000</v>
      </c>
      <c r="R28" s="6">
        <v>27</v>
      </c>
      <c r="S28" s="6">
        <v>18</v>
      </c>
      <c r="T28" s="6">
        <v>17</v>
      </c>
      <c r="U28" s="6">
        <v>15</v>
      </c>
      <c r="V28" s="11">
        <v>500</v>
      </c>
      <c r="W28" s="9"/>
      <c r="X28" s="9"/>
      <c r="Y28" s="9"/>
      <c r="Z28" s="9"/>
    </row>
    <row r="29" spans="1:32" x14ac:dyDescent="0.3">
      <c r="A29" s="11">
        <v>5000404</v>
      </c>
      <c r="B29" s="11" t="s">
        <v>245</v>
      </c>
      <c r="C29" s="11">
        <f t="shared" si="4"/>
        <v>4</v>
      </c>
      <c r="D29" s="11" t="s">
        <v>1323</v>
      </c>
      <c r="E29" s="6" t="s">
        <v>1339</v>
      </c>
      <c r="F29" s="6" t="str">
        <f t="shared" si="0"/>
        <v>4强</v>
      </c>
      <c r="G29" s="6" t="str">
        <f t="shared" si="1"/>
        <v>4强魏兰弓</v>
      </c>
      <c r="H29" s="6" t="str">
        <f t="array" ref="H29">30250&amp;";"&amp;INDEX($V$2:$V$33,C29,1)</f>
        <v>30250;110</v>
      </c>
      <c r="I29" s="11">
        <f t="shared" si="2"/>
        <v>8</v>
      </c>
      <c r="J29" t="str">
        <f t="shared" si="6"/>
        <v>3480;6600</v>
      </c>
      <c r="K29">
        <f t="shared" si="6"/>
        <v>360000</v>
      </c>
      <c r="L29">
        <f t="shared" si="6"/>
        <v>900000</v>
      </c>
      <c r="M29" t="str">
        <f t="shared" si="6"/>
        <v>RT_Wood:600000|RT_Food:600000|RT_Stone:600000</v>
      </c>
      <c r="N29" t="str">
        <f t="shared" si="6"/>
        <v>RT_Wood:75000|RT_Food:75000|RT_Stone:75000</v>
      </c>
      <c r="R29" s="6">
        <v>28</v>
      </c>
      <c r="S29" s="6">
        <v>18</v>
      </c>
      <c r="T29" s="6">
        <v>17</v>
      </c>
      <c r="U29" s="6">
        <v>15</v>
      </c>
      <c r="V29" s="11">
        <v>500</v>
      </c>
      <c r="W29" s="9"/>
      <c r="X29" s="9"/>
      <c r="Y29" s="9"/>
      <c r="Z29" s="9"/>
    </row>
    <row r="30" spans="1:32" x14ac:dyDescent="0.3">
      <c r="A30" s="11">
        <v>5000405</v>
      </c>
      <c r="B30" s="11" t="s">
        <v>247</v>
      </c>
      <c r="C30" s="11">
        <f t="shared" si="4"/>
        <v>4</v>
      </c>
      <c r="D30" s="11" t="s">
        <v>1323</v>
      </c>
      <c r="E30" s="6" t="s">
        <v>1343</v>
      </c>
      <c r="F30" s="6" t="str">
        <f t="shared" si="0"/>
        <v>4强</v>
      </c>
      <c r="G30" s="6" t="str">
        <f t="shared" si="1"/>
        <v>4强智谋剑</v>
      </c>
      <c r="H30" s="6" t="str">
        <f t="array" ref="H30">30250&amp;";"&amp;INDEX($V$2:$V$33,C30,1)</f>
        <v>30250;110</v>
      </c>
      <c r="I30" s="11">
        <f t="shared" si="2"/>
        <v>8</v>
      </c>
      <c r="J30" t="str">
        <f t="shared" si="6"/>
        <v>3480;6600</v>
      </c>
      <c r="K30">
        <f t="shared" si="6"/>
        <v>360000</v>
      </c>
      <c r="L30">
        <f t="shared" si="6"/>
        <v>900000</v>
      </c>
      <c r="M30" t="str">
        <f t="shared" si="6"/>
        <v>RT_Wood:600000|RT_Food:600000|RT_Stone:600000</v>
      </c>
      <c r="N30" t="str">
        <f t="shared" si="6"/>
        <v>RT_Wood:75000|RT_Food:75000|RT_Stone:75000</v>
      </c>
      <c r="R30" s="6">
        <v>29</v>
      </c>
      <c r="S30" s="6">
        <v>19</v>
      </c>
      <c r="T30" s="6">
        <v>18</v>
      </c>
      <c r="U30" s="6">
        <v>16</v>
      </c>
      <c r="V30" s="11">
        <v>500</v>
      </c>
      <c r="W30" s="9"/>
      <c r="X30" s="9"/>
      <c r="Y30" s="9"/>
      <c r="Z30" s="9"/>
    </row>
    <row r="31" spans="1:32" x14ac:dyDescent="0.3">
      <c r="A31" s="11">
        <v>5000406</v>
      </c>
      <c r="B31" s="11" t="s">
        <v>248</v>
      </c>
      <c r="C31" s="11">
        <f t="shared" si="4"/>
        <v>4</v>
      </c>
      <c r="D31" s="11" t="s">
        <v>1323</v>
      </c>
      <c r="E31" s="6" t="s">
        <v>1347</v>
      </c>
      <c r="F31" s="6" t="str">
        <f t="shared" si="0"/>
        <v>4强</v>
      </c>
      <c r="G31" s="6" t="str">
        <f t="shared" si="1"/>
        <v>4强智谋骑</v>
      </c>
      <c r="H31" s="6" t="str">
        <f t="array" ref="H31">30250&amp;";"&amp;INDEX($V$2:$V$33,C31,1)</f>
        <v>30250;110</v>
      </c>
      <c r="I31" s="11">
        <f t="shared" si="2"/>
        <v>8</v>
      </c>
      <c r="J31" t="str">
        <f t="shared" si="6"/>
        <v>3480;6600</v>
      </c>
      <c r="K31">
        <f t="shared" si="6"/>
        <v>360000</v>
      </c>
      <c r="L31">
        <f t="shared" si="6"/>
        <v>900000</v>
      </c>
      <c r="M31" t="str">
        <f t="shared" si="6"/>
        <v>RT_Wood:600000|RT_Food:600000|RT_Stone:600000</v>
      </c>
      <c r="N31" t="str">
        <f t="shared" si="6"/>
        <v>RT_Wood:75000|RT_Food:75000|RT_Stone:75000</v>
      </c>
      <c r="R31" s="6">
        <v>30</v>
      </c>
      <c r="S31" s="6">
        <v>19</v>
      </c>
      <c r="T31" s="6">
        <v>18</v>
      </c>
      <c r="U31" s="6">
        <v>16</v>
      </c>
      <c r="V31" s="11">
        <v>500</v>
      </c>
      <c r="W31" s="9"/>
      <c r="X31" s="9"/>
      <c r="Y31" s="9"/>
      <c r="Z31" s="9"/>
    </row>
    <row r="32" spans="1:32" x14ac:dyDescent="0.3">
      <c r="A32" s="11">
        <v>5000407</v>
      </c>
      <c r="B32" s="11" t="s">
        <v>249</v>
      </c>
      <c r="C32" s="11">
        <f t="shared" si="4"/>
        <v>4</v>
      </c>
      <c r="D32" s="11" t="s">
        <v>1323</v>
      </c>
      <c r="E32" s="6" t="s">
        <v>1350</v>
      </c>
      <c r="F32" s="6" t="str">
        <f t="shared" si="0"/>
        <v>4强</v>
      </c>
      <c r="G32" s="6" t="str">
        <f t="shared" si="1"/>
        <v>4强统率枪</v>
      </c>
      <c r="H32" s="6" t="str">
        <f t="array" ref="H32">30250&amp;";"&amp;INDEX($V$2:$V$33,C32,1)</f>
        <v>30250;110</v>
      </c>
      <c r="I32" s="11">
        <f t="shared" si="2"/>
        <v>8</v>
      </c>
      <c r="J32" t="str">
        <f t="shared" ref="J32:N41" si="7">INDEX($AB:$AF,MATCH($I32,$Z:$Z,0),MATCH(J$1,$AB$1:$AF$1,0))</f>
        <v>3480;6600</v>
      </c>
      <c r="K32">
        <f t="shared" si="7"/>
        <v>360000</v>
      </c>
      <c r="L32">
        <f t="shared" si="7"/>
        <v>900000</v>
      </c>
      <c r="M32" t="str">
        <f t="shared" si="7"/>
        <v>RT_Wood:600000|RT_Food:600000|RT_Stone:600000</v>
      </c>
      <c r="N32" t="str">
        <f t="shared" si="7"/>
        <v>RT_Wood:75000|RT_Food:75000|RT_Stone:75000</v>
      </c>
      <c r="R32" s="6">
        <v>31</v>
      </c>
      <c r="S32" s="6">
        <v>20</v>
      </c>
      <c r="T32" s="6">
        <v>19</v>
      </c>
      <c r="U32" s="6">
        <v>17</v>
      </c>
      <c r="V32" s="11">
        <v>500</v>
      </c>
      <c r="W32" s="9"/>
      <c r="X32" s="9"/>
      <c r="Y32" s="9"/>
      <c r="Z32" s="9"/>
    </row>
    <row r="33" spans="1:26" x14ac:dyDescent="0.3">
      <c r="A33" s="11">
        <v>5000408</v>
      </c>
      <c r="B33" s="11" t="s">
        <v>250</v>
      </c>
      <c r="C33" s="11">
        <f t="shared" si="4"/>
        <v>4</v>
      </c>
      <c r="D33" s="11" t="s">
        <v>1323</v>
      </c>
      <c r="E33" s="6" t="s">
        <v>1354</v>
      </c>
      <c r="F33" s="6" t="str">
        <f t="shared" si="0"/>
        <v>4强</v>
      </c>
      <c r="G33" s="6" t="str">
        <f t="shared" si="1"/>
        <v>4强智谋弓</v>
      </c>
      <c r="H33" s="6" t="str">
        <f t="array" ref="H33">30250&amp;";"&amp;INDEX($V$2:$V$33,C33,1)</f>
        <v>30250;110</v>
      </c>
      <c r="I33" s="11">
        <f t="shared" si="2"/>
        <v>8</v>
      </c>
      <c r="J33" t="str">
        <f t="shared" si="7"/>
        <v>3480;6600</v>
      </c>
      <c r="K33">
        <f t="shared" si="7"/>
        <v>360000</v>
      </c>
      <c r="L33">
        <f t="shared" si="7"/>
        <v>900000</v>
      </c>
      <c r="M33" t="str">
        <f t="shared" si="7"/>
        <v>RT_Wood:600000|RT_Food:600000|RT_Stone:600000</v>
      </c>
      <c r="N33" t="str">
        <f t="shared" si="7"/>
        <v>RT_Wood:75000|RT_Food:75000|RT_Stone:75000</v>
      </c>
      <c r="R33" s="6">
        <v>32</v>
      </c>
      <c r="S33" s="6">
        <v>20</v>
      </c>
      <c r="T33" s="6">
        <v>19</v>
      </c>
      <c r="U33" s="6">
        <v>17</v>
      </c>
      <c r="V33" s="11">
        <v>500</v>
      </c>
      <c r="W33" s="9"/>
      <c r="X33" s="9"/>
      <c r="Y33" s="9"/>
      <c r="Z33" s="9"/>
    </row>
    <row r="34" spans="1:26" x14ac:dyDescent="0.3">
      <c r="A34" s="11">
        <v>5000501</v>
      </c>
      <c r="B34" s="11" t="s">
        <v>251</v>
      </c>
      <c r="C34" s="11">
        <f t="shared" si="4"/>
        <v>5</v>
      </c>
      <c r="D34" s="11" t="s">
        <v>1323</v>
      </c>
      <c r="E34" s="6" t="s">
        <v>1328</v>
      </c>
      <c r="F34" s="6" t="str">
        <f t="shared" si="0"/>
        <v>5强</v>
      </c>
      <c r="G34" s="6" t="str">
        <f t="shared" si="1"/>
        <v>5强统率剑</v>
      </c>
      <c r="H34" s="6" t="str">
        <f t="array" ref="H34">30250&amp;";"&amp;INDEX($V$2:$V$33,C34,1)</f>
        <v>30250;110</v>
      </c>
      <c r="I34" s="11">
        <f t="shared" si="2"/>
        <v>9</v>
      </c>
      <c r="J34" t="str">
        <f t="shared" si="7"/>
        <v>6600;14000</v>
      </c>
      <c r="K34">
        <f t="shared" si="7"/>
        <v>400000</v>
      </c>
      <c r="L34">
        <f t="shared" si="7"/>
        <v>1050000</v>
      </c>
      <c r="M34" t="str">
        <f t="shared" si="7"/>
        <v>RT_Wood:700000|RT_Food:700000|RT_Stone:700000</v>
      </c>
      <c r="N34" t="str">
        <f t="shared" si="7"/>
        <v>RT_Wood:87500|RT_Food:87500|RT_Stone:87500</v>
      </c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3">
      <c r="A35" s="11">
        <v>5000502</v>
      </c>
      <c r="B35" s="11" t="s">
        <v>255</v>
      </c>
      <c r="C35" s="11">
        <f t="shared" si="4"/>
        <v>5</v>
      </c>
      <c r="D35" s="11" t="s">
        <v>1323</v>
      </c>
      <c r="E35" s="6" t="s">
        <v>1331</v>
      </c>
      <c r="F35" s="6" t="str">
        <f t="shared" si="0"/>
        <v>5强</v>
      </c>
      <c r="G35" s="6" t="str">
        <f t="shared" si="1"/>
        <v>5强连击骑</v>
      </c>
      <c r="H35" s="6" t="str">
        <f t="array" ref="H35">30250&amp;";"&amp;INDEX($V$2:$V$33,C35,1)</f>
        <v>30250;110</v>
      </c>
      <c r="I35" s="11">
        <f t="shared" si="2"/>
        <v>9</v>
      </c>
      <c r="J35" t="str">
        <f t="shared" si="7"/>
        <v>6600;14000</v>
      </c>
      <c r="K35">
        <f t="shared" si="7"/>
        <v>400000</v>
      </c>
      <c r="L35">
        <f t="shared" si="7"/>
        <v>1050000</v>
      </c>
      <c r="M35" t="str">
        <f t="shared" si="7"/>
        <v>RT_Wood:700000|RT_Food:700000|RT_Stone:700000</v>
      </c>
      <c r="N35" t="str">
        <f t="shared" si="7"/>
        <v>RT_Wood:87500|RT_Food:87500|RT_Stone:87500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3">
      <c r="A36" s="11">
        <v>5000503</v>
      </c>
      <c r="B36" s="11" t="s">
        <v>257</v>
      </c>
      <c r="C36" s="11">
        <f t="shared" si="4"/>
        <v>5</v>
      </c>
      <c r="D36" s="11" t="s">
        <v>1323</v>
      </c>
      <c r="E36" s="6" t="s">
        <v>1335</v>
      </c>
      <c r="F36" s="6" t="str">
        <f t="shared" si="0"/>
        <v>5强</v>
      </c>
      <c r="G36" s="6" t="str">
        <f t="shared" si="1"/>
        <v>5强反击枪</v>
      </c>
      <c r="H36" s="6" t="str">
        <f t="array" ref="H36">30250&amp;";"&amp;INDEX($V$2:$V$33,C36,1)</f>
        <v>30250;110</v>
      </c>
      <c r="I36" s="11">
        <f t="shared" si="2"/>
        <v>9</v>
      </c>
      <c r="J36" t="str">
        <f t="shared" si="7"/>
        <v>6600;14000</v>
      </c>
      <c r="K36">
        <f t="shared" si="7"/>
        <v>400000</v>
      </c>
      <c r="L36">
        <f t="shared" si="7"/>
        <v>1050000</v>
      </c>
      <c r="M36" t="str">
        <f t="shared" si="7"/>
        <v>RT_Wood:700000|RT_Food:700000|RT_Stone:700000</v>
      </c>
      <c r="N36" t="str">
        <f t="shared" si="7"/>
        <v>RT_Wood:87500|RT_Food:87500|RT_Stone:87500</v>
      </c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3">
      <c r="A37" s="11">
        <v>5000504</v>
      </c>
      <c r="B37" s="11" t="s">
        <v>259</v>
      </c>
      <c r="C37" s="11">
        <f t="shared" si="4"/>
        <v>5</v>
      </c>
      <c r="D37" s="11" t="s">
        <v>1323</v>
      </c>
      <c r="E37" s="6" t="s">
        <v>1339</v>
      </c>
      <c r="F37" s="6" t="str">
        <f t="shared" si="0"/>
        <v>5强</v>
      </c>
      <c r="G37" s="6" t="str">
        <f t="shared" si="1"/>
        <v>5强魏兰弓</v>
      </c>
      <c r="H37" s="6" t="str">
        <f t="array" ref="H37">30250&amp;";"&amp;INDEX($V$2:$V$33,C37,1)</f>
        <v>30250;110</v>
      </c>
      <c r="I37" s="11">
        <f t="shared" si="2"/>
        <v>9</v>
      </c>
      <c r="J37" t="str">
        <f t="shared" si="7"/>
        <v>6600;14000</v>
      </c>
      <c r="K37">
        <f t="shared" si="7"/>
        <v>400000</v>
      </c>
      <c r="L37">
        <f t="shared" si="7"/>
        <v>1050000</v>
      </c>
      <c r="M37" t="str">
        <f t="shared" si="7"/>
        <v>RT_Wood:700000|RT_Food:700000|RT_Stone:700000</v>
      </c>
      <c r="N37" t="str">
        <f t="shared" si="7"/>
        <v>RT_Wood:87500|RT_Food:87500|RT_Stone:87500</v>
      </c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3">
      <c r="A38" s="11">
        <v>5000505</v>
      </c>
      <c r="B38" s="11" t="s">
        <v>261</v>
      </c>
      <c r="C38" s="11">
        <f t="shared" si="4"/>
        <v>5</v>
      </c>
      <c r="D38" s="11" t="s">
        <v>1323</v>
      </c>
      <c r="E38" s="6" t="s">
        <v>1343</v>
      </c>
      <c r="F38" s="6" t="str">
        <f t="shared" si="0"/>
        <v>5强</v>
      </c>
      <c r="G38" s="6" t="str">
        <f t="shared" si="1"/>
        <v>5强智谋剑</v>
      </c>
      <c r="H38" s="6" t="str">
        <f t="array" ref="H38">30250&amp;";"&amp;INDEX($V$2:$V$33,C38,1)</f>
        <v>30250;110</v>
      </c>
      <c r="I38" s="11">
        <f t="shared" si="2"/>
        <v>9</v>
      </c>
      <c r="J38" t="str">
        <f t="shared" si="7"/>
        <v>6600;14000</v>
      </c>
      <c r="K38">
        <f t="shared" si="7"/>
        <v>400000</v>
      </c>
      <c r="L38">
        <f t="shared" si="7"/>
        <v>1050000</v>
      </c>
      <c r="M38" t="str">
        <f t="shared" si="7"/>
        <v>RT_Wood:700000|RT_Food:700000|RT_Stone:700000</v>
      </c>
      <c r="N38" t="str">
        <f t="shared" si="7"/>
        <v>RT_Wood:87500|RT_Food:87500|RT_Stone:87500</v>
      </c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3">
      <c r="A39" s="11">
        <v>5000506</v>
      </c>
      <c r="B39" s="11" t="s">
        <v>262</v>
      </c>
      <c r="C39" s="11">
        <f t="shared" si="4"/>
        <v>5</v>
      </c>
      <c r="D39" s="11" t="s">
        <v>1323</v>
      </c>
      <c r="E39" s="6" t="s">
        <v>1347</v>
      </c>
      <c r="F39" s="6" t="str">
        <f t="shared" si="0"/>
        <v>5强</v>
      </c>
      <c r="G39" s="6" t="str">
        <f t="shared" si="1"/>
        <v>5强智谋骑</v>
      </c>
      <c r="H39" s="6" t="str">
        <f t="array" ref="H39">30250&amp;";"&amp;INDEX($V$2:$V$33,C39,1)</f>
        <v>30250;110</v>
      </c>
      <c r="I39" s="11">
        <f t="shared" si="2"/>
        <v>9</v>
      </c>
      <c r="J39" t="str">
        <f t="shared" si="7"/>
        <v>6600;14000</v>
      </c>
      <c r="K39">
        <f t="shared" si="7"/>
        <v>400000</v>
      </c>
      <c r="L39">
        <f t="shared" si="7"/>
        <v>1050000</v>
      </c>
      <c r="M39" t="str">
        <f t="shared" si="7"/>
        <v>RT_Wood:700000|RT_Food:700000|RT_Stone:700000</v>
      </c>
      <c r="N39" t="str">
        <f t="shared" si="7"/>
        <v>RT_Wood:87500|RT_Food:87500|RT_Stone:87500</v>
      </c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3">
      <c r="A40" s="11">
        <v>5000507</v>
      </c>
      <c r="B40" s="11" t="s">
        <v>263</v>
      </c>
      <c r="C40" s="11">
        <f t="shared" si="4"/>
        <v>5</v>
      </c>
      <c r="D40" s="11" t="s">
        <v>1323</v>
      </c>
      <c r="E40" s="6" t="s">
        <v>1350</v>
      </c>
      <c r="F40" s="6" t="str">
        <f t="shared" si="0"/>
        <v>5强</v>
      </c>
      <c r="G40" s="6" t="str">
        <f t="shared" si="1"/>
        <v>5强统率枪</v>
      </c>
      <c r="H40" s="6" t="str">
        <f t="array" ref="H40">30250&amp;";"&amp;INDEX($V$2:$V$33,C40,1)</f>
        <v>30250;110</v>
      </c>
      <c r="I40" s="11">
        <f t="shared" si="2"/>
        <v>9</v>
      </c>
      <c r="J40" t="str">
        <f t="shared" si="7"/>
        <v>6600;14000</v>
      </c>
      <c r="K40">
        <f t="shared" si="7"/>
        <v>400000</v>
      </c>
      <c r="L40">
        <f t="shared" si="7"/>
        <v>1050000</v>
      </c>
      <c r="M40" t="str">
        <f t="shared" si="7"/>
        <v>RT_Wood:700000|RT_Food:700000|RT_Stone:700000</v>
      </c>
      <c r="N40" t="str">
        <f t="shared" si="7"/>
        <v>RT_Wood:87500|RT_Food:87500|RT_Stone:87500</v>
      </c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3">
      <c r="A41" s="11">
        <v>5000508</v>
      </c>
      <c r="B41" s="11" t="s">
        <v>264</v>
      </c>
      <c r="C41" s="11">
        <f t="shared" si="4"/>
        <v>5</v>
      </c>
      <c r="D41" s="11" t="s">
        <v>1323</v>
      </c>
      <c r="E41" s="6" t="s">
        <v>1354</v>
      </c>
      <c r="F41" s="6" t="str">
        <f t="shared" si="0"/>
        <v>5强</v>
      </c>
      <c r="G41" s="6" t="str">
        <f t="shared" si="1"/>
        <v>5强智谋弓</v>
      </c>
      <c r="H41" s="6" t="str">
        <f t="array" ref="H41">30250&amp;";"&amp;INDEX($V$2:$V$33,C41,1)</f>
        <v>30250;110</v>
      </c>
      <c r="I41" s="11">
        <f t="shared" si="2"/>
        <v>9</v>
      </c>
      <c r="J41" t="str">
        <f t="shared" si="7"/>
        <v>6600;14000</v>
      </c>
      <c r="K41">
        <f t="shared" si="7"/>
        <v>400000</v>
      </c>
      <c r="L41">
        <f t="shared" si="7"/>
        <v>1050000</v>
      </c>
      <c r="M41" t="str">
        <f t="shared" si="7"/>
        <v>RT_Wood:700000|RT_Food:700000|RT_Stone:700000</v>
      </c>
      <c r="N41" t="str">
        <f t="shared" si="7"/>
        <v>RT_Wood:87500|RT_Food:87500|RT_Stone:87500</v>
      </c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3">
      <c r="A42" s="11">
        <v>5000601</v>
      </c>
      <c r="B42" s="11" t="s">
        <v>265</v>
      </c>
      <c r="C42" s="11">
        <f t="shared" si="4"/>
        <v>6</v>
      </c>
      <c r="D42" s="11" t="s">
        <v>1323</v>
      </c>
      <c r="E42" s="6" t="s">
        <v>1328</v>
      </c>
      <c r="F42" s="6" t="str">
        <f t="shared" si="0"/>
        <v>6强</v>
      </c>
      <c r="G42" s="6" t="str">
        <f t="shared" si="1"/>
        <v>6强统率剑</v>
      </c>
      <c r="H42" s="6" t="str">
        <f t="array" ref="H42">30250&amp;";"&amp;INDEX($V$2:$V$33,C42,1)</f>
        <v>30250;110</v>
      </c>
      <c r="I42" s="11">
        <f t="shared" si="2"/>
        <v>9</v>
      </c>
      <c r="J42" t="str">
        <f t="shared" ref="J42:N51" si="8">INDEX($AB:$AF,MATCH($I42,$Z:$Z,0),MATCH(J$1,$AB$1:$AF$1,0))</f>
        <v>6600;14000</v>
      </c>
      <c r="K42">
        <f t="shared" si="8"/>
        <v>400000</v>
      </c>
      <c r="L42">
        <f t="shared" si="8"/>
        <v>1050000</v>
      </c>
      <c r="M42" t="str">
        <f t="shared" si="8"/>
        <v>RT_Wood:700000|RT_Food:700000|RT_Stone:700000</v>
      </c>
      <c r="N42" t="str">
        <f t="shared" si="8"/>
        <v>RT_Wood:87500|RT_Food:87500|RT_Stone:87500</v>
      </c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3">
      <c r="A43" s="11">
        <v>5000602</v>
      </c>
      <c r="B43" s="11" t="s">
        <v>267</v>
      </c>
      <c r="C43" s="11">
        <f t="shared" si="4"/>
        <v>6</v>
      </c>
      <c r="D43" s="11" t="s">
        <v>1323</v>
      </c>
      <c r="E43" s="6" t="s">
        <v>1331</v>
      </c>
      <c r="F43" s="6" t="str">
        <f t="shared" si="0"/>
        <v>6强</v>
      </c>
      <c r="G43" s="6" t="str">
        <f t="shared" si="1"/>
        <v>6强连击骑</v>
      </c>
      <c r="H43" s="6" t="str">
        <f t="array" ref="H43">30250&amp;";"&amp;INDEX($V$2:$V$33,C43,1)</f>
        <v>30250;110</v>
      </c>
      <c r="I43" s="11">
        <f t="shared" si="2"/>
        <v>9</v>
      </c>
      <c r="J43" t="str">
        <f t="shared" si="8"/>
        <v>6600;14000</v>
      </c>
      <c r="K43">
        <f t="shared" si="8"/>
        <v>400000</v>
      </c>
      <c r="L43">
        <f t="shared" si="8"/>
        <v>1050000</v>
      </c>
      <c r="M43" t="str">
        <f t="shared" si="8"/>
        <v>RT_Wood:700000|RT_Food:700000|RT_Stone:700000</v>
      </c>
      <c r="N43" t="str">
        <f t="shared" si="8"/>
        <v>RT_Wood:87500|RT_Food:87500|RT_Stone:87500</v>
      </c>
      <c r="Q43" s="9"/>
      <c r="R43" s="9"/>
      <c r="S43" s="9"/>
      <c r="T43" s="9"/>
      <c r="U43" s="9"/>
      <c r="V43" s="9"/>
      <c r="W43" s="9"/>
      <c r="X43" s="9"/>
    </row>
    <row r="44" spans="1:26" x14ac:dyDescent="0.3">
      <c r="A44" s="11">
        <v>5000603</v>
      </c>
      <c r="B44" s="11" t="s">
        <v>269</v>
      </c>
      <c r="C44" s="11">
        <f t="shared" si="4"/>
        <v>6</v>
      </c>
      <c r="D44" s="11" t="s">
        <v>1323</v>
      </c>
      <c r="E44" s="6" t="s">
        <v>1335</v>
      </c>
      <c r="F44" s="6" t="str">
        <f t="shared" si="0"/>
        <v>6强</v>
      </c>
      <c r="G44" s="6" t="str">
        <f t="shared" si="1"/>
        <v>6强反击枪</v>
      </c>
      <c r="H44" s="6" t="str">
        <f t="array" ref="H44">30250&amp;";"&amp;INDEX($V$2:$V$33,C44,1)</f>
        <v>30250;110</v>
      </c>
      <c r="I44" s="11">
        <f t="shared" si="2"/>
        <v>9</v>
      </c>
      <c r="J44" t="str">
        <f t="shared" si="8"/>
        <v>6600;14000</v>
      </c>
      <c r="K44">
        <f t="shared" si="8"/>
        <v>400000</v>
      </c>
      <c r="L44">
        <f t="shared" si="8"/>
        <v>1050000</v>
      </c>
      <c r="M44" t="str">
        <f t="shared" si="8"/>
        <v>RT_Wood:700000|RT_Food:700000|RT_Stone:700000</v>
      </c>
      <c r="N44" t="str">
        <f t="shared" si="8"/>
        <v>RT_Wood:87500|RT_Food:87500|RT_Stone:87500</v>
      </c>
      <c r="Q44" s="9"/>
      <c r="R44" s="9"/>
      <c r="S44" s="9"/>
      <c r="T44" s="9"/>
      <c r="U44" s="9"/>
      <c r="V44" s="9"/>
      <c r="W44" s="9"/>
      <c r="X44" s="9"/>
    </row>
    <row r="45" spans="1:26" x14ac:dyDescent="0.3">
      <c r="A45" s="11">
        <v>5000604</v>
      </c>
      <c r="B45" s="11" t="s">
        <v>271</v>
      </c>
      <c r="C45" s="11">
        <f t="shared" si="4"/>
        <v>6</v>
      </c>
      <c r="D45" s="11" t="s">
        <v>1323</v>
      </c>
      <c r="E45" s="6" t="s">
        <v>1339</v>
      </c>
      <c r="F45" s="6" t="str">
        <f t="shared" si="0"/>
        <v>6强</v>
      </c>
      <c r="G45" s="6" t="str">
        <f t="shared" si="1"/>
        <v>6强魏兰弓</v>
      </c>
      <c r="H45" s="6" t="str">
        <f t="array" ref="H45">30250&amp;";"&amp;INDEX($V$2:$V$33,C45,1)</f>
        <v>30250;110</v>
      </c>
      <c r="I45" s="11">
        <f t="shared" si="2"/>
        <v>9</v>
      </c>
      <c r="J45" t="str">
        <f t="shared" si="8"/>
        <v>6600;14000</v>
      </c>
      <c r="K45">
        <f t="shared" si="8"/>
        <v>400000</v>
      </c>
      <c r="L45">
        <f t="shared" si="8"/>
        <v>1050000</v>
      </c>
      <c r="M45" t="str">
        <f t="shared" si="8"/>
        <v>RT_Wood:700000|RT_Food:700000|RT_Stone:700000</v>
      </c>
      <c r="N45" t="str">
        <f t="shared" si="8"/>
        <v>RT_Wood:87500|RT_Food:87500|RT_Stone:87500</v>
      </c>
      <c r="Q45" s="9"/>
      <c r="R45" s="9"/>
      <c r="S45" s="9"/>
      <c r="T45" s="9"/>
      <c r="U45" s="9"/>
      <c r="V45" s="9"/>
      <c r="W45" s="9"/>
      <c r="X45" s="9"/>
    </row>
    <row r="46" spans="1:26" x14ac:dyDescent="0.3">
      <c r="A46" s="11">
        <v>5000605</v>
      </c>
      <c r="B46" s="11" t="s">
        <v>273</v>
      </c>
      <c r="C46" s="11">
        <f t="shared" si="4"/>
        <v>6</v>
      </c>
      <c r="D46" s="11" t="s">
        <v>1323</v>
      </c>
      <c r="E46" s="6" t="s">
        <v>1343</v>
      </c>
      <c r="F46" s="6" t="str">
        <f t="shared" si="0"/>
        <v>6强</v>
      </c>
      <c r="G46" s="6" t="str">
        <f t="shared" si="1"/>
        <v>6强智谋剑</v>
      </c>
      <c r="H46" s="6" t="str">
        <f t="array" ref="H46">30250&amp;";"&amp;INDEX($V$2:$V$33,C46,1)</f>
        <v>30250;110</v>
      </c>
      <c r="I46" s="11">
        <f t="shared" si="2"/>
        <v>9</v>
      </c>
      <c r="J46" t="str">
        <f t="shared" si="8"/>
        <v>6600;14000</v>
      </c>
      <c r="K46">
        <f t="shared" si="8"/>
        <v>400000</v>
      </c>
      <c r="L46">
        <f t="shared" si="8"/>
        <v>1050000</v>
      </c>
      <c r="M46" t="str">
        <f t="shared" si="8"/>
        <v>RT_Wood:700000|RT_Food:700000|RT_Stone:700000</v>
      </c>
      <c r="N46" t="str">
        <f t="shared" si="8"/>
        <v>RT_Wood:87500|RT_Food:87500|RT_Stone:87500</v>
      </c>
      <c r="Q46" s="9"/>
      <c r="R46" s="9"/>
      <c r="S46" s="9"/>
      <c r="T46" s="9"/>
      <c r="U46" s="9"/>
      <c r="V46" s="9"/>
      <c r="W46" s="9"/>
      <c r="X46" s="9"/>
    </row>
    <row r="47" spans="1:26" x14ac:dyDescent="0.3">
      <c r="A47" s="11">
        <v>5000606</v>
      </c>
      <c r="B47" s="11" t="s">
        <v>274</v>
      </c>
      <c r="C47" s="11">
        <f t="shared" si="4"/>
        <v>6</v>
      </c>
      <c r="D47" s="11" t="s">
        <v>1323</v>
      </c>
      <c r="E47" s="6" t="s">
        <v>1347</v>
      </c>
      <c r="F47" s="6" t="str">
        <f t="shared" si="0"/>
        <v>6强</v>
      </c>
      <c r="G47" s="6" t="str">
        <f t="shared" si="1"/>
        <v>6强智谋骑</v>
      </c>
      <c r="H47" s="6" t="str">
        <f t="array" ref="H47">30250&amp;";"&amp;INDEX($V$2:$V$33,C47,1)</f>
        <v>30250;110</v>
      </c>
      <c r="I47" s="11">
        <f t="shared" si="2"/>
        <v>9</v>
      </c>
      <c r="J47" t="str">
        <f t="shared" si="8"/>
        <v>6600;14000</v>
      </c>
      <c r="K47">
        <f t="shared" si="8"/>
        <v>400000</v>
      </c>
      <c r="L47">
        <f t="shared" si="8"/>
        <v>1050000</v>
      </c>
      <c r="M47" t="str">
        <f t="shared" si="8"/>
        <v>RT_Wood:700000|RT_Food:700000|RT_Stone:700000</v>
      </c>
      <c r="N47" t="str">
        <f t="shared" si="8"/>
        <v>RT_Wood:87500|RT_Food:87500|RT_Stone:87500</v>
      </c>
      <c r="Q47" s="9"/>
      <c r="R47" s="9"/>
      <c r="S47" s="9"/>
      <c r="T47" s="9"/>
      <c r="U47" s="9"/>
      <c r="V47" s="9"/>
      <c r="W47" s="9"/>
      <c r="X47" s="9"/>
    </row>
    <row r="48" spans="1:26" x14ac:dyDescent="0.3">
      <c r="A48" s="11">
        <v>5000607</v>
      </c>
      <c r="B48" s="11" t="s">
        <v>275</v>
      </c>
      <c r="C48" s="11">
        <f t="shared" si="4"/>
        <v>6</v>
      </c>
      <c r="D48" s="11" t="s">
        <v>1323</v>
      </c>
      <c r="E48" s="6" t="s">
        <v>1350</v>
      </c>
      <c r="F48" s="6" t="str">
        <f t="shared" si="0"/>
        <v>6强</v>
      </c>
      <c r="G48" s="6" t="str">
        <f t="shared" si="1"/>
        <v>6强统率枪</v>
      </c>
      <c r="H48" s="6" t="str">
        <f t="array" ref="H48">30250&amp;";"&amp;INDEX($V$2:$V$33,C48,1)</f>
        <v>30250;110</v>
      </c>
      <c r="I48" s="11">
        <f t="shared" si="2"/>
        <v>9</v>
      </c>
      <c r="J48" t="str">
        <f t="shared" si="8"/>
        <v>6600;14000</v>
      </c>
      <c r="K48">
        <f t="shared" si="8"/>
        <v>400000</v>
      </c>
      <c r="L48">
        <f t="shared" si="8"/>
        <v>1050000</v>
      </c>
      <c r="M48" t="str">
        <f t="shared" si="8"/>
        <v>RT_Wood:700000|RT_Food:700000|RT_Stone:700000</v>
      </c>
      <c r="N48" t="str">
        <f t="shared" si="8"/>
        <v>RT_Wood:87500|RT_Food:87500|RT_Stone:87500</v>
      </c>
      <c r="Q48" s="9"/>
      <c r="R48" s="9"/>
      <c r="S48" s="9"/>
      <c r="T48" s="9"/>
      <c r="U48" s="9"/>
      <c r="V48" s="9"/>
      <c r="W48" s="9"/>
      <c r="X48" s="9"/>
    </row>
    <row r="49" spans="1:24" x14ac:dyDescent="0.3">
      <c r="A49" s="11">
        <v>5000608</v>
      </c>
      <c r="B49" s="11" t="s">
        <v>276</v>
      </c>
      <c r="C49" s="11">
        <f t="shared" si="4"/>
        <v>6</v>
      </c>
      <c r="D49" s="11" t="s">
        <v>1323</v>
      </c>
      <c r="E49" s="6" t="s">
        <v>1354</v>
      </c>
      <c r="F49" s="6" t="str">
        <f t="shared" si="0"/>
        <v>6强</v>
      </c>
      <c r="G49" s="6" t="str">
        <f t="shared" si="1"/>
        <v>6强智谋弓</v>
      </c>
      <c r="H49" s="6" t="str">
        <f t="array" ref="H49">30250&amp;";"&amp;INDEX($V$2:$V$33,C49,1)</f>
        <v>30250;110</v>
      </c>
      <c r="I49" s="11">
        <f t="shared" si="2"/>
        <v>9</v>
      </c>
      <c r="J49" t="str">
        <f t="shared" si="8"/>
        <v>6600;14000</v>
      </c>
      <c r="K49">
        <f t="shared" si="8"/>
        <v>400000</v>
      </c>
      <c r="L49">
        <f t="shared" si="8"/>
        <v>1050000</v>
      </c>
      <c r="M49" t="str">
        <f t="shared" si="8"/>
        <v>RT_Wood:700000|RT_Food:700000|RT_Stone:700000</v>
      </c>
      <c r="N49" t="str">
        <f t="shared" si="8"/>
        <v>RT_Wood:87500|RT_Food:87500|RT_Stone:87500</v>
      </c>
      <c r="Q49" s="9"/>
      <c r="R49" s="9"/>
      <c r="S49" s="9"/>
      <c r="T49" s="9"/>
      <c r="U49" s="9"/>
      <c r="V49" s="9"/>
      <c r="W49" s="9"/>
      <c r="X49" s="9"/>
    </row>
    <row r="50" spans="1:24" x14ac:dyDescent="0.3">
      <c r="A50" s="11">
        <v>5000701</v>
      </c>
      <c r="B50" s="11" t="s">
        <v>277</v>
      </c>
      <c r="C50" s="11">
        <f t="shared" si="4"/>
        <v>7</v>
      </c>
      <c r="D50" s="11" t="s">
        <v>1323</v>
      </c>
      <c r="E50" s="6" t="s">
        <v>1328</v>
      </c>
      <c r="F50" s="6" t="str">
        <f t="shared" si="0"/>
        <v>7强</v>
      </c>
      <c r="G50" s="6" t="str">
        <f t="shared" si="1"/>
        <v>7强统率剑</v>
      </c>
      <c r="H50" s="6" t="str">
        <f t="array" ref="H50">30250&amp;";"&amp;INDEX($V$2:$V$33,C50,1)</f>
        <v>30250;110</v>
      </c>
      <c r="I50" s="11">
        <f t="shared" si="2"/>
        <v>9</v>
      </c>
      <c r="J50" t="str">
        <f t="shared" si="8"/>
        <v>6600;14000</v>
      </c>
      <c r="K50">
        <f t="shared" si="8"/>
        <v>400000</v>
      </c>
      <c r="L50">
        <f t="shared" si="8"/>
        <v>1050000</v>
      </c>
      <c r="M50" t="str">
        <f t="shared" si="8"/>
        <v>RT_Wood:700000|RT_Food:700000|RT_Stone:700000</v>
      </c>
      <c r="N50" t="str">
        <f t="shared" si="8"/>
        <v>RT_Wood:87500|RT_Food:87500|RT_Stone:87500</v>
      </c>
      <c r="Q50" s="9"/>
      <c r="R50" s="9"/>
      <c r="S50" s="9"/>
      <c r="T50" s="9"/>
      <c r="U50" s="9"/>
      <c r="V50" s="9"/>
      <c r="W50" s="9"/>
      <c r="X50" s="9"/>
    </row>
    <row r="51" spans="1:24" x14ac:dyDescent="0.3">
      <c r="A51" s="11">
        <v>5000702</v>
      </c>
      <c r="B51" s="11" t="s">
        <v>280</v>
      </c>
      <c r="C51" s="11">
        <f t="shared" si="4"/>
        <v>7</v>
      </c>
      <c r="D51" s="11" t="s">
        <v>1323</v>
      </c>
      <c r="E51" s="6" t="s">
        <v>1331</v>
      </c>
      <c r="F51" s="6" t="str">
        <f t="shared" si="0"/>
        <v>7强</v>
      </c>
      <c r="G51" s="6" t="str">
        <f t="shared" si="1"/>
        <v>7强连击骑</v>
      </c>
      <c r="H51" s="6" t="str">
        <f t="array" ref="H51">30250&amp;";"&amp;INDEX($V$2:$V$33,C51,1)</f>
        <v>30250;110</v>
      </c>
      <c r="I51" s="11">
        <f t="shared" si="2"/>
        <v>9</v>
      </c>
      <c r="J51" t="str">
        <f t="shared" si="8"/>
        <v>6600;14000</v>
      </c>
      <c r="K51">
        <f t="shared" si="8"/>
        <v>400000</v>
      </c>
      <c r="L51">
        <f t="shared" si="8"/>
        <v>1050000</v>
      </c>
      <c r="M51" t="str">
        <f t="shared" si="8"/>
        <v>RT_Wood:700000|RT_Food:700000|RT_Stone:700000</v>
      </c>
      <c r="N51" t="str">
        <f t="shared" si="8"/>
        <v>RT_Wood:87500|RT_Food:87500|RT_Stone:87500</v>
      </c>
      <c r="Q51" s="9"/>
      <c r="R51" s="9"/>
      <c r="S51" s="9"/>
      <c r="T51" s="9"/>
      <c r="U51" s="9"/>
      <c r="V51" s="9"/>
      <c r="W51" s="9"/>
      <c r="X51" s="9"/>
    </row>
    <row r="52" spans="1:24" x14ac:dyDescent="0.3">
      <c r="A52" s="11">
        <v>5000703</v>
      </c>
      <c r="B52" s="11" t="s">
        <v>283</v>
      </c>
      <c r="C52" s="11">
        <f t="shared" si="4"/>
        <v>7</v>
      </c>
      <c r="D52" s="11" t="s">
        <v>1323</v>
      </c>
      <c r="E52" s="6" t="s">
        <v>1335</v>
      </c>
      <c r="F52" s="6" t="str">
        <f t="shared" si="0"/>
        <v>7强</v>
      </c>
      <c r="G52" s="6" t="str">
        <f t="shared" si="1"/>
        <v>7强反击枪</v>
      </c>
      <c r="H52" s="6" t="str">
        <f t="array" ref="H52">30250&amp;";"&amp;INDEX($V$2:$V$33,C52,1)</f>
        <v>30250;110</v>
      </c>
      <c r="I52" s="11">
        <f t="shared" si="2"/>
        <v>9</v>
      </c>
      <c r="J52" t="str">
        <f t="shared" ref="J52:N61" si="9">INDEX($AB:$AF,MATCH($I52,$Z:$Z,0),MATCH(J$1,$AB$1:$AF$1,0))</f>
        <v>6600;14000</v>
      </c>
      <c r="K52">
        <f t="shared" si="9"/>
        <v>400000</v>
      </c>
      <c r="L52">
        <f t="shared" si="9"/>
        <v>1050000</v>
      </c>
      <c r="M52" t="str">
        <f t="shared" si="9"/>
        <v>RT_Wood:700000|RT_Food:700000|RT_Stone:700000</v>
      </c>
      <c r="N52" t="str">
        <f t="shared" si="9"/>
        <v>RT_Wood:87500|RT_Food:87500|RT_Stone:87500</v>
      </c>
      <c r="Q52" s="9"/>
      <c r="R52" s="9"/>
      <c r="S52" s="9"/>
      <c r="T52" s="9"/>
      <c r="U52" s="9"/>
      <c r="V52" s="9"/>
      <c r="W52" s="9"/>
      <c r="X52" s="9"/>
    </row>
    <row r="53" spans="1:24" x14ac:dyDescent="0.3">
      <c r="A53" s="11">
        <v>5000704</v>
      </c>
      <c r="B53" s="11" t="s">
        <v>285</v>
      </c>
      <c r="C53" s="11">
        <f t="shared" si="4"/>
        <v>7</v>
      </c>
      <c r="D53" s="11" t="s">
        <v>1323</v>
      </c>
      <c r="E53" s="6" t="s">
        <v>1339</v>
      </c>
      <c r="F53" s="6" t="str">
        <f t="shared" si="0"/>
        <v>7强</v>
      </c>
      <c r="G53" s="6" t="str">
        <f t="shared" si="1"/>
        <v>7强魏兰弓</v>
      </c>
      <c r="H53" s="6" t="str">
        <f t="array" ref="H53">30250&amp;";"&amp;INDEX($V$2:$V$33,C53,1)</f>
        <v>30250;110</v>
      </c>
      <c r="I53" s="11">
        <f t="shared" si="2"/>
        <v>9</v>
      </c>
      <c r="J53" t="str">
        <f t="shared" si="9"/>
        <v>6600;14000</v>
      </c>
      <c r="K53">
        <f t="shared" si="9"/>
        <v>400000</v>
      </c>
      <c r="L53">
        <f t="shared" si="9"/>
        <v>1050000</v>
      </c>
      <c r="M53" t="str">
        <f t="shared" si="9"/>
        <v>RT_Wood:700000|RT_Food:700000|RT_Stone:700000</v>
      </c>
      <c r="N53" t="str">
        <f t="shared" si="9"/>
        <v>RT_Wood:87500|RT_Food:87500|RT_Stone:87500</v>
      </c>
      <c r="Q53" s="9"/>
      <c r="R53" s="9"/>
      <c r="S53" s="9"/>
      <c r="T53" s="9"/>
      <c r="U53" s="9"/>
      <c r="V53" s="9"/>
      <c r="W53" s="9"/>
      <c r="X53" s="9"/>
    </row>
    <row r="54" spans="1:24" x14ac:dyDescent="0.3">
      <c r="A54" s="11">
        <v>5000705</v>
      </c>
      <c r="B54" s="11" t="s">
        <v>287</v>
      </c>
      <c r="C54" s="11">
        <f t="shared" si="4"/>
        <v>7</v>
      </c>
      <c r="D54" s="11" t="s">
        <v>1323</v>
      </c>
      <c r="E54" s="6" t="s">
        <v>1343</v>
      </c>
      <c r="F54" s="6" t="str">
        <f t="shared" si="0"/>
        <v>7强</v>
      </c>
      <c r="G54" s="6" t="str">
        <f t="shared" si="1"/>
        <v>7强智谋剑</v>
      </c>
      <c r="H54" s="6" t="str">
        <f t="array" ref="H54">30250&amp;";"&amp;INDEX($V$2:$V$33,C54,1)</f>
        <v>30250;110</v>
      </c>
      <c r="I54" s="11">
        <f t="shared" si="2"/>
        <v>9</v>
      </c>
      <c r="J54" t="str">
        <f t="shared" si="9"/>
        <v>6600;14000</v>
      </c>
      <c r="K54">
        <f t="shared" si="9"/>
        <v>400000</v>
      </c>
      <c r="L54">
        <f t="shared" si="9"/>
        <v>1050000</v>
      </c>
      <c r="M54" t="str">
        <f t="shared" si="9"/>
        <v>RT_Wood:700000|RT_Food:700000|RT_Stone:700000</v>
      </c>
      <c r="N54" t="str">
        <f t="shared" si="9"/>
        <v>RT_Wood:87500|RT_Food:87500|RT_Stone:87500</v>
      </c>
      <c r="Q54" s="9"/>
      <c r="R54" s="9"/>
      <c r="S54" s="9"/>
      <c r="T54" s="9"/>
      <c r="U54" s="9"/>
      <c r="V54" s="9"/>
      <c r="W54" s="9"/>
      <c r="X54" s="9"/>
    </row>
    <row r="55" spans="1:24" x14ac:dyDescent="0.3">
      <c r="A55" s="11">
        <v>5000706</v>
      </c>
      <c r="B55" s="11" t="s">
        <v>289</v>
      </c>
      <c r="C55" s="11">
        <f t="shared" si="4"/>
        <v>7</v>
      </c>
      <c r="D55" s="11" t="s">
        <v>1323</v>
      </c>
      <c r="E55" s="6" t="s">
        <v>1347</v>
      </c>
      <c r="F55" s="6" t="str">
        <f t="shared" si="0"/>
        <v>7强</v>
      </c>
      <c r="G55" s="6" t="str">
        <f t="shared" si="1"/>
        <v>7强智谋骑</v>
      </c>
      <c r="H55" s="6" t="str">
        <f t="array" ref="H55">30250&amp;";"&amp;INDEX($V$2:$V$33,C55,1)</f>
        <v>30250;110</v>
      </c>
      <c r="I55" s="11">
        <f t="shared" si="2"/>
        <v>9</v>
      </c>
      <c r="J55" t="str">
        <f t="shared" si="9"/>
        <v>6600;14000</v>
      </c>
      <c r="K55">
        <f t="shared" si="9"/>
        <v>400000</v>
      </c>
      <c r="L55">
        <f t="shared" si="9"/>
        <v>1050000</v>
      </c>
      <c r="M55" t="str">
        <f t="shared" si="9"/>
        <v>RT_Wood:700000|RT_Food:700000|RT_Stone:700000</v>
      </c>
      <c r="N55" t="str">
        <f t="shared" si="9"/>
        <v>RT_Wood:87500|RT_Food:87500|RT_Stone:87500</v>
      </c>
      <c r="Q55" s="9"/>
      <c r="R55" s="9"/>
      <c r="S55" s="9"/>
      <c r="T55" s="9"/>
      <c r="U55" s="9"/>
      <c r="V55" s="9"/>
      <c r="W55" s="9"/>
      <c r="X55" s="9"/>
    </row>
    <row r="56" spans="1:24" x14ac:dyDescent="0.3">
      <c r="A56" s="11">
        <v>5000707</v>
      </c>
      <c r="B56" s="11" t="s">
        <v>290</v>
      </c>
      <c r="C56" s="11">
        <f t="shared" si="4"/>
        <v>7</v>
      </c>
      <c r="D56" s="11" t="s">
        <v>1323</v>
      </c>
      <c r="E56" s="6" t="s">
        <v>1350</v>
      </c>
      <c r="F56" s="6" t="str">
        <f t="shared" si="0"/>
        <v>7强</v>
      </c>
      <c r="G56" s="6" t="str">
        <f t="shared" si="1"/>
        <v>7强统率枪</v>
      </c>
      <c r="H56" s="6" t="str">
        <f t="array" ref="H56">30250&amp;";"&amp;INDEX($V$2:$V$33,C56,1)</f>
        <v>30250;110</v>
      </c>
      <c r="I56" s="11">
        <f t="shared" si="2"/>
        <v>9</v>
      </c>
      <c r="J56" t="str">
        <f t="shared" si="9"/>
        <v>6600;14000</v>
      </c>
      <c r="K56">
        <f t="shared" si="9"/>
        <v>400000</v>
      </c>
      <c r="L56">
        <f t="shared" si="9"/>
        <v>1050000</v>
      </c>
      <c r="M56" t="str">
        <f t="shared" si="9"/>
        <v>RT_Wood:700000|RT_Food:700000|RT_Stone:700000</v>
      </c>
      <c r="N56" t="str">
        <f t="shared" si="9"/>
        <v>RT_Wood:87500|RT_Food:87500|RT_Stone:87500</v>
      </c>
      <c r="Q56" s="9"/>
      <c r="R56" s="9"/>
      <c r="S56" s="9"/>
      <c r="T56" s="9"/>
      <c r="U56" s="9"/>
      <c r="V56" s="9"/>
      <c r="W56" s="9"/>
      <c r="X56" s="9"/>
    </row>
    <row r="57" spans="1:24" x14ac:dyDescent="0.3">
      <c r="A57" s="11">
        <v>5000708</v>
      </c>
      <c r="B57" s="11" t="s">
        <v>291</v>
      </c>
      <c r="C57" s="11">
        <f t="shared" si="4"/>
        <v>7</v>
      </c>
      <c r="D57" s="11" t="s">
        <v>1323</v>
      </c>
      <c r="E57" s="6" t="s">
        <v>1354</v>
      </c>
      <c r="F57" s="6" t="str">
        <f t="shared" si="0"/>
        <v>7强</v>
      </c>
      <c r="G57" s="6" t="str">
        <f t="shared" si="1"/>
        <v>7强智谋弓</v>
      </c>
      <c r="H57" s="6" t="str">
        <f t="array" ref="H57">30250&amp;";"&amp;INDEX($V$2:$V$33,C57,1)</f>
        <v>30250;110</v>
      </c>
      <c r="I57" s="11">
        <f t="shared" si="2"/>
        <v>9</v>
      </c>
      <c r="J57" t="str">
        <f t="shared" si="9"/>
        <v>6600;14000</v>
      </c>
      <c r="K57">
        <f t="shared" si="9"/>
        <v>400000</v>
      </c>
      <c r="L57">
        <f t="shared" si="9"/>
        <v>1050000</v>
      </c>
      <c r="M57" t="str">
        <f t="shared" si="9"/>
        <v>RT_Wood:700000|RT_Food:700000|RT_Stone:700000</v>
      </c>
      <c r="N57" t="str">
        <f t="shared" si="9"/>
        <v>RT_Wood:87500|RT_Food:87500|RT_Stone:87500</v>
      </c>
      <c r="Q57" s="9"/>
      <c r="R57" s="9"/>
      <c r="S57" s="9"/>
      <c r="T57" s="9"/>
      <c r="U57" s="9"/>
      <c r="V57" s="9"/>
      <c r="W57" s="9"/>
      <c r="X57" s="9"/>
    </row>
    <row r="58" spans="1:24" x14ac:dyDescent="0.3">
      <c r="A58" s="11">
        <v>5000801</v>
      </c>
      <c r="B58" s="11" t="s">
        <v>292</v>
      </c>
      <c r="C58" s="11">
        <f t="shared" si="4"/>
        <v>8</v>
      </c>
      <c r="D58" s="11" t="s">
        <v>1323</v>
      </c>
      <c r="E58" s="6" t="s">
        <v>1328</v>
      </c>
      <c r="F58" s="6" t="str">
        <f t="shared" si="0"/>
        <v>8强</v>
      </c>
      <c r="G58" s="6" t="str">
        <f t="shared" si="1"/>
        <v>8强统率剑</v>
      </c>
      <c r="H58" s="6" t="str">
        <f t="array" ref="H58">30250&amp;";"&amp;INDEX($V$2:$V$33,C58,1)</f>
        <v>30250;110</v>
      </c>
      <c r="I58" s="11">
        <f t="shared" si="2"/>
        <v>10</v>
      </c>
      <c r="J58" t="str">
        <f t="shared" si="9"/>
        <v>14000;24000</v>
      </c>
      <c r="K58">
        <f t="shared" si="9"/>
        <v>440000</v>
      </c>
      <c r="L58">
        <f t="shared" si="9"/>
        <v>1200000</v>
      </c>
      <c r="M58" t="str">
        <f t="shared" si="9"/>
        <v>RT_Wood:800000|RT_Food:800000|RT_Stone:800000</v>
      </c>
      <c r="N58" t="str">
        <f t="shared" si="9"/>
        <v>RT_Wood:100000|RT_Food:100000|RT_Stone:100000</v>
      </c>
      <c r="Q58" s="9"/>
      <c r="R58" s="9"/>
      <c r="S58" s="9"/>
      <c r="T58" s="9"/>
      <c r="U58" s="9"/>
      <c r="V58" s="9"/>
      <c r="W58" s="9"/>
      <c r="X58" s="9"/>
    </row>
    <row r="59" spans="1:24" x14ac:dyDescent="0.3">
      <c r="A59" s="11">
        <v>5000802</v>
      </c>
      <c r="B59" s="11" t="s">
        <v>296</v>
      </c>
      <c r="C59" s="11">
        <f t="shared" si="4"/>
        <v>8</v>
      </c>
      <c r="D59" s="11" t="s">
        <v>1323</v>
      </c>
      <c r="E59" s="6" t="s">
        <v>1331</v>
      </c>
      <c r="F59" s="6" t="str">
        <f t="shared" si="0"/>
        <v>8强</v>
      </c>
      <c r="G59" s="6" t="str">
        <f t="shared" si="1"/>
        <v>8强连击骑</v>
      </c>
      <c r="H59" s="6" t="str">
        <f t="array" ref="H59">30250&amp;";"&amp;INDEX($V$2:$V$33,C59,1)</f>
        <v>30250;110</v>
      </c>
      <c r="I59" s="11">
        <f t="shared" si="2"/>
        <v>10</v>
      </c>
      <c r="J59" t="str">
        <f t="shared" si="9"/>
        <v>14000;24000</v>
      </c>
      <c r="K59">
        <f t="shared" si="9"/>
        <v>440000</v>
      </c>
      <c r="L59">
        <f t="shared" si="9"/>
        <v>1200000</v>
      </c>
      <c r="M59" t="str">
        <f t="shared" si="9"/>
        <v>RT_Wood:800000|RT_Food:800000|RT_Stone:800000</v>
      </c>
      <c r="N59" t="str">
        <f t="shared" si="9"/>
        <v>RT_Wood:100000|RT_Food:100000|RT_Stone:100000</v>
      </c>
      <c r="Q59" s="9"/>
      <c r="R59" s="9"/>
      <c r="S59" s="9"/>
      <c r="T59" s="9"/>
      <c r="U59" s="9"/>
      <c r="V59" s="9"/>
      <c r="W59" s="9"/>
      <c r="X59" s="9"/>
    </row>
    <row r="60" spans="1:24" x14ac:dyDescent="0.3">
      <c r="A60" s="11">
        <v>5000803</v>
      </c>
      <c r="B60" s="11" t="s">
        <v>298</v>
      </c>
      <c r="C60" s="11">
        <f t="shared" si="4"/>
        <v>8</v>
      </c>
      <c r="D60" s="11" t="s">
        <v>1323</v>
      </c>
      <c r="E60" s="6" t="s">
        <v>1335</v>
      </c>
      <c r="F60" s="6" t="str">
        <f t="shared" si="0"/>
        <v>8强</v>
      </c>
      <c r="G60" s="6" t="str">
        <f t="shared" si="1"/>
        <v>8强反击枪</v>
      </c>
      <c r="H60" s="6" t="str">
        <f t="array" ref="H60">30250&amp;";"&amp;INDEX($V$2:$V$33,C60,1)</f>
        <v>30250;110</v>
      </c>
      <c r="I60" s="11">
        <f t="shared" si="2"/>
        <v>10</v>
      </c>
      <c r="J60" t="str">
        <f t="shared" si="9"/>
        <v>14000;24000</v>
      </c>
      <c r="K60">
        <f t="shared" si="9"/>
        <v>440000</v>
      </c>
      <c r="L60">
        <f t="shared" si="9"/>
        <v>1200000</v>
      </c>
      <c r="M60" t="str">
        <f t="shared" si="9"/>
        <v>RT_Wood:800000|RT_Food:800000|RT_Stone:800000</v>
      </c>
      <c r="N60" t="str">
        <f t="shared" si="9"/>
        <v>RT_Wood:100000|RT_Food:100000|RT_Stone:100000</v>
      </c>
      <c r="Q60" s="9"/>
      <c r="R60" s="9"/>
      <c r="S60" s="9"/>
      <c r="T60" s="9"/>
      <c r="U60" s="9"/>
      <c r="V60" s="9"/>
      <c r="W60" s="9"/>
      <c r="X60" s="9"/>
    </row>
    <row r="61" spans="1:24" x14ac:dyDescent="0.3">
      <c r="A61" s="11">
        <v>5000804</v>
      </c>
      <c r="B61" s="11" t="s">
        <v>300</v>
      </c>
      <c r="C61" s="11">
        <f t="shared" si="4"/>
        <v>8</v>
      </c>
      <c r="D61" s="11" t="s">
        <v>1323</v>
      </c>
      <c r="E61" s="6" t="s">
        <v>1339</v>
      </c>
      <c r="F61" s="6" t="str">
        <f t="shared" si="0"/>
        <v>8强</v>
      </c>
      <c r="G61" s="6" t="str">
        <f t="shared" si="1"/>
        <v>8强魏兰弓</v>
      </c>
      <c r="H61" s="6" t="str">
        <f t="array" ref="H61">30250&amp;";"&amp;INDEX($V$2:$V$33,C61,1)</f>
        <v>30250;110</v>
      </c>
      <c r="I61" s="11">
        <f t="shared" si="2"/>
        <v>10</v>
      </c>
      <c r="J61" t="str">
        <f t="shared" si="9"/>
        <v>14000;24000</v>
      </c>
      <c r="K61">
        <f t="shared" si="9"/>
        <v>440000</v>
      </c>
      <c r="L61">
        <f t="shared" si="9"/>
        <v>1200000</v>
      </c>
      <c r="M61" t="str">
        <f t="shared" si="9"/>
        <v>RT_Wood:800000|RT_Food:800000|RT_Stone:800000</v>
      </c>
      <c r="N61" t="str">
        <f t="shared" si="9"/>
        <v>RT_Wood:100000|RT_Food:100000|RT_Stone:100000</v>
      </c>
      <c r="Q61" s="9"/>
      <c r="R61" s="9"/>
      <c r="S61" s="9"/>
      <c r="T61" s="9"/>
      <c r="U61" s="9"/>
      <c r="V61" s="9"/>
      <c r="W61" s="9"/>
      <c r="X61" s="9"/>
    </row>
    <row r="62" spans="1:24" x14ac:dyDescent="0.3">
      <c r="A62" s="11">
        <v>5000805</v>
      </c>
      <c r="B62" s="11" t="s">
        <v>302</v>
      </c>
      <c r="C62" s="11">
        <f t="shared" si="4"/>
        <v>8</v>
      </c>
      <c r="D62" s="11" t="s">
        <v>1323</v>
      </c>
      <c r="E62" s="6" t="s">
        <v>1343</v>
      </c>
      <c r="F62" s="6" t="str">
        <f t="shared" si="0"/>
        <v>8强</v>
      </c>
      <c r="G62" s="6" t="str">
        <f t="shared" si="1"/>
        <v>8强智谋剑</v>
      </c>
      <c r="H62" s="6" t="str">
        <f t="array" ref="H62">30250&amp;";"&amp;INDEX($V$2:$V$33,C62,1)</f>
        <v>30250;110</v>
      </c>
      <c r="I62" s="11">
        <f t="shared" si="2"/>
        <v>10</v>
      </c>
      <c r="J62" t="str">
        <f t="shared" ref="J62:N71" si="10">INDEX($AB:$AF,MATCH($I62,$Z:$Z,0),MATCH(J$1,$AB$1:$AF$1,0))</f>
        <v>14000;24000</v>
      </c>
      <c r="K62">
        <f t="shared" si="10"/>
        <v>440000</v>
      </c>
      <c r="L62">
        <f t="shared" si="10"/>
        <v>1200000</v>
      </c>
      <c r="M62" t="str">
        <f t="shared" si="10"/>
        <v>RT_Wood:800000|RT_Food:800000|RT_Stone:800000</v>
      </c>
      <c r="N62" t="str">
        <f t="shared" si="10"/>
        <v>RT_Wood:100000|RT_Food:100000|RT_Stone:100000</v>
      </c>
      <c r="Q62" s="9"/>
      <c r="R62" s="9"/>
      <c r="S62" s="9"/>
      <c r="T62" s="9"/>
      <c r="U62" s="9"/>
      <c r="V62" s="9"/>
      <c r="W62" s="9"/>
      <c r="X62" s="9"/>
    </row>
    <row r="63" spans="1:24" x14ac:dyDescent="0.3">
      <c r="A63" s="11">
        <v>5000806</v>
      </c>
      <c r="B63" s="11" t="s">
        <v>303</v>
      </c>
      <c r="C63" s="11">
        <f t="shared" si="4"/>
        <v>8</v>
      </c>
      <c r="D63" s="11" t="s">
        <v>1323</v>
      </c>
      <c r="E63" s="6" t="s">
        <v>1347</v>
      </c>
      <c r="F63" s="6" t="str">
        <f t="shared" si="0"/>
        <v>8强</v>
      </c>
      <c r="G63" s="6" t="str">
        <f t="shared" si="1"/>
        <v>8强智谋骑</v>
      </c>
      <c r="H63" s="6" t="str">
        <f t="array" ref="H63">30250&amp;";"&amp;INDEX($V$2:$V$33,C63,1)</f>
        <v>30250;110</v>
      </c>
      <c r="I63" s="11">
        <f t="shared" si="2"/>
        <v>10</v>
      </c>
      <c r="J63" t="str">
        <f t="shared" si="10"/>
        <v>14000;24000</v>
      </c>
      <c r="K63">
        <f t="shared" si="10"/>
        <v>440000</v>
      </c>
      <c r="L63">
        <f t="shared" si="10"/>
        <v>1200000</v>
      </c>
      <c r="M63" t="str">
        <f t="shared" si="10"/>
        <v>RT_Wood:800000|RT_Food:800000|RT_Stone:800000</v>
      </c>
      <c r="N63" t="str">
        <f t="shared" si="10"/>
        <v>RT_Wood:100000|RT_Food:100000|RT_Stone:100000</v>
      </c>
      <c r="Q63" s="9"/>
      <c r="R63" s="9"/>
      <c r="S63" s="9"/>
      <c r="T63" s="9"/>
      <c r="U63" s="9"/>
      <c r="V63" s="9"/>
      <c r="W63" s="9"/>
      <c r="X63" s="9"/>
    </row>
    <row r="64" spans="1:24" x14ac:dyDescent="0.3">
      <c r="A64" s="11">
        <v>5000807</v>
      </c>
      <c r="B64" s="11" t="s">
        <v>304</v>
      </c>
      <c r="C64" s="11">
        <f t="shared" si="4"/>
        <v>8</v>
      </c>
      <c r="D64" s="11" t="s">
        <v>1323</v>
      </c>
      <c r="E64" s="6" t="s">
        <v>1350</v>
      </c>
      <c r="F64" s="6" t="str">
        <f t="shared" si="0"/>
        <v>8强</v>
      </c>
      <c r="G64" s="6" t="str">
        <f t="shared" si="1"/>
        <v>8强统率枪</v>
      </c>
      <c r="H64" s="6" t="str">
        <f t="array" ref="H64">30250&amp;";"&amp;INDEX($V$2:$V$33,C64,1)</f>
        <v>30250;110</v>
      </c>
      <c r="I64" s="11">
        <f t="shared" si="2"/>
        <v>10</v>
      </c>
      <c r="J64" t="str">
        <f t="shared" si="10"/>
        <v>14000;24000</v>
      </c>
      <c r="K64">
        <f t="shared" si="10"/>
        <v>440000</v>
      </c>
      <c r="L64">
        <f t="shared" si="10"/>
        <v>1200000</v>
      </c>
      <c r="M64" t="str">
        <f t="shared" si="10"/>
        <v>RT_Wood:800000|RT_Food:800000|RT_Stone:800000</v>
      </c>
      <c r="N64" t="str">
        <f t="shared" si="10"/>
        <v>RT_Wood:100000|RT_Food:100000|RT_Stone:100000</v>
      </c>
      <c r="Q64" s="9"/>
      <c r="R64" s="9"/>
      <c r="S64" s="9"/>
      <c r="T64" s="9"/>
      <c r="U64" s="9"/>
      <c r="V64" s="9"/>
      <c r="W64" s="9"/>
      <c r="X64" s="9"/>
    </row>
    <row r="65" spans="1:24" x14ac:dyDescent="0.3">
      <c r="A65" s="11">
        <v>5000808</v>
      </c>
      <c r="B65" s="11" t="s">
        <v>305</v>
      </c>
      <c r="C65" s="11">
        <f t="shared" si="4"/>
        <v>8</v>
      </c>
      <c r="D65" s="11" t="s">
        <v>1323</v>
      </c>
      <c r="E65" s="6" t="s">
        <v>1354</v>
      </c>
      <c r="F65" s="6" t="str">
        <f t="shared" si="0"/>
        <v>8强</v>
      </c>
      <c r="G65" s="6" t="str">
        <f t="shared" si="1"/>
        <v>8强智谋弓</v>
      </c>
      <c r="H65" s="6" t="str">
        <f t="array" ref="H65">30250&amp;";"&amp;INDEX($V$2:$V$33,C65,1)</f>
        <v>30250;110</v>
      </c>
      <c r="I65" s="11">
        <f t="shared" si="2"/>
        <v>10</v>
      </c>
      <c r="J65" t="str">
        <f t="shared" si="10"/>
        <v>14000;24000</v>
      </c>
      <c r="K65">
        <f t="shared" si="10"/>
        <v>440000</v>
      </c>
      <c r="L65">
        <f t="shared" si="10"/>
        <v>1200000</v>
      </c>
      <c r="M65" t="str">
        <f t="shared" si="10"/>
        <v>RT_Wood:800000|RT_Food:800000|RT_Stone:800000</v>
      </c>
      <c r="N65" t="str">
        <f t="shared" si="10"/>
        <v>RT_Wood:100000|RT_Food:100000|RT_Stone:100000</v>
      </c>
      <c r="Q65" s="9"/>
      <c r="R65" s="9"/>
      <c r="S65" s="9"/>
      <c r="T65" s="9"/>
      <c r="U65" s="9"/>
      <c r="V65" s="9"/>
      <c r="W65" s="9"/>
      <c r="X65" s="9"/>
    </row>
    <row r="66" spans="1:24" x14ac:dyDescent="0.3">
      <c r="A66" s="11">
        <v>5000901</v>
      </c>
      <c r="B66" s="11" t="s">
        <v>306</v>
      </c>
      <c r="C66" s="11">
        <f t="shared" si="4"/>
        <v>9</v>
      </c>
      <c r="D66" s="11" t="s">
        <v>1323</v>
      </c>
      <c r="E66" s="6" t="s">
        <v>1328</v>
      </c>
      <c r="F66" s="6" t="str">
        <f t="shared" ref="F66:F129" si="11">C66&amp;D66</f>
        <v>9强</v>
      </c>
      <c r="G66" s="6" t="str">
        <f t="shared" ref="G66:G129" si="12">C66&amp;D66&amp;E66</f>
        <v>9强统率剑</v>
      </c>
      <c r="H66" s="6" t="str">
        <f t="array" ref="H66">30250&amp;";"&amp;INDEX($V$2:$V$33,C66,1)</f>
        <v>30250;110</v>
      </c>
      <c r="I66" s="11">
        <f t="shared" ref="I66:I129" si="13">INDEX($S:$U,MATCH(C66,$R:$R,0),MATCH(D66,$S$1:$U$1,0))</f>
        <v>10</v>
      </c>
      <c r="J66" t="str">
        <f t="shared" si="10"/>
        <v>14000;24000</v>
      </c>
      <c r="K66">
        <f t="shared" si="10"/>
        <v>440000</v>
      </c>
      <c r="L66">
        <f t="shared" si="10"/>
        <v>1200000</v>
      </c>
      <c r="M66" t="str">
        <f t="shared" si="10"/>
        <v>RT_Wood:800000|RT_Food:800000|RT_Stone:800000</v>
      </c>
      <c r="N66" t="str">
        <f t="shared" si="10"/>
        <v>RT_Wood:100000|RT_Food:100000|RT_Stone:100000</v>
      </c>
      <c r="Q66" s="9"/>
      <c r="R66" s="9"/>
      <c r="S66" s="9"/>
      <c r="T66" s="9"/>
      <c r="U66" s="9"/>
      <c r="V66" s="9"/>
      <c r="W66" s="9"/>
      <c r="X66" s="9"/>
    </row>
    <row r="67" spans="1:24" x14ac:dyDescent="0.3">
      <c r="A67" s="11">
        <v>5000902</v>
      </c>
      <c r="B67" s="11" t="s">
        <v>309</v>
      </c>
      <c r="C67" s="11">
        <f t="shared" si="4"/>
        <v>9</v>
      </c>
      <c r="D67" s="11" t="s">
        <v>1323</v>
      </c>
      <c r="E67" s="6" t="s">
        <v>1331</v>
      </c>
      <c r="F67" s="6" t="str">
        <f t="shared" si="11"/>
        <v>9强</v>
      </c>
      <c r="G67" s="6" t="str">
        <f t="shared" si="12"/>
        <v>9强连击骑</v>
      </c>
      <c r="H67" s="6" t="str">
        <f t="array" ref="H67">30250&amp;";"&amp;INDEX($V$2:$V$33,C67,1)</f>
        <v>30250;110</v>
      </c>
      <c r="I67" s="11">
        <f t="shared" si="13"/>
        <v>10</v>
      </c>
      <c r="J67" t="str">
        <f t="shared" si="10"/>
        <v>14000;24000</v>
      </c>
      <c r="K67">
        <f t="shared" si="10"/>
        <v>440000</v>
      </c>
      <c r="L67">
        <f t="shared" si="10"/>
        <v>1200000</v>
      </c>
      <c r="M67" t="str">
        <f t="shared" si="10"/>
        <v>RT_Wood:800000|RT_Food:800000|RT_Stone:800000</v>
      </c>
      <c r="N67" t="str">
        <f t="shared" si="10"/>
        <v>RT_Wood:100000|RT_Food:100000|RT_Stone:100000</v>
      </c>
      <c r="Q67" s="9"/>
      <c r="R67" s="9"/>
      <c r="S67" s="9"/>
      <c r="T67" s="9"/>
      <c r="U67" s="9"/>
      <c r="V67" s="9"/>
      <c r="W67" s="9"/>
      <c r="X67" s="9"/>
    </row>
    <row r="68" spans="1:24" x14ac:dyDescent="0.3">
      <c r="A68" s="11">
        <v>5000903</v>
      </c>
      <c r="B68" s="11" t="s">
        <v>311</v>
      </c>
      <c r="C68" s="11">
        <f t="shared" si="4"/>
        <v>9</v>
      </c>
      <c r="D68" s="11" t="s">
        <v>1323</v>
      </c>
      <c r="E68" s="6" t="s">
        <v>1335</v>
      </c>
      <c r="F68" s="6" t="str">
        <f t="shared" si="11"/>
        <v>9强</v>
      </c>
      <c r="G68" s="6" t="str">
        <f t="shared" si="12"/>
        <v>9强反击枪</v>
      </c>
      <c r="H68" s="6" t="str">
        <f t="array" ref="H68">30250&amp;";"&amp;INDEX($V$2:$V$33,C68,1)</f>
        <v>30250;110</v>
      </c>
      <c r="I68" s="11">
        <f t="shared" si="13"/>
        <v>10</v>
      </c>
      <c r="J68" t="str">
        <f t="shared" si="10"/>
        <v>14000;24000</v>
      </c>
      <c r="K68">
        <f t="shared" si="10"/>
        <v>440000</v>
      </c>
      <c r="L68">
        <f t="shared" si="10"/>
        <v>1200000</v>
      </c>
      <c r="M68" t="str">
        <f t="shared" si="10"/>
        <v>RT_Wood:800000|RT_Food:800000|RT_Stone:800000</v>
      </c>
      <c r="N68" t="str">
        <f t="shared" si="10"/>
        <v>RT_Wood:100000|RT_Food:100000|RT_Stone:100000</v>
      </c>
      <c r="Q68" s="9"/>
      <c r="R68" s="9"/>
      <c r="S68" s="9"/>
      <c r="T68" s="9"/>
      <c r="U68" s="9"/>
      <c r="V68" s="9"/>
      <c r="W68" s="9"/>
      <c r="X68" s="9"/>
    </row>
    <row r="69" spans="1:24" x14ac:dyDescent="0.3">
      <c r="A69" s="11">
        <v>5000904</v>
      </c>
      <c r="B69" s="11" t="s">
        <v>313</v>
      </c>
      <c r="C69" s="11">
        <f t="shared" si="4"/>
        <v>9</v>
      </c>
      <c r="D69" s="11" t="s">
        <v>1323</v>
      </c>
      <c r="E69" s="6" t="s">
        <v>1339</v>
      </c>
      <c r="F69" s="6" t="str">
        <f t="shared" si="11"/>
        <v>9强</v>
      </c>
      <c r="G69" s="6" t="str">
        <f t="shared" si="12"/>
        <v>9强魏兰弓</v>
      </c>
      <c r="H69" s="6" t="str">
        <f t="array" ref="H69">30250&amp;";"&amp;INDEX($V$2:$V$33,C69,1)</f>
        <v>30250;110</v>
      </c>
      <c r="I69" s="11">
        <f t="shared" si="13"/>
        <v>10</v>
      </c>
      <c r="J69" t="str">
        <f t="shared" si="10"/>
        <v>14000;24000</v>
      </c>
      <c r="K69">
        <f t="shared" si="10"/>
        <v>440000</v>
      </c>
      <c r="L69">
        <f t="shared" si="10"/>
        <v>1200000</v>
      </c>
      <c r="M69" t="str">
        <f t="shared" si="10"/>
        <v>RT_Wood:800000|RT_Food:800000|RT_Stone:800000</v>
      </c>
      <c r="N69" t="str">
        <f t="shared" si="10"/>
        <v>RT_Wood:100000|RT_Food:100000|RT_Stone:100000</v>
      </c>
      <c r="Q69" s="9"/>
      <c r="R69" s="9"/>
      <c r="S69" s="9"/>
      <c r="T69" s="9"/>
      <c r="U69" s="9"/>
      <c r="V69" s="9"/>
      <c r="W69" s="9"/>
      <c r="X69" s="9"/>
    </row>
    <row r="70" spans="1:24" x14ac:dyDescent="0.3">
      <c r="A70" s="11">
        <v>5000905</v>
      </c>
      <c r="B70" s="11" t="s">
        <v>315</v>
      </c>
      <c r="C70" s="11">
        <f t="shared" si="4"/>
        <v>9</v>
      </c>
      <c r="D70" s="11" t="s">
        <v>1323</v>
      </c>
      <c r="E70" s="6" t="s">
        <v>1343</v>
      </c>
      <c r="F70" s="6" t="str">
        <f t="shared" si="11"/>
        <v>9强</v>
      </c>
      <c r="G70" s="6" t="str">
        <f t="shared" si="12"/>
        <v>9强智谋剑</v>
      </c>
      <c r="H70" s="6" t="str">
        <f t="array" ref="H70">30250&amp;";"&amp;INDEX($V$2:$V$33,C70,1)</f>
        <v>30250;110</v>
      </c>
      <c r="I70" s="11">
        <f t="shared" si="13"/>
        <v>10</v>
      </c>
      <c r="J70" t="str">
        <f t="shared" si="10"/>
        <v>14000;24000</v>
      </c>
      <c r="K70">
        <f t="shared" si="10"/>
        <v>440000</v>
      </c>
      <c r="L70">
        <f t="shared" si="10"/>
        <v>1200000</v>
      </c>
      <c r="M70" t="str">
        <f t="shared" si="10"/>
        <v>RT_Wood:800000|RT_Food:800000|RT_Stone:800000</v>
      </c>
      <c r="N70" t="str">
        <f t="shared" si="10"/>
        <v>RT_Wood:100000|RT_Food:100000|RT_Stone:100000</v>
      </c>
      <c r="Q70" s="9"/>
      <c r="R70" s="9"/>
      <c r="S70" s="9"/>
      <c r="T70" s="9"/>
      <c r="U70" s="9"/>
      <c r="V70" s="9"/>
      <c r="W70" s="9"/>
      <c r="X70" s="9"/>
    </row>
    <row r="71" spans="1:24" x14ac:dyDescent="0.3">
      <c r="A71" s="11">
        <v>5000906</v>
      </c>
      <c r="B71" s="11" t="s">
        <v>316</v>
      </c>
      <c r="C71" s="11">
        <f t="shared" si="4"/>
        <v>9</v>
      </c>
      <c r="D71" s="11" t="s">
        <v>1323</v>
      </c>
      <c r="E71" s="6" t="s">
        <v>1347</v>
      </c>
      <c r="F71" s="6" t="str">
        <f t="shared" si="11"/>
        <v>9强</v>
      </c>
      <c r="G71" s="6" t="str">
        <f t="shared" si="12"/>
        <v>9强智谋骑</v>
      </c>
      <c r="H71" s="6" t="str">
        <f t="array" ref="H71">30250&amp;";"&amp;INDEX($V$2:$V$33,C71,1)</f>
        <v>30250;110</v>
      </c>
      <c r="I71" s="11">
        <f t="shared" si="13"/>
        <v>10</v>
      </c>
      <c r="J71" t="str">
        <f t="shared" si="10"/>
        <v>14000;24000</v>
      </c>
      <c r="K71">
        <f t="shared" si="10"/>
        <v>440000</v>
      </c>
      <c r="L71">
        <f t="shared" si="10"/>
        <v>1200000</v>
      </c>
      <c r="M71" t="str">
        <f t="shared" si="10"/>
        <v>RT_Wood:800000|RT_Food:800000|RT_Stone:800000</v>
      </c>
      <c r="N71" t="str">
        <f t="shared" si="10"/>
        <v>RT_Wood:100000|RT_Food:100000|RT_Stone:100000</v>
      </c>
      <c r="Q71" s="9"/>
      <c r="R71" s="9"/>
      <c r="S71" s="9"/>
      <c r="T71" s="9"/>
      <c r="U71" s="9"/>
      <c r="V71" s="9"/>
      <c r="W71" s="9"/>
      <c r="X71" s="9"/>
    </row>
    <row r="72" spans="1:24" x14ac:dyDescent="0.3">
      <c r="A72" s="11">
        <v>5000907</v>
      </c>
      <c r="B72" s="11" t="s">
        <v>317</v>
      </c>
      <c r="C72" s="11">
        <f t="shared" si="4"/>
        <v>9</v>
      </c>
      <c r="D72" s="11" t="s">
        <v>1323</v>
      </c>
      <c r="E72" s="6" t="s">
        <v>1350</v>
      </c>
      <c r="F72" s="6" t="str">
        <f t="shared" si="11"/>
        <v>9强</v>
      </c>
      <c r="G72" s="6" t="str">
        <f t="shared" si="12"/>
        <v>9强统率枪</v>
      </c>
      <c r="H72" s="6" t="str">
        <f t="array" ref="H72">30250&amp;";"&amp;INDEX($V$2:$V$33,C72,1)</f>
        <v>30250;110</v>
      </c>
      <c r="I72" s="11">
        <f t="shared" si="13"/>
        <v>10</v>
      </c>
      <c r="J72" t="str">
        <f t="shared" ref="J72:N81" si="14">INDEX($AB:$AF,MATCH($I72,$Z:$Z,0),MATCH(J$1,$AB$1:$AF$1,0))</f>
        <v>14000;24000</v>
      </c>
      <c r="K72">
        <f t="shared" si="14"/>
        <v>440000</v>
      </c>
      <c r="L72">
        <f t="shared" si="14"/>
        <v>1200000</v>
      </c>
      <c r="M72" t="str">
        <f t="shared" si="14"/>
        <v>RT_Wood:800000|RT_Food:800000|RT_Stone:800000</v>
      </c>
      <c r="N72" t="str">
        <f t="shared" si="14"/>
        <v>RT_Wood:100000|RT_Food:100000|RT_Stone:100000</v>
      </c>
      <c r="Q72" s="9"/>
      <c r="R72" s="9"/>
      <c r="S72" s="9"/>
      <c r="T72" s="9"/>
      <c r="U72" s="9"/>
      <c r="V72" s="9"/>
      <c r="W72" s="9"/>
      <c r="X72" s="9"/>
    </row>
    <row r="73" spans="1:24" x14ac:dyDescent="0.3">
      <c r="A73" s="11">
        <v>5000908</v>
      </c>
      <c r="B73" s="11" t="s">
        <v>318</v>
      </c>
      <c r="C73" s="11">
        <f t="shared" si="4"/>
        <v>9</v>
      </c>
      <c r="D73" s="11" t="s">
        <v>1323</v>
      </c>
      <c r="E73" s="6" t="s">
        <v>1354</v>
      </c>
      <c r="F73" s="6" t="str">
        <f t="shared" si="11"/>
        <v>9强</v>
      </c>
      <c r="G73" s="6" t="str">
        <f t="shared" si="12"/>
        <v>9强智谋弓</v>
      </c>
      <c r="H73" s="6" t="str">
        <f t="array" ref="H73">30250&amp;";"&amp;INDEX($V$2:$V$33,C73,1)</f>
        <v>30250;110</v>
      </c>
      <c r="I73" s="11">
        <f t="shared" si="13"/>
        <v>10</v>
      </c>
      <c r="J73" t="str">
        <f t="shared" si="14"/>
        <v>14000;24000</v>
      </c>
      <c r="K73">
        <f t="shared" si="14"/>
        <v>440000</v>
      </c>
      <c r="L73">
        <f t="shared" si="14"/>
        <v>1200000</v>
      </c>
      <c r="M73" t="str">
        <f t="shared" si="14"/>
        <v>RT_Wood:800000|RT_Food:800000|RT_Stone:800000</v>
      </c>
      <c r="N73" t="str">
        <f t="shared" si="14"/>
        <v>RT_Wood:100000|RT_Food:100000|RT_Stone:100000</v>
      </c>
      <c r="Q73" s="9"/>
      <c r="R73" s="9"/>
      <c r="S73" s="9"/>
      <c r="T73" s="9"/>
      <c r="U73" s="9"/>
      <c r="V73" s="9"/>
      <c r="W73" s="9"/>
      <c r="X73" s="9"/>
    </row>
    <row r="74" spans="1:24" x14ac:dyDescent="0.3">
      <c r="A74" s="11">
        <v>5001001</v>
      </c>
      <c r="B74" s="11" t="s">
        <v>319</v>
      </c>
      <c r="C74" s="11">
        <f t="shared" ref="C74:C137" si="15">C66+1</f>
        <v>10</v>
      </c>
      <c r="D74" s="11" t="s">
        <v>1323</v>
      </c>
      <c r="E74" s="6" t="s">
        <v>1328</v>
      </c>
      <c r="F74" s="6" t="str">
        <f t="shared" si="11"/>
        <v>10强</v>
      </c>
      <c r="G74" s="6" t="str">
        <f t="shared" si="12"/>
        <v>10强统率剑</v>
      </c>
      <c r="H74" s="6" t="str">
        <f t="array" ref="H74">30250&amp;";"&amp;INDEX($V$2:$V$33,C74,1)</f>
        <v>30250;110</v>
      </c>
      <c r="I74" s="11">
        <f t="shared" si="13"/>
        <v>10</v>
      </c>
      <c r="J74" t="str">
        <f t="shared" si="14"/>
        <v>14000;24000</v>
      </c>
      <c r="K74">
        <f t="shared" si="14"/>
        <v>440000</v>
      </c>
      <c r="L74">
        <f t="shared" si="14"/>
        <v>1200000</v>
      </c>
      <c r="M74" t="str">
        <f t="shared" si="14"/>
        <v>RT_Wood:800000|RT_Food:800000|RT_Stone:800000</v>
      </c>
      <c r="N74" t="str">
        <f t="shared" si="14"/>
        <v>RT_Wood:100000|RT_Food:100000|RT_Stone:100000</v>
      </c>
      <c r="Q74" s="9"/>
      <c r="R74" s="9"/>
      <c r="S74" s="9"/>
      <c r="T74" s="9"/>
      <c r="U74" s="9"/>
      <c r="V74" s="9"/>
      <c r="W74" s="9"/>
      <c r="X74" s="9"/>
    </row>
    <row r="75" spans="1:24" x14ac:dyDescent="0.3">
      <c r="A75" s="11">
        <v>5001002</v>
      </c>
      <c r="B75" s="11" t="s">
        <v>322</v>
      </c>
      <c r="C75" s="11">
        <f t="shared" si="15"/>
        <v>10</v>
      </c>
      <c r="D75" s="11" t="s">
        <v>1323</v>
      </c>
      <c r="E75" s="6" t="s">
        <v>1331</v>
      </c>
      <c r="F75" s="6" t="str">
        <f t="shared" si="11"/>
        <v>10强</v>
      </c>
      <c r="G75" s="6" t="str">
        <f t="shared" si="12"/>
        <v>10强连击骑</v>
      </c>
      <c r="H75" s="6" t="str">
        <f t="array" ref="H75">30250&amp;";"&amp;INDEX($V$2:$V$33,C75,1)</f>
        <v>30250;110</v>
      </c>
      <c r="I75" s="11">
        <f t="shared" si="13"/>
        <v>10</v>
      </c>
      <c r="J75" t="str">
        <f t="shared" si="14"/>
        <v>14000;24000</v>
      </c>
      <c r="K75">
        <f t="shared" si="14"/>
        <v>440000</v>
      </c>
      <c r="L75">
        <f t="shared" si="14"/>
        <v>1200000</v>
      </c>
      <c r="M75" t="str">
        <f t="shared" si="14"/>
        <v>RT_Wood:800000|RT_Food:800000|RT_Stone:800000</v>
      </c>
      <c r="N75" t="str">
        <f t="shared" si="14"/>
        <v>RT_Wood:100000|RT_Food:100000|RT_Stone:100000</v>
      </c>
      <c r="Q75" s="9"/>
      <c r="R75" s="9"/>
      <c r="S75" s="9"/>
      <c r="T75" s="9"/>
      <c r="U75" s="9"/>
      <c r="V75" s="9"/>
      <c r="W75" s="9"/>
      <c r="X75" s="9"/>
    </row>
    <row r="76" spans="1:24" x14ac:dyDescent="0.3">
      <c r="A76" s="11">
        <v>5001003</v>
      </c>
      <c r="B76" s="11" t="s">
        <v>324</v>
      </c>
      <c r="C76" s="11">
        <f t="shared" si="15"/>
        <v>10</v>
      </c>
      <c r="D76" s="11" t="s">
        <v>1323</v>
      </c>
      <c r="E76" s="6" t="s">
        <v>1335</v>
      </c>
      <c r="F76" s="6" t="str">
        <f t="shared" si="11"/>
        <v>10强</v>
      </c>
      <c r="G76" s="6" t="str">
        <f t="shared" si="12"/>
        <v>10强反击枪</v>
      </c>
      <c r="H76" s="6" t="str">
        <f t="array" ref="H76">30250&amp;";"&amp;INDEX($V$2:$V$33,C76,1)</f>
        <v>30250;110</v>
      </c>
      <c r="I76" s="11">
        <f t="shared" si="13"/>
        <v>10</v>
      </c>
      <c r="J76" t="str">
        <f t="shared" si="14"/>
        <v>14000;24000</v>
      </c>
      <c r="K76">
        <f t="shared" si="14"/>
        <v>440000</v>
      </c>
      <c r="L76">
        <f t="shared" si="14"/>
        <v>1200000</v>
      </c>
      <c r="M76" t="str">
        <f t="shared" si="14"/>
        <v>RT_Wood:800000|RT_Food:800000|RT_Stone:800000</v>
      </c>
      <c r="N76" t="str">
        <f t="shared" si="14"/>
        <v>RT_Wood:100000|RT_Food:100000|RT_Stone:100000</v>
      </c>
      <c r="Q76" s="9"/>
      <c r="R76" s="9"/>
      <c r="S76" s="9"/>
      <c r="T76" s="9"/>
      <c r="U76" s="9"/>
      <c r="V76" s="9"/>
      <c r="W76" s="9"/>
      <c r="X76" s="9"/>
    </row>
    <row r="77" spans="1:24" x14ac:dyDescent="0.3">
      <c r="A77" s="11">
        <v>5001004</v>
      </c>
      <c r="B77" s="11" t="s">
        <v>326</v>
      </c>
      <c r="C77" s="11">
        <f t="shared" si="15"/>
        <v>10</v>
      </c>
      <c r="D77" s="11" t="s">
        <v>1323</v>
      </c>
      <c r="E77" s="6" t="s">
        <v>1339</v>
      </c>
      <c r="F77" s="6" t="str">
        <f t="shared" si="11"/>
        <v>10强</v>
      </c>
      <c r="G77" s="6" t="str">
        <f t="shared" si="12"/>
        <v>10强魏兰弓</v>
      </c>
      <c r="H77" s="6" t="str">
        <f t="array" ref="H77">30250&amp;";"&amp;INDEX($V$2:$V$33,C77,1)</f>
        <v>30250;110</v>
      </c>
      <c r="I77" s="11">
        <f t="shared" si="13"/>
        <v>10</v>
      </c>
      <c r="J77" t="str">
        <f t="shared" si="14"/>
        <v>14000;24000</v>
      </c>
      <c r="K77">
        <f t="shared" si="14"/>
        <v>440000</v>
      </c>
      <c r="L77">
        <f t="shared" si="14"/>
        <v>1200000</v>
      </c>
      <c r="M77" t="str">
        <f t="shared" si="14"/>
        <v>RT_Wood:800000|RT_Food:800000|RT_Stone:800000</v>
      </c>
      <c r="N77" t="str">
        <f t="shared" si="14"/>
        <v>RT_Wood:100000|RT_Food:100000|RT_Stone:100000</v>
      </c>
      <c r="Q77" s="9"/>
      <c r="R77" s="9"/>
      <c r="S77" s="9"/>
      <c r="T77" s="9"/>
      <c r="U77" s="9"/>
      <c r="V77" s="9"/>
      <c r="W77" s="9"/>
      <c r="X77" s="9"/>
    </row>
    <row r="78" spans="1:24" x14ac:dyDescent="0.3">
      <c r="A78" s="11">
        <v>5001005</v>
      </c>
      <c r="B78" s="11" t="s">
        <v>328</v>
      </c>
      <c r="C78" s="11">
        <f t="shared" si="15"/>
        <v>10</v>
      </c>
      <c r="D78" s="11" t="s">
        <v>1323</v>
      </c>
      <c r="E78" s="6" t="s">
        <v>1343</v>
      </c>
      <c r="F78" s="6" t="str">
        <f t="shared" si="11"/>
        <v>10强</v>
      </c>
      <c r="G78" s="6" t="str">
        <f t="shared" si="12"/>
        <v>10强智谋剑</v>
      </c>
      <c r="H78" s="6" t="str">
        <f t="array" ref="H78">30250&amp;";"&amp;INDEX($V$2:$V$33,C78,1)</f>
        <v>30250;110</v>
      </c>
      <c r="I78" s="11">
        <f t="shared" si="13"/>
        <v>10</v>
      </c>
      <c r="J78" t="str">
        <f t="shared" si="14"/>
        <v>14000;24000</v>
      </c>
      <c r="K78">
        <f t="shared" si="14"/>
        <v>440000</v>
      </c>
      <c r="L78">
        <f t="shared" si="14"/>
        <v>1200000</v>
      </c>
      <c r="M78" t="str">
        <f t="shared" si="14"/>
        <v>RT_Wood:800000|RT_Food:800000|RT_Stone:800000</v>
      </c>
      <c r="N78" t="str">
        <f t="shared" si="14"/>
        <v>RT_Wood:100000|RT_Food:100000|RT_Stone:100000</v>
      </c>
      <c r="Q78" s="9"/>
      <c r="R78" s="9"/>
      <c r="S78" s="9"/>
      <c r="T78" s="9"/>
      <c r="U78" s="9"/>
      <c r="V78" s="9"/>
      <c r="W78" s="9"/>
      <c r="X78" s="9"/>
    </row>
    <row r="79" spans="1:24" x14ac:dyDescent="0.3">
      <c r="A79" s="11">
        <v>5001006</v>
      </c>
      <c r="B79" s="11" t="s">
        <v>329</v>
      </c>
      <c r="C79" s="11">
        <f t="shared" si="15"/>
        <v>10</v>
      </c>
      <c r="D79" s="11" t="s">
        <v>1323</v>
      </c>
      <c r="E79" s="6" t="s">
        <v>1347</v>
      </c>
      <c r="F79" s="6" t="str">
        <f t="shared" si="11"/>
        <v>10强</v>
      </c>
      <c r="G79" s="6" t="str">
        <f t="shared" si="12"/>
        <v>10强智谋骑</v>
      </c>
      <c r="H79" s="6" t="str">
        <f t="array" ref="H79">30250&amp;";"&amp;INDEX($V$2:$V$33,C79,1)</f>
        <v>30250;110</v>
      </c>
      <c r="I79" s="11">
        <f t="shared" si="13"/>
        <v>10</v>
      </c>
      <c r="J79" t="str">
        <f t="shared" si="14"/>
        <v>14000;24000</v>
      </c>
      <c r="K79">
        <f t="shared" si="14"/>
        <v>440000</v>
      </c>
      <c r="L79">
        <f t="shared" si="14"/>
        <v>1200000</v>
      </c>
      <c r="M79" t="str">
        <f t="shared" si="14"/>
        <v>RT_Wood:800000|RT_Food:800000|RT_Stone:800000</v>
      </c>
      <c r="N79" t="str">
        <f t="shared" si="14"/>
        <v>RT_Wood:100000|RT_Food:100000|RT_Stone:100000</v>
      </c>
      <c r="Q79" s="9"/>
      <c r="R79" s="9"/>
      <c r="S79" s="9"/>
      <c r="T79" s="9"/>
      <c r="U79" s="9"/>
      <c r="V79" s="9"/>
      <c r="W79" s="9"/>
      <c r="X79" s="9"/>
    </row>
    <row r="80" spans="1:24" x14ac:dyDescent="0.3">
      <c r="A80" s="11">
        <v>5001007</v>
      </c>
      <c r="B80" s="11" t="s">
        <v>330</v>
      </c>
      <c r="C80" s="11">
        <f t="shared" si="15"/>
        <v>10</v>
      </c>
      <c r="D80" s="11" t="s">
        <v>1323</v>
      </c>
      <c r="E80" s="6" t="s">
        <v>1350</v>
      </c>
      <c r="F80" s="6" t="str">
        <f t="shared" si="11"/>
        <v>10强</v>
      </c>
      <c r="G80" s="6" t="str">
        <f t="shared" si="12"/>
        <v>10强统率枪</v>
      </c>
      <c r="H80" s="6" t="str">
        <f t="array" ref="H80">30250&amp;";"&amp;INDEX($V$2:$V$33,C80,1)</f>
        <v>30250;110</v>
      </c>
      <c r="I80" s="11">
        <f t="shared" si="13"/>
        <v>10</v>
      </c>
      <c r="J80" t="str">
        <f t="shared" si="14"/>
        <v>14000;24000</v>
      </c>
      <c r="K80">
        <f t="shared" si="14"/>
        <v>440000</v>
      </c>
      <c r="L80">
        <f t="shared" si="14"/>
        <v>1200000</v>
      </c>
      <c r="M80" t="str">
        <f t="shared" si="14"/>
        <v>RT_Wood:800000|RT_Food:800000|RT_Stone:800000</v>
      </c>
      <c r="N80" t="str">
        <f t="shared" si="14"/>
        <v>RT_Wood:100000|RT_Food:100000|RT_Stone:100000</v>
      </c>
      <c r="Q80" s="9"/>
      <c r="R80" s="9"/>
      <c r="S80" s="9"/>
      <c r="T80" s="9"/>
      <c r="U80" s="9"/>
      <c r="V80" s="9"/>
      <c r="W80" s="9"/>
      <c r="X80" s="9"/>
    </row>
    <row r="81" spans="1:24" x14ac:dyDescent="0.3">
      <c r="A81" s="11">
        <v>5001008</v>
      </c>
      <c r="B81" s="11" t="s">
        <v>331</v>
      </c>
      <c r="C81" s="11">
        <f t="shared" si="15"/>
        <v>10</v>
      </c>
      <c r="D81" s="11" t="s">
        <v>1323</v>
      </c>
      <c r="E81" s="6" t="s">
        <v>1354</v>
      </c>
      <c r="F81" s="6" t="str">
        <f t="shared" si="11"/>
        <v>10强</v>
      </c>
      <c r="G81" s="6" t="str">
        <f t="shared" si="12"/>
        <v>10强智谋弓</v>
      </c>
      <c r="H81" s="6" t="str">
        <f t="array" ref="H81">30250&amp;";"&amp;INDEX($V$2:$V$33,C81,1)</f>
        <v>30250;110</v>
      </c>
      <c r="I81" s="11">
        <f t="shared" si="13"/>
        <v>10</v>
      </c>
      <c r="J81" t="str">
        <f t="shared" si="14"/>
        <v>14000;24000</v>
      </c>
      <c r="K81">
        <f t="shared" si="14"/>
        <v>440000</v>
      </c>
      <c r="L81">
        <f t="shared" si="14"/>
        <v>1200000</v>
      </c>
      <c r="M81" t="str">
        <f t="shared" si="14"/>
        <v>RT_Wood:800000|RT_Food:800000|RT_Stone:800000</v>
      </c>
      <c r="N81" t="str">
        <f t="shared" si="14"/>
        <v>RT_Wood:100000|RT_Food:100000|RT_Stone:100000</v>
      </c>
      <c r="Q81" s="9"/>
      <c r="R81" s="9"/>
      <c r="S81" s="9"/>
      <c r="T81" s="9"/>
      <c r="U81" s="9"/>
      <c r="V81" s="9"/>
      <c r="W81" s="9"/>
      <c r="X81" s="9"/>
    </row>
    <row r="82" spans="1:24" x14ac:dyDescent="0.3">
      <c r="A82" s="11">
        <v>5001101</v>
      </c>
      <c r="B82" s="11" t="s">
        <v>332</v>
      </c>
      <c r="C82" s="11">
        <f t="shared" si="15"/>
        <v>11</v>
      </c>
      <c r="D82" s="11" t="s">
        <v>1323</v>
      </c>
      <c r="E82" s="6" t="s">
        <v>1328</v>
      </c>
      <c r="F82" s="6" t="str">
        <f t="shared" si="11"/>
        <v>11强</v>
      </c>
      <c r="G82" s="6" t="str">
        <f t="shared" si="12"/>
        <v>11强统率剑</v>
      </c>
      <c r="H82" s="6" t="str">
        <f t="array" ref="H82">30250&amp;";"&amp;INDEX($V$2:$V$33,C82,1)</f>
        <v>30250;110</v>
      </c>
      <c r="I82" s="11">
        <f t="shared" si="13"/>
        <v>11</v>
      </c>
      <c r="J82" t="str">
        <f t="shared" ref="J82:N91" si="16">INDEX($AB:$AF,MATCH($I82,$Z:$Z,0),MATCH(J$1,$AB$1:$AF$1,0))</f>
        <v>24000;45000</v>
      </c>
      <c r="K82">
        <f t="shared" si="16"/>
        <v>490000</v>
      </c>
      <c r="L82">
        <f t="shared" si="16"/>
        <v>1350000</v>
      </c>
      <c r="M82" t="str">
        <f t="shared" si="16"/>
        <v>RT_Wood:900000|RT_Food:900000|RT_Stone:900000|RT_Gold:900000</v>
      </c>
      <c r="N82" t="str">
        <f t="shared" si="16"/>
        <v>RT_Wood:112500|RT_Food:112500|RT_Stone:112500|RT_Gold:112500</v>
      </c>
      <c r="Q82" s="9"/>
      <c r="R82" s="9"/>
      <c r="S82" s="9"/>
      <c r="T82" s="9"/>
      <c r="U82" s="9"/>
      <c r="V82" s="9"/>
      <c r="W82" s="9"/>
      <c r="X82" s="9"/>
    </row>
    <row r="83" spans="1:24" x14ac:dyDescent="0.3">
      <c r="A83" s="11">
        <v>5001102</v>
      </c>
      <c r="B83" s="11" t="s">
        <v>337</v>
      </c>
      <c r="C83" s="11">
        <f t="shared" si="15"/>
        <v>11</v>
      </c>
      <c r="D83" s="11" t="s">
        <v>1323</v>
      </c>
      <c r="E83" s="6" t="s">
        <v>1331</v>
      </c>
      <c r="F83" s="6" t="str">
        <f t="shared" si="11"/>
        <v>11强</v>
      </c>
      <c r="G83" s="6" t="str">
        <f t="shared" si="12"/>
        <v>11强连击骑</v>
      </c>
      <c r="H83" s="6" t="str">
        <f t="array" ref="H83">30250&amp;";"&amp;INDEX($V$2:$V$33,C83,1)</f>
        <v>30250;110</v>
      </c>
      <c r="I83" s="11">
        <f t="shared" si="13"/>
        <v>11</v>
      </c>
      <c r="J83" t="str">
        <f t="shared" si="16"/>
        <v>24000;45000</v>
      </c>
      <c r="K83">
        <f t="shared" si="16"/>
        <v>490000</v>
      </c>
      <c r="L83">
        <f t="shared" si="16"/>
        <v>1350000</v>
      </c>
      <c r="M83" t="str">
        <f t="shared" si="16"/>
        <v>RT_Wood:900000|RT_Food:900000|RT_Stone:900000|RT_Gold:900000</v>
      </c>
      <c r="N83" t="str">
        <f t="shared" si="16"/>
        <v>RT_Wood:112500|RT_Food:112500|RT_Stone:112500|RT_Gold:112500</v>
      </c>
      <c r="Q83" s="9"/>
      <c r="R83" s="9"/>
      <c r="S83" s="9"/>
      <c r="T83" s="9"/>
      <c r="U83" s="9"/>
      <c r="V83" s="9"/>
      <c r="W83" s="9"/>
      <c r="X83" s="9"/>
    </row>
    <row r="84" spans="1:24" x14ac:dyDescent="0.3">
      <c r="A84" s="11">
        <v>5001103</v>
      </c>
      <c r="B84" s="11" t="s">
        <v>339</v>
      </c>
      <c r="C84" s="11">
        <f t="shared" si="15"/>
        <v>11</v>
      </c>
      <c r="D84" s="11" t="s">
        <v>1323</v>
      </c>
      <c r="E84" s="6" t="s">
        <v>1335</v>
      </c>
      <c r="F84" s="6" t="str">
        <f t="shared" si="11"/>
        <v>11强</v>
      </c>
      <c r="G84" s="6" t="str">
        <f t="shared" si="12"/>
        <v>11强反击枪</v>
      </c>
      <c r="H84" s="6" t="str">
        <f t="array" ref="H84">30250&amp;";"&amp;INDEX($V$2:$V$33,C84,1)</f>
        <v>30250;110</v>
      </c>
      <c r="I84" s="11">
        <f t="shared" si="13"/>
        <v>11</v>
      </c>
      <c r="J84" t="str">
        <f t="shared" si="16"/>
        <v>24000;45000</v>
      </c>
      <c r="K84">
        <f t="shared" si="16"/>
        <v>490000</v>
      </c>
      <c r="L84">
        <f t="shared" si="16"/>
        <v>1350000</v>
      </c>
      <c r="M84" t="str">
        <f t="shared" si="16"/>
        <v>RT_Wood:900000|RT_Food:900000|RT_Stone:900000|RT_Gold:900000</v>
      </c>
      <c r="N84" t="str">
        <f t="shared" si="16"/>
        <v>RT_Wood:112500|RT_Food:112500|RT_Stone:112500|RT_Gold:112500</v>
      </c>
      <c r="Q84" s="9"/>
      <c r="R84" s="9"/>
      <c r="S84" s="9"/>
      <c r="T84" s="9"/>
      <c r="U84" s="9"/>
      <c r="V84" s="9"/>
      <c r="W84" s="9"/>
      <c r="X84" s="9"/>
    </row>
    <row r="85" spans="1:24" x14ac:dyDescent="0.3">
      <c r="A85" s="11">
        <v>5001104</v>
      </c>
      <c r="B85" s="11" t="s">
        <v>341</v>
      </c>
      <c r="C85" s="11">
        <f t="shared" si="15"/>
        <v>11</v>
      </c>
      <c r="D85" s="11" t="s">
        <v>1323</v>
      </c>
      <c r="E85" s="6" t="s">
        <v>1339</v>
      </c>
      <c r="F85" s="6" t="str">
        <f t="shared" si="11"/>
        <v>11强</v>
      </c>
      <c r="G85" s="6" t="str">
        <f t="shared" si="12"/>
        <v>11强魏兰弓</v>
      </c>
      <c r="H85" s="6" t="str">
        <f t="array" ref="H85">30250&amp;";"&amp;INDEX($V$2:$V$33,C85,1)</f>
        <v>30250;110</v>
      </c>
      <c r="I85" s="11">
        <f t="shared" si="13"/>
        <v>11</v>
      </c>
      <c r="J85" t="str">
        <f t="shared" si="16"/>
        <v>24000;45000</v>
      </c>
      <c r="K85">
        <f t="shared" si="16"/>
        <v>490000</v>
      </c>
      <c r="L85">
        <f t="shared" si="16"/>
        <v>1350000</v>
      </c>
      <c r="M85" t="str">
        <f t="shared" si="16"/>
        <v>RT_Wood:900000|RT_Food:900000|RT_Stone:900000|RT_Gold:900000</v>
      </c>
      <c r="N85" t="str">
        <f t="shared" si="16"/>
        <v>RT_Wood:112500|RT_Food:112500|RT_Stone:112500|RT_Gold:112500</v>
      </c>
      <c r="Q85" s="9"/>
      <c r="R85" s="9"/>
      <c r="S85" s="9"/>
      <c r="T85" s="9"/>
      <c r="U85" s="9"/>
      <c r="V85" s="9"/>
      <c r="W85" s="9"/>
      <c r="X85" s="9"/>
    </row>
    <row r="86" spans="1:24" x14ac:dyDescent="0.3">
      <c r="A86" s="11">
        <v>5001105</v>
      </c>
      <c r="B86" s="11" t="s">
        <v>343</v>
      </c>
      <c r="C86" s="11">
        <f t="shared" si="15"/>
        <v>11</v>
      </c>
      <c r="D86" s="11" t="s">
        <v>1323</v>
      </c>
      <c r="E86" s="6" t="s">
        <v>1343</v>
      </c>
      <c r="F86" s="6" t="str">
        <f t="shared" si="11"/>
        <v>11强</v>
      </c>
      <c r="G86" s="6" t="str">
        <f t="shared" si="12"/>
        <v>11强智谋剑</v>
      </c>
      <c r="H86" s="6" t="str">
        <f t="array" ref="H86">30250&amp;";"&amp;INDEX($V$2:$V$33,C86,1)</f>
        <v>30250;110</v>
      </c>
      <c r="I86" s="11">
        <f t="shared" si="13"/>
        <v>11</v>
      </c>
      <c r="J86" t="str">
        <f t="shared" si="16"/>
        <v>24000;45000</v>
      </c>
      <c r="K86">
        <f t="shared" si="16"/>
        <v>490000</v>
      </c>
      <c r="L86">
        <f t="shared" si="16"/>
        <v>1350000</v>
      </c>
      <c r="M86" t="str">
        <f t="shared" si="16"/>
        <v>RT_Wood:900000|RT_Food:900000|RT_Stone:900000|RT_Gold:900000</v>
      </c>
      <c r="N86" t="str">
        <f t="shared" si="16"/>
        <v>RT_Wood:112500|RT_Food:112500|RT_Stone:112500|RT_Gold:112500</v>
      </c>
      <c r="Q86" s="9"/>
      <c r="R86" s="9"/>
      <c r="S86" s="9"/>
      <c r="T86" s="9"/>
      <c r="U86" s="9"/>
      <c r="V86" s="9"/>
      <c r="W86" s="9"/>
      <c r="X86" s="9"/>
    </row>
    <row r="87" spans="1:24" x14ac:dyDescent="0.3">
      <c r="A87" s="11">
        <v>5001106</v>
      </c>
      <c r="B87" s="11" t="s">
        <v>344</v>
      </c>
      <c r="C87" s="11">
        <f t="shared" si="15"/>
        <v>11</v>
      </c>
      <c r="D87" s="11" t="s">
        <v>1323</v>
      </c>
      <c r="E87" s="6" t="s">
        <v>1347</v>
      </c>
      <c r="F87" s="6" t="str">
        <f t="shared" si="11"/>
        <v>11强</v>
      </c>
      <c r="G87" s="6" t="str">
        <f t="shared" si="12"/>
        <v>11强智谋骑</v>
      </c>
      <c r="H87" s="6" t="str">
        <f t="array" ref="H87">30250&amp;";"&amp;INDEX($V$2:$V$33,C87,1)</f>
        <v>30250;110</v>
      </c>
      <c r="I87" s="11">
        <f t="shared" si="13"/>
        <v>11</v>
      </c>
      <c r="J87" t="str">
        <f t="shared" si="16"/>
        <v>24000;45000</v>
      </c>
      <c r="K87">
        <f t="shared" si="16"/>
        <v>490000</v>
      </c>
      <c r="L87">
        <f t="shared" si="16"/>
        <v>1350000</v>
      </c>
      <c r="M87" t="str">
        <f t="shared" si="16"/>
        <v>RT_Wood:900000|RT_Food:900000|RT_Stone:900000|RT_Gold:900000</v>
      </c>
      <c r="N87" t="str">
        <f t="shared" si="16"/>
        <v>RT_Wood:112500|RT_Food:112500|RT_Stone:112500|RT_Gold:112500</v>
      </c>
      <c r="Q87" s="9"/>
      <c r="R87" s="9"/>
      <c r="S87" s="9"/>
      <c r="T87" s="9"/>
      <c r="U87" s="9"/>
      <c r="V87" s="9"/>
      <c r="W87" s="9"/>
      <c r="X87" s="9"/>
    </row>
    <row r="88" spans="1:24" x14ac:dyDescent="0.3">
      <c r="A88" s="11">
        <v>5001107</v>
      </c>
      <c r="B88" s="11" t="s">
        <v>345</v>
      </c>
      <c r="C88" s="11">
        <f t="shared" si="15"/>
        <v>11</v>
      </c>
      <c r="D88" s="11" t="s">
        <v>1323</v>
      </c>
      <c r="E88" s="6" t="s">
        <v>1350</v>
      </c>
      <c r="F88" s="6" t="str">
        <f t="shared" si="11"/>
        <v>11强</v>
      </c>
      <c r="G88" s="6" t="str">
        <f t="shared" si="12"/>
        <v>11强统率枪</v>
      </c>
      <c r="H88" s="6" t="str">
        <f t="array" ref="H88">30250&amp;";"&amp;INDEX($V$2:$V$33,C88,1)</f>
        <v>30250;110</v>
      </c>
      <c r="I88" s="11">
        <f t="shared" si="13"/>
        <v>11</v>
      </c>
      <c r="J88" t="str">
        <f t="shared" si="16"/>
        <v>24000;45000</v>
      </c>
      <c r="K88">
        <f t="shared" si="16"/>
        <v>490000</v>
      </c>
      <c r="L88">
        <f t="shared" si="16"/>
        <v>1350000</v>
      </c>
      <c r="M88" t="str">
        <f t="shared" si="16"/>
        <v>RT_Wood:900000|RT_Food:900000|RT_Stone:900000|RT_Gold:900000</v>
      </c>
      <c r="N88" t="str">
        <f t="shared" si="16"/>
        <v>RT_Wood:112500|RT_Food:112500|RT_Stone:112500|RT_Gold:112500</v>
      </c>
      <c r="Q88" s="9"/>
      <c r="R88" s="9"/>
      <c r="S88" s="9"/>
      <c r="T88" s="9"/>
      <c r="U88" s="9"/>
      <c r="V88" s="9"/>
      <c r="W88" s="9"/>
      <c r="X88" s="9"/>
    </row>
    <row r="89" spans="1:24" x14ac:dyDescent="0.3">
      <c r="A89" s="11">
        <v>5001108</v>
      </c>
      <c r="B89" s="11" t="s">
        <v>346</v>
      </c>
      <c r="C89" s="11">
        <f t="shared" si="15"/>
        <v>11</v>
      </c>
      <c r="D89" s="11" t="s">
        <v>1323</v>
      </c>
      <c r="E89" s="6" t="s">
        <v>1354</v>
      </c>
      <c r="F89" s="6" t="str">
        <f t="shared" si="11"/>
        <v>11强</v>
      </c>
      <c r="G89" s="6" t="str">
        <f t="shared" si="12"/>
        <v>11强智谋弓</v>
      </c>
      <c r="H89" s="6" t="str">
        <f t="array" ref="H89">30250&amp;";"&amp;INDEX($V$2:$V$33,C89,1)</f>
        <v>30250;110</v>
      </c>
      <c r="I89" s="11">
        <f t="shared" si="13"/>
        <v>11</v>
      </c>
      <c r="J89" t="str">
        <f t="shared" si="16"/>
        <v>24000;45000</v>
      </c>
      <c r="K89">
        <f t="shared" si="16"/>
        <v>490000</v>
      </c>
      <c r="L89">
        <f t="shared" si="16"/>
        <v>1350000</v>
      </c>
      <c r="M89" t="str">
        <f t="shared" si="16"/>
        <v>RT_Wood:900000|RT_Food:900000|RT_Stone:900000|RT_Gold:900000</v>
      </c>
      <c r="N89" t="str">
        <f t="shared" si="16"/>
        <v>RT_Wood:112500|RT_Food:112500|RT_Stone:112500|RT_Gold:112500</v>
      </c>
      <c r="Q89" s="9"/>
      <c r="R89" s="9"/>
      <c r="S89" s="9"/>
      <c r="T89" s="9"/>
      <c r="U89" s="9"/>
      <c r="V89" s="9"/>
      <c r="W89" s="9"/>
      <c r="X89" s="9"/>
    </row>
    <row r="90" spans="1:24" x14ac:dyDescent="0.3">
      <c r="A90" s="11">
        <v>5001201</v>
      </c>
      <c r="B90" s="11" t="s">
        <v>347</v>
      </c>
      <c r="C90" s="11">
        <f t="shared" si="15"/>
        <v>12</v>
      </c>
      <c r="D90" s="11" t="s">
        <v>1323</v>
      </c>
      <c r="E90" s="6" t="s">
        <v>1328</v>
      </c>
      <c r="F90" s="6" t="str">
        <f t="shared" si="11"/>
        <v>12强</v>
      </c>
      <c r="G90" s="6" t="str">
        <f t="shared" si="12"/>
        <v>12强统率剑</v>
      </c>
      <c r="H90" s="6" t="str">
        <f t="array" ref="H90">30250&amp;";"&amp;INDEX($V$2:$V$33,C90,1)</f>
        <v>30250;110</v>
      </c>
      <c r="I90" s="11">
        <f t="shared" si="13"/>
        <v>11</v>
      </c>
      <c r="J90" t="str">
        <f t="shared" si="16"/>
        <v>24000;45000</v>
      </c>
      <c r="K90">
        <f t="shared" si="16"/>
        <v>490000</v>
      </c>
      <c r="L90">
        <f t="shared" si="16"/>
        <v>1350000</v>
      </c>
      <c r="M90" t="str">
        <f t="shared" si="16"/>
        <v>RT_Wood:900000|RT_Food:900000|RT_Stone:900000|RT_Gold:900000</v>
      </c>
      <c r="N90" t="str">
        <f t="shared" si="16"/>
        <v>RT_Wood:112500|RT_Food:112500|RT_Stone:112500|RT_Gold:112500</v>
      </c>
      <c r="Q90" s="9"/>
      <c r="R90" s="9"/>
      <c r="S90" s="9"/>
      <c r="T90" s="9"/>
      <c r="U90" s="9"/>
      <c r="V90" s="9"/>
      <c r="W90" s="9"/>
      <c r="X90" s="9"/>
    </row>
    <row r="91" spans="1:24" x14ac:dyDescent="0.3">
      <c r="A91" s="11">
        <v>5001202</v>
      </c>
      <c r="B91" s="11" t="s">
        <v>350</v>
      </c>
      <c r="C91" s="11">
        <f t="shared" si="15"/>
        <v>12</v>
      </c>
      <c r="D91" s="11" t="s">
        <v>1323</v>
      </c>
      <c r="E91" s="6" t="s">
        <v>1331</v>
      </c>
      <c r="F91" s="6" t="str">
        <f t="shared" si="11"/>
        <v>12强</v>
      </c>
      <c r="G91" s="6" t="str">
        <f t="shared" si="12"/>
        <v>12强连击骑</v>
      </c>
      <c r="H91" s="6" t="str">
        <f t="array" ref="H91">30250&amp;";"&amp;INDEX($V$2:$V$33,C91,1)</f>
        <v>30250;110</v>
      </c>
      <c r="I91" s="11">
        <f t="shared" si="13"/>
        <v>11</v>
      </c>
      <c r="J91" t="str">
        <f t="shared" si="16"/>
        <v>24000;45000</v>
      </c>
      <c r="K91">
        <f t="shared" si="16"/>
        <v>490000</v>
      </c>
      <c r="L91">
        <f t="shared" si="16"/>
        <v>1350000</v>
      </c>
      <c r="M91" t="str">
        <f t="shared" si="16"/>
        <v>RT_Wood:900000|RT_Food:900000|RT_Stone:900000|RT_Gold:900000</v>
      </c>
      <c r="N91" t="str">
        <f t="shared" si="16"/>
        <v>RT_Wood:112500|RT_Food:112500|RT_Stone:112500|RT_Gold:112500</v>
      </c>
      <c r="Q91" s="9"/>
      <c r="R91" s="9"/>
      <c r="S91" s="9"/>
      <c r="T91" s="9"/>
      <c r="U91" s="9"/>
      <c r="V91" s="9"/>
      <c r="W91" s="9"/>
      <c r="X91" s="9"/>
    </row>
    <row r="92" spans="1:24" x14ac:dyDescent="0.3">
      <c r="A92" s="11">
        <v>5001203</v>
      </c>
      <c r="B92" s="11" t="s">
        <v>352</v>
      </c>
      <c r="C92" s="11">
        <f t="shared" si="15"/>
        <v>12</v>
      </c>
      <c r="D92" s="11" t="s">
        <v>1323</v>
      </c>
      <c r="E92" s="6" t="s">
        <v>1335</v>
      </c>
      <c r="F92" s="6" t="str">
        <f t="shared" si="11"/>
        <v>12强</v>
      </c>
      <c r="G92" s="6" t="str">
        <f t="shared" si="12"/>
        <v>12强反击枪</v>
      </c>
      <c r="H92" s="6" t="str">
        <f t="array" ref="H92">30250&amp;";"&amp;INDEX($V$2:$V$33,C92,1)</f>
        <v>30250;110</v>
      </c>
      <c r="I92" s="11">
        <f t="shared" si="13"/>
        <v>11</v>
      </c>
      <c r="J92" t="str">
        <f t="shared" ref="J92:N101" si="17">INDEX($AB:$AF,MATCH($I92,$Z:$Z,0),MATCH(J$1,$AB$1:$AF$1,0))</f>
        <v>24000;45000</v>
      </c>
      <c r="K92">
        <f t="shared" si="17"/>
        <v>490000</v>
      </c>
      <c r="L92">
        <f t="shared" si="17"/>
        <v>1350000</v>
      </c>
      <c r="M92" t="str">
        <f t="shared" si="17"/>
        <v>RT_Wood:900000|RT_Food:900000|RT_Stone:900000|RT_Gold:900000</v>
      </c>
      <c r="N92" t="str">
        <f t="shared" si="17"/>
        <v>RT_Wood:112500|RT_Food:112500|RT_Stone:112500|RT_Gold:112500</v>
      </c>
      <c r="Q92" s="9"/>
      <c r="R92" s="9"/>
      <c r="S92" s="9"/>
      <c r="T92" s="9"/>
      <c r="U92" s="9"/>
      <c r="V92" s="9"/>
      <c r="W92" s="9"/>
      <c r="X92" s="9"/>
    </row>
    <row r="93" spans="1:24" x14ac:dyDescent="0.3">
      <c r="A93" s="11">
        <v>5001204</v>
      </c>
      <c r="B93" s="11" t="s">
        <v>354</v>
      </c>
      <c r="C93" s="11">
        <f t="shared" si="15"/>
        <v>12</v>
      </c>
      <c r="D93" s="11" t="s">
        <v>1323</v>
      </c>
      <c r="E93" s="6" t="s">
        <v>1339</v>
      </c>
      <c r="F93" s="6" t="str">
        <f t="shared" si="11"/>
        <v>12强</v>
      </c>
      <c r="G93" s="6" t="str">
        <f t="shared" si="12"/>
        <v>12强魏兰弓</v>
      </c>
      <c r="H93" s="6" t="str">
        <f t="array" ref="H93">30250&amp;";"&amp;INDEX($V$2:$V$33,C93,1)</f>
        <v>30250;110</v>
      </c>
      <c r="I93" s="11">
        <f t="shared" si="13"/>
        <v>11</v>
      </c>
      <c r="J93" t="str">
        <f t="shared" si="17"/>
        <v>24000;45000</v>
      </c>
      <c r="K93">
        <f t="shared" si="17"/>
        <v>490000</v>
      </c>
      <c r="L93">
        <f t="shared" si="17"/>
        <v>1350000</v>
      </c>
      <c r="M93" t="str">
        <f t="shared" si="17"/>
        <v>RT_Wood:900000|RT_Food:900000|RT_Stone:900000|RT_Gold:900000</v>
      </c>
      <c r="N93" t="str">
        <f t="shared" si="17"/>
        <v>RT_Wood:112500|RT_Food:112500|RT_Stone:112500|RT_Gold:112500</v>
      </c>
      <c r="Q93" s="9"/>
      <c r="R93" s="9"/>
      <c r="S93" s="9"/>
      <c r="T93" s="9"/>
      <c r="U93" s="9"/>
      <c r="V93" s="9"/>
      <c r="W93" s="9"/>
      <c r="X93" s="9"/>
    </row>
    <row r="94" spans="1:24" x14ac:dyDescent="0.3">
      <c r="A94" s="11">
        <v>5001205</v>
      </c>
      <c r="B94" s="11" t="s">
        <v>356</v>
      </c>
      <c r="C94" s="11">
        <f t="shared" si="15"/>
        <v>12</v>
      </c>
      <c r="D94" s="11" t="s">
        <v>1323</v>
      </c>
      <c r="E94" s="6" t="s">
        <v>1343</v>
      </c>
      <c r="F94" s="6" t="str">
        <f t="shared" si="11"/>
        <v>12强</v>
      </c>
      <c r="G94" s="6" t="str">
        <f t="shared" si="12"/>
        <v>12强智谋剑</v>
      </c>
      <c r="H94" s="6" t="str">
        <f t="array" ref="H94">30250&amp;";"&amp;INDEX($V$2:$V$33,C94,1)</f>
        <v>30250;110</v>
      </c>
      <c r="I94" s="11">
        <f t="shared" si="13"/>
        <v>11</v>
      </c>
      <c r="J94" t="str">
        <f t="shared" si="17"/>
        <v>24000;45000</v>
      </c>
      <c r="K94">
        <f t="shared" si="17"/>
        <v>490000</v>
      </c>
      <c r="L94">
        <f t="shared" si="17"/>
        <v>1350000</v>
      </c>
      <c r="M94" t="str">
        <f t="shared" si="17"/>
        <v>RT_Wood:900000|RT_Food:900000|RT_Stone:900000|RT_Gold:900000</v>
      </c>
      <c r="N94" t="str">
        <f t="shared" si="17"/>
        <v>RT_Wood:112500|RT_Food:112500|RT_Stone:112500|RT_Gold:112500</v>
      </c>
      <c r="Q94" s="9"/>
      <c r="R94" s="9"/>
      <c r="S94" s="9"/>
      <c r="T94" s="9"/>
      <c r="U94" s="9"/>
      <c r="V94" s="9"/>
      <c r="W94" s="9"/>
      <c r="X94" s="9"/>
    </row>
    <row r="95" spans="1:24" x14ac:dyDescent="0.3">
      <c r="A95" s="11">
        <v>5001206</v>
      </c>
      <c r="B95" s="11" t="s">
        <v>357</v>
      </c>
      <c r="C95" s="11">
        <f t="shared" si="15"/>
        <v>12</v>
      </c>
      <c r="D95" s="11" t="s">
        <v>1323</v>
      </c>
      <c r="E95" s="6" t="s">
        <v>1347</v>
      </c>
      <c r="F95" s="6" t="str">
        <f t="shared" si="11"/>
        <v>12强</v>
      </c>
      <c r="G95" s="6" t="str">
        <f t="shared" si="12"/>
        <v>12强智谋骑</v>
      </c>
      <c r="H95" s="6" t="str">
        <f t="array" ref="H95">30250&amp;";"&amp;INDEX($V$2:$V$33,C95,1)</f>
        <v>30250;110</v>
      </c>
      <c r="I95" s="11">
        <f t="shared" si="13"/>
        <v>11</v>
      </c>
      <c r="J95" t="str">
        <f t="shared" si="17"/>
        <v>24000;45000</v>
      </c>
      <c r="K95">
        <f t="shared" si="17"/>
        <v>490000</v>
      </c>
      <c r="L95">
        <f t="shared" si="17"/>
        <v>1350000</v>
      </c>
      <c r="M95" t="str">
        <f t="shared" si="17"/>
        <v>RT_Wood:900000|RT_Food:900000|RT_Stone:900000|RT_Gold:900000</v>
      </c>
      <c r="N95" t="str">
        <f t="shared" si="17"/>
        <v>RT_Wood:112500|RT_Food:112500|RT_Stone:112500|RT_Gold:112500</v>
      </c>
      <c r="Q95" s="9"/>
      <c r="R95" s="9"/>
      <c r="S95" s="9"/>
      <c r="T95" s="9"/>
      <c r="U95" s="9"/>
      <c r="V95" s="9"/>
      <c r="W95" s="9"/>
      <c r="X95" s="9"/>
    </row>
    <row r="96" spans="1:24" x14ac:dyDescent="0.3">
      <c r="A96" s="11">
        <v>5001207</v>
      </c>
      <c r="B96" s="11" t="s">
        <v>358</v>
      </c>
      <c r="C96" s="11">
        <f t="shared" si="15"/>
        <v>12</v>
      </c>
      <c r="D96" s="11" t="s">
        <v>1323</v>
      </c>
      <c r="E96" s="6" t="s">
        <v>1350</v>
      </c>
      <c r="F96" s="6" t="str">
        <f t="shared" si="11"/>
        <v>12强</v>
      </c>
      <c r="G96" s="6" t="str">
        <f t="shared" si="12"/>
        <v>12强统率枪</v>
      </c>
      <c r="H96" s="6" t="str">
        <f t="array" ref="H96">30250&amp;";"&amp;INDEX($V$2:$V$33,C96,1)</f>
        <v>30250;110</v>
      </c>
      <c r="I96" s="11">
        <f t="shared" si="13"/>
        <v>11</v>
      </c>
      <c r="J96" t="str">
        <f t="shared" si="17"/>
        <v>24000;45000</v>
      </c>
      <c r="K96">
        <f t="shared" si="17"/>
        <v>490000</v>
      </c>
      <c r="L96">
        <f t="shared" si="17"/>
        <v>1350000</v>
      </c>
      <c r="M96" t="str">
        <f t="shared" si="17"/>
        <v>RT_Wood:900000|RT_Food:900000|RT_Stone:900000|RT_Gold:900000</v>
      </c>
      <c r="N96" t="str">
        <f t="shared" si="17"/>
        <v>RT_Wood:112500|RT_Food:112500|RT_Stone:112500|RT_Gold:112500</v>
      </c>
      <c r="Q96" s="9"/>
      <c r="R96" s="9"/>
      <c r="S96" s="9"/>
      <c r="T96" s="9"/>
      <c r="U96" s="9"/>
      <c r="V96" s="9"/>
      <c r="W96" s="9"/>
      <c r="X96" s="9"/>
    </row>
    <row r="97" spans="1:24" x14ac:dyDescent="0.3">
      <c r="A97" s="11">
        <v>5001208</v>
      </c>
      <c r="B97" s="11" t="s">
        <v>359</v>
      </c>
      <c r="C97" s="11">
        <f t="shared" si="15"/>
        <v>12</v>
      </c>
      <c r="D97" s="11" t="s">
        <v>1323</v>
      </c>
      <c r="E97" s="6" t="s">
        <v>1354</v>
      </c>
      <c r="F97" s="6" t="str">
        <f t="shared" si="11"/>
        <v>12强</v>
      </c>
      <c r="G97" s="6" t="str">
        <f t="shared" si="12"/>
        <v>12强智谋弓</v>
      </c>
      <c r="H97" s="6" t="str">
        <f t="array" ref="H97">30250&amp;";"&amp;INDEX($V$2:$V$33,C97,1)</f>
        <v>30250;110</v>
      </c>
      <c r="I97" s="11">
        <f t="shared" si="13"/>
        <v>11</v>
      </c>
      <c r="J97" t="str">
        <f t="shared" si="17"/>
        <v>24000;45000</v>
      </c>
      <c r="K97">
        <f t="shared" si="17"/>
        <v>490000</v>
      </c>
      <c r="L97">
        <f t="shared" si="17"/>
        <v>1350000</v>
      </c>
      <c r="M97" t="str">
        <f t="shared" si="17"/>
        <v>RT_Wood:900000|RT_Food:900000|RT_Stone:900000|RT_Gold:900000</v>
      </c>
      <c r="N97" t="str">
        <f t="shared" si="17"/>
        <v>RT_Wood:112500|RT_Food:112500|RT_Stone:112500|RT_Gold:112500</v>
      </c>
      <c r="Q97" s="9"/>
      <c r="R97" s="9"/>
      <c r="S97" s="9"/>
      <c r="T97" s="9"/>
      <c r="U97" s="9"/>
      <c r="V97" s="9"/>
      <c r="W97" s="9"/>
      <c r="X97" s="9"/>
    </row>
    <row r="98" spans="1:24" x14ac:dyDescent="0.3">
      <c r="A98" s="11">
        <v>5001301</v>
      </c>
      <c r="B98" s="11" t="s">
        <v>360</v>
      </c>
      <c r="C98" s="11">
        <f t="shared" si="15"/>
        <v>13</v>
      </c>
      <c r="D98" s="11" t="s">
        <v>1323</v>
      </c>
      <c r="E98" s="6" t="s">
        <v>1328</v>
      </c>
      <c r="F98" s="6" t="str">
        <f t="shared" si="11"/>
        <v>13强</v>
      </c>
      <c r="G98" s="6" t="str">
        <f t="shared" si="12"/>
        <v>13强统率剑</v>
      </c>
      <c r="H98" s="6" t="str">
        <f t="array" ref="H98">30250&amp;";"&amp;INDEX($V$2:$V$33,C98,1)</f>
        <v>30250;110</v>
      </c>
      <c r="I98" s="11">
        <f t="shared" si="13"/>
        <v>11</v>
      </c>
      <c r="J98" t="str">
        <f t="shared" si="17"/>
        <v>24000;45000</v>
      </c>
      <c r="K98">
        <f t="shared" si="17"/>
        <v>490000</v>
      </c>
      <c r="L98">
        <f t="shared" si="17"/>
        <v>1350000</v>
      </c>
      <c r="M98" t="str">
        <f t="shared" si="17"/>
        <v>RT_Wood:900000|RT_Food:900000|RT_Stone:900000|RT_Gold:900000</v>
      </c>
      <c r="N98" t="str">
        <f t="shared" si="17"/>
        <v>RT_Wood:112500|RT_Food:112500|RT_Stone:112500|RT_Gold:112500</v>
      </c>
      <c r="Q98" s="9"/>
      <c r="R98" s="9"/>
      <c r="S98" s="9"/>
      <c r="T98" s="9"/>
      <c r="U98" s="9"/>
      <c r="V98" s="9"/>
      <c r="W98" s="9"/>
      <c r="X98" s="9"/>
    </row>
    <row r="99" spans="1:24" x14ac:dyDescent="0.3">
      <c r="A99" s="11">
        <v>5001302</v>
      </c>
      <c r="B99" s="11" t="s">
        <v>363</v>
      </c>
      <c r="C99" s="11">
        <f t="shared" si="15"/>
        <v>13</v>
      </c>
      <c r="D99" s="11" t="s">
        <v>1323</v>
      </c>
      <c r="E99" s="6" t="s">
        <v>1331</v>
      </c>
      <c r="F99" s="6" t="str">
        <f t="shared" si="11"/>
        <v>13强</v>
      </c>
      <c r="G99" s="6" t="str">
        <f t="shared" si="12"/>
        <v>13强连击骑</v>
      </c>
      <c r="H99" s="6" t="str">
        <f t="array" ref="H99">30250&amp;";"&amp;INDEX($V$2:$V$33,C99,1)</f>
        <v>30250;110</v>
      </c>
      <c r="I99" s="11">
        <f t="shared" si="13"/>
        <v>11</v>
      </c>
      <c r="J99" t="str">
        <f t="shared" si="17"/>
        <v>24000;45000</v>
      </c>
      <c r="K99">
        <f t="shared" si="17"/>
        <v>490000</v>
      </c>
      <c r="L99">
        <f t="shared" si="17"/>
        <v>1350000</v>
      </c>
      <c r="M99" t="str">
        <f t="shared" si="17"/>
        <v>RT_Wood:900000|RT_Food:900000|RT_Stone:900000|RT_Gold:900000</v>
      </c>
      <c r="N99" t="str">
        <f t="shared" si="17"/>
        <v>RT_Wood:112500|RT_Food:112500|RT_Stone:112500|RT_Gold:112500</v>
      </c>
      <c r="Q99" s="9"/>
      <c r="R99" s="9"/>
      <c r="S99" s="9"/>
      <c r="T99" s="9"/>
      <c r="U99" s="9"/>
      <c r="V99" s="9"/>
      <c r="W99" s="9"/>
      <c r="X99" s="9"/>
    </row>
    <row r="100" spans="1:24" x14ac:dyDescent="0.3">
      <c r="A100" s="11">
        <v>5001303</v>
      </c>
      <c r="B100" s="11" t="s">
        <v>365</v>
      </c>
      <c r="C100" s="11">
        <f t="shared" si="15"/>
        <v>13</v>
      </c>
      <c r="D100" s="11" t="s">
        <v>1323</v>
      </c>
      <c r="E100" s="6" t="s">
        <v>1335</v>
      </c>
      <c r="F100" s="6" t="str">
        <f t="shared" si="11"/>
        <v>13强</v>
      </c>
      <c r="G100" s="6" t="str">
        <f t="shared" si="12"/>
        <v>13强反击枪</v>
      </c>
      <c r="H100" s="6" t="str">
        <f t="array" ref="H100">30250&amp;";"&amp;INDEX($V$2:$V$33,C100,1)</f>
        <v>30250;110</v>
      </c>
      <c r="I100" s="11">
        <f t="shared" si="13"/>
        <v>11</v>
      </c>
      <c r="J100" t="str">
        <f t="shared" si="17"/>
        <v>24000;45000</v>
      </c>
      <c r="K100">
        <f t="shared" si="17"/>
        <v>490000</v>
      </c>
      <c r="L100">
        <f t="shared" si="17"/>
        <v>1350000</v>
      </c>
      <c r="M100" t="str">
        <f t="shared" si="17"/>
        <v>RT_Wood:900000|RT_Food:900000|RT_Stone:900000|RT_Gold:900000</v>
      </c>
      <c r="N100" t="str">
        <f t="shared" si="17"/>
        <v>RT_Wood:112500|RT_Food:112500|RT_Stone:112500|RT_Gold:112500</v>
      </c>
      <c r="Q100" s="9"/>
      <c r="R100" s="9"/>
      <c r="S100" s="9"/>
      <c r="T100" s="9"/>
      <c r="U100" s="9"/>
      <c r="V100" s="9"/>
      <c r="W100" s="9"/>
      <c r="X100" s="9"/>
    </row>
    <row r="101" spans="1:24" x14ac:dyDescent="0.3">
      <c r="A101" s="11">
        <v>5001304</v>
      </c>
      <c r="B101" s="11" t="s">
        <v>367</v>
      </c>
      <c r="C101" s="11">
        <f t="shared" si="15"/>
        <v>13</v>
      </c>
      <c r="D101" s="11" t="s">
        <v>1323</v>
      </c>
      <c r="E101" s="6" t="s">
        <v>1339</v>
      </c>
      <c r="F101" s="6" t="str">
        <f t="shared" si="11"/>
        <v>13强</v>
      </c>
      <c r="G101" s="6" t="str">
        <f t="shared" si="12"/>
        <v>13强魏兰弓</v>
      </c>
      <c r="H101" s="6" t="str">
        <f t="array" ref="H101">30250&amp;";"&amp;INDEX($V$2:$V$33,C101,1)</f>
        <v>30250;110</v>
      </c>
      <c r="I101" s="11">
        <f t="shared" si="13"/>
        <v>11</v>
      </c>
      <c r="J101" t="str">
        <f t="shared" si="17"/>
        <v>24000;45000</v>
      </c>
      <c r="K101">
        <f t="shared" si="17"/>
        <v>490000</v>
      </c>
      <c r="L101">
        <f t="shared" si="17"/>
        <v>1350000</v>
      </c>
      <c r="M101" t="str">
        <f t="shared" si="17"/>
        <v>RT_Wood:900000|RT_Food:900000|RT_Stone:900000|RT_Gold:900000</v>
      </c>
      <c r="N101" t="str">
        <f t="shared" si="17"/>
        <v>RT_Wood:112500|RT_Food:112500|RT_Stone:112500|RT_Gold:112500</v>
      </c>
      <c r="Q101" s="9"/>
      <c r="R101" s="9"/>
      <c r="S101" s="9"/>
      <c r="T101" s="9"/>
      <c r="U101" s="9"/>
      <c r="V101" s="9"/>
      <c r="W101" s="9"/>
      <c r="X101" s="9"/>
    </row>
    <row r="102" spans="1:24" x14ac:dyDescent="0.3">
      <c r="A102" s="11">
        <v>5001305</v>
      </c>
      <c r="B102" s="11" t="s">
        <v>369</v>
      </c>
      <c r="C102" s="11">
        <f t="shared" si="15"/>
        <v>13</v>
      </c>
      <c r="D102" s="11" t="s">
        <v>1323</v>
      </c>
      <c r="E102" s="6" t="s">
        <v>1343</v>
      </c>
      <c r="F102" s="6" t="str">
        <f t="shared" si="11"/>
        <v>13强</v>
      </c>
      <c r="G102" s="6" t="str">
        <f t="shared" si="12"/>
        <v>13强智谋剑</v>
      </c>
      <c r="H102" s="6" t="str">
        <f t="array" ref="H102">30250&amp;";"&amp;INDEX($V$2:$V$33,C102,1)</f>
        <v>30250;110</v>
      </c>
      <c r="I102" s="11">
        <f t="shared" si="13"/>
        <v>11</v>
      </c>
      <c r="J102" t="str">
        <f t="shared" ref="J102:N111" si="18">INDEX($AB:$AF,MATCH($I102,$Z:$Z,0),MATCH(J$1,$AB$1:$AF$1,0))</f>
        <v>24000;45000</v>
      </c>
      <c r="K102">
        <f t="shared" si="18"/>
        <v>490000</v>
      </c>
      <c r="L102">
        <f t="shared" si="18"/>
        <v>1350000</v>
      </c>
      <c r="M102" t="str">
        <f t="shared" si="18"/>
        <v>RT_Wood:900000|RT_Food:900000|RT_Stone:900000|RT_Gold:900000</v>
      </c>
      <c r="N102" t="str">
        <f t="shared" si="18"/>
        <v>RT_Wood:112500|RT_Food:112500|RT_Stone:112500|RT_Gold:112500</v>
      </c>
      <c r="Q102" s="9"/>
      <c r="R102" s="9"/>
      <c r="S102" s="9"/>
      <c r="T102" s="9"/>
      <c r="U102" s="9"/>
      <c r="V102" s="9"/>
      <c r="W102" s="9"/>
      <c r="X102" s="9"/>
    </row>
    <row r="103" spans="1:24" x14ac:dyDescent="0.3">
      <c r="A103" s="11">
        <v>5001306</v>
      </c>
      <c r="B103" s="11" t="s">
        <v>370</v>
      </c>
      <c r="C103" s="11">
        <f t="shared" si="15"/>
        <v>13</v>
      </c>
      <c r="D103" s="11" t="s">
        <v>1323</v>
      </c>
      <c r="E103" s="6" t="s">
        <v>1347</v>
      </c>
      <c r="F103" s="6" t="str">
        <f t="shared" si="11"/>
        <v>13强</v>
      </c>
      <c r="G103" s="6" t="str">
        <f t="shared" si="12"/>
        <v>13强智谋骑</v>
      </c>
      <c r="H103" s="6" t="str">
        <f t="array" ref="H103">30250&amp;";"&amp;INDEX($V$2:$V$33,C103,1)</f>
        <v>30250;110</v>
      </c>
      <c r="I103" s="11">
        <f t="shared" si="13"/>
        <v>11</v>
      </c>
      <c r="J103" t="str">
        <f t="shared" si="18"/>
        <v>24000;45000</v>
      </c>
      <c r="K103">
        <f t="shared" si="18"/>
        <v>490000</v>
      </c>
      <c r="L103">
        <f t="shared" si="18"/>
        <v>1350000</v>
      </c>
      <c r="M103" t="str">
        <f t="shared" si="18"/>
        <v>RT_Wood:900000|RT_Food:900000|RT_Stone:900000|RT_Gold:900000</v>
      </c>
      <c r="N103" t="str">
        <f t="shared" si="18"/>
        <v>RT_Wood:112500|RT_Food:112500|RT_Stone:112500|RT_Gold:112500</v>
      </c>
      <c r="Q103" s="9"/>
      <c r="R103" s="9"/>
      <c r="S103" s="9"/>
      <c r="T103" s="9"/>
      <c r="U103" s="9"/>
      <c r="V103" s="9"/>
      <c r="W103" s="9"/>
      <c r="X103" s="9"/>
    </row>
    <row r="104" spans="1:24" x14ac:dyDescent="0.3">
      <c r="A104" s="11">
        <v>5001307</v>
      </c>
      <c r="B104" s="11" t="s">
        <v>371</v>
      </c>
      <c r="C104" s="11">
        <f t="shared" si="15"/>
        <v>13</v>
      </c>
      <c r="D104" s="11" t="s">
        <v>1323</v>
      </c>
      <c r="E104" s="6" t="s">
        <v>1350</v>
      </c>
      <c r="F104" s="6" t="str">
        <f t="shared" si="11"/>
        <v>13强</v>
      </c>
      <c r="G104" s="6" t="str">
        <f t="shared" si="12"/>
        <v>13强统率枪</v>
      </c>
      <c r="H104" s="6" t="str">
        <f t="array" ref="H104">30250&amp;";"&amp;INDEX($V$2:$V$33,C104,1)</f>
        <v>30250;110</v>
      </c>
      <c r="I104" s="11">
        <f t="shared" si="13"/>
        <v>11</v>
      </c>
      <c r="J104" t="str">
        <f t="shared" si="18"/>
        <v>24000;45000</v>
      </c>
      <c r="K104">
        <f t="shared" si="18"/>
        <v>490000</v>
      </c>
      <c r="L104">
        <f t="shared" si="18"/>
        <v>1350000</v>
      </c>
      <c r="M104" t="str">
        <f t="shared" si="18"/>
        <v>RT_Wood:900000|RT_Food:900000|RT_Stone:900000|RT_Gold:900000</v>
      </c>
      <c r="N104" t="str">
        <f t="shared" si="18"/>
        <v>RT_Wood:112500|RT_Food:112500|RT_Stone:112500|RT_Gold:112500</v>
      </c>
      <c r="Q104" s="9"/>
      <c r="R104" s="9"/>
      <c r="S104" s="9"/>
      <c r="T104" s="9"/>
      <c r="U104" s="9"/>
      <c r="V104" s="9"/>
      <c r="W104" s="9"/>
      <c r="X104" s="9"/>
    </row>
    <row r="105" spans="1:24" x14ac:dyDescent="0.3">
      <c r="A105" s="11">
        <v>5001308</v>
      </c>
      <c r="B105" s="11" t="s">
        <v>372</v>
      </c>
      <c r="C105" s="11">
        <f t="shared" si="15"/>
        <v>13</v>
      </c>
      <c r="D105" s="11" t="s">
        <v>1323</v>
      </c>
      <c r="E105" s="6" t="s">
        <v>1354</v>
      </c>
      <c r="F105" s="6" t="str">
        <f t="shared" si="11"/>
        <v>13强</v>
      </c>
      <c r="G105" s="6" t="str">
        <f t="shared" si="12"/>
        <v>13强智谋弓</v>
      </c>
      <c r="H105" s="6" t="str">
        <f t="array" ref="H105">30250&amp;";"&amp;INDEX($V$2:$V$33,C105,1)</f>
        <v>30250;110</v>
      </c>
      <c r="I105" s="11">
        <f t="shared" si="13"/>
        <v>11</v>
      </c>
      <c r="J105" t="str">
        <f t="shared" si="18"/>
        <v>24000;45000</v>
      </c>
      <c r="K105">
        <f t="shared" si="18"/>
        <v>490000</v>
      </c>
      <c r="L105">
        <f t="shared" si="18"/>
        <v>1350000</v>
      </c>
      <c r="M105" t="str">
        <f t="shared" si="18"/>
        <v>RT_Wood:900000|RT_Food:900000|RT_Stone:900000|RT_Gold:900000</v>
      </c>
      <c r="N105" t="str">
        <f t="shared" si="18"/>
        <v>RT_Wood:112500|RT_Food:112500|RT_Stone:112500|RT_Gold:112500</v>
      </c>
      <c r="Q105" s="9"/>
      <c r="R105" s="9"/>
      <c r="S105" s="9"/>
      <c r="T105" s="9"/>
      <c r="U105" s="9"/>
      <c r="V105" s="9"/>
      <c r="W105" s="9"/>
      <c r="X105" s="9"/>
    </row>
    <row r="106" spans="1:24" x14ac:dyDescent="0.3">
      <c r="A106" s="11">
        <v>5001401</v>
      </c>
      <c r="B106" s="11" t="s">
        <v>373</v>
      </c>
      <c r="C106" s="11">
        <f t="shared" si="15"/>
        <v>14</v>
      </c>
      <c r="D106" s="11" t="s">
        <v>1323</v>
      </c>
      <c r="E106" s="6" t="s">
        <v>1328</v>
      </c>
      <c r="F106" s="6" t="str">
        <f t="shared" si="11"/>
        <v>14强</v>
      </c>
      <c r="G106" s="6" t="str">
        <f t="shared" si="12"/>
        <v>14强统率剑</v>
      </c>
      <c r="H106" s="6" t="str">
        <f t="array" ref="H106">30250&amp;";"&amp;INDEX($V$2:$V$33,C106,1)</f>
        <v>30250;110</v>
      </c>
      <c r="I106" s="11">
        <f t="shared" si="13"/>
        <v>12</v>
      </c>
      <c r="J106" t="str">
        <f t="shared" si="18"/>
        <v>45000;81000</v>
      </c>
      <c r="K106">
        <f t="shared" si="18"/>
        <v>540000</v>
      </c>
      <c r="L106">
        <f t="shared" si="18"/>
        <v>1500000</v>
      </c>
      <c r="M106" t="str">
        <f t="shared" si="18"/>
        <v>RT_Wood:1000000|RT_Food:1000000|RT_Stone:1000000|RT_Gold:1000000</v>
      </c>
      <c r="N106" t="str">
        <f t="shared" si="18"/>
        <v>RT_Wood:125000|RT_Food:125000|RT_Stone:125000|RT_Gold:125000</v>
      </c>
      <c r="Q106" s="9"/>
      <c r="R106" s="9"/>
      <c r="S106" s="9"/>
      <c r="T106" s="9"/>
      <c r="U106" s="9"/>
      <c r="V106" s="9"/>
      <c r="W106" s="9"/>
      <c r="X106" s="9"/>
    </row>
    <row r="107" spans="1:24" x14ac:dyDescent="0.3">
      <c r="A107" s="11">
        <v>5001402</v>
      </c>
      <c r="B107" s="11" t="s">
        <v>380</v>
      </c>
      <c r="C107" s="11">
        <f t="shared" si="15"/>
        <v>14</v>
      </c>
      <c r="D107" s="11" t="s">
        <v>1323</v>
      </c>
      <c r="E107" s="6" t="s">
        <v>1331</v>
      </c>
      <c r="F107" s="6" t="str">
        <f t="shared" si="11"/>
        <v>14强</v>
      </c>
      <c r="G107" s="6" t="str">
        <f t="shared" si="12"/>
        <v>14强连击骑</v>
      </c>
      <c r="H107" s="6" t="str">
        <f t="array" ref="H107">30250&amp;";"&amp;INDEX($V$2:$V$33,C107,1)</f>
        <v>30250;110</v>
      </c>
      <c r="I107" s="11">
        <f t="shared" si="13"/>
        <v>12</v>
      </c>
      <c r="J107" t="str">
        <f t="shared" si="18"/>
        <v>45000;81000</v>
      </c>
      <c r="K107">
        <f t="shared" si="18"/>
        <v>540000</v>
      </c>
      <c r="L107">
        <f t="shared" si="18"/>
        <v>1500000</v>
      </c>
      <c r="M107" t="str">
        <f t="shared" si="18"/>
        <v>RT_Wood:1000000|RT_Food:1000000|RT_Stone:1000000|RT_Gold:1000000</v>
      </c>
      <c r="N107" t="str">
        <f t="shared" si="18"/>
        <v>RT_Wood:125000|RT_Food:125000|RT_Stone:125000|RT_Gold:125000</v>
      </c>
      <c r="Q107" s="9"/>
      <c r="R107" s="9"/>
      <c r="S107" s="9"/>
      <c r="T107" s="9"/>
      <c r="U107" s="9"/>
      <c r="V107" s="9"/>
      <c r="W107" s="9"/>
      <c r="X107" s="9"/>
    </row>
    <row r="108" spans="1:24" x14ac:dyDescent="0.3">
      <c r="A108" s="11">
        <v>5001403</v>
      </c>
      <c r="B108" s="11" t="s">
        <v>383</v>
      </c>
      <c r="C108" s="11">
        <f t="shared" si="15"/>
        <v>14</v>
      </c>
      <c r="D108" s="11" t="s">
        <v>1323</v>
      </c>
      <c r="E108" s="6" t="s">
        <v>1335</v>
      </c>
      <c r="F108" s="6" t="str">
        <f t="shared" si="11"/>
        <v>14强</v>
      </c>
      <c r="G108" s="6" t="str">
        <f t="shared" si="12"/>
        <v>14强反击枪</v>
      </c>
      <c r="H108" s="6" t="str">
        <f t="array" ref="H108">30250&amp;";"&amp;INDEX($V$2:$V$33,C108,1)</f>
        <v>30250;110</v>
      </c>
      <c r="I108" s="11">
        <f t="shared" si="13"/>
        <v>12</v>
      </c>
      <c r="J108" t="str">
        <f t="shared" si="18"/>
        <v>45000;81000</v>
      </c>
      <c r="K108">
        <f t="shared" si="18"/>
        <v>540000</v>
      </c>
      <c r="L108">
        <f t="shared" si="18"/>
        <v>1500000</v>
      </c>
      <c r="M108" t="str">
        <f t="shared" si="18"/>
        <v>RT_Wood:1000000|RT_Food:1000000|RT_Stone:1000000|RT_Gold:1000000</v>
      </c>
      <c r="N108" t="str">
        <f t="shared" si="18"/>
        <v>RT_Wood:125000|RT_Food:125000|RT_Stone:125000|RT_Gold:125000</v>
      </c>
      <c r="Q108" s="9"/>
      <c r="R108" s="9"/>
      <c r="S108" s="9"/>
      <c r="T108" s="9"/>
      <c r="U108" s="9"/>
      <c r="V108" s="9"/>
      <c r="W108" s="9"/>
      <c r="X108" s="9"/>
    </row>
    <row r="109" spans="1:24" x14ac:dyDescent="0.3">
      <c r="A109" s="11">
        <v>5001404</v>
      </c>
      <c r="B109" s="11" t="s">
        <v>385</v>
      </c>
      <c r="C109" s="11">
        <f t="shared" si="15"/>
        <v>14</v>
      </c>
      <c r="D109" s="11" t="s">
        <v>1323</v>
      </c>
      <c r="E109" s="6" t="s">
        <v>1339</v>
      </c>
      <c r="F109" s="6" t="str">
        <f t="shared" si="11"/>
        <v>14强</v>
      </c>
      <c r="G109" s="6" t="str">
        <f t="shared" si="12"/>
        <v>14强魏兰弓</v>
      </c>
      <c r="H109" s="6" t="str">
        <f t="array" ref="H109">30250&amp;";"&amp;INDEX($V$2:$V$33,C109,1)</f>
        <v>30250;110</v>
      </c>
      <c r="I109" s="11">
        <f t="shared" si="13"/>
        <v>12</v>
      </c>
      <c r="J109" t="str">
        <f t="shared" si="18"/>
        <v>45000;81000</v>
      </c>
      <c r="K109">
        <f t="shared" si="18"/>
        <v>540000</v>
      </c>
      <c r="L109">
        <f t="shared" si="18"/>
        <v>1500000</v>
      </c>
      <c r="M109" t="str">
        <f t="shared" si="18"/>
        <v>RT_Wood:1000000|RT_Food:1000000|RT_Stone:1000000|RT_Gold:1000000</v>
      </c>
      <c r="N109" t="str">
        <f t="shared" si="18"/>
        <v>RT_Wood:125000|RT_Food:125000|RT_Stone:125000|RT_Gold:125000</v>
      </c>
      <c r="Q109" s="9"/>
      <c r="R109" s="9"/>
      <c r="S109" s="9"/>
      <c r="T109" s="9"/>
      <c r="U109" s="9"/>
      <c r="V109" s="9"/>
      <c r="W109" s="9"/>
      <c r="X109" s="9"/>
    </row>
    <row r="110" spans="1:24" x14ac:dyDescent="0.3">
      <c r="A110" s="11">
        <v>5001405</v>
      </c>
      <c r="B110" s="11" t="s">
        <v>387</v>
      </c>
      <c r="C110" s="11">
        <f t="shared" si="15"/>
        <v>14</v>
      </c>
      <c r="D110" s="11" t="s">
        <v>1323</v>
      </c>
      <c r="E110" s="6" t="s">
        <v>1343</v>
      </c>
      <c r="F110" s="6" t="str">
        <f t="shared" si="11"/>
        <v>14强</v>
      </c>
      <c r="G110" s="6" t="str">
        <f t="shared" si="12"/>
        <v>14强智谋剑</v>
      </c>
      <c r="H110" s="6" t="str">
        <f t="array" ref="H110">30250&amp;";"&amp;INDEX($V$2:$V$33,C110,1)</f>
        <v>30250;110</v>
      </c>
      <c r="I110" s="11">
        <f t="shared" si="13"/>
        <v>12</v>
      </c>
      <c r="J110" t="str">
        <f t="shared" si="18"/>
        <v>45000;81000</v>
      </c>
      <c r="K110">
        <f t="shared" si="18"/>
        <v>540000</v>
      </c>
      <c r="L110">
        <f t="shared" si="18"/>
        <v>1500000</v>
      </c>
      <c r="M110" t="str">
        <f t="shared" si="18"/>
        <v>RT_Wood:1000000|RT_Food:1000000|RT_Stone:1000000|RT_Gold:1000000</v>
      </c>
      <c r="N110" t="str">
        <f t="shared" si="18"/>
        <v>RT_Wood:125000|RT_Food:125000|RT_Stone:125000|RT_Gold:125000</v>
      </c>
      <c r="Q110" s="9"/>
      <c r="R110" s="9"/>
      <c r="S110" s="9"/>
      <c r="T110" s="9"/>
      <c r="U110" s="9"/>
      <c r="V110" s="9"/>
      <c r="W110" s="9"/>
      <c r="X110" s="9"/>
    </row>
    <row r="111" spans="1:24" x14ac:dyDescent="0.3">
      <c r="A111" s="11">
        <v>5001406</v>
      </c>
      <c r="B111" s="11" t="s">
        <v>388</v>
      </c>
      <c r="C111" s="11">
        <f t="shared" si="15"/>
        <v>14</v>
      </c>
      <c r="D111" s="11" t="s">
        <v>1323</v>
      </c>
      <c r="E111" s="6" t="s">
        <v>1347</v>
      </c>
      <c r="F111" s="6" t="str">
        <f t="shared" si="11"/>
        <v>14强</v>
      </c>
      <c r="G111" s="6" t="str">
        <f t="shared" si="12"/>
        <v>14强智谋骑</v>
      </c>
      <c r="H111" s="6" t="str">
        <f t="array" ref="H111">30250&amp;";"&amp;INDEX($V$2:$V$33,C111,1)</f>
        <v>30250;110</v>
      </c>
      <c r="I111" s="11">
        <f t="shared" si="13"/>
        <v>12</v>
      </c>
      <c r="J111" t="str">
        <f t="shared" si="18"/>
        <v>45000;81000</v>
      </c>
      <c r="K111">
        <f t="shared" si="18"/>
        <v>540000</v>
      </c>
      <c r="L111">
        <f t="shared" si="18"/>
        <v>1500000</v>
      </c>
      <c r="M111" t="str">
        <f t="shared" si="18"/>
        <v>RT_Wood:1000000|RT_Food:1000000|RT_Stone:1000000|RT_Gold:1000000</v>
      </c>
      <c r="N111" t="str">
        <f t="shared" si="18"/>
        <v>RT_Wood:125000|RT_Food:125000|RT_Stone:125000|RT_Gold:125000</v>
      </c>
      <c r="Q111" s="9"/>
      <c r="R111" s="9"/>
      <c r="S111" s="9"/>
      <c r="T111" s="9"/>
      <c r="U111" s="9"/>
      <c r="V111" s="9"/>
      <c r="W111" s="9"/>
      <c r="X111" s="9"/>
    </row>
    <row r="112" spans="1:24" x14ac:dyDescent="0.3">
      <c r="A112" s="11">
        <v>5001407</v>
      </c>
      <c r="B112" s="11" t="s">
        <v>389</v>
      </c>
      <c r="C112" s="11">
        <f t="shared" si="15"/>
        <v>14</v>
      </c>
      <c r="D112" s="11" t="s">
        <v>1323</v>
      </c>
      <c r="E112" s="6" t="s">
        <v>1350</v>
      </c>
      <c r="F112" s="6" t="str">
        <f t="shared" si="11"/>
        <v>14强</v>
      </c>
      <c r="G112" s="6" t="str">
        <f t="shared" si="12"/>
        <v>14强统率枪</v>
      </c>
      <c r="H112" s="6" t="str">
        <f t="array" ref="H112">30250&amp;";"&amp;INDEX($V$2:$V$33,C112,1)</f>
        <v>30250;110</v>
      </c>
      <c r="I112" s="11">
        <f t="shared" si="13"/>
        <v>12</v>
      </c>
      <c r="J112" t="str">
        <f t="shared" ref="J112:N121" si="19">INDEX($AB:$AF,MATCH($I112,$Z:$Z,0),MATCH(J$1,$AB$1:$AF$1,0))</f>
        <v>45000;81000</v>
      </c>
      <c r="K112">
        <f t="shared" si="19"/>
        <v>540000</v>
      </c>
      <c r="L112">
        <f t="shared" si="19"/>
        <v>1500000</v>
      </c>
      <c r="M112" t="str">
        <f t="shared" si="19"/>
        <v>RT_Wood:1000000|RT_Food:1000000|RT_Stone:1000000|RT_Gold:1000000</v>
      </c>
      <c r="N112" t="str">
        <f t="shared" si="19"/>
        <v>RT_Wood:125000|RT_Food:125000|RT_Stone:125000|RT_Gold:125000</v>
      </c>
      <c r="Q112" s="9"/>
      <c r="R112" s="9"/>
      <c r="S112" s="9"/>
      <c r="T112" s="9"/>
      <c r="U112" s="9"/>
      <c r="V112" s="9"/>
      <c r="W112" s="9"/>
      <c r="X112" s="9"/>
    </row>
    <row r="113" spans="1:24" x14ac:dyDescent="0.3">
      <c r="A113" s="11">
        <v>5001408</v>
      </c>
      <c r="B113" s="11" t="s">
        <v>390</v>
      </c>
      <c r="C113" s="11">
        <f t="shared" si="15"/>
        <v>14</v>
      </c>
      <c r="D113" s="11" t="s">
        <v>1323</v>
      </c>
      <c r="E113" s="6" t="s">
        <v>1354</v>
      </c>
      <c r="F113" s="6" t="str">
        <f t="shared" si="11"/>
        <v>14强</v>
      </c>
      <c r="G113" s="6" t="str">
        <f t="shared" si="12"/>
        <v>14强智谋弓</v>
      </c>
      <c r="H113" s="6" t="str">
        <f t="array" ref="H113">30250&amp;";"&amp;INDEX($V$2:$V$33,C113,1)</f>
        <v>30250;110</v>
      </c>
      <c r="I113" s="11">
        <f t="shared" si="13"/>
        <v>12</v>
      </c>
      <c r="J113" t="str">
        <f t="shared" si="19"/>
        <v>45000;81000</v>
      </c>
      <c r="K113">
        <f t="shared" si="19"/>
        <v>540000</v>
      </c>
      <c r="L113">
        <f t="shared" si="19"/>
        <v>1500000</v>
      </c>
      <c r="M113" t="str">
        <f t="shared" si="19"/>
        <v>RT_Wood:1000000|RT_Food:1000000|RT_Stone:1000000|RT_Gold:1000000</v>
      </c>
      <c r="N113" t="str">
        <f t="shared" si="19"/>
        <v>RT_Wood:125000|RT_Food:125000|RT_Stone:125000|RT_Gold:125000</v>
      </c>
      <c r="Q113" s="9"/>
      <c r="R113" s="9"/>
      <c r="S113" s="9"/>
      <c r="T113" s="9"/>
      <c r="U113" s="9"/>
      <c r="V113" s="9"/>
      <c r="W113" s="9"/>
      <c r="X113" s="9"/>
    </row>
    <row r="114" spans="1:24" x14ac:dyDescent="0.3">
      <c r="A114" s="11">
        <v>5001501</v>
      </c>
      <c r="B114" s="11" t="s">
        <v>391</v>
      </c>
      <c r="C114" s="11">
        <f t="shared" si="15"/>
        <v>15</v>
      </c>
      <c r="D114" s="11" t="s">
        <v>1323</v>
      </c>
      <c r="E114" s="6" t="s">
        <v>1328</v>
      </c>
      <c r="F114" s="6" t="str">
        <f t="shared" si="11"/>
        <v>15强</v>
      </c>
      <c r="G114" s="6" t="str">
        <f t="shared" si="12"/>
        <v>15强统率剑</v>
      </c>
      <c r="H114" s="6" t="str">
        <f t="array" ref="H114">30250&amp;";"&amp;INDEX($V$2:$V$33,C114,1)</f>
        <v>30250;130</v>
      </c>
      <c r="I114" s="11">
        <f t="shared" si="13"/>
        <v>12</v>
      </c>
      <c r="J114" t="str">
        <f t="shared" si="19"/>
        <v>45000;81000</v>
      </c>
      <c r="K114">
        <f t="shared" si="19"/>
        <v>540000</v>
      </c>
      <c r="L114">
        <f t="shared" si="19"/>
        <v>1500000</v>
      </c>
      <c r="M114" t="str">
        <f t="shared" si="19"/>
        <v>RT_Wood:1000000|RT_Food:1000000|RT_Stone:1000000|RT_Gold:1000000</v>
      </c>
      <c r="N114" t="str">
        <f t="shared" si="19"/>
        <v>RT_Wood:125000|RT_Food:125000|RT_Stone:125000|RT_Gold:125000</v>
      </c>
      <c r="Q114" s="9"/>
      <c r="R114" s="9"/>
      <c r="S114" s="9"/>
      <c r="T114" s="9"/>
      <c r="U114" s="9"/>
      <c r="V114" s="9"/>
      <c r="W114" s="9"/>
      <c r="X114" s="9"/>
    </row>
    <row r="115" spans="1:24" x14ac:dyDescent="0.3">
      <c r="A115" s="11">
        <v>5001502</v>
      </c>
      <c r="B115" s="11" t="s">
        <v>395</v>
      </c>
      <c r="C115" s="11">
        <f t="shared" si="15"/>
        <v>15</v>
      </c>
      <c r="D115" s="11" t="s">
        <v>1323</v>
      </c>
      <c r="E115" s="6" t="s">
        <v>1331</v>
      </c>
      <c r="F115" s="6" t="str">
        <f t="shared" si="11"/>
        <v>15强</v>
      </c>
      <c r="G115" s="6" t="str">
        <f t="shared" si="12"/>
        <v>15强连击骑</v>
      </c>
      <c r="H115" s="6" t="str">
        <f t="array" ref="H115">30250&amp;";"&amp;INDEX($V$2:$V$33,C115,1)</f>
        <v>30250;130</v>
      </c>
      <c r="I115" s="11">
        <f t="shared" si="13"/>
        <v>12</v>
      </c>
      <c r="J115" t="str">
        <f t="shared" si="19"/>
        <v>45000;81000</v>
      </c>
      <c r="K115">
        <f t="shared" si="19"/>
        <v>540000</v>
      </c>
      <c r="L115">
        <f t="shared" si="19"/>
        <v>1500000</v>
      </c>
      <c r="M115" t="str">
        <f t="shared" si="19"/>
        <v>RT_Wood:1000000|RT_Food:1000000|RT_Stone:1000000|RT_Gold:1000000</v>
      </c>
      <c r="N115" t="str">
        <f t="shared" si="19"/>
        <v>RT_Wood:125000|RT_Food:125000|RT_Stone:125000|RT_Gold:125000</v>
      </c>
      <c r="Q115" s="9"/>
      <c r="R115" s="9"/>
      <c r="S115" s="9"/>
      <c r="T115" s="9"/>
      <c r="U115" s="9"/>
      <c r="V115" s="9"/>
      <c r="W115" s="9"/>
      <c r="X115" s="9"/>
    </row>
    <row r="116" spans="1:24" x14ac:dyDescent="0.3">
      <c r="A116" s="11">
        <v>5001503</v>
      </c>
      <c r="B116" s="11" t="s">
        <v>397</v>
      </c>
      <c r="C116" s="11">
        <f t="shared" si="15"/>
        <v>15</v>
      </c>
      <c r="D116" s="11" t="s">
        <v>1323</v>
      </c>
      <c r="E116" s="6" t="s">
        <v>1335</v>
      </c>
      <c r="F116" s="6" t="str">
        <f t="shared" si="11"/>
        <v>15强</v>
      </c>
      <c r="G116" s="6" t="str">
        <f t="shared" si="12"/>
        <v>15强反击枪</v>
      </c>
      <c r="H116" s="6" t="str">
        <f t="array" ref="H116">30250&amp;";"&amp;INDEX($V$2:$V$33,C116,1)</f>
        <v>30250;130</v>
      </c>
      <c r="I116" s="11">
        <f t="shared" si="13"/>
        <v>12</v>
      </c>
      <c r="J116" t="str">
        <f t="shared" si="19"/>
        <v>45000;81000</v>
      </c>
      <c r="K116">
        <f t="shared" si="19"/>
        <v>540000</v>
      </c>
      <c r="L116">
        <f t="shared" si="19"/>
        <v>1500000</v>
      </c>
      <c r="M116" t="str">
        <f t="shared" si="19"/>
        <v>RT_Wood:1000000|RT_Food:1000000|RT_Stone:1000000|RT_Gold:1000000</v>
      </c>
      <c r="N116" t="str">
        <f t="shared" si="19"/>
        <v>RT_Wood:125000|RT_Food:125000|RT_Stone:125000|RT_Gold:125000</v>
      </c>
      <c r="Q116" s="9"/>
      <c r="R116" s="9"/>
      <c r="S116" s="9"/>
      <c r="T116" s="9"/>
      <c r="U116" s="9"/>
      <c r="V116" s="9"/>
      <c r="W116" s="9"/>
      <c r="X116" s="9"/>
    </row>
    <row r="117" spans="1:24" x14ac:dyDescent="0.3">
      <c r="A117" s="11">
        <v>5001504</v>
      </c>
      <c r="B117" s="11" t="s">
        <v>399</v>
      </c>
      <c r="C117" s="11">
        <f t="shared" si="15"/>
        <v>15</v>
      </c>
      <c r="D117" s="11" t="s">
        <v>1323</v>
      </c>
      <c r="E117" s="6" t="s">
        <v>1339</v>
      </c>
      <c r="F117" s="6" t="str">
        <f t="shared" si="11"/>
        <v>15强</v>
      </c>
      <c r="G117" s="6" t="str">
        <f t="shared" si="12"/>
        <v>15强魏兰弓</v>
      </c>
      <c r="H117" s="6" t="str">
        <f t="array" ref="H117">30250&amp;";"&amp;INDEX($V$2:$V$33,C117,1)</f>
        <v>30250;130</v>
      </c>
      <c r="I117" s="11">
        <f t="shared" si="13"/>
        <v>12</v>
      </c>
      <c r="J117" t="str">
        <f t="shared" si="19"/>
        <v>45000;81000</v>
      </c>
      <c r="K117">
        <f t="shared" si="19"/>
        <v>540000</v>
      </c>
      <c r="L117">
        <f t="shared" si="19"/>
        <v>1500000</v>
      </c>
      <c r="M117" t="str">
        <f t="shared" si="19"/>
        <v>RT_Wood:1000000|RT_Food:1000000|RT_Stone:1000000|RT_Gold:1000000</v>
      </c>
      <c r="N117" t="str">
        <f t="shared" si="19"/>
        <v>RT_Wood:125000|RT_Food:125000|RT_Stone:125000|RT_Gold:125000</v>
      </c>
      <c r="Q117" s="9"/>
      <c r="R117" s="9"/>
      <c r="S117" s="9"/>
      <c r="T117" s="9"/>
      <c r="U117" s="9"/>
      <c r="V117" s="9"/>
      <c r="W117" s="9"/>
      <c r="X117" s="9"/>
    </row>
    <row r="118" spans="1:24" x14ac:dyDescent="0.3">
      <c r="A118" s="11">
        <v>5001505</v>
      </c>
      <c r="B118" s="11" t="s">
        <v>401</v>
      </c>
      <c r="C118" s="11">
        <f t="shared" si="15"/>
        <v>15</v>
      </c>
      <c r="D118" s="11" t="s">
        <v>1323</v>
      </c>
      <c r="E118" s="6" t="s">
        <v>1343</v>
      </c>
      <c r="F118" s="6" t="str">
        <f t="shared" si="11"/>
        <v>15强</v>
      </c>
      <c r="G118" s="6" t="str">
        <f t="shared" si="12"/>
        <v>15强智谋剑</v>
      </c>
      <c r="H118" s="6" t="str">
        <f t="array" ref="H118">30250&amp;";"&amp;INDEX($V$2:$V$33,C118,1)</f>
        <v>30250;130</v>
      </c>
      <c r="I118" s="11">
        <f t="shared" si="13"/>
        <v>12</v>
      </c>
      <c r="J118" t="str">
        <f t="shared" si="19"/>
        <v>45000;81000</v>
      </c>
      <c r="K118">
        <f t="shared" si="19"/>
        <v>540000</v>
      </c>
      <c r="L118">
        <f t="shared" si="19"/>
        <v>1500000</v>
      </c>
      <c r="M118" t="str">
        <f t="shared" si="19"/>
        <v>RT_Wood:1000000|RT_Food:1000000|RT_Stone:1000000|RT_Gold:1000000</v>
      </c>
      <c r="N118" t="str">
        <f t="shared" si="19"/>
        <v>RT_Wood:125000|RT_Food:125000|RT_Stone:125000|RT_Gold:125000</v>
      </c>
      <c r="Q118" s="9"/>
      <c r="R118" s="9"/>
      <c r="S118" s="9"/>
      <c r="T118" s="9"/>
      <c r="U118" s="9"/>
      <c r="V118" s="9"/>
      <c r="W118" s="9"/>
      <c r="X118" s="9"/>
    </row>
    <row r="119" spans="1:24" x14ac:dyDescent="0.3">
      <c r="A119" s="11">
        <v>5001506</v>
      </c>
      <c r="B119" s="11" t="s">
        <v>402</v>
      </c>
      <c r="C119" s="11">
        <f t="shared" si="15"/>
        <v>15</v>
      </c>
      <c r="D119" s="11" t="s">
        <v>1323</v>
      </c>
      <c r="E119" s="6" t="s">
        <v>1347</v>
      </c>
      <c r="F119" s="6" t="str">
        <f t="shared" si="11"/>
        <v>15强</v>
      </c>
      <c r="G119" s="6" t="str">
        <f t="shared" si="12"/>
        <v>15强智谋骑</v>
      </c>
      <c r="H119" s="6" t="str">
        <f t="array" ref="H119">30250&amp;";"&amp;INDEX($V$2:$V$33,C119,1)</f>
        <v>30250;130</v>
      </c>
      <c r="I119" s="11">
        <f t="shared" si="13"/>
        <v>12</v>
      </c>
      <c r="J119" t="str">
        <f t="shared" si="19"/>
        <v>45000;81000</v>
      </c>
      <c r="K119">
        <f t="shared" si="19"/>
        <v>540000</v>
      </c>
      <c r="L119">
        <f t="shared" si="19"/>
        <v>1500000</v>
      </c>
      <c r="M119" t="str">
        <f t="shared" si="19"/>
        <v>RT_Wood:1000000|RT_Food:1000000|RT_Stone:1000000|RT_Gold:1000000</v>
      </c>
      <c r="N119" t="str">
        <f t="shared" si="19"/>
        <v>RT_Wood:125000|RT_Food:125000|RT_Stone:125000|RT_Gold:125000</v>
      </c>
      <c r="Q119" s="9"/>
      <c r="R119" s="9"/>
      <c r="S119" s="9"/>
      <c r="T119" s="9"/>
      <c r="U119" s="9"/>
      <c r="V119" s="9"/>
      <c r="W119" s="9"/>
      <c r="X119" s="9"/>
    </row>
    <row r="120" spans="1:24" x14ac:dyDescent="0.3">
      <c r="A120" s="11">
        <v>5001507</v>
      </c>
      <c r="B120" s="11" t="s">
        <v>403</v>
      </c>
      <c r="C120" s="11">
        <f t="shared" si="15"/>
        <v>15</v>
      </c>
      <c r="D120" s="11" t="s">
        <v>1323</v>
      </c>
      <c r="E120" s="6" t="s">
        <v>1350</v>
      </c>
      <c r="F120" s="6" t="str">
        <f t="shared" si="11"/>
        <v>15强</v>
      </c>
      <c r="G120" s="6" t="str">
        <f t="shared" si="12"/>
        <v>15强统率枪</v>
      </c>
      <c r="H120" s="6" t="str">
        <f t="array" ref="H120">30250&amp;";"&amp;INDEX($V$2:$V$33,C120,1)</f>
        <v>30250;130</v>
      </c>
      <c r="I120" s="11">
        <f t="shared" si="13"/>
        <v>12</v>
      </c>
      <c r="J120" t="str">
        <f t="shared" si="19"/>
        <v>45000;81000</v>
      </c>
      <c r="K120">
        <f t="shared" si="19"/>
        <v>540000</v>
      </c>
      <c r="L120">
        <f t="shared" si="19"/>
        <v>1500000</v>
      </c>
      <c r="M120" t="str">
        <f t="shared" si="19"/>
        <v>RT_Wood:1000000|RT_Food:1000000|RT_Stone:1000000|RT_Gold:1000000</v>
      </c>
      <c r="N120" t="str">
        <f t="shared" si="19"/>
        <v>RT_Wood:125000|RT_Food:125000|RT_Stone:125000|RT_Gold:125000</v>
      </c>
      <c r="Q120" s="9"/>
      <c r="R120" s="9"/>
      <c r="S120" s="9"/>
      <c r="T120" s="9"/>
      <c r="U120" s="9"/>
      <c r="V120" s="9"/>
      <c r="W120" s="9"/>
      <c r="X120" s="9"/>
    </row>
    <row r="121" spans="1:24" x14ac:dyDescent="0.3">
      <c r="A121" s="11">
        <v>5001508</v>
      </c>
      <c r="B121" s="11" t="s">
        <v>404</v>
      </c>
      <c r="C121" s="11">
        <f t="shared" si="15"/>
        <v>15</v>
      </c>
      <c r="D121" s="11" t="s">
        <v>1323</v>
      </c>
      <c r="E121" s="6" t="s">
        <v>1354</v>
      </c>
      <c r="F121" s="6" t="str">
        <f t="shared" si="11"/>
        <v>15强</v>
      </c>
      <c r="G121" s="6" t="str">
        <f t="shared" si="12"/>
        <v>15强智谋弓</v>
      </c>
      <c r="H121" s="6" t="str">
        <f t="array" ref="H121">30250&amp;";"&amp;INDEX($V$2:$V$33,C121,1)</f>
        <v>30250;130</v>
      </c>
      <c r="I121" s="11">
        <f t="shared" si="13"/>
        <v>12</v>
      </c>
      <c r="J121" t="str">
        <f t="shared" si="19"/>
        <v>45000;81000</v>
      </c>
      <c r="K121">
        <f t="shared" si="19"/>
        <v>540000</v>
      </c>
      <c r="L121">
        <f t="shared" si="19"/>
        <v>1500000</v>
      </c>
      <c r="M121" t="str">
        <f t="shared" si="19"/>
        <v>RT_Wood:1000000|RT_Food:1000000|RT_Stone:1000000|RT_Gold:1000000</v>
      </c>
      <c r="N121" t="str">
        <f t="shared" si="19"/>
        <v>RT_Wood:125000|RT_Food:125000|RT_Stone:125000|RT_Gold:125000</v>
      </c>
      <c r="Q121" s="9"/>
      <c r="R121" s="9"/>
      <c r="S121" s="9"/>
      <c r="T121" s="9"/>
      <c r="U121" s="9"/>
      <c r="V121" s="9"/>
      <c r="W121" s="9"/>
      <c r="X121" s="9"/>
    </row>
    <row r="122" spans="1:24" x14ac:dyDescent="0.3">
      <c r="A122" s="11">
        <v>5001601</v>
      </c>
      <c r="B122" s="11" t="s">
        <v>405</v>
      </c>
      <c r="C122" s="11">
        <f t="shared" si="15"/>
        <v>16</v>
      </c>
      <c r="D122" s="11" t="s">
        <v>1323</v>
      </c>
      <c r="E122" s="6" t="s">
        <v>1328</v>
      </c>
      <c r="F122" s="6" t="str">
        <f t="shared" si="11"/>
        <v>16强</v>
      </c>
      <c r="G122" s="6" t="str">
        <f t="shared" si="12"/>
        <v>16强统率剑</v>
      </c>
      <c r="H122" s="6" t="str">
        <f t="array" ref="H122">30250&amp;";"&amp;INDEX($V$2:$V$33,C122,1)</f>
        <v>30250;130</v>
      </c>
      <c r="I122" s="11">
        <f t="shared" si="13"/>
        <v>12</v>
      </c>
      <c r="J122" t="str">
        <f t="shared" ref="J122:N131" si="20">INDEX($AB:$AF,MATCH($I122,$Z:$Z,0),MATCH(J$1,$AB$1:$AF$1,0))</f>
        <v>45000;81000</v>
      </c>
      <c r="K122">
        <f t="shared" si="20"/>
        <v>540000</v>
      </c>
      <c r="L122">
        <f t="shared" si="20"/>
        <v>1500000</v>
      </c>
      <c r="M122" t="str">
        <f t="shared" si="20"/>
        <v>RT_Wood:1000000|RT_Food:1000000|RT_Stone:1000000|RT_Gold:1000000</v>
      </c>
      <c r="N122" t="str">
        <f t="shared" si="20"/>
        <v>RT_Wood:125000|RT_Food:125000|RT_Stone:125000|RT_Gold:125000</v>
      </c>
      <c r="Q122" s="9"/>
      <c r="R122" s="9"/>
      <c r="S122" s="9"/>
      <c r="T122" s="9"/>
      <c r="U122" s="9"/>
      <c r="V122" s="9"/>
      <c r="W122" s="9"/>
      <c r="X122" s="9"/>
    </row>
    <row r="123" spans="1:24" x14ac:dyDescent="0.3">
      <c r="A123" s="11">
        <v>5001602</v>
      </c>
      <c r="B123" s="11" t="s">
        <v>407</v>
      </c>
      <c r="C123" s="11">
        <f t="shared" si="15"/>
        <v>16</v>
      </c>
      <c r="D123" s="11" t="s">
        <v>1323</v>
      </c>
      <c r="E123" s="6" t="s">
        <v>1331</v>
      </c>
      <c r="F123" s="6" t="str">
        <f t="shared" si="11"/>
        <v>16强</v>
      </c>
      <c r="G123" s="6" t="str">
        <f t="shared" si="12"/>
        <v>16强连击骑</v>
      </c>
      <c r="H123" s="6" t="str">
        <f t="array" ref="H123">30250&amp;";"&amp;INDEX($V$2:$V$33,C123,1)</f>
        <v>30250;130</v>
      </c>
      <c r="I123" s="11">
        <f t="shared" si="13"/>
        <v>12</v>
      </c>
      <c r="J123" t="str">
        <f t="shared" si="20"/>
        <v>45000;81000</v>
      </c>
      <c r="K123">
        <f t="shared" si="20"/>
        <v>540000</v>
      </c>
      <c r="L123">
        <f t="shared" si="20"/>
        <v>1500000</v>
      </c>
      <c r="M123" t="str">
        <f t="shared" si="20"/>
        <v>RT_Wood:1000000|RT_Food:1000000|RT_Stone:1000000|RT_Gold:1000000</v>
      </c>
      <c r="N123" t="str">
        <f t="shared" si="20"/>
        <v>RT_Wood:125000|RT_Food:125000|RT_Stone:125000|RT_Gold:125000</v>
      </c>
      <c r="Q123" s="9"/>
      <c r="R123" s="9"/>
      <c r="S123" s="9"/>
      <c r="T123" s="9"/>
      <c r="U123" s="9"/>
      <c r="V123" s="9"/>
      <c r="W123" s="9"/>
      <c r="X123" s="9"/>
    </row>
    <row r="124" spans="1:24" x14ac:dyDescent="0.3">
      <c r="A124" s="11">
        <v>5001603</v>
      </c>
      <c r="B124" s="11" t="s">
        <v>409</v>
      </c>
      <c r="C124" s="11">
        <f t="shared" si="15"/>
        <v>16</v>
      </c>
      <c r="D124" s="11" t="s">
        <v>1323</v>
      </c>
      <c r="E124" s="6" t="s">
        <v>1335</v>
      </c>
      <c r="F124" s="6" t="str">
        <f t="shared" si="11"/>
        <v>16强</v>
      </c>
      <c r="G124" s="6" t="str">
        <f t="shared" si="12"/>
        <v>16强反击枪</v>
      </c>
      <c r="H124" s="6" t="str">
        <f t="array" ref="H124">30250&amp;";"&amp;INDEX($V$2:$V$33,C124,1)</f>
        <v>30250;130</v>
      </c>
      <c r="I124" s="11">
        <f t="shared" si="13"/>
        <v>12</v>
      </c>
      <c r="J124" t="str">
        <f t="shared" si="20"/>
        <v>45000;81000</v>
      </c>
      <c r="K124">
        <f t="shared" si="20"/>
        <v>540000</v>
      </c>
      <c r="L124">
        <f t="shared" si="20"/>
        <v>1500000</v>
      </c>
      <c r="M124" t="str">
        <f t="shared" si="20"/>
        <v>RT_Wood:1000000|RT_Food:1000000|RT_Stone:1000000|RT_Gold:1000000</v>
      </c>
      <c r="N124" t="str">
        <f t="shared" si="20"/>
        <v>RT_Wood:125000|RT_Food:125000|RT_Stone:125000|RT_Gold:125000</v>
      </c>
      <c r="Q124" s="9"/>
      <c r="R124" s="9"/>
      <c r="S124" s="9"/>
      <c r="T124" s="9"/>
      <c r="U124" s="9"/>
      <c r="V124" s="9"/>
      <c r="W124" s="9"/>
      <c r="X124" s="9"/>
    </row>
    <row r="125" spans="1:24" x14ac:dyDescent="0.3">
      <c r="A125" s="11">
        <v>5001604</v>
      </c>
      <c r="B125" s="11" t="s">
        <v>411</v>
      </c>
      <c r="C125" s="11">
        <f t="shared" si="15"/>
        <v>16</v>
      </c>
      <c r="D125" s="11" t="s">
        <v>1323</v>
      </c>
      <c r="E125" s="6" t="s">
        <v>1339</v>
      </c>
      <c r="F125" s="6" t="str">
        <f t="shared" si="11"/>
        <v>16强</v>
      </c>
      <c r="G125" s="6" t="str">
        <f t="shared" si="12"/>
        <v>16强魏兰弓</v>
      </c>
      <c r="H125" s="6" t="str">
        <f t="array" ref="H125">30250&amp;";"&amp;INDEX($V$2:$V$33,C125,1)</f>
        <v>30250;130</v>
      </c>
      <c r="I125" s="11">
        <f t="shared" si="13"/>
        <v>12</v>
      </c>
      <c r="J125" t="str">
        <f t="shared" si="20"/>
        <v>45000;81000</v>
      </c>
      <c r="K125">
        <f t="shared" si="20"/>
        <v>540000</v>
      </c>
      <c r="L125">
        <f t="shared" si="20"/>
        <v>1500000</v>
      </c>
      <c r="M125" t="str">
        <f t="shared" si="20"/>
        <v>RT_Wood:1000000|RT_Food:1000000|RT_Stone:1000000|RT_Gold:1000000</v>
      </c>
      <c r="N125" t="str">
        <f t="shared" si="20"/>
        <v>RT_Wood:125000|RT_Food:125000|RT_Stone:125000|RT_Gold:125000</v>
      </c>
      <c r="Q125" s="9"/>
      <c r="R125" s="9"/>
      <c r="S125" s="9"/>
      <c r="T125" s="9"/>
      <c r="U125" s="9"/>
      <c r="V125" s="9"/>
      <c r="W125" s="9"/>
      <c r="X125" s="9"/>
    </row>
    <row r="126" spans="1:24" x14ac:dyDescent="0.3">
      <c r="A126" s="11">
        <v>5001605</v>
      </c>
      <c r="B126" s="11" t="s">
        <v>413</v>
      </c>
      <c r="C126" s="11">
        <f t="shared" si="15"/>
        <v>16</v>
      </c>
      <c r="D126" s="11" t="s">
        <v>1323</v>
      </c>
      <c r="E126" s="6" t="s">
        <v>1343</v>
      </c>
      <c r="F126" s="6" t="str">
        <f t="shared" si="11"/>
        <v>16强</v>
      </c>
      <c r="G126" s="6" t="str">
        <f t="shared" si="12"/>
        <v>16强智谋剑</v>
      </c>
      <c r="H126" s="6" t="str">
        <f t="array" ref="H126">30250&amp;";"&amp;INDEX($V$2:$V$33,C126,1)</f>
        <v>30250;130</v>
      </c>
      <c r="I126" s="11">
        <f t="shared" si="13"/>
        <v>12</v>
      </c>
      <c r="J126" t="str">
        <f t="shared" si="20"/>
        <v>45000;81000</v>
      </c>
      <c r="K126">
        <f t="shared" si="20"/>
        <v>540000</v>
      </c>
      <c r="L126">
        <f t="shared" si="20"/>
        <v>1500000</v>
      </c>
      <c r="M126" t="str">
        <f t="shared" si="20"/>
        <v>RT_Wood:1000000|RT_Food:1000000|RT_Stone:1000000|RT_Gold:1000000</v>
      </c>
      <c r="N126" t="str">
        <f t="shared" si="20"/>
        <v>RT_Wood:125000|RT_Food:125000|RT_Stone:125000|RT_Gold:125000</v>
      </c>
      <c r="Q126" s="9"/>
      <c r="R126" s="9"/>
      <c r="S126" s="9"/>
      <c r="T126" s="9"/>
      <c r="U126" s="9"/>
      <c r="V126" s="9"/>
      <c r="W126" s="9"/>
      <c r="X126" s="9"/>
    </row>
    <row r="127" spans="1:24" x14ac:dyDescent="0.3">
      <c r="A127" s="11">
        <v>5001606</v>
      </c>
      <c r="B127" s="11" t="s">
        <v>414</v>
      </c>
      <c r="C127" s="11">
        <f t="shared" si="15"/>
        <v>16</v>
      </c>
      <c r="D127" s="11" t="s">
        <v>1323</v>
      </c>
      <c r="E127" s="6" t="s">
        <v>1347</v>
      </c>
      <c r="F127" s="6" t="str">
        <f t="shared" si="11"/>
        <v>16强</v>
      </c>
      <c r="G127" s="6" t="str">
        <f t="shared" si="12"/>
        <v>16强智谋骑</v>
      </c>
      <c r="H127" s="6" t="str">
        <f t="array" ref="H127">30250&amp;";"&amp;INDEX($V$2:$V$33,C127,1)</f>
        <v>30250;130</v>
      </c>
      <c r="I127" s="11">
        <f t="shared" si="13"/>
        <v>12</v>
      </c>
      <c r="J127" t="str">
        <f t="shared" si="20"/>
        <v>45000;81000</v>
      </c>
      <c r="K127">
        <f t="shared" si="20"/>
        <v>540000</v>
      </c>
      <c r="L127">
        <f t="shared" si="20"/>
        <v>1500000</v>
      </c>
      <c r="M127" t="str">
        <f t="shared" si="20"/>
        <v>RT_Wood:1000000|RT_Food:1000000|RT_Stone:1000000|RT_Gold:1000000</v>
      </c>
      <c r="N127" t="str">
        <f t="shared" si="20"/>
        <v>RT_Wood:125000|RT_Food:125000|RT_Stone:125000|RT_Gold:125000</v>
      </c>
      <c r="Q127" s="9"/>
      <c r="R127" s="9"/>
      <c r="S127" s="9"/>
      <c r="T127" s="9"/>
      <c r="U127" s="9"/>
      <c r="V127" s="9"/>
      <c r="W127" s="9"/>
      <c r="X127" s="9"/>
    </row>
    <row r="128" spans="1:24" x14ac:dyDescent="0.3">
      <c r="A128" s="11">
        <v>5001607</v>
      </c>
      <c r="B128" s="11" t="s">
        <v>415</v>
      </c>
      <c r="C128" s="11">
        <f t="shared" si="15"/>
        <v>16</v>
      </c>
      <c r="D128" s="11" t="s">
        <v>1323</v>
      </c>
      <c r="E128" s="6" t="s">
        <v>1350</v>
      </c>
      <c r="F128" s="6" t="str">
        <f t="shared" si="11"/>
        <v>16强</v>
      </c>
      <c r="G128" s="6" t="str">
        <f t="shared" si="12"/>
        <v>16强统率枪</v>
      </c>
      <c r="H128" s="6" t="str">
        <f t="array" ref="H128">30250&amp;";"&amp;INDEX($V$2:$V$33,C128,1)</f>
        <v>30250;130</v>
      </c>
      <c r="I128" s="11">
        <f t="shared" si="13"/>
        <v>12</v>
      </c>
      <c r="J128" t="str">
        <f t="shared" si="20"/>
        <v>45000;81000</v>
      </c>
      <c r="K128">
        <f t="shared" si="20"/>
        <v>540000</v>
      </c>
      <c r="L128">
        <f t="shared" si="20"/>
        <v>1500000</v>
      </c>
      <c r="M128" t="str">
        <f t="shared" si="20"/>
        <v>RT_Wood:1000000|RT_Food:1000000|RT_Stone:1000000|RT_Gold:1000000</v>
      </c>
      <c r="N128" t="str">
        <f t="shared" si="20"/>
        <v>RT_Wood:125000|RT_Food:125000|RT_Stone:125000|RT_Gold:125000</v>
      </c>
      <c r="Q128" s="9"/>
      <c r="R128" s="9"/>
      <c r="S128" s="9"/>
      <c r="T128" s="9"/>
      <c r="U128" s="9"/>
      <c r="V128" s="9"/>
      <c r="W128" s="9"/>
      <c r="X128" s="9"/>
    </row>
    <row r="129" spans="1:24" x14ac:dyDescent="0.3">
      <c r="A129" s="11">
        <v>5001608</v>
      </c>
      <c r="B129" s="11" t="s">
        <v>416</v>
      </c>
      <c r="C129" s="11">
        <f t="shared" si="15"/>
        <v>16</v>
      </c>
      <c r="D129" s="11" t="s">
        <v>1323</v>
      </c>
      <c r="E129" s="6" t="s">
        <v>1354</v>
      </c>
      <c r="F129" s="6" t="str">
        <f t="shared" si="11"/>
        <v>16强</v>
      </c>
      <c r="G129" s="6" t="str">
        <f t="shared" si="12"/>
        <v>16强智谋弓</v>
      </c>
      <c r="H129" s="6" t="str">
        <f t="array" ref="H129">30250&amp;";"&amp;INDEX($V$2:$V$33,C129,1)</f>
        <v>30250;130</v>
      </c>
      <c r="I129" s="11">
        <f t="shared" si="13"/>
        <v>12</v>
      </c>
      <c r="J129" t="str">
        <f t="shared" si="20"/>
        <v>45000;81000</v>
      </c>
      <c r="K129">
        <f t="shared" si="20"/>
        <v>540000</v>
      </c>
      <c r="L129">
        <f t="shared" si="20"/>
        <v>1500000</v>
      </c>
      <c r="M129" t="str">
        <f t="shared" si="20"/>
        <v>RT_Wood:1000000|RT_Food:1000000|RT_Stone:1000000|RT_Gold:1000000</v>
      </c>
      <c r="N129" t="str">
        <f t="shared" si="20"/>
        <v>RT_Wood:125000|RT_Food:125000|RT_Stone:125000|RT_Gold:125000</v>
      </c>
      <c r="Q129" s="9"/>
      <c r="R129" s="9"/>
      <c r="S129" s="9"/>
      <c r="T129" s="9"/>
      <c r="U129" s="9"/>
      <c r="V129" s="9"/>
      <c r="W129" s="9"/>
      <c r="X129" s="9"/>
    </row>
    <row r="130" spans="1:24" x14ac:dyDescent="0.3">
      <c r="A130" s="11">
        <v>5001701</v>
      </c>
      <c r="B130" s="11" t="s">
        <v>417</v>
      </c>
      <c r="C130" s="11">
        <f t="shared" si="15"/>
        <v>17</v>
      </c>
      <c r="D130" s="11" t="s">
        <v>1323</v>
      </c>
      <c r="E130" s="6" t="s">
        <v>1328</v>
      </c>
      <c r="F130" s="6" t="str">
        <f t="shared" ref="F130:F193" si="21">C130&amp;D130</f>
        <v>17强</v>
      </c>
      <c r="G130" s="6" t="str">
        <f t="shared" ref="G130:G193" si="22">C130&amp;D130&amp;E130</f>
        <v>17强统率剑</v>
      </c>
      <c r="H130" s="6" t="str">
        <f t="array" ref="H130">30250&amp;";"&amp;INDEX($V$2:$V$33,C130,1)</f>
        <v>30250;150</v>
      </c>
      <c r="I130" s="11">
        <f t="shared" ref="I130:I193" si="23">INDEX($S:$U,MATCH(C130,$R:$R,0),MATCH(D130,$S$1:$U$1,0))</f>
        <v>13</v>
      </c>
      <c r="J130" t="str">
        <f t="shared" si="20"/>
        <v>81000;120000</v>
      </c>
      <c r="K130">
        <f t="shared" si="20"/>
        <v>590000</v>
      </c>
      <c r="L130">
        <f t="shared" si="20"/>
        <v>1650000</v>
      </c>
      <c r="M130" t="str">
        <f t="shared" si="20"/>
        <v>RT_Wood:1100000|RT_Food:1100000|RT_Stone:1100000|RT_Gold:1100000</v>
      </c>
      <c r="N130" t="str">
        <f t="shared" si="20"/>
        <v>RT_Wood:137500|RT_Food:137500|RT_Stone:137500|RT_Gold:137500</v>
      </c>
      <c r="Q130" s="9"/>
      <c r="R130" s="9"/>
      <c r="S130" s="9"/>
      <c r="T130" s="9"/>
      <c r="U130" s="9"/>
      <c r="V130" s="9"/>
      <c r="W130" s="9"/>
      <c r="X130" s="9"/>
    </row>
    <row r="131" spans="1:24" x14ac:dyDescent="0.3">
      <c r="A131" s="11">
        <v>5001702</v>
      </c>
      <c r="B131" s="11" t="s">
        <v>422</v>
      </c>
      <c r="C131" s="11">
        <f t="shared" si="15"/>
        <v>17</v>
      </c>
      <c r="D131" s="11" t="s">
        <v>1323</v>
      </c>
      <c r="E131" s="6" t="s">
        <v>1331</v>
      </c>
      <c r="F131" s="6" t="str">
        <f t="shared" si="21"/>
        <v>17强</v>
      </c>
      <c r="G131" s="6" t="str">
        <f t="shared" si="22"/>
        <v>17强连击骑</v>
      </c>
      <c r="H131" s="6" t="str">
        <f t="array" ref="H131">30250&amp;";"&amp;INDEX($V$2:$V$33,C131,1)</f>
        <v>30250;150</v>
      </c>
      <c r="I131" s="11">
        <f t="shared" si="23"/>
        <v>13</v>
      </c>
      <c r="J131" t="str">
        <f t="shared" si="20"/>
        <v>81000;120000</v>
      </c>
      <c r="K131">
        <f t="shared" si="20"/>
        <v>590000</v>
      </c>
      <c r="L131">
        <f t="shared" si="20"/>
        <v>1650000</v>
      </c>
      <c r="M131" t="str">
        <f t="shared" si="20"/>
        <v>RT_Wood:1100000|RT_Food:1100000|RT_Stone:1100000|RT_Gold:1100000</v>
      </c>
      <c r="N131" t="str">
        <f t="shared" si="20"/>
        <v>RT_Wood:137500|RT_Food:137500|RT_Stone:137500|RT_Gold:137500</v>
      </c>
      <c r="Q131" s="9"/>
      <c r="R131" s="9"/>
      <c r="S131" s="9"/>
      <c r="T131" s="9"/>
      <c r="U131" s="9"/>
      <c r="V131" s="9"/>
      <c r="W131" s="9"/>
      <c r="X131" s="9"/>
    </row>
    <row r="132" spans="1:24" x14ac:dyDescent="0.3">
      <c r="A132" s="11">
        <v>5001703</v>
      </c>
      <c r="B132" s="11" t="s">
        <v>424</v>
      </c>
      <c r="C132" s="11">
        <f t="shared" si="15"/>
        <v>17</v>
      </c>
      <c r="D132" s="11" t="s">
        <v>1323</v>
      </c>
      <c r="E132" s="6" t="s">
        <v>1335</v>
      </c>
      <c r="F132" s="6" t="str">
        <f t="shared" si="21"/>
        <v>17强</v>
      </c>
      <c r="G132" s="6" t="str">
        <f t="shared" si="22"/>
        <v>17强反击枪</v>
      </c>
      <c r="H132" s="6" t="str">
        <f t="array" ref="H132">30250&amp;";"&amp;INDEX($V$2:$V$33,C132,1)</f>
        <v>30250;150</v>
      </c>
      <c r="I132" s="11">
        <f t="shared" si="23"/>
        <v>13</v>
      </c>
      <c r="J132" t="str">
        <f t="shared" ref="J132:N141" si="24">INDEX($AB:$AF,MATCH($I132,$Z:$Z,0),MATCH(J$1,$AB$1:$AF$1,0))</f>
        <v>81000;120000</v>
      </c>
      <c r="K132">
        <f t="shared" si="24"/>
        <v>590000</v>
      </c>
      <c r="L132">
        <f t="shared" si="24"/>
        <v>1650000</v>
      </c>
      <c r="M132" t="str">
        <f t="shared" si="24"/>
        <v>RT_Wood:1100000|RT_Food:1100000|RT_Stone:1100000|RT_Gold:1100000</v>
      </c>
      <c r="N132" t="str">
        <f t="shared" si="24"/>
        <v>RT_Wood:137500|RT_Food:137500|RT_Stone:137500|RT_Gold:137500</v>
      </c>
      <c r="Q132" s="9"/>
      <c r="R132" s="9"/>
      <c r="S132" s="9"/>
      <c r="T132" s="9"/>
      <c r="U132" s="9"/>
      <c r="V132" s="9"/>
      <c r="W132" s="9"/>
      <c r="X132" s="9"/>
    </row>
    <row r="133" spans="1:24" x14ac:dyDescent="0.3">
      <c r="A133" s="11">
        <v>5001704</v>
      </c>
      <c r="B133" s="11" t="s">
        <v>426</v>
      </c>
      <c r="C133" s="11">
        <f t="shared" si="15"/>
        <v>17</v>
      </c>
      <c r="D133" s="11" t="s">
        <v>1323</v>
      </c>
      <c r="E133" s="6" t="s">
        <v>1339</v>
      </c>
      <c r="F133" s="6" t="str">
        <f t="shared" si="21"/>
        <v>17强</v>
      </c>
      <c r="G133" s="6" t="str">
        <f t="shared" si="22"/>
        <v>17强魏兰弓</v>
      </c>
      <c r="H133" s="6" t="str">
        <f t="array" ref="H133">30250&amp;";"&amp;INDEX($V$2:$V$33,C133,1)</f>
        <v>30250;150</v>
      </c>
      <c r="I133" s="11">
        <f t="shared" si="23"/>
        <v>13</v>
      </c>
      <c r="J133" t="str">
        <f t="shared" si="24"/>
        <v>81000;120000</v>
      </c>
      <c r="K133">
        <f t="shared" si="24"/>
        <v>590000</v>
      </c>
      <c r="L133">
        <f t="shared" si="24"/>
        <v>1650000</v>
      </c>
      <c r="M133" t="str">
        <f t="shared" si="24"/>
        <v>RT_Wood:1100000|RT_Food:1100000|RT_Stone:1100000|RT_Gold:1100000</v>
      </c>
      <c r="N133" t="str">
        <f t="shared" si="24"/>
        <v>RT_Wood:137500|RT_Food:137500|RT_Stone:137500|RT_Gold:137500</v>
      </c>
      <c r="Q133" s="9"/>
      <c r="R133" s="9"/>
      <c r="S133" s="9"/>
      <c r="T133" s="9"/>
      <c r="U133" s="9"/>
      <c r="V133" s="9"/>
      <c r="W133" s="9"/>
      <c r="X133" s="9"/>
    </row>
    <row r="134" spans="1:24" x14ac:dyDescent="0.3">
      <c r="A134" s="11">
        <v>5001705</v>
      </c>
      <c r="B134" s="11" t="s">
        <v>428</v>
      </c>
      <c r="C134" s="11">
        <f t="shared" si="15"/>
        <v>17</v>
      </c>
      <c r="D134" s="11" t="s">
        <v>1323</v>
      </c>
      <c r="E134" s="6" t="s">
        <v>1343</v>
      </c>
      <c r="F134" s="6" t="str">
        <f t="shared" si="21"/>
        <v>17强</v>
      </c>
      <c r="G134" s="6" t="str">
        <f t="shared" si="22"/>
        <v>17强智谋剑</v>
      </c>
      <c r="H134" s="6" t="str">
        <f t="array" ref="H134">30250&amp;";"&amp;INDEX($V$2:$V$33,C134,1)</f>
        <v>30250;150</v>
      </c>
      <c r="I134" s="11">
        <f t="shared" si="23"/>
        <v>13</v>
      </c>
      <c r="J134" t="str">
        <f t="shared" si="24"/>
        <v>81000;120000</v>
      </c>
      <c r="K134">
        <f t="shared" si="24"/>
        <v>590000</v>
      </c>
      <c r="L134">
        <f t="shared" si="24"/>
        <v>1650000</v>
      </c>
      <c r="M134" t="str">
        <f t="shared" si="24"/>
        <v>RT_Wood:1100000|RT_Food:1100000|RT_Stone:1100000|RT_Gold:1100000</v>
      </c>
      <c r="N134" t="str">
        <f t="shared" si="24"/>
        <v>RT_Wood:137500|RT_Food:137500|RT_Stone:137500|RT_Gold:137500</v>
      </c>
      <c r="Q134" s="9"/>
      <c r="R134" s="9"/>
      <c r="S134" s="9"/>
      <c r="T134" s="9"/>
      <c r="U134" s="9"/>
      <c r="V134" s="9"/>
      <c r="W134" s="9"/>
      <c r="X134" s="9"/>
    </row>
    <row r="135" spans="1:24" x14ac:dyDescent="0.3">
      <c r="A135" s="11">
        <v>5001706</v>
      </c>
      <c r="B135" s="11" t="s">
        <v>429</v>
      </c>
      <c r="C135" s="11">
        <f t="shared" si="15"/>
        <v>17</v>
      </c>
      <c r="D135" s="11" t="s">
        <v>1323</v>
      </c>
      <c r="E135" s="6" t="s">
        <v>1347</v>
      </c>
      <c r="F135" s="6" t="str">
        <f t="shared" si="21"/>
        <v>17强</v>
      </c>
      <c r="G135" s="6" t="str">
        <f t="shared" si="22"/>
        <v>17强智谋骑</v>
      </c>
      <c r="H135" s="6" t="str">
        <f t="array" ref="H135">30250&amp;";"&amp;INDEX($V$2:$V$33,C135,1)</f>
        <v>30250;150</v>
      </c>
      <c r="I135" s="11">
        <f t="shared" si="23"/>
        <v>13</v>
      </c>
      <c r="J135" t="str">
        <f t="shared" si="24"/>
        <v>81000;120000</v>
      </c>
      <c r="K135">
        <f t="shared" si="24"/>
        <v>590000</v>
      </c>
      <c r="L135">
        <f t="shared" si="24"/>
        <v>1650000</v>
      </c>
      <c r="M135" t="str">
        <f t="shared" si="24"/>
        <v>RT_Wood:1100000|RT_Food:1100000|RT_Stone:1100000|RT_Gold:1100000</v>
      </c>
      <c r="N135" t="str">
        <f t="shared" si="24"/>
        <v>RT_Wood:137500|RT_Food:137500|RT_Stone:137500|RT_Gold:137500</v>
      </c>
      <c r="Q135" s="9"/>
      <c r="R135" s="9"/>
      <c r="S135" s="9"/>
      <c r="T135" s="9"/>
      <c r="U135" s="9"/>
      <c r="V135" s="9"/>
      <c r="W135" s="9"/>
      <c r="X135" s="9"/>
    </row>
    <row r="136" spans="1:24" x14ac:dyDescent="0.3">
      <c r="A136" s="11">
        <v>5001707</v>
      </c>
      <c r="B136" s="11" t="s">
        <v>430</v>
      </c>
      <c r="C136" s="11">
        <f t="shared" si="15"/>
        <v>17</v>
      </c>
      <c r="D136" s="11" t="s">
        <v>1323</v>
      </c>
      <c r="E136" s="6" t="s">
        <v>1350</v>
      </c>
      <c r="F136" s="6" t="str">
        <f t="shared" si="21"/>
        <v>17强</v>
      </c>
      <c r="G136" s="6" t="str">
        <f t="shared" si="22"/>
        <v>17强统率枪</v>
      </c>
      <c r="H136" s="6" t="str">
        <f t="array" ref="H136">30250&amp;";"&amp;INDEX($V$2:$V$33,C136,1)</f>
        <v>30250;150</v>
      </c>
      <c r="I136" s="11">
        <f t="shared" si="23"/>
        <v>13</v>
      </c>
      <c r="J136" t="str">
        <f t="shared" si="24"/>
        <v>81000;120000</v>
      </c>
      <c r="K136">
        <f t="shared" si="24"/>
        <v>590000</v>
      </c>
      <c r="L136">
        <f t="shared" si="24"/>
        <v>1650000</v>
      </c>
      <c r="M136" t="str">
        <f t="shared" si="24"/>
        <v>RT_Wood:1100000|RT_Food:1100000|RT_Stone:1100000|RT_Gold:1100000</v>
      </c>
      <c r="N136" t="str">
        <f t="shared" si="24"/>
        <v>RT_Wood:137500|RT_Food:137500|RT_Stone:137500|RT_Gold:137500</v>
      </c>
      <c r="Q136" s="9"/>
      <c r="R136" s="9"/>
      <c r="S136" s="9"/>
      <c r="T136" s="9"/>
      <c r="U136" s="9"/>
      <c r="V136" s="9"/>
      <c r="W136" s="9"/>
      <c r="X136" s="9"/>
    </row>
    <row r="137" spans="1:24" x14ac:dyDescent="0.3">
      <c r="A137" s="11">
        <v>5001708</v>
      </c>
      <c r="B137" s="11" t="s">
        <v>431</v>
      </c>
      <c r="C137" s="11">
        <f t="shared" si="15"/>
        <v>17</v>
      </c>
      <c r="D137" s="11" t="s">
        <v>1323</v>
      </c>
      <c r="E137" s="6" t="s">
        <v>1354</v>
      </c>
      <c r="F137" s="6" t="str">
        <f t="shared" si="21"/>
        <v>17强</v>
      </c>
      <c r="G137" s="6" t="str">
        <f t="shared" si="22"/>
        <v>17强智谋弓</v>
      </c>
      <c r="H137" s="6" t="str">
        <f t="array" ref="H137">30250&amp;";"&amp;INDEX($V$2:$V$33,C137,1)</f>
        <v>30250;150</v>
      </c>
      <c r="I137" s="11">
        <f t="shared" si="23"/>
        <v>13</v>
      </c>
      <c r="J137" t="str">
        <f t="shared" si="24"/>
        <v>81000;120000</v>
      </c>
      <c r="K137">
        <f t="shared" si="24"/>
        <v>590000</v>
      </c>
      <c r="L137">
        <f t="shared" si="24"/>
        <v>1650000</v>
      </c>
      <c r="M137" t="str">
        <f t="shared" si="24"/>
        <v>RT_Wood:1100000|RT_Food:1100000|RT_Stone:1100000|RT_Gold:1100000</v>
      </c>
      <c r="N137" t="str">
        <f t="shared" si="24"/>
        <v>RT_Wood:137500|RT_Food:137500|RT_Stone:137500|RT_Gold:137500</v>
      </c>
      <c r="Q137" s="9"/>
      <c r="R137" s="9"/>
      <c r="S137" s="9"/>
      <c r="T137" s="9"/>
      <c r="U137" s="9"/>
      <c r="V137" s="9"/>
      <c r="W137" s="9"/>
      <c r="X137" s="9"/>
    </row>
    <row r="138" spans="1:24" x14ac:dyDescent="0.3">
      <c r="A138" s="11">
        <v>5001801</v>
      </c>
      <c r="B138" s="11" t="s">
        <v>432</v>
      </c>
      <c r="C138" s="11">
        <f t="shared" ref="C138:C201" si="25">C130+1</f>
        <v>18</v>
      </c>
      <c r="D138" s="11" t="s">
        <v>1323</v>
      </c>
      <c r="E138" s="6" t="s">
        <v>1328</v>
      </c>
      <c r="F138" s="6" t="str">
        <f t="shared" si="21"/>
        <v>18强</v>
      </c>
      <c r="G138" s="6" t="str">
        <f t="shared" si="22"/>
        <v>18强统率剑</v>
      </c>
      <c r="H138" s="6" t="str">
        <f t="array" ref="H138">30250&amp;";"&amp;INDEX($V$2:$V$33,C138,1)</f>
        <v>30250;150</v>
      </c>
      <c r="I138" s="11">
        <f t="shared" si="23"/>
        <v>13</v>
      </c>
      <c r="J138" t="str">
        <f t="shared" si="24"/>
        <v>81000;120000</v>
      </c>
      <c r="K138">
        <f t="shared" si="24"/>
        <v>590000</v>
      </c>
      <c r="L138">
        <f t="shared" si="24"/>
        <v>1650000</v>
      </c>
      <c r="M138" t="str">
        <f t="shared" si="24"/>
        <v>RT_Wood:1100000|RT_Food:1100000|RT_Stone:1100000|RT_Gold:1100000</v>
      </c>
      <c r="N138" t="str">
        <f t="shared" si="24"/>
        <v>RT_Wood:137500|RT_Food:137500|RT_Stone:137500|RT_Gold:137500</v>
      </c>
      <c r="Q138" s="9"/>
      <c r="R138" s="9"/>
      <c r="S138" s="9"/>
      <c r="T138" s="9"/>
      <c r="U138" s="9"/>
      <c r="V138" s="9"/>
      <c r="W138" s="9"/>
      <c r="X138" s="9"/>
    </row>
    <row r="139" spans="1:24" x14ac:dyDescent="0.3">
      <c r="A139" s="11">
        <v>5001802</v>
      </c>
      <c r="B139" s="11" t="s">
        <v>434</v>
      </c>
      <c r="C139" s="11">
        <f t="shared" si="25"/>
        <v>18</v>
      </c>
      <c r="D139" s="11" t="s">
        <v>1323</v>
      </c>
      <c r="E139" s="6" t="s">
        <v>1331</v>
      </c>
      <c r="F139" s="6" t="str">
        <f t="shared" si="21"/>
        <v>18强</v>
      </c>
      <c r="G139" s="6" t="str">
        <f t="shared" si="22"/>
        <v>18强连击骑</v>
      </c>
      <c r="H139" s="6" t="str">
        <f t="array" ref="H139">30250&amp;";"&amp;INDEX($V$2:$V$33,C139,1)</f>
        <v>30250;150</v>
      </c>
      <c r="I139" s="11">
        <f t="shared" si="23"/>
        <v>13</v>
      </c>
      <c r="J139" t="str">
        <f t="shared" si="24"/>
        <v>81000;120000</v>
      </c>
      <c r="K139">
        <f t="shared" si="24"/>
        <v>590000</v>
      </c>
      <c r="L139">
        <f t="shared" si="24"/>
        <v>1650000</v>
      </c>
      <c r="M139" t="str">
        <f t="shared" si="24"/>
        <v>RT_Wood:1100000|RT_Food:1100000|RT_Stone:1100000|RT_Gold:1100000</v>
      </c>
      <c r="N139" t="str">
        <f t="shared" si="24"/>
        <v>RT_Wood:137500|RT_Food:137500|RT_Stone:137500|RT_Gold:137500</v>
      </c>
      <c r="Q139" s="9"/>
      <c r="R139" s="9"/>
      <c r="S139" s="9"/>
      <c r="T139" s="9"/>
      <c r="U139" s="9"/>
      <c r="V139" s="9"/>
      <c r="W139" s="9"/>
      <c r="X139" s="9"/>
    </row>
    <row r="140" spans="1:24" x14ac:dyDescent="0.3">
      <c r="A140" s="11">
        <v>5001803</v>
      </c>
      <c r="B140" s="11" t="s">
        <v>436</v>
      </c>
      <c r="C140" s="11">
        <f t="shared" si="25"/>
        <v>18</v>
      </c>
      <c r="D140" s="11" t="s">
        <v>1323</v>
      </c>
      <c r="E140" s="6" t="s">
        <v>1335</v>
      </c>
      <c r="F140" s="6" t="str">
        <f t="shared" si="21"/>
        <v>18强</v>
      </c>
      <c r="G140" s="6" t="str">
        <f t="shared" si="22"/>
        <v>18强反击枪</v>
      </c>
      <c r="H140" s="6" t="str">
        <f t="array" ref="H140">30250&amp;";"&amp;INDEX($V$2:$V$33,C140,1)</f>
        <v>30250;150</v>
      </c>
      <c r="I140" s="11">
        <f t="shared" si="23"/>
        <v>13</v>
      </c>
      <c r="J140" t="str">
        <f t="shared" si="24"/>
        <v>81000;120000</v>
      </c>
      <c r="K140">
        <f t="shared" si="24"/>
        <v>590000</v>
      </c>
      <c r="L140">
        <f t="shared" si="24"/>
        <v>1650000</v>
      </c>
      <c r="M140" t="str">
        <f t="shared" si="24"/>
        <v>RT_Wood:1100000|RT_Food:1100000|RT_Stone:1100000|RT_Gold:1100000</v>
      </c>
      <c r="N140" t="str">
        <f t="shared" si="24"/>
        <v>RT_Wood:137500|RT_Food:137500|RT_Stone:137500|RT_Gold:137500</v>
      </c>
      <c r="Q140" s="9"/>
      <c r="R140" s="9"/>
      <c r="S140" s="9"/>
      <c r="T140" s="9"/>
      <c r="U140" s="9"/>
      <c r="V140" s="9"/>
      <c r="W140" s="9"/>
      <c r="X140" s="9"/>
    </row>
    <row r="141" spans="1:24" x14ac:dyDescent="0.3">
      <c r="A141" s="11">
        <v>5001804</v>
      </c>
      <c r="B141" s="11" t="s">
        <v>438</v>
      </c>
      <c r="C141" s="11">
        <f t="shared" si="25"/>
        <v>18</v>
      </c>
      <c r="D141" s="11" t="s">
        <v>1323</v>
      </c>
      <c r="E141" s="6" t="s">
        <v>1339</v>
      </c>
      <c r="F141" s="6" t="str">
        <f t="shared" si="21"/>
        <v>18强</v>
      </c>
      <c r="G141" s="6" t="str">
        <f t="shared" si="22"/>
        <v>18强魏兰弓</v>
      </c>
      <c r="H141" s="6" t="str">
        <f t="array" ref="H141">30250&amp;";"&amp;INDEX($V$2:$V$33,C141,1)</f>
        <v>30250;150</v>
      </c>
      <c r="I141" s="11">
        <f t="shared" si="23"/>
        <v>13</v>
      </c>
      <c r="J141" t="str">
        <f t="shared" si="24"/>
        <v>81000;120000</v>
      </c>
      <c r="K141">
        <f t="shared" si="24"/>
        <v>590000</v>
      </c>
      <c r="L141">
        <f t="shared" si="24"/>
        <v>1650000</v>
      </c>
      <c r="M141" t="str">
        <f t="shared" si="24"/>
        <v>RT_Wood:1100000|RT_Food:1100000|RT_Stone:1100000|RT_Gold:1100000</v>
      </c>
      <c r="N141" t="str">
        <f t="shared" si="24"/>
        <v>RT_Wood:137500|RT_Food:137500|RT_Stone:137500|RT_Gold:137500</v>
      </c>
      <c r="Q141" s="9"/>
      <c r="R141" s="9"/>
      <c r="S141" s="9"/>
      <c r="T141" s="9"/>
      <c r="U141" s="9"/>
      <c r="V141" s="9"/>
      <c r="W141" s="9"/>
      <c r="X141" s="9"/>
    </row>
    <row r="142" spans="1:24" x14ac:dyDescent="0.3">
      <c r="A142" s="11">
        <v>5001805</v>
      </c>
      <c r="B142" s="11" t="s">
        <v>440</v>
      </c>
      <c r="C142" s="11">
        <f t="shared" si="25"/>
        <v>18</v>
      </c>
      <c r="D142" s="11" t="s">
        <v>1323</v>
      </c>
      <c r="E142" s="6" t="s">
        <v>1343</v>
      </c>
      <c r="F142" s="6" t="str">
        <f t="shared" si="21"/>
        <v>18强</v>
      </c>
      <c r="G142" s="6" t="str">
        <f t="shared" si="22"/>
        <v>18强智谋剑</v>
      </c>
      <c r="H142" s="6" t="str">
        <f t="array" ref="H142">30250&amp;";"&amp;INDEX($V$2:$V$33,C142,1)</f>
        <v>30250;150</v>
      </c>
      <c r="I142" s="11">
        <f t="shared" si="23"/>
        <v>13</v>
      </c>
      <c r="J142" t="str">
        <f t="shared" ref="J142:N151" si="26">INDEX($AB:$AF,MATCH($I142,$Z:$Z,0),MATCH(J$1,$AB$1:$AF$1,0))</f>
        <v>81000;120000</v>
      </c>
      <c r="K142">
        <f t="shared" si="26"/>
        <v>590000</v>
      </c>
      <c r="L142">
        <f t="shared" si="26"/>
        <v>1650000</v>
      </c>
      <c r="M142" t="str">
        <f t="shared" si="26"/>
        <v>RT_Wood:1100000|RT_Food:1100000|RT_Stone:1100000|RT_Gold:1100000</v>
      </c>
      <c r="N142" t="str">
        <f t="shared" si="26"/>
        <v>RT_Wood:137500|RT_Food:137500|RT_Stone:137500|RT_Gold:137500</v>
      </c>
      <c r="Q142" s="9"/>
      <c r="R142" s="9"/>
      <c r="S142" s="9"/>
      <c r="T142" s="9"/>
      <c r="U142" s="9"/>
      <c r="V142" s="9"/>
      <c r="W142" s="9"/>
      <c r="X142" s="9"/>
    </row>
    <row r="143" spans="1:24" x14ac:dyDescent="0.3">
      <c r="A143" s="11">
        <v>5001806</v>
      </c>
      <c r="B143" s="11" t="s">
        <v>441</v>
      </c>
      <c r="C143" s="11">
        <f t="shared" si="25"/>
        <v>18</v>
      </c>
      <c r="D143" s="11" t="s">
        <v>1323</v>
      </c>
      <c r="E143" s="6" t="s">
        <v>1347</v>
      </c>
      <c r="F143" s="6" t="str">
        <f t="shared" si="21"/>
        <v>18强</v>
      </c>
      <c r="G143" s="6" t="str">
        <f t="shared" si="22"/>
        <v>18强智谋骑</v>
      </c>
      <c r="H143" s="6" t="str">
        <f t="array" ref="H143">30250&amp;";"&amp;INDEX($V$2:$V$33,C143,1)</f>
        <v>30250;150</v>
      </c>
      <c r="I143" s="11">
        <f t="shared" si="23"/>
        <v>13</v>
      </c>
      <c r="J143" t="str">
        <f t="shared" si="26"/>
        <v>81000;120000</v>
      </c>
      <c r="K143">
        <f t="shared" si="26"/>
        <v>590000</v>
      </c>
      <c r="L143">
        <f t="shared" si="26"/>
        <v>1650000</v>
      </c>
      <c r="M143" t="str">
        <f t="shared" si="26"/>
        <v>RT_Wood:1100000|RT_Food:1100000|RT_Stone:1100000|RT_Gold:1100000</v>
      </c>
      <c r="N143" t="str">
        <f t="shared" si="26"/>
        <v>RT_Wood:137500|RT_Food:137500|RT_Stone:137500|RT_Gold:137500</v>
      </c>
      <c r="Q143" s="9"/>
      <c r="R143" s="9"/>
      <c r="S143" s="9"/>
      <c r="T143" s="9"/>
      <c r="U143" s="9"/>
      <c r="V143" s="9"/>
      <c r="W143" s="9"/>
      <c r="X143" s="9"/>
    </row>
    <row r="144" spans="1:24" x14ac:dyDescent="0.3">
      <c r="A144" s="11">
        <v>5001807</v>
      </c>
      <c r="B144" s="11" t="s">
        <v>442</v>
      </c>
      <c r="C144" s="11">
        <f t="shared" si="25"/>
        <v>18</v>
      </c>
      <c r="D144" s="11" t="s">
        <v>1323</v>
      </c>
      <c r="E144" s="6" t="s">
        <v>1350</v>
      </c>
      <c r="F144" s="6" t="str">
        <f t="shared" si="21"/>
        <v>18强</v>
      </c>
      <c r="G144" s="6" t="str">
        <f t="shared" si="22"/>
        <v>18强统率枪</v>
      </c>
      <c r="H144" s="6" t="str">
        <f t="array" ref="H144">30250&amp;";"&amp;INDEX($V$2:$V$33,C144,1)</f>
        <v>30250;150</v>
      </c>
      <c r="I144" s="11">
        <f t="shared" si="23"/>
        <v>13</v>
      </c>
      <c r="J144" t="str">
        <f t="shared" si="26"/>
        <v>81000;120000</v>
      </c>
      <c r="K144">
        <f t="shared" si="26"/>
        <v>590000</v>
      </c>
      <c r="L144">
        <f t="shared" si="26"/>
        <v>1650000</v>
      </c>
      <c r="M144" t="str">
        <f t="shared" si="26"/>
        <v>RT_Wood:1100000|RT_Food:1100000|RT_Stone:1100000|RT_Gold:1100000</v>
      </c>
      <c r="N144" t="str">
        <f t="shared" si="26"/>
        <v>RT_Wood:137500|RT_Food:137500|RT_Stone:137500|RT_Gold:137500</v>
      </c>
      <c r="Q144" s="9"/>
      <c r="R144" s="9"/>
      <c r="S144" s="9"/>
      <c r="T144" s="9"/>
      <c r="U144" s="9"/>
      <c r="V144" s="9"/>
      <c r="W144" s="9"/>
      <c r="X144" s="9"/>
    </row>
    <row r="145" spans="1:24" x14ac:dyDescent="0.3">
      <c r="A145" s="11">
        <v>5001808</v>
      </c>
      <c r="B145" s="11" t="s">
        <v>443</v>
      </c>
      <c r="C145" s="11">
        <f t="shared" si="25"/>
        <v>18</v>
      </c>
      <c r="D145" s="11" t="s">
        <v>1323</v>
      </c>
      <c r="E145" s="6" t="s">
        <v>1354</v>
      </c>
      <c r="F145" s="6" t="str">
        <f t="shared" si="21"/>
        <v>18强</v>
      </c>
      <c r="G145" s="6" t="str">
        <f t="shared" si="22"/>
        <v>18强智谋弓</v>
      </c>
      <c r="H145" s="6" t="str">
        <f t="array" ref="H145">30250&amp;";"&amp;INDEX($V$2:$V$33,C145,1)</f>
        <v>30250;150</v>
      </c>
      <c r="I145" s="11">
        <f t="shared" si="23"/>
        <v>13</v>
      </c>
      <c r="J145" t="str">
        <f t="shared" si="26"/>
        <v>81000;120000</v>
      </c>
      <c r="K145">
        <f t="shared" si="26"/>
        <v>590000</v>
      </c>
      <c r="L145">
        <f t="shared" si="26"/>
        <v>1650000</v>
      </c>
      <c r="M145" t="str">
        <f t="shared" si="26"/>
        <v>RT_Wood:1100000|RT_Food:1100000|RT_Stone:1100000|RT_Gold:1100000</v>
      </c>
      <c r="N145" t="str">
        <f t="shared" si="26"/>
        <v>RT_Wood:137500|RT_Food:137500|RT_Stone:137500|RT_Gold:137500</v>
      </c>
      <c r="Q145" s="9"/>
      <c r="R145" s="9"/>
      <c r="S145" s="9"/>
      <c r="T145" s="9"/>
      <c r="U145" s="9"/>
      <c r="V145" s="9"/>
      <c r="W145" s="9"/>
      <c r="X145" s="9"/>
    </row>
    <row r="146" spans="1:24" x14ac:dyDescent="0.3">
      <c r="A146" s="11">
        <v>5001901</v>
      </c>
      <c r="B146" s="11" t="s">
        <v>444</v>
      </c>
      <c r="C146" s="11">
        <f t="shared" si="25"/>
        <v>19</v>
      </c>
      <c r="D146" s="11" t="s">
        <v>1323</v>
      </c>
      <c r="E146" s="6" t="s">
        <v>1328</v>
      </c>
      <c r="F146" s="6" t="str">
        <f t="shared" si="21"/>
        <v>19强</v>
      </c>
      <c r="G146" s="6" t="str">
        <f t="shared" si="22"/>
        <v>19强统率剑</v>
      </c>
      <c r="H146" s="6" t="str">
        <f t="array" ref="H146">30250&amp;";"&amp;INDEX($V$2:$V$33,C146,1)</f>
        <v>30250;235</v>
      </c>
      <c r="I146" s="11">
        <f t="shared" si="23"/>
        <v>14</v>
      </c>
      <c r="J146" t="str">
        <f t="shared" si="26"/>
        <v>120000;190000</v>
      </c>
      <c r="K146">
        <f t="shared" si="26"/>
        <v>640000</v>
      </c>
      <c r="L146">
        <f t="shared" si="26"/>
        <v>1800000</v>
      </c>
      <c r="M146" t="str">
        <f t="shared" si="26"/>
        <v>RT_Wood:1200000|RT_Food:1200000|RT_Stone:1200000|RT_Gold:1200000</v>
      </c>
      <c r="N146" t="str">
        <f t="shared" si="26"/>
        <v>RT_Wood:150000|RT_Food:150000|RT_Stone:150000|RT_Gold:150000</v>
      </c>
      <c r="Q146" s="9"/>
      <c r="R146" s="9"/>
      <c r="S146" s="9"/>
      <c r="T146" s="9"/>
      <c r="U146" s="9"/>
      <c r="V146" s="9"/>
      <c r="W146" s="9"/>
      <c r="X146" s="9"/>
    </row>
    <row r="147" spans="1:24" x14ac:dyDescent="0.3">
      <c r="A147" s="11">
        <v>5001902</v>
      </c>
      <c r="B147" s="11" t="s">
        <v>449</v>
      </c>
      <c r="C147" s="11">
        <f t="shared" si="25"/>
        <v>19</v>
      </c>
      <c r="D147" s="11" t="s">
        <v>1323</v>
      </c>
      <c r="E147" s="6" t="s">
        <v>1331</v>
      </c>
      <c r="F147" s="6" t="str">
        <f t="shared" si="21"/>
        <v>19强</v>
      </c>
      <c r="G147" s="6" t="str">
        <f t="shared" si="22"/>
        <v>19强连击骑</v>
      </c>
      <c r="H147" s="6" t="str">
        <f t="array" ref="H147">30250&amp;";"&amp;INDEX($V$2:$V$33,C147,1)</f>
        <v>30250;235</v>
      </c>
      <c r="I147" s="11">
        <f t="shared" si="23"/>
        <v>14</v>
      </c>
      <c r="J147" t="str">
        <f t="shared" si="26"/>
        <v>120000;190000</v>
      </c>
      <c r="K147">
        <f t="shared" si="26"/>
        <v>640000</v>
      </c>
      <c r="L147">
        <f t="shared" si="26"/>
        <v>1800000</v>
      </c>
      <c r="M147" t="str">
        <f t="shared" si="26"/>
        <v>RT_Wood:1200000|RT_Food:1200000|RT_Stone:1200000|RT_Gold:1200000</v>
      </c>
      <c r="N147" t="str">
        <f t="shared" si="26"/>
        <v>RT_Wood:150000|RT_Food:150000|RT_Stone:150000|RT_Gold:150000</v>
      </c>
      <c r="Q147" s="9"/>
      <c r="R147" s="9"/>
      <c r="S147" s="9"/>
      <c r="T147" s="9"/>
      <c r="U147" s="9"/>
      <c r="V147" s="9"/>
      <c r="W147" s="9"/>
      <c r="X147" s="9"/>
    </row>
    <row r="148" spans="1:24" x14ac:dyDescent="0.3">
      <c r="A148" s="11">
        <v>5001903</v>
      </c>
      <c r="B148" s="11" t="s">
        <v>451</v>
      </c>
      <c r="C148" s="11">
        <f t="shared" si="25"/>
        <v>19</v>
      </c>
      <c r="D148" s="11" t="s">
        <v>1323</v>
      </c>
      <c r="E148" s="6" t="s">
        <v>1335</v>
      </c>
      <c r="F148" s="6" t="str">
        <f t="shared" si="21"/>
        <v>19强</v>
      </c>
      <c r="G148" s="6" t="str">
        <f t="shared" si="22"/>
        <v>19强反击枪</v>
      </c>
      <c r="H148" s="6" t="str">
        <f t="array" ref="H148">30250&amp;";"&amp;INDEX($V$2:$V$33,C148,1)</f>
        <v>30250;235</v>
      </c>
      <c r="I148" s="11">
        <f t="shared" si="23"/>
        <v>14</v>
      </c>
      <c r="J148" t="str">
        <f t="shared" si="26"/>
        <v>120000;190000</v>
      </c>
      <c r="K148">
        <f t="shared" si="26"/>
        <v>640000</v>
      </c>
      <c r="L148">
        <f t="shared" si="26"/>
        <v>1800000</v>
      </c>
      <c r="M148" t="str">
        <f t="shared" si="26"/>
        <v>RT_Wood:1200000|RT_Food:1200000|RT_Stone:1200000|RT_Gold:1200000</v>
      </c>
      <c r="N148" t="str">
        <f t="shared" si="26"/>
        <v>RT_Wood:150000|RT_Food:150000|RT_Stone:150000|RT_Gold:150000</v>
      </c>
      <c r="Q148" s="9"/>
      <c r="R148" s="9"/>
      <c r="S148" s="9"/>
      <c r="T148" s="9"/>
      <c r="U148" s="9"/>
      <c r="V148" s="9"/>
      <c r="W148" s="9"/>
      <c r="X148" s="9"/>
    </row>
    <row r="149" spans="1:24" x14ac:dyDescent="0.3">
      <c r="A149" s="11">
        <v>5001904</v>
      </c>
      <c r="B149" s="11" t="s">
        <v>453</v>
      </c>
      <c r="C149" s="11">
        <f t="shared" si="25"/>
        <v>19</v>
      </c>
      <c r="D149" s="11" t="s">
        <v>1323</v>
      </c>
      <c r="E149" s="6" t="s">
        <v>1339</v>
      </c>
      <c r="F149" s="6" t="str">
        <f t="shared" si="21"/>
        <v>19强</v>
      </c>
      <c r="G149" s="6" t="str">
        <f t="shared" si="22"/>
        <v>19强魏兰弓</v>
      </c>
      <c r="H149" s="6" t="str">
        <f t="array" ref="H149">30250&amp;";"&amp;INDEX($V$2:$V$33,C149,1)</f>
        <v>30250;235</v>
      </c>
      <c r="I149" s="11">
        <f t="shared" si="23"/>
        <v>14</v>
      </c>
      <c r="J149" t="str">
        <f t="shared" si="26"/>
        <v>120000;190000</v>
      </c>
      <c r="K149">
        <f t="shared" si="26"/>
        <v>640000</v>
      </c>
      <c r="L149">
        <f t="shared" si="26"/>
        <v>1800000</v>
      </c>
      <c r="M149" t="str">
        <f t="shared" si="26"/>
        <v>RT_Wood:1200000|RT_Food:1200000|RT_Stone:1200000|RT_Gold:1200000</v>
      </c>
      <c r="N149" t="str">
        <f t="shared" si="26"/>
        <v>RT_Wood:150000|RT_Food:150000|RT_Stone:150000|RT_Gold:150000</v>
      </c>
      <c r="Q149" s="9"/>
      <c r="R149" s="9"/>
      <c r="S149" s="9"/>
      <c r="T149" s="9"/>
      <c r="U149" s="9"/>
      <c r="V149" s="9"/>
      <c r="W149" s="9"/>
      <c r="X149" s="9"/>
    </row>
    <row r="150" spans="1:24" x14ac:dyDescent="0.3">
      <c r="A150" s="11">
        <v>5001905</v>
      </c>
      <c r="B150" s="11" t="s">
        <v>455</v>
      </c>
      <c r="C150" s="11">
        <f t="shared" si="25"/>
        <v>19</v>
      </c>
      <c r="D150" s="11" t="s">
        <v>1323</v>
      </c>
      <c r="E150" s="6" t="s">
        <v>1343</v>
      </c>
      <c r="F150" s="6" t="str">
        <f t="shared" si="21"/>
        <v>19强</v>
      </c>
      <c r="G150" s="6" t="str">
        <f t="shared" si="22"/>
        <v>19强智谋剑</v>
      </c>
      <c r="H150" s="6" t="str">
        <f t="array" ref="H150">30250&amp;";"&amp;INDEX($V$2:$V$33,C150,1)</f>
        <v>30250;235</v>
      </c>
      <c r="I150" s="11">
        <f t="shared" si="23"/>
        <v>14</v>
      </c>
      <c r="J150" t="str">
        <f t="shared" si="26"/>
        <v>120000;190000</v>
      </c>
      <c r="K150">
        <f t="shared" si="26"/>
        <v>640000</v>
      </c>
      <c r="L150">
        <f t="shared" si="26"/>
        <v>1800000</v>
      </c>
      <c r="M150" t="str">
        <f t="shared" si="26"/>
        <v>RT_Wood:1200000|RT_Food:1200000|RT_Stone:1200000|RT_Gold:1200000</v>
      </c>
      <c r="N150" t="str">
        <f t="shared" si="26"/>
        <v>RT_Wood:150000|RT_Food:150000|RT_Stone:150000|RT_Gold:150000</v>
      </c>
      <c r="Q150" s="9"/>
      <c r="R150" s="9"/>
      <c r="S150" s="9"/>
      <c r="T150" s="9"/>
      <c r="U150" s="9"/>
      <c r="V150" s="9"/>
      <c r="W150" s="9"/>
      <c r="X150" s="9"/>
    </row>
    <row r="151" spans="1:24" x14ac:dyDescent="0.3">
      <c r="A151" s="11">
        <v>5001906</v>
      </c>
      <c r="B151" s="11" t="s">
        <v>456</v>
      </c>
      <c r="C151" s="11">
        <f t="shared" si="25"/>
        <v>19</v>
      </c>
      <c r="D151" s="11" t="s">
        <v>1323</v>
      </c>
      <c r="E151" s="6" t="s">
        <v>1347</v>
      </c>
      <c r="F151" s="6" t="str">
        <f t="shared" si="21"/>
        <v>19强</v>
      </c>
      <c r="G151" s="6" t="str">
        <f t="shared" si="22"/>
        <v>19强智谋骑</v>
      </c>
      <c r="H151" s="6" t="str">
        <f t="array" ref="H151">30250&amp;";"&amp;INDEX($V$2:$V$33,C151,1)</f>
        <v>30250;235</v>
      </c>
      <c r="I151" s="11">
        <f t="shared" si="23"/>
        <v>14</v>
      </c>
      <c r="J151" t="str">
        <f t="shared" si="26"/>
        <v>120000;190000</v>
      </c>
      <c r="K151">
        <f t="shared" si="26"/>
        <v>640000</v>
      </c>
      <c r="L151">
        <f t="shared" si="26"/>
        <v>1800000</v>
      </c>
      <c r="M151" t="str">
        <f t="shared" si="26"/>
        <v>RT_Wood:1200000|RT_Food:1200000|RT_Stone:1200000|RT_Gold:1200000</v>
      </c>
      <c r="N151" t="str">
        <f t="shared" si="26"/>
        <v>RT_Wood:150000|RT_Food:150000|RT_Stone:150000|RT_Gold:150000</v>
      </c>
      <c r="Q151" s="9"/>
      <c r="R151" s="9"/>
      <c r="S151" s="9"/>
      <c r="T151" s="9"/>
      <c r="U151" s="9"/>
      <c r="V151" s="9"/>
      <c r="W151" s="9"/>
      <c r="X151" s="9"/>
    </row>
    <row r="152" spans="1:24" x14ac:dyDescent="0.3">
      <c r="A152" s="11">
        <v>5001907</v>
      </c>
      <c r="B152" s="11" t="s">
        <v>457</v>
      </c>
      <c r="C152" s="11">
        <f t="shared" si="25"/>
        <v>19</v>
      </c>
      <c r="D152" s="11" t="s">
        <v>1323</v>
      </c>
      <c r="E152" s="6" t="s">
        <v>1350</v>
      </c>
      <c r="F152" s="6" t="str">
        <f t="shared" si="21"/>
        <v>19强</v>
      </c>
      <c r="G152" s="6" t="str">
        <f t="shared" si="22"/>
        <v>19强统率枪</v>
      </c>
      <c r="H152" s="6" t="str">
        <f t="array" ref="H152">30250&amp;";"&amp;INDEX($V$2:$V$33,C152,1)</f>
        <v>30250;235</v>
      </c>
      <c r="I152" s="11">
        <f t="shared" si="23"/>
        <v>14</v>
      </c>
      <c r="J152" t="str">
        <f t="shared" ref="J152:N161" si="27">INDEX($AB:$AF,MATCH($I152,$Z:$Z,0),MATCH(J$1,$AB$1:$AF$1,0))</f>
        <v>120000;190000</v>
      </c>
      <c r="K152">
        <f t="shared" si="27"/>
        <v>640000</v>
      </c>
      <c r="L152">
        <f t="shared" si="27"/>
        <v>1800000</v>
      </c>
      <c r="M152" t="str">
        <f t="shared" si="27"/>
        <v>RT_Wood:1200000|RT_Food:1200000|RT_Stone:1200000|RT_Gold:1200000</v>
      </c>
      <c r="N152" t="str">
        <f t="shared" si="27"/>
        <v>RT_Wood:150000|RT_Food:150000|RT_Stone:150000|RT_Gold:150000</v>
      </c>
      <c r="Q152" s="9"/>
      <c r="R152" s="9"/>
      <c r="S152" s="9"/>
      <c r="T152" s="9"/>
      <c r="U152" s="9"/>
      <c r="V152" s="9"/>
      <c r="W152" s="9"/>
      <c r="X152" s="9"/>
    </row>
    <row r="153" spans="1:24" x14ac:dyDescent="0.3">
      <c r="A153" s="11">
        <v>5001908</v>
      </c>
      <c r="B153" s="11" t="s">
        <v>458</v>
      </c>
      <c r="C153" s="11">
        <f t="shared" si="25"/>
        <v>19</v>
      </c>
      <c r="D153" s="11" t="s">
        <v>1323</v>
      </c>
      <c r="E153" s="6" t="s">
        <v>1354</v>
      </c>
      <c r="F153" s="6" t="str">
        <f t="shared" si="21"/>
        <v>19强</v>
      </c>
      <c r="G153" s="6" t="str">
        <f t="shared" si="22"/>
        <v>19强智谋弓</v>
      </c>
      <c r="H153" s="6" t="str">
        <f t="array" ref="H153">30250&amp;";"&amp;INDEX($V$2:$V$33,C153,1)</f>
        <v>30250;235</v>
      </c>
      <c r="I153" s="11">
        <f t="shared" si="23"/>
        <v>14</v>
      </c>
      <c r="J153" t="str">
        <f t="shared" si="27"/>
        <v>120000;190000</v>
      </c>
      <c r="K153">
        <f t="shared" si="27"/>
        <v>640000</v>
      </c>
      <c r="L153">
        <f t="shared" si="27"/>
        <v>1800000</v>
      </c>
      <c r="M153" t="str">
        <f t="shared" si="27"/>
        <v>RT_Wood:1200000|RT_Food:1200000|RT_Stone:1200000|RT_Gold:1200000</v>
      </c>
      <c r="N153" t="str">
        <f t="shared" si="27"/>
        <v>RT_Wood:150000|RT_Food:150000|RT_Stone:150000|RT_Gold:150000</v>
      </c>
      <c r="Q153" s="9"/>
      <c r="R153" s="9"/>
      <c r="S153" s="9"/>
      <c r="T153" s="9"/>
      <c r="U153" s="9"/>
      <c r="V153" s="9"/>
      <c r="W153" s="9"/>
      <c r="X153" s="9"/>
    </row>
    <row r="154" spans="1:24" x14ac:dyDescent="0.3">
      <c r="A154" s="11">
        <v>5002001</v>
      </c>
      <c r="B154" s="11" t="s">
        <v>459</v>
      </c>
      <c r="C154" s="11">
        <f t="shared" si="25"/>
        <v>20</v>
      </c>
      <c r="D154" s="11" t="s">
        <v>1323</v>
      </c>
      <c r="E154" s="6" t="s">
        <v>1328</v>
      </c>
      <c r="F154" s="6" t="str">
        <f t="shared" si="21"/>
        <v>20强</v>
      </c>
      <c r="G154" s="6" t="str">
        <f t="shared" si="22"/>
        <v>20强统率剑</v>
      </c>
      <c r="H154" s="6" t="str">
        <f t="array" ref="H154">30250&amp;";"&amp;INDEX($V$2:$V$33,C154,1)</f>
        <v>30250;235</v>
      </c>
      <c r="I154" s="11">
        <f t="shared" si="23"/>
        <v>14</v>
      </c>
      <c r="J154" t="str">
        <f t="shared" si="27"/>
        <v>120000;190000</v>
      </c>
      <c r="K154">
        <f t="shared" si="27"/>
        <v>640000</v>
      </c>
      <c r="L154">
        <f t="shared" si="27"/>
        <v>1800000</v>
      </c>
      <c r="M154" t="str">
        <f t="shared" si="27"/>
        <v>RT_Wood:1200000|RT_Food:1200000|RT_Stone:1200000|RT_Gold:1200000</v>
      </c>
      <c r="N154" t="str">
        <f t="shared" si="27"/>
        <v>RT_Wood:150000|RT_Food:150000|RT_Stone:150000|RT_Gold:150000</v>
      </c>
      <c r="Q154" s="9"/>
      <c r="R154" s="9"/>
      <c r="S154" s="9"/>
      <c r="T154" s="9"/>
      <c r="U154" s="9"/>
      <c r="V154" s="9"/>
      <c r="W154" s="9"/>
      <c r="X154" s="9"/>
    </row>
    <row r="155" spans="1:24" x14ac:dyDescent="0.3">
      <c r="A155" s="11">
        <v>5002002</v>
      </c>
      <c r="B155" s="11" t="s">
        <v>461</v>
      </c>
      <c r="C155" s="11">
        <f t="shared" si="25"/>
        <v>20</v>
      </c>
      <c r="D155" s="11" t="s">
        <v>1323</v>
      </c>
      <c r="E155" s="6" t="s">
        <v>1331</v>
      </c>
      <c r="F155" s="6" t="str">
        <f t="shared" si="21"/>
        <v>20强</v>
      </c>
      <c r="G155" s="6" t="str">
        <f t="shared" si="22"/>
        <v>20强连击骑</v>
      </c>
      <c r="H155" s="6" t="str">
        <f t="array" ref="H155">30250&amp;";"&amp;INDEX($V$2:$V$33,C155,1)</f>
        <v>30250;235</v>
      </c>
      <c r="I155" s="11">
        <f t="shared" si="23"/>
        <v>14</v>
      </c>
      <c r="J155" t="str">
        <f t="shared" si="27"/>
        <v>120000;190000</v>
      </c>
      <c r="K155">
        <f t="shared" si="27"/>
        <v>640000</v>
      </c>
      <c r="L155">
        <f t="shared" si="27"/>
        <v>1800000</v>
      </c>
      <c r="M155" t="str">
        <f t="shared" si="27"/>
        <v>RT_Wood:1200000|RT_Food:1200000|RT_Stone:1200000|RT_Gold:1200000</v>
      </c>
      <c r="N155" t="str">
        <f t="shared" si="27"/>
        <v>RT_Wood:150000|RT_Food:150000|RT_Stone:150000|RT_Gold:150000</v>
      </c>
      <c r="Q155" s="9"/>
      <c r="R155" s="9"/>
      <c r="S155" s="9"/>
      <c r="T155" s="9"/>
      <c r="U155" s="9"/>
      <c r="V155" s="9"/>
      <c r="W155" s="9"/>
      <c r="X155" s="9"/>
    </row>
    <row r="156" spans="1:24" x14ac:dyDescent="0.3">
      <c r="A156" s="11">
        <v>5002003</v>
      </c>
      <c r="B156" s="11" t="s">
        <v>463</v>
      </c>
      <c r="C156" s="11">
        <f t="shared" si="25"/>
        <v>20</v>
      </c>
      <c r="D156" s="11" t="s">
        <v>1323</v>
      </c>
      <c r="E156" s="6" t="s">
        <v>1335</v>
      </c>
      <c r="F156" s="6" t="str">
        <f t="shared" si="21"/>
        <v>20强</v>
      </c>
      <c r="G156" s="6" t="str">
        <f t="shared" si="22"/>
        <v>20强反击枪</v>
      </c>
      <c r="H156" s="6" t="str">
        <f t="array" ref="H156">30250&amp;";"&amp;INDEX($V$2:$V$33,C156,1)</f>
        <v>30250;235</v>
      </c>
      <c r="I156" s="11">
        <f t="shared" si="23"/>
        <v>14</v>
      </c>
      <c r="J156" t="str">
        <f t="shared" si="27"/>
        <v>120000;190000</v>
      </c>
      <c r="K156">
        <f t="shared" si="27"/>
        <v>640000</v>
      </c>
      <c r="L156">
        <f t="shared" si="27"/>
        <v>1800000</v>
      </c>
      <c r="M156" t="str">
        <f t="shared" si="27"/>
        <v>RT_Wood:1200000|RT_Food:1200000|RT_Stone:1200000|RT_Gold:1200000</v>
      </c>
      <c r="N156" t="str">
        <f t="shared" si="27"/>
        <v>RT_Wood:150000|RT_Food:150000|RT_Stone:150000|RT_Gold:150000</v>
      </c>
      <c r="Q156" s="9"/>
      <c r="R156" s="9"/>
      <c r="S156" s="9"/>
      <c r="T156" s="9"/>
      <c r="U156" s="9"/>
      <c r="V156" s="9"/>
      <c r="W156" s="9"/>
      <c r="X156" s="9"/>
    </row>
    <row r="157" spans="1:24" x14ac:dyDescent="0.3">
      <c r="A157" s="11">
        <v>5002004</v>
      </c>
      <c r="B157" s="11" t="s">
        <v>465</v>
      </c>
      <c r="C157" s="11">
        <f t="shared" si="25"/>
        <v>20</v>
      </c>
      <c r="D157" s="11" t="s">
        <v>1323</v>
      </c>
      <c r="E157" s="6" t="s">
        <v>1339</v>
      </c>
      <c r="F157" s="6" t="str">
        <f t="shared" si="21"/>
        <v>20强</v>
      </c>
      <c r="G157" s="6" t="str">
        <f t="shared" si="22"/>
        <v>20强魏兰弓</v>
      </c>
      <c r="H157" s="6" t="str">
        <f t="array" ref="H157">30250&amp;";"&amp;INDEX($V$2:$V$33,C157,1)</f>
        <v>30250;235</v>
      </c>
      <c r="I157" s="11">
        <f t="shared" si="23"/>
        <v>14</v>
      </c>
      <c r="J157" t="str">
        <f t="shared" si="27"/>
        <v>120000;190000</v>
      </c>
      <c r="K157">
        <f t="shared" si="27"/>
        <v>640000</v>
      </c>
      <c r="L157">
        <f t="shared" si="27"/>
        <v>1800000</v>
      </c>
      <c r="M157" t="str">
        <f t="shared" si="27"/>
        <v>RT_Wood:1200000|RT_Food:1200000|RT_Stone:1200000|RT_Gold:1200000</v>
      </c>
      <c r="N157" t="str">
        <f t="shared" si="27"/>
        <v>RT_Wood:150000|RT_Food:150000|RT_Stone:150000|RT_Gold:150000</v>
      </c>
      <c r="Q157" s="9"/>
      <c r="R157" s="9"/>
      <c r="S157" s="9"/>
      <c r="T157" s="9"/>
      <c r="U157" s="9"/>
      <c r="V157" s="9"/>
      <c r="W157" s="9"/>
      <c r="X157" s="9"/>
    </row>
    <row r="158" spans="1:24" x14ac:dyDescent="0.3">
      <c r="A158" s="11">
        <v>5002005</v>
      </c>
      <c r="B158" s="11" t="s">
        <v>467</v>
      </c>
      <c r="C158" s="11">
        <f t="shared" si="25"/>
        <v>20</v>
      </c>
      <c r="D158" s="11" t="s">
        <v>1323</v>
      </c>
      <c r="E158" s="6" t="s">
        <v>1343</v>
      </c>
      <c r="F158" s="6" t="str">
        <f t="shared" si="21"/>
        <v>20强</v>
      </c>
      <c r="G158" s="6" t="str">
        <f t="shared" si="22"/>
        <v>20强智谋剑</v>
      </c>
      <c r="H158" s="6" t="str">
        <f t="array" ref="H158">30250&amp;";"&amp;INDEX($V$2:$V$33,C158,1)</f>
        <v>30250;235</v>
      </c>
      <c r="I158" s="11">
        <f t="shared" si="23"/>
        <v>14</v>
      </c>
      <c r="J158" t="str">
        <f t="shared" si="27"/>
        <v>120000;190000</v>
      </c>
      <c r="K158">
        <f t="shared" si="27"/>
        <v>640000</v>
      </c>
      <c r="L158">
        <f t="shared" si="27"/>
        <v>1800000</v>
      </c>
      <c r="M158" t="str">
        <f t="shared" si="27"/>
        <v>RT_Wood:1200000|RT_Food:1200000|RT_Stone:1200000|RT_Gold:1200000</v>
      </c>
      <c r="N158" t="str">
        <f t="shared" si="27"/>
        <v>RT_Wood:150000|RT_Food:150000|RT_Stone:150000|RT_Gold:150000</v>
      </c>
      <c r="Q158" s="9"/>
      <c r="R158" s="9"/>
      <c r="S158" s="9"/>
      <c r="T158" s="9"/>
      <c r="U158" s="9"/>
      <c r="V158" s="9"/>
      <c r="W158" s="9"/>
      <c r="X158" s="9"/>
    </row>
    <row r="159" spans="1:24" x14ac:dyDescent="0.3">
      <c r="A159" s="11">
        <v>5002006</v>
      </c>
      <c r="B159" s="11" t="s">
        <v>468</v>
      </c>
      <c r="C159" s="11">
        <f t="shared" si="25"/>
        <v>20</v>
      </c>
      <c r="D159" s="11" t="s">
        <v>1323</v>
      </c>
      <c r="E159" s="6" t="s">
        <v>1347</v>
      </c>
      <c r="F159" s="6" t="str">
        <f t="shared" si="21"/>
        <v>20强</v>
      </c>
      <c r="G159" s="6" t="str">
        <f t="shared" si="22"/>
        <v>20强智谋骑</v>
      </c>
      <c r="H159" s="6" t="str">
        <f t="array" ref="H159">30250&amp;";"&amp;INDEX($V$2:$V$33,C159,1)</f>
        <v>30250;235</v>
      </c>
      <c r="I159" s="11">
        <f t="shared" si="23"/>
        <v>14</v>
      </c>
      <c r="J159" t="str">
        <f t="shared" si="27"/>
        <v>120000;190000</v>
      </c>
      <c r="K159">
        <f t="shared" si="27"/>
        <v>640000</v>
      </c>
      <c r="L159">
        <f t="shared" si="27"/>
        <v>1800000</v>
      </c>
      <c r="M159" t="str">
        <f t="shared" si="27"/>
        <v>RT_Wood:1200000|RT_Food:1200000|RT_Stone:1200000|RT_Gold:1200000</v>
      </c>
      <c r="N159" t="str">
        <f t="shared" si="27"/>
        <v>RT_Wood:150000|RT_Food:150000|RT_Stone:150000|RT_Gold:150000</v>
      </c>
      <c r="Q159" s="9"/>
      <c r="R159" s="9"/>
      <c r="S159" s="9"/>
      <c r="T159" s="9"/>
      <c r="U159" s="9"/>
      <c r="V159" s="9"/>
      <c r="W159" s="9"/>
      <c r="X159" s="9"/>
    </row>
    <row r="160" spans="1:24" x14ac:dyDescent="0.3">
      <c r="A160" s="11">
        <v>5002007</v>
      </c>
      <c r="B160" s="11" t="s">
        <v>469</v>
      </c>
      <c r="C160" s="11">
        <f t="shared" si="25"/>
        <v>20</v>
      </c>
      <c r="D160" s="11" t="s">
        <v>1323</v>
      </c>
      <c r="E160" s="6" t="s">
        <v>1350</v>
      </c>
      <c r="F160" s="6" t="str">
        <f t="shared" si="21"/>
        <v>20强</v>
      </c>
      <c r="G160" s="6" t="str">
        <f t="shared" si="22"/>
        <v>20强统率枪</v>
      </c>
      <c r="H160" s="6" t="str">
        <f t="array" ref="H160">30250&amp;";"&amp;INDEX($V$2:$V$33,C160,1)</f>
        <v>30250;235</v>
      </c>
      <c r="I160" s="11">
        <f t="shared" si="23"/>
        <v>14</v>
      </c>
      <c r="J160" t="str">
        <f t="shared" si="27"/>
        <v>120000;190000</v>
      </c>
      <c r="K160">
        <f t="shared" si="27"/>
        <v>640000</v>
      </c>
      <c r="L160">
        <f t="shared" si="27"/>
        <v>1800000</v>
      </c>
      <c r="M160" t="str">
        <f t="shared" si="27"/>
        <v>RT_Wood:1200000|RT_Food:1200000|RT_Stone:1200000|RT_Gold:1200000</v>
      </c>
      <c r="N160" t="str">
        <f t="shared" si="27"/>
        <v>RT_Wood:150000|RT_Food:150000|RT_Stone:150000|RT_Gold:150000</v>
      </c>
      <c r="Q160" s="9"/>
      <c r="R160" s="9"/>
      <c r="S160" s="9"/>
      <c r="T160" s="9"/>
      <c r="U160" s="9"/>
      <c r="V160" s="9"/>
      <c r="W160" s="9"/>
      <c r="X160" s="9"/>
    </row>
    <row r="161" spans="1:24" x14ac:dyDescent="0.3">
      <c r="A161" s="11">
        <v>5002008</v>
      </c>
      <c r="B161" s="11" t="s">
        <v>470</v>
      </c>
      <c r="C161" s="11">
        <f t="shared" si="25"/>
        <v>20</v>
      </c>
      <c r="D161" s="11" t="s">
        <v>1323</v>
      </c>
      <c r="E161" s="6" t="s">
        <v>1354</v>
      </c>
      <c r="F161" s="6" t="str">
        <f t="shared" si="21"/>
        <v>20强</v>
      </c>
      <c r="G161" s="6" t="str">
        <f t="shared" si="22"/>
        <v>20强智谋弓</v>
      </c>
      <c r="H161" s="6" t="str">
        <f t="array" ref="H161">30250&amp;";"&amp;INDEX($V$2:$V$33,C161,1)</f>
        <v>30250;235</v>
      </c>
      <c r="I161" s="11">
        <f t="shared" si="23"/>
        <v>14</v>
      </c>
      <c r="J161" t="str">
        <f t="shared" si="27"/>
        <v>120000;190000</v>
      </c>
      <c r="K161">
        <f t="shared" si="27"/>
        <v>640000</v>
      </c>
      <c r="L161">
        <f t="shared" si="27"/>
        <v>1800000</v>
      </c>
      <c r="M161" t="str">
        <f t="shared" si="27"/>
        <v>RT_Wood:1200000|RT_Food:1200000|RT_Stone:1200000|RT_Gold:1200000</v>
      </c>
      <c r="N161" t="str">
        <f t="shared" si="27"/>
        <v>RT_Wood:150000|RT_Food:150000|RT_Stone:150000|RT_Gold:150000</v>
      </c>
      <c r="Q161" s="9"/>
      <c r="R161" s="9"/>
      <c r="S161" s="9"/>
      <c r="T161" s="9"/>
      <c r="U161" s="9"/>
      <c r="V161" s="9"/>
      <c r="W161" s="9"/>
      <c r="X161" s="9"/>
    </row>
    <row r="162" spans="1:24" x14ac:dyDescent="0.3">
      <c r="A162" s="11">
        <v>5002101</v>
      </c>
      <c r="B162" s="11" t="s">
        <v>471</v>
      </c>
      <c r="C162" s="11">
        <f t="shared" si="25"/>
        <v>21</v>
      </c>
      <c r="D162" s="11" t="s">
        <v>1323</v>
      </c>
      <c r="E162" s="6" t="s">
        <v>1328</v>
      </c>
      <c r="F162" s="6" t="str">
        <f t="shared" si="21"/>
        <v>21强</v>
      </c>
      <c r="G162" s="6" t="str">
        <f t="shared" si="22"/>
        <v>21强统率剑</v>
      </c>
      <c r="H162" s="6" t="str">
        <f t="array" ref="H162">30250&amp;";"&amp;INDEX($V$2:$V$33,C162,1)</f>
        <v>30250;500</v>
      </c>
      <c r="I162" s="11">
        <f t="shared" si="23"/>
        <v>15</v>
      </c>
      <c r="J162" t="str">
        <f t="shared" ref="J162:N171" si="28">INDEX($AB:$AF,MATCH($I162,$Z:$Z,0),MATCH(J$1,$AB$1:$AF$1,0))</f>
        <v>190000;290000</v>
      </c>
      <c r="K162">
        <f t="shared" si="28"/>
        <v>690000</v>
      </c>
      <c r="L162">
        <f t="shared" si="28"/>
        <v>1950000</v>
      </c>
      <c r="M162" t="str">
        <f t="shared" si="28"/>
        <v>RT_Wood:1300000|RT_Food:1300000|RT_Stone:1300000|RT_Gold:1300000</v>
      </c>
      <c r="N162" t="str">
        <f t="shared" si="28"/>
        <v>RT_Wood:162500|RT_Food:162500|RT_Stone:162500|RT_Gold:162500</v>
      </c>
      <c r="Q162" s="9"/>
      <c r="R162" s="9"/>
      <c r="S162" s="9"/>
      <c r="T162" s="9"/>
      <c r="U162" s="9"/>
      <c r="V162" s="9"/>
      <c r="W162" s="9"/>
      <c r="X162" s="9"/>
    </row>
    <row r="163" spans="1:24" x14ac:dyDescent="0.3">
      <c r="A163" s="11">
        <v>5002102</v>
      </c>
      <c r="B163" s="11" t="s">
        <v>476</v>
      </c>
      <c r="C163" s="11">
        <f t="shared" si="25"/>
        <v>21</v>
      </c>
      <c r="D163" s="11" t="s">
        <v>1323</v>
      </c>
      <c r="E163" s="6" t="s">
        <v>1331</v>
      </c>
      <c r="F163" s="6" t="str">
        <f t="shared" si="21"/>
        <v>21强</v>
      </c>
      <c r="G163" s="6" t="str">
        <f t="shared" si="22"/>
        <v>21强连击骑</v>
      </c>
      <c r="H163" s="6" t="str">
        <f t="array" ref="H163">30250&amp;";"&amp;INDEX($V$2:$V$33,C163,1)</f>
        <v>30250;500</v>
      </c>
      <c r="I163" s="11">
        <f t="shared" si="23"/>
        <v>15</v>
      </c>
      <c r="J163" t="str">
        <f t="shared" si="28"/>
        <v>190000;290000</v>
      </c>
      <c r="K163">
        <f t="shared" si="28"/>
        <v>690000</v>
      </c>
      <c r="L163">
        <f t="shared" si="28"/>
        <v>1950000</v>
      </c>
      <c r="M163" t="str">
        <f t="shared" si="28"/>
        <v>RT_Wood:1300000|RT_Food:1300000|RT_Stone:1300000|RT_Gold:1300000</v>
      </c>
      <c r="N163" t="str">
        <f t="shared" si="28"/>
        <v>RT_Wood:162500|RT_Food:162500|RT_Stone:162500|RT_Gold:162500</v>
      </c>
      <c r="Q163" s="9"/>
      <c r="R163" s="9"/>
      <c r="S163" s="9"/>
      <c r="T163" s="9"/>
      <c r="U163" s="9"/>
      <c r="V163" s="9"/>
      <c r="W163" s="9"/>
      <c r="X163" s="9"/>
    </row>
    <row r="164" spans="1:24" x14ac:dyDescent="0.3">
      <c r="A164" s="11">
        <v>5002103</v>
      </c>
      <c r="B164" s="11" t="s">
        <v>478</v>
      </c>
      <c r="C164" s="11">
        <f t="shared" si="25"/>
        <v>21</v>
      </c>
      <c r="D164" s="11" t="s">
        <v>1323</v>
      </c>
      <c r="E164" s="6" t="s">
        <v>1335</v>
      </c>
      <c r="F164" s="6" t="str">
        <f t="shared" si="21"/>
        <v>21强</v>
      </c>
      <c r="G164" s="6" t="str">
        <f t="shared" si="22"/>
        <v>21强反击枪</v>
      </c>
      <c r="H164" s="6" t="str">
        <f t="array" ref="H164">30250&amp;";"&amp;INDEX($V$2:$V$33,C164,1)</f>
        <v>30250;500</v>
      </c>
      <c r="I164" s="11">
        <f t="shared" si="23"/>
        <v>15</v>
      </c>
      <c r="J164" t="str">
        <f t="shared" si="28"/>
        <v>190000;290000</v>
      </c>
      <c r="K164">
        <f t="shared" si="28"/>
        <v>690000</v>
      </c>
      <c r="L164">
        <f t="shared" si="28"/>
        <v>1950000</v>
      </c>
      <c r="M164" t="str">
        <f t="shared" si="28"/>
        <v>RT_Wood:1300000|RT_Food:1300000|RT_Stone:1300000|RT_Gold:1300000</v>
      </c>
      <c r="N164" t="str">
        <f t="shared" si="28"/>
        <v>RT_Wood:162500|RT_Food:162500|RT_Stone:162500|RT_Gold:162500</v>
      </c>
      <c r="Q164" s="9"/>
      <c r="R164" s="9"/>
      <c r="S164" s="9"/>
      <c r="T164" s="9"/>
      <c r="U164" s="9"/>
      <c r="V164" s="9"/>
      <c r="W164" s="9"/>
      <c r="X164" s="9"/>
    </row>
    <row r="165" spans="1:24" x14ac:dyDescent="0.3">
      <c r="A165" s="11">
        <v>5002104</v>
      </c>
      <c r="B165" s="11" t="s">
        <v>480</v>
      </c>
      <c r="C165" s="11">
        <f t="shared" si="25"/>
        <v>21</v>
      </c>
      <c r="D165" s="11" t="s">
        <v>1323</v>
      </c>
      <c r="E165" s="6" t="s">
        <v>1339</v>
      </c>
      <c r="F165" s="6" t="str">
        <f t="shared" si="21"/>
        <v>21强</v>
      </c>
      <c r="G165" s="6" t="str">
        <f t="shared" si="22"/>
        <v>21强魏兰弓</v>
      </c>
      <c r="H165" s="6" t="str">
        <f t="array" ref="H165">30250&amp;";"&amp;INDEX($V$2:$V$33,C165,1)</f>
        <v>30250;500</v>
      </c>
      <c r="I165" s="11">
        <f t="shared" si="23"/>
        <v>15</v>
      </c>
      <c r="J165" t="str">
        <f t="shared" si="28"/>
        <v>190000;290000</v>
      </c>
      <c r="K165">
        <f t="shared" si="28"/>
        <v>690000</v>
      </c>
      <c r="L165">
        <f t="shared" si="28"/>
        <v>1950000</v>
      </c>
      <c r="M165" t="str">
        <f t="shared" si="28"/>
        <v>RT_Wood:1300000|RT_Food:1300000|RT_Stone:1300000|RT_Gold:1300000</v>
      </c>
      <c r="N165" t="str">
        <f t="shared" si="28"/>
        <v>RT_Wood:162500|RT_Food:162500|RT_Stone:162500|RT_Gold:162500</v>
      </c>
      <c r="Q165" s="9"/>
      <c r="R165" s="9"/>
      <c r="S165" s="9"/>
      <c r="T165" s="9"/>
      <c r="U165" s="9"/>
      <c r="V165" s="9"/>
      <c r="W165" s="9"/>
      <c r="X165" s="9"/>
    </row>
    <row r="166" spans="1:24" x14ac:dyDescent="0.3">
      <c r="A166" s="11">
        <v>5002105</v>
      </c>
      <c r="B166" s="11" t="s">
        <v>482</v>
      </c>
      <c r="C166" s="11">
        <f t="shared" si="25"/>
        <v>21</v>
      </c>
      <c r="D166" s="11" t="s">
        <v>1323</v>
      </c>
      <c r="E166" s="6" t="s">
        <v>1343</v>
      </c>
      <c r="F166" s="6" t="str">
        <f t="shared" si="21"/>
        <v>21强</v>
      </c>
      <c r="G166" s="6" t="str">
        <f t="shared" si="22"/>
        <v>21强智谋剑</v>
      </c>
      <c r="H166" s="6" t="str">
        <f t="array" ref="H166">30250&amp;";"&amp;INDEX($V$2:$V$33,C166,1)</f>
        <v>30250;500</v>
      </c>
      <c r="I166" s="11">
        <f t="shared" si="23"/>
        <v>15</v>
      </c>
      <c r="J166" t="str">
        <f t="shared" si="28"/>
        <v>190000;290000</v>
      </c>
      <c r="K166">
        <f t="shared" si="28"/>
        <v>690000</v>
      </c>
      <c r="L166">
        <f t="shared" si="28"/>
        <v>1950000</v>
      </c>
      <c r="M166" t="str">
        <f t="shared" si="28"/>
        <v>RT_Wood:1300000|RT_Food:1300000|RT_Stone:1300000|RT_Gold:1300000</v>
      </c>
      <c r="N166" t="str">
        <f t="shared" si="28"/>
        <v>RT_Wood:162500|RT_Food:162500|RT_Stone:162500|RT_Gold:162500</v>
      </c>
      <c r="Q166" s="9"/>
      <c r="R166" s="9"/>
      <c r="S166" s="9"/>
      <c r="T166" s="9"/>
      <c r="U166" s="9"/>
      <c r="V166" s="9"/>
      <c r="W166" s="9"/>
      <c r="X166" s="9"/>
    </row>
    <row r="167" spans="1:24" x14ac:dyDescent="0.3">
      <c r="A167" s="11">
        <v>5002106</v>
      </c>
      <c r="B167" s="11" t="s">
        <v>483</v>
      </c>
      <c r="C167" s="11">
        <f t="shared" si="25"/>
        <v>21</v>
      </c>
      <c r="D167" s="11" t="s">
        <v>1323</v>
      </c>
      <c r="E167" s="6" t="s">
        <v>1347</v>
      </c>
      <c r="F167" s="6" t="str">
        <f t="shared" si="21"/>
        <v>21强</v>
      </c>
      <c r="G167" s="6" t="str">
        <f t="shared" si="22"/>
        <v>21强智谋骑</v>
      </c>
      <c r="H167" s="6" t="str">
        <f t="array" ref="H167">30250&amp;";"&amp;INDEX($V$2:$V$33,C167,1)</f>
        <v>30250;500</v>
      </c>
      <c r="I167" s="11">
        <f t="shared" si="23"/>
        <v>15</v>
      </c>
      <c r="J167" t="str">
        <f t="shared" si="28"/>
        <v>190000;290000</v>
      </c>
      <c r="K167">
        <f t="shared" si="28"/>
        <v>690000</v>
      </c>
      <c r="L167">
        <f t="shared" si="28"/>
        <v>1950000</v>
      </c>
      <c r="M167" t="str">
        <f t="shared" si="28"/>
        <v>RT_Wood:1300000|RT_Food:1300000|RT_Stone:1300000|RT_Gold:1300000</v>
      </c>
      <c r="N167" t="str">
        <f t="shared" si="28"/>
        <v>RT_Wood:162500|RT_Food:162500|RT_Stone:162500|RT_Gold:162500</v>
      </c>
      <c r="Q167" s="9"/>
      <c r="R167" s="9"/>
      <c r="S167" s="9"/>
      <c r="T167" s="9"/>
      <c r="U167" s="9"/>
      <c r="V167" s="9"/>
      <c r="W167" s="9"/>
      <c r="X167" s="9"/>
    </row>
    <row r="168" spans="1:24" x14ac:dyDescent="0.3">
      <c r="A168" s="11">
        <v>5002107</v>
      </c>
      <c r="B168" s="11" t="s">
        <v>484</v>
      </c>
      <c r="C168" s="11">
        <f t="shared" si="25"/>
        <v>21</v>
      </c>
      <c r="D168" s="11" t="s">
        <v>1323</v>
      </c>
      <c r="E168" s="6" t="s">
        <v>1350</v>
      </c>
      <c r="F168" s="6" t="str">
        <f t="shared" si="21"/>
        <v>21强</v>
      </c>
      <c r="G168" s="6" t="str">
        <f t="shared" si="22"/>
        <v>21强统率枪</v>
      </c>
      <c r="H168" s="6" t="str">
        <f t="array" ref="H168">30250&amp;";"&amp;INDEX($V$2:$V$33,C168,1)</f>
        <v>30250;500</v>
      </c>
      <c r="I168" s="11">
        <f t="shared" si="23"/>
        <v>15</v>
      </c>
      <c r="J168" t="str">
        <f t="shared" si="28"/>
        <v>190000;290000</v>
      </c>
      <c r="K168">
        <f t="shared" si="28"/>
        <v>690000</v>
      </c>
      <c r="L168">
        <f t="shared" si="28"/>
        <v>1950000</v>
      </c>
      <c r="M168" t="str">
        <f t="shared" si="28"/>
        <v>RT_Wood:1300000|RT_Food:1300000|RT_Stone:1300000|RT_Gold:1300000</v>
      </c>
      <c r="N168" t="str">
        <f t="shared" si="28"/>
        <v>RT_Wood:162500|RT_Food:162500|RT_Stone:162500|RT_Gold:162500</v>
      </c>
      <c r="Q168" s="9"/>
      <c r="R168" s="9"/>
      <c r="S168" s="9"/>
      <c r="T168" s="9"/>
      <c r="U168" s="9"/>
      <c r="V168" s="9"/>
      <c r="W168" s="9"/>
      <c r="X168" s="9"/>
    </row>
    <row r="169" spans="1:24" x14ac:dyDescent="0.3">
      <c r="A169" s="11">
        <v>5002108</v>
      </c>
      <c r="B169" s="11" t="s">
        <v>485</v>
      </c>
      <c r="C169" s="11">
        <f t="shared" si="25"/>
        <v>21</v>
      </c>
      <c r="D169" s="11" t="s">
        <v>1323</v>
      </c>
      <c r="E169" s="6" t="s">
        <v>1354</v>
      </c>
      <c r="F169" s="6" t="str">
        <f t="shared" si="21"/>
        <v>21强</v>
      </c>
      <c r="G169" s="6" t="str">
        <f t="shared" si="22"/>
        <v>21强智谋弓</v>
      </c>
      <c r="H169" s="6" t="str">
        <f t="array" ref="H169">30250&amp;";"&amp;INDEX($V$2:$V$33,C169,1)</f>
        <v>30250;500</v>
      </c>
      <c r="I169" s="11">
        <f t="shared" si="23"/>
        <v>15</v>
      </c>
      <c r="J169" t="str">
        <f t="shared" si="28"/>
        <v>190000;290000</v>
      </c>
      <c r="K169">
        <f t="shared" si="28"/>
        <v>690000</v>
      </c>
      <c r="L169">
        <f t="shared" si="28"/>
        <v>1950000</v>
      </c>
      <c r="M169" t="str">
        <f t="shared" si="28"/>
        <v>RT_Wood:1300000|RT_Food:1300000|RT_Stone:1300000|RT_Gold:1300000</v>
      </c>
      <c r="N169" t="str">
        <f t="shared" si="28"/>
        <v>RT_Wood:162500|RT_Food:162500|RT_Stone:162500|RT_Gold:162500</v>
      </c>
      <c r="Q169" s="9"/>
      <c r="R169" s="9"/>
      <c r="S169" s="9"/>
      <c r="T169" s="9"/>
      <c r="U169" s="9"/>
      <c r="V169" s="9"/>
      <c r="W169" s="9"/>
      <c r="X169" s="9"/>
    </row>
    <row r="170" spans="1:24" x14ac:dyDescent="0.3">
      <c r="A170" s="11">
        <v>5002201</v>
      </c>
      <c r="B170" s="11" t="s">
        <v>486</v>
      </c>
      <c r="C170" s="11">
        <f t="shared" si="25"/>
        <v>22</v>
      </c>
      <c r="D170" s="11" t="s">
        <v>1323</v>
      </c>
      <c r="E170" s="6" t="s">
        <v>1328</v>
      </c>
      <c r="F170" s="6" t="str">
        <f t="shared" si="21"/>
        <v>22强</v>
      </c>
      <c r="G170" s="6" t="str">
        <f t="shared" si="22"/>
        <v>22强统率剑</v>
      </c>
      <c r="H170" s="6" t="str">
        <f t="array" ref="H170">30250&amp;";"&amp;INDEX($V$2:$V$33,C170,1)</f>
        <v>30250;500</v>
      </c>
      <c r="I170" s="11">
        <f t="shared" si="23"/>
        <v>15</v>
      </c>
      <c r="J170" t="str">
        <f t="shared" si="28"/>
        <v>190000;290000</v>
      </c>
      <c r="K170">
        <f t="shared" si="28"/>
        <v>690000</v>
      </c>
      <c r="L170">
        <f t="shared" si="28"/>
        <v>1950000</v>
      </c>
      <c r="M170" t="str">
        <f t="shared" si="28"/>
        <v>RT_Wood:1300000|RT_Food:1300000|RT_Stone:1300000|RT_Gold:1300000</v>
      </c>
      <c r="N170" t="str">
        <f t="shared" si="28"/>
        <v>RT_Wood:162500|RT_Food:162500|RT_Stone:162500|RT_Gold:162500</v>
      </c>
      <c r="Q170" s="9"/>
      <c r="R170" s="9"/>
      <c r="S170" s="9"/>
      <c r="T170" s="9"/>
      <c r="U170" s="9"/>
      <c r="V170" s="9"/>
      <c r="W170" s="9"/>
      <c r="X170" s="9"/>
    </row>
    <row r="171" spans="1:24" x14ac:dyDescent="0.3">
      <c r="A171" s="11">
        <v>5002202</v>
      </c>
      <c r="B171" s="11" t="s">
        <v>488</v>
      </c>
      <c r="C171" s="11">
        <f t="shared" si="25"/>
        <v>22</v>
      </c>
      <c r="D171" s="11" t="s">
        <v>1323</v>
      </c>
      <c r="E171" s="6" t="s">
        <v>1331</v>
      </c>
      <c r="F171" s="6" t="str">
        <f t="shared" si="21"/>
        <v>22强</v>
      </c>
      <c r="G171" s="6" t="str">
        <f t="shared" si="22"/>
        <v>22强连击骑</v>
      </c>
      <c r="H171" s="6" t="str">
        <f t="array" ref="H171">30250&amp;";"&amp;INDEX($V$2:$V$33,C171,1)</f>
        <v>30250;500</v>
      </c>
      <c r="I171" s="11">
        <f t="shared" si="23"/>
        <v>15</v>
      </c>
      <c r="J171" t="str">
        <f t="shared" si="28"/>
        <v>190000;290000</v>
      </c>
      <c r="K171">
        <f t="shared" si="28"/>
        <v>690000</v>
      </c>
      <c r="L171">
        <f t="shared" si="28"/>
        <v>1950000</v>
      </c>
      <c r="M171" t="str">
        <f t="shared" si="28"/>
        <v>RT_Wood:1300000|RT_Food:1300000|RT_Stone:1300000|RT_Gold:1300000</v>
      </c>
      <c r="N171" t="str">
        <f t="shared" si="28"/>
        <v>RT_Wood:162500|RT_Food:162500|RT_Stone:162500|RT_Gold:162500</v>
      </c>
      <c r="Q171" s="9"/>
      <c r="R171" s="9"/>
      <c r="S171" s="9"/>
      <c r="T171" s="9"/>
      <c r="U171" s="9"/>
      <c r="V171" s="9"/>
      <c r="W171" s="9"/>
      <c r="X171" s="9"/>
    </row>
    <row r="172" spans="1:24" x14ac:dyDescent="0.3">
      <c r="A172" s="11">
        <v>5002203</v>
      </c>
      <c r="B172" s="11" t="s">
        <v>490</v>
      </c>
      <c r="C172" s="11">
        <f t="shared" si="25"/>
        <v>22</v>
      </c>
      <c r="D172" s="11" t="s">
        <v>1323</v>
      </c>
      <c r="E172" s="6" t="s">
        <v>1335</v>
      </c>
      <c r="F172" s="6" t="str">
        <f t="shared" si="21"/>
        <v>22强</v>
      </c>
      <c r="G172" s="6" t="str">
        <f t="shared" si="22"/>
        <v>22强反击枪</v>
      </c>
      <c r="H172" s="6" t="str">
        <f t="array" ref="H172">30250&amp;";"&amp;INDEX($V$2:$V$33,C172,1)</f>
        <v>30250;500</v>
      </c>
      <c r="I172" s="11">
        <f t="shared" si="23"/>
        <v>15</v>
      </c>
      <c r="J172" t="str">
        <f t="shared" ref="J172:N181" si="29">INDEX($AB:$AF,MATCH($I172,$Z:$Z,0),MATCH(J$1,$AB$1:$AF$1,0))</f>
        <v>190000;290000</v>
      </c>
      <c r="K172">
        <f t="shared" si="29"/>
        <v>690000</v>
      </c>
      <c r="L172">
        <f t="shared" si="29"/>
        <v>1950000</v>
      </c>
      <c r="M172" t="str">
        <f t="shared" si="29"/>
        <v>RT_Wood:1300000|RT_Food:1300000|RT_Stone:1300000|RT_Gold:1300000</v>
      </c>
      <c r="N172" t="str">
        <f t="shared" si="29"/>
        <v>RT_Wood:162500|RT_Food:162500|RT_Stone:162500|RT_Gold:162500</v>
      </c>
      <c r="Q172" s="9"/>
      <c r="R172" s="9"/>
      <c r="S172" s="9"/>
      <c r="T172" s="9"/>
      <c r="U172" s="9"/>
      <c r="V172" s="9"/>
      <c r="W172" s="9"/>
      <c r="X172" s="9"/>
    </row>
    <row r="173" spans="1:24" x14ac:dyDescent="0.3">
      <c r="A173" s="11">
        <v>5002204</v>
      </c>
      <c r="B173" s="11" t="s">
        <v>492</v>
      </c>
      <c r="C173" s="11">
        <f t="shared" si="25"/>
        <v>22</v>
      </c>
      <c r="D173" s="11" t="s">
        <v>1323</v>
      </c>
      <c r="E173" s="6" t="s">
        <v>1339</v>
      </c>
      <c r="F173" s="6" t="str">
        <f t="shared" si="21"/>
        <v>22强</v>
      </c>
      <c r="G173" s="6" t="str">
        <f t="shared" si="22"/>
        <v>22强魏兰弓</v>
      </c>
      <c r="H173" s="6" t="str">
        <f t="array" ref="H173">30250&amp;";"&amp;INDEX($V$2:$V$33,C173,1)</f>
        <v>30250;500</v>
      </c>
      <c r="I173" s="11">
        <f t="shared" si="23"/>
        <v>15</v>
      </c>
      <c r="J173" t="str">
        <f t="shared" si="29"/>
        <v>190000;290000</v>
      </c>
      <c r="K173">
        <f t="shared" si="29"/>
        <v>690000</v>
      </c>
      <c r="L173">
        <f t="shared" si="29"/>
        <v>1950000</v>
      </c>
      <c r="M173" t="str">
        <f t="shared" si="29"/>
        <v>RT_Wood:1300000|RT_Food:1300000|RT_Stone:1300000|RT_Gold:1300000</v>
      </c>
      <c r="N173" t="str">
        <f t="shared" si="29"/>
        <v>RT_Wood:162500|RT_Food:162500|RT_Stone:162500|RT_Gold:162500</v>
      </c>
      <c r="Q173" s="9"/>
      <c r="R173" s="9"/>
      <c r="S173" s="9"/>
      <c r="T173" s="9"/>
      <c r="U173" s="9"/>
      <c r="V173" s="9"/>
      <c r="W173" s="9"/>
      <c r="X173" s="9"/>
    </row>
    <row r="174" spans="1:24" x14ac:dyDescent="0.3">
      <c r="A174" s="11">
        <v>5002205</v>
      </c>
      <c r="B174" s="11" t="s">
        <v>494</v>
      </c>
      <c r="C174" s="11">
        <f t="shared" si="25"/>
        <v>22</v>
      </c>
      <c r="D174" s="11" t="s">
        <v>1323</v>
      </c>
      <c r="E174" s="6" t="s">
        <v>1343</v>
      </c>
      <c r="F174" s="6" t="str">
        <f t="shared" si="21"/>
        <v>22强</v>
      </c>
      <c r="G174" s="6" t="str">
        <f t="shared" si="22"/>
        <v>22强智谋剑</v>
      </c>
      <c r="H174" s="6" t="str">
        <f t="array" ref="H174">30250&amp;";"&amp;INDEX($V$2:$V$33,C174,1)</f>
        <v>30250;500</v>
      </c>
      <c r="I174" s="11">
        <f t="shared" si="23"/>
        <v>15</v>
      </c>
      <c r="J174" t="str">
        <f t="shared" si="29"/>
        <v>190000;290000</v>
      </c>
      <c r="K174">
        <f t="shared" si="29"/>
        <v>690000</v>
      </c>
      <c r="L174">
        <f t="shared" si="29"/>
        <v>1950000</v>
      </c>
      <c r="M174" t="str">
        <f t="shared" si="29"/>
        <v>RT_Wood:1300000|RT_Food:1300000|RT_Stone:1300000|RT_Gold:1300000</v>
      </c>
      <c r="N174" t="str">
        <f t="shared" si="29"/>
        <v>RT_Wood:162500|RT_Food:162500|RT_Stone:162500|RT_Gold:162500</v>
      </c>
      <c r="Q174" s="9"/>
      <c r="R174" s="9"/>
      <c r="S174" s="9"/>
      <c r="T174" s="9"/>
      <c r="U174" s="9"/>
      <c r="V174" s="9"/>
      <c r="W174" s="9"/>
      <c r="X174" s="9"/>
    </row>
    <row r="175" spans="1:24" x14ac:dyDescent="0.3">
      <c r="A175" s="11">
        <v>5002206</v>
      </c>
      <c r="B175" s="11" t="s">
        <v>495</v>
      </c>
      <c r="C175" s="11">
        <f t="shared" si="25"/>
        <v>22</v>
      </c>
      <c r="D175" s="11" t="s">
        <v>1323</v>
      </c>
      <c r="E175" s="6" t="s">
        <v>1347</v>
      </c>
      <c r="F175" s="6" t="str">
        <f t="shared" si="21"/>
        <v>22强</v>
      </c>
      <c r="G175" s="6" t="str">
        <f t="shared" si="22"/>
        <v>22强智谋骑</v>
      </c>
      <c r="H175" s="6" t="str">
        <f t="array" ref="H175">30250&amp;";"&amp;INDEX($V$2:$V$33,C175,1)</f>
        <v>30250;500</v>
      </c>
      <c r="I175" s="11">
        <f t="shared" si="23"/>
        <v>15</v>
      </c>
      <c r="J175" t="str">
        <f t="shared" si="29"/>
        <v>190000;290000</v>
      </c>
      <c r="K175">
        <f t="shared" si="29"/>
        <v>690000</v>
      </c>
      <c r="L175">
        <f t="shared" si="29"/>
        <v>1950000</v>
      </c>
      <c r="M175" t="str">
        <f t="shared" si="29"/>
        <v>RT_Wood:1300000|RT_Food:1300000|RT_Stone:1300000|RT_Gold:1300000</v>
      </c>
      <c r="N175" t="str">
        <f t="shared" si="29"/>
        <v>RT_Wood:162500|RT_Food:162500|RT_Stone:162500|RT_Gold:162500</v>
      </c>
      <c r="Q175" s="9"/>
      <c r="R175" s="9"/>
      <c r="S175" s="9"/>
      <c r="T175" s="9"/>
      <c r="U175" s="9"/>
      <c r="V175" s="9"/>
      <c r="W175" s="9"/>
      <c r="X175" s="9"/>
    </row>
    <row r="176" spans="1:24" x14ac:dyDescent="0.3">
      <c r="A176" s="11">
        <v>5002207</v>
      </c>
      <c r="B176" s="11" t="s">
        <v>496</v>
      </c>
      <c r="C176" s="11">
        <f t="shared" si="25"/>
        <v>22</v>
      </c>
      <c r="D176" s="11" t="s">
        <v>1323</v>
      </c>
      <c r="E176" s="6" t="s">
        <v>1350</v>
      </c>
      <c r="F176" s="6" t="str">
        <f t="shared" si="21"/>
        <v>22强</v>
      </c>
      <c r="G176" s="6" t="str">
        <f t="shared" si="22"/>
        <v>22强统率枪</v>
      </c>
      <c r="H176" s="6" t="str">
        <f t="array" ref="H176">30250&amp;";"&amp;INDEX($V$2:$V$33,C176,1)</f>
        <v>30250;500</v>
      </c>
      <c r="I176" s="11">
        <f t="shared" si="23"/>
        <v>15</v>
      </c>
      <c r="J176" t="str">
        <f t="shared" si="29"/>
        <v>190000;290000</v>
      </c>
      <c r="K176">
        <f t="shared" si="29"/>
        <v>690000</v>
      </c>
      <c r="L176">
        <f t="shared" si="29"/>
        <v>1950000</v>
      </c>
      <c r="M176" t="str">
        <f t="shared" si="29"/>
        <v>RT_Wood:1300000|RT_Food:1300000|RT_Stone:1300000|RT_Gold:1300000</v>
      </c>
      <c r="N176" t="str">
        <f t="shared" si="29"/>
        <v>RT_Wood:162500|RT_Food:162500|RT_Stone:162500|RT_Gold:162500</v>
      </c>
      <c r="Q176" s="9"/>
      <c r="R176" s="9"/>
      <c r="S176" s="9"/>
      <c r="T176" s="9"/>
      <c r="U176" s="9"/>
      <c r="V176" s="9"/>
      <c r="W176" s="9"/>
      <c r="X176" s="9"/>
    </row>
    <row r="177" spans="1:24" x14ac:dyDescent="0.3">
      <c r="A177" s="11">
        <v>5002208</v>
      </c>
      <c r="B177" s="11" t="s">
        <v>497</v>
      </c>
      <c r="C177" s="11">
        <f t="shared" si="25"/>
        <v>22</v>
      </c>
      <c r="D177" s="11" t="s">
        <v>1323</v>
      </c>
      <c r="E177" s="6" t="s">
        <v>1354</v>
      </c>
      <c r="F177" s="6" t="str">
        <f t="shared" si="21"/>
        <v>22强</v>
      </c>
      <c r="G177" s="6" t="str">
        <f t="shared" si="22"/>
        <v>22强智谋弓</v>
      </c>
      <c r="H177" s="6" t="str">
        <f t="array" ref="H177">30250&amp;";"&amp;INDEX($V$2:$V$33,C177,1)</f>
        <v>30250;500</v>
      </c>
      <c r="I177" s="11">
        <f t="shared" si="23"/>
        <v>15</v>
      </c>
      <c r="J177" t="str">
        <f t="shared" si="29"/>
        <v>190000;290000</v>
      </c>
      <c r="K177">
        <f t="shared" si="29"/>
        <v>690000</v>
      </c>
      <c r="L177">
        <f t="shared" si="29"/>
        <v>1950000</v>
      </c>
      <c r="M177" t="str">
        <f t="shared" si="29"/>
        <v>RT_Wood:1300000|RT_Food:1300000|RT_Stone:1300000|RT_Gold:1300000</v>
      </c>
      <c r="N177" t="str">
        <f t="shared" si="29"/>
        <v>RT_Wood:162500|RT_Food:162500|RT_Stone:162500|RT_Gold:162500</v>
      </c>
      <c r="Q177" s="9"/>
      <c r="R177" s="9"/>
      <c r="S177" s="9"/>
      <c r="T177" s="9"/>
      <c r="U177" s="9"/>
      <c r="V177" s="9"/>
      <c r="W177" s="9"/>
      <c r="X177" s="9"/>
    </row>
    <row r="178" spans="1:24" x14ac:dyDescent="0.3">
      <c r="A178" s="11">
        <v>5002301</v>
      </c>
      <c r="B178" s="11" t="s">
        <v>498</v>
      </c>
      <c r="C178" s="11">
        <f t="shared" si="25"/>
        <v>23</v>
      </c>
      <c r="D178" s="11" t="s">
        <v>1323</v>
      </c>
      <c r="E178" s="6" t="s">
        <v>1328</v>
      </c>
      <c r="F178" s="6" t="str">
        <f t="shared" si="21"/>
        <v>23强</v>
      </c>
      <c r="G178" s="6" t="str">
        <f t="shared" si="22"/>
        <v>23强统率剑</v>
      </c>
      <c r="H178" s="6" t="str">
        <f t="array" ref="H178">30250&amp;";"&amp;INDEX($V$2:$V$33,C178,1)</f>
        <v>30250;500</v>
      </c>
      <c r="I178" s="11">
        <f t="shared" si="23"/>
        <v>16</v>
      </c>
      <c r="J178" t="str">
        <f t="shared" si="29"/>
        <v>290000;480000</v>
      </c>
      <c r="K178">
        <f t="shared" si="29"/>
        <v>750000</v>
      </c>
      <c r="L178">
        <f t="shared" si="29"/>
        <v>2100000</v>
      </c>
      <c r="M178" t="str">
        <f t="shared" si="29"/>
        <v>RT_Wood:1400000|RT_Food:1400000|RT_Stone:1400000|RT_Gold:1400000</v>
      </c>
      <c r="N178" t="str">
        <f t="shared" si="29"/>
        <v>RT_Wood:175000|RT_Food:175000|RT_Stone:175000|RT_Gold:175000</v>
      </c>
      <c r="Q178" s="9"/>
      <c r="R178" s="9"/>
      <c r="S178" s="9"/>
      <c r="T178" s="9"/>
      <c r="U178" s="9"/>
      <c r="V178" s="9"/>
      <c r="W178" s="9"/>
      <c r="X178" s="9"/>
    </row>
    <row r="179" spans="1:24" x14ac:dyDescent="0.3">
      <c r="A179" s="11">
        <v>5002302</v>
      </c>
      <c r="B179" s="11" t="s">
        <v>504</v>
      </c>
      <c r="C179" s="11">
        <f t="shared" si="25"/>
        <v>23</v>
      </c>
      <c r="D179" s="11" t="s">
        <v>1323</v>
      </c>
      <c r="E179" s="6" t="s">
        <v>1331</v>
      </c>
      <c r="F179" s="6" t="str">
        <f t="shared" si="21"/>
        <v>23强</v>
      </c>
      <c r="G179" s="6" t="str">
        <f t="shared" si="22"/>
        <v>23强连击骑</v>
      </c>
      <c r="H179" s="6" t="str">
        <f t="array" ref="H179">30250&amp;";"&amp;INDEX($V$2:$V$33,C179,1)</f>
        <v>30250;500</v>
      </c>
      <c r="I179" s="11">
        <f t="shared" si="23"/>
        <v>16</v>
      </c>
      <c r="J179" t="str">
        <f t="shared" si="29"/>
        <v>290000;480000</v>
      </c>
      <c r="K179">
        <f t="shared" si="29"/>
        <v>750000</v>
      </c>
      <c r="L179">
        <f t="shared" si="29"/>
        <v>2100000</v>
      </c>
      <c r="M179" t="str">
        <f t="shared" si="29"/>
        <v>RT_Wood:1400000|RT_Food:1400000|RT_Stone:1400000|RT_Gold:1400000</v>
      </c>
      <c r="N179" t="str">
        <f t="shared" si="29"/>
        <v>RT_Wood:175000|RT_Food:175000|RT_Stone:175000|RT_Gold:175000</v>
      </c>
      <c r="Q179" s="9"/>
      <c r="R179" s="9"/>
      <c r="S179" s="9"/>
      <c r="T179" s="9"/>
      <c r="U179" s="9"/>
      <c r="V179" s="9"/>
      <c r="W179" s="9"/>
      <c r="X179" s="9"/>
    </row>
    <row r="180" spans="1:24" x14ac:dyDescent="0.3">
      <c r="A180" s="11">
        <v>5002303</v>
      </c>
      <c r="B180" s="11" t="s">
        <v>507</v>
      </c>
      <c r="C180" s="11">
        <f t="shared" si="25"/>
        <v>23</v>
      </c>
      <c r="D180" s="11" t="s">
        <v>1323</v>
      </c>
      <c r="E180" s="6" t="s">
        <v>1335</v>
      </c>
      <c r="F180" s="6" t="str">
        <f t="shared" si="21"/>
        <v>23强</v>
      </c>
      <c r="G180" s="6" t="str">
        <f t="shared" si="22"/>
        <v>23强反击枪</v>
      </c>
      <c r="H180" s="6" t="str">
        <f t="array" ref="H180">30250&amp;";"&amp;INDEX($V$2:$V$33,C180,1)</f>
        <v>30250;500</v>
      </c>
      <c r="I180" s="11">
        <f t="shared" si="23"/>
        <v>16</v>
      </c>
      <c r="J180" t="str">
        <f t="shared" si="29"/>
        <v>290000;480000</v>
      </c>
      <c r="K180">
        <f t="shared" si="29"/>
        <v>750000</v>
      </c>
      <c r="L180">
        <f t="shared" si="29"/>
        <v>2100000</v>
      </c>
      <c r="M180" t="str">
        <f t="shared" si="29"/>
        <v>RT_Wood:1400000|RT_Food:1400000|RT_Stone:1400000|RT_Gold:1400000</v>
      </c>
      <c r="N180" t="str">
        <f t="shared" si="29"/>
        <v>RT_Wood:175000|RT_Food:175000|RT_Stone:175000|RT_Gold:175000</v>
      </c>
      <c r="Q180" s="9"/>
      <c r="R180" s="9"/>
      <c r="S180" s="9"/>
      <c r="T180" s="9"/>
      <c r="U180" s="9"/>
      <c r="V180" s="9"/>
      <c r="W180" s="9"/>
      <c r="X180" s="9"/>
    </row>
    <row r="181" spans="1:24" x14ac:dyDescent="0.3">
      <c r="A181" s="11">
        <v>5002304</v>
      </c>
      <c r="B181" s="11" t="s">
        <v>509</v>
      </c>
      <c r="C181" s="11">
        <f t="shared" si="25"/>
        <v>23</v>
      </c>
      <c r="D181" s="11" t="s">
        <v>1323</v>
      </c>
      <c r="E181" s="6" t="s">
        <v>1339</v>
      </c>
      <c r="F181" s="6" t="str">
        <f t="shared" si="21"/>
        <v>23强</v>
      </c>
      <c r="G181" s="6" t="str">
        <f t="shared" si="22"/>
        <v>23强魏兰弓</v>
      </c>
      <c r="H181" s="6" t="str">
        <f t="array" ref="H181">30250&amp;";"&amp;INDEX($V$2:$V$33,C181,1)</f>
        <v>30250;500</v>
      </c>
      <c r="I181" s="11">
        <f t="shared" si="23"/>
        <v>16</v>
      </c>
      <c r="J181" t="str">
        <f t="shared" si="29"/>
        <v>290000;480000</v>
      </c>
      <c r="K181">
        <f t="shared" si="29"/>
        <v>750000</v>
      </c>
      <c r="L181">
        <f t="shared" si="29"/>
        <v>2100000</v>
      </c>
      <c r="M181" t="str">
        <f t="shared" si="29"/>
        <v>RT_Wood:1400000|RT_Food:1400000|RT_Stone:1400000|RT_Gold:1400000</v>
      </c>
      <c r="N181" t="str">
        <f t="shared" si="29"/>
        <v>RT_Wood:175000|RT_Food:175000|RT_Stone:175000|RT_Gold:175000</v>
      </c>
      <c r="Q181" s="9"/>
      <c r="R181" s="9"/>
      <c r="S181" s="9"/>
      <c r="T181" s="9"/>
      <c r="U181" s="9"/>
      <c r="V181" s="9"/>
      <c r="W181" s="9"/>
      <c r="X181" s="9"/>
    </row>
    <row r="182" spans="1:24" x14ac:dyDescent="0.3">
      <c r="A182" s="11">
        <v>5002305</v>
      </c>
      <c r="B182" s="11" t="s">
        <v>511</v>
      </c>
      <c r="C182" s="11">
        <f t="shared" si="25"/>
        <v>23</v>
      </c>
      <c r="D182" s="11" t="s">
        <v>1323</v>
      </c>
      <c r="E182" s="6" t="s">
        <v>1343</v>
      </c>
      <c r="F182" s="6" t="str">
        <f t="shared" si="21"/>
        <v>23强</v>
      </c>
      <c r="G182" s="6" t="str">
        <f t="shared" si="22"/>
        <v>23强智谋剑</v>
      </c>
      <c r="H182" s="6" t="str">
        <f t="array" ref="H182">30250&amp;";"&amp;INDEX($V$2:$V$33,C182,1)</f>
        <v>30250;500</v>
      </c>
      <c r="I182" s="11">
        <f t="shared" si="23"/>
        <v>16</v>
      </c>
      <c r="J182" t="str">
        <f t="shared" ref="J182:N191" si="30">INDEX($AB:$AF,MATCH($I182,$Z:$Z,0),MATCH(J$1,$AB$1:$AF$1,0))</f>
        <v>290000;480000</v>
      </c>
      <c r="K182">
        <f t="shared" si="30"/>
        <v>750000</v>
      </c>
      <c r="L182">
        <f t="shared" si="30"/>
        <v>2100000</v>
      </c>
      <c r="M182" t="str">
        <f t="shared" si="30"/>
        <v>RT_Wood:1400000|RT_Food:1400000|RT_Stone:1400000|RT_Gold:1400000</v>
      </c>
      <c r="N182" t="str">
        <f t="shared" si="30"/>
        <v>RT_Wood:175000|RT_Food:175000|RT_Stone:175000|RT_Gold:175000</v>
      </c>
      <c r="Q182" s="9"/>
      <c r="R182" s="9"/>
      <c r="S182" s="9"/>
      <c r="T182" s="9"/>
      <c r="U182" s="9"/>
      <c r="V182" s="9"/>
      <c r="W182" s="9"/>
      <c r="X182" s="9"/>
    </row>
    <row r="183" spans="1:24" x14ac:dyDescent="0.3">
      <c r="A183" s="11">
        <v>5002306</v>
      </c>
      <c r="B183" s="11" t="s">
        <v>512</v>
      </c>
      <c r="C183" s="11">
        <f t="shared" si="25"/>
        <v>23</v>
      </c>
      <c r="D183" s="11" t="s">
        <v>1323</v>
      </c>
      <c r="E183" s="6" t="s">
        <v>1347</v>
      </c>
      <c r="F183" s="6" t="str">
        <f t="shared" si="21"/>
        <v>23强</v>
      </c>
      <c r="G183" s="6" t="str">
        <f t="shared" si="22"/>
        <v>23强智谋骑</v>
      </c>
      <c r="H183" s="6" t="str">
        <f t="array" ref="H183">30250&amp;";"&amp;INDEX($V$2:$V$33,C183,1)</f>
        <v>30250;500</v>
      </c>
      <c r="I183" s="11">
        <f t="shared" si="23"/>
        <v>16</v>
      </c>
      <c r="J183" t="str">
        <f t="shared" si="30"/>
        <v>290000;480000</v>
      </c>
      <c r="K183">
        <f t="shared" si="30"/>
        <v>750000</v>
      </c>
      <c r="L183">
        <f t="shared" si="30"/>
        <v>2100000</v>
      </c>
      <c r="M183" t="str">
        <f t="shared" si="30"/>
        <v>RT_Wood:1400000|RT_Food:1400000|RT_Stone:1400000|RT_Gold:1400000</v>
      </c>
      <c r="N183" t="str">
        <f t="shared" si="30"/>
        <v>RT_Wood:175000|RT_Food:175000|RT_Stone:175000|RT_Gold:175000</v>
      </c>
      <c r="Q183" s="9"/>
      <c r="R183" s="9"/>
      <c r="S183" s="9"/>
      <c r="T183" s="9"/>
      <c r="U183" s="9"/>
      <c r="V183" s="9"/>
      <c r="W183" s="9"/>
      <c r="X183" s="9"/>
    </row>
    <row r="184" spans="1:24" x14ac:dyDescent="0.3">
      <c r="A184" s="11">
        <v>5002307</v>
      </c>
      <c r="B184" s="11" t="s">
        <v>513</v>
      </c>
      <c r="C184" s="11">
        <f t="shared" si="25"/>
        <v>23</v>
      </c>
      <c r="D184" s="11" t="s">
        <v>1323</v>
      </c>
      <c r="E184" s="6" t="s">
        <v>1350</v>
      </c>
      <c r="F184" s="6" t="str">
        <f t="shared" si="21"/>
        <v>23强</v>
      </c>
      <c r="G184" s="6" t="str">
        <f t="shared" si="22"/>
        <v>23强统率枪</v>
      </c>
      <c r="H184" s="6" t="str">
        <f t="array" ref="H184">30250&amp;";"&amp;INDEX($V$2:$V$33,C184,1)</f>
        <v>30250;500</v>
      </c>
      <c r="I184" s="11">
        <f t="shared" si="23"/>
        <v>16</v>
      </c>
      <c r="J184" t="str">
        <f t="shared" si="30"/>
        <v>290000;480000</v>
      </c>
      <c r="K184">
        <f t="shared" si="30"/>
        <v>750000</v>
      </c>
      <c r="L184">
        <f t="shared" si="30"/>
        <v>2100000</v>
      </c>
      <c r="M184" t="str">
        <f t="shared" si="30"/>
        <v>RT_Wood:1400000|RT_Food:1400000|RT_Stone:1400000|RT_Gold:1400000</v>
      </c>
      <c r="N184" t="str">
        <f t="shared" si="30"/>
        <v>RT_Wood:175000|RT_Food:175000|RT_Stone:175000|RT_Gold:175000</v>
      </c>
      <c r="Q184" s="9"/>
      <c r="R184" s="9"/>
      <c r="S184" s="9"/>
      <c r="T184" s="9"/>
      <c r="U184" s="9"/>
      <c r="V184" s="9"/>
      <c r="W184" s="9"/>
      <c r="X184" s="9"/>
    </row>
    <row r="185" spans="1:24" x14ac:dyDescent="0.3">
      <c r="A185" s="11">
        <v>5002308</v>
      </c>
      <c r="B185" s="11" t="s">
        <v>514</v>
      </c>
      <c r="C185" s="11">
        <f t="shared" si="25"/>
        <v>23</v>
      </c>
      <c r="D185" s="11" t="s">
        <v>1323</v>
      </c>
      <c r="E185" s="6" t="s">
        <v>1354</v>
      </c>
      <c r="F185" s="6" t="str">
        <f t="shared" si="21"/>
        <v>23强</v>
      </c>
      <c r="G185" s="6" t="str">
        <f t="shared" si="22"/>
        <v>23强智谋弓</v>
      </c>
      <c r="H185" s="6" t="str">
        <f t="array" ref="H185">30250&amp;";"&amp;INDEX($V$2:$V$33,C185,1)</f>
        <v>30250;500</v>
      </c>
      <c r="I185" s="11">
        <f t="shared" si="23"/>
        <v>16</v>
      </c>
      <c r="J185" t="str">
        <f t="shared" si="30"/>
        <v>290000;480000</v>
      </c>
      <c r="K185">
        <f t="shared" si="30"/>
        <v>750000</v>
      </c>
      <c r="L185">
        <f t="shared" si="30"/>
        <v>2100000</v>
      </c>
      <c r="M185" t="str">
        <f t="shared" si="30"/>
        <v>RT_Wood:1400000|RT_Food:1400000|RT_Stone:1400000|RT_Gold:1400000</v>
      </c>
      <c r="N185" t="str">
        <f t="shared" si="30"/>
        <v>RT_Wood:175000|RT_Food:175000|RT_Stone:175000|RT_Gold:175000</v>
      </c>
      <c r="Q185" s="9"/>
      <c r="R185" s="9"/>
      <c r="S185" s="9"/>
      <c r="T185" s="9"/>
      <c r="U185" s="9"/>
      <c r="V185" s="9"/>
      <c r="W185" s="9"/>
      <c r="X185" s="9"/>
    </row>
    <row r="186" spans="1:24" x14ac:dyDescent="0.3">
      <c r="A186" s="11">
        <v>5002401</v>
      </c>
      <c r="B186" s="11" t="s">
        <v>515</v>
      </c>
      <c r="C186" s="11">
        <f t="shared" si="25"/>
        <v>24</v>
      </c>
      <c r="D186" s="11" t="s">
        <v>1323</v>
      </c>
      <c r="E186" s="6" t="s">
        <v>1328</v>
      </c>
      <c r="F186" s="6" t="str">
        <f t="shared" si="21"/>
        <v>24强</v>
      </c>
      <c r="G186" s="6" t="str">
        <f t="shared" si="22"/>
        <v>24强统率剑</v>
      </c>
      <c r="H186" s="6" t="str">
        <f t="array" ref="H186">30250&amp;";"&amp;INDEX($V$2:$V$33,C186,1)</f>
        <v>30250;500</v>
      </c>
      <c r="I186" s="11">
        <f t="shared" si="23"/>
        <v>16</v>
      </c>
      <c r="J186" t="str">
        <f t="shared" si="30"/>
        <v>290000;480000</v>
      </c>
      <c r="K186">
        <f t="shared" si="30"/>
        <v>750000</v>
      </c>
      <c r="L186">
        <f t="shared" si="30"/>
        <v>2100000</v>
      </c>
      <c r="M186" t="str">
        <f t="shared" si="30"/>
        <v>RT_Wood:1400000|RT_Food:1400000|RT_Stone:1400000|RT_Gold:1400000</v>
      </c>
      <c r="N186" t="str">
        <f t="shared" si="30"/>
        <v>RT_Wood:175000|RT_Food:175000|RT_Stone:175000|RT_Gold:175000</v>
      </c>
      <c r="Q186" s="9"/>
      <c r="R186" s="9"/>
      <c r="S186" s="9"/>
      <c r="T186" s="9"/>
      <c r="U186" s="9"/>
      <c r="V186" s="9"/>
      <c r="W186" s="9"/>
      <c r="X186" s="9"/>
    </row>
    <row r="187" spans="1:24" x14ac:dyDescent="0.3">
      <c r="A187" s="11">
        <v>5002402</v>
      </c>
      <c r="B187" s="11" t="s">
        <v>517</v>
      </c>
      <c r="C187" s="11">
        <f t="shared" si="25"/>
        <v>24</v>
      </c>
      <c r="D187" s="11" t="s">
        <v>1323</v>
      </c>
      <c r="E187" s="6" t="s">
        <v>1331</v>
      </c>
      <c r="F187" s="6" t="str">
        <f t="shared" si="21"/>
        <v>24强</v>
      </c>
      <c r="G187" s="6" t="str">
        <f t="shared" si="22"/>
        <v>24强连击骑</v>
      </c>
      <c r="H187" s="6" t="str">
        <f t="array" ref="H187">30250&amp;";"&amp;INDEX($V$2:$V$33,C187,1)</f>
        <v>30250;500</v>
      </c>
      <c r="I187" s="11">
        <f t="shared" si="23"/>
        <v>16</v>
      </c>
      <c r="J187" t="str">
        <f t="shared" si="30"/>
        <v>290000;480000</v>
      </c>
      <c r="K187">
        <f t="shared" si="30"/>
        <v>750000</v>
      </c>
      <c r="L187">
        <f t="shared" si="30"/>
        <v>2100000</v>
      </c>
      <c r="M187" t="str">
        <f t="shared" si="30"/>
        <v>RT_Wood:1400000|RT_Food:1400000|RT_Stone:1400000|RT_Gold:1400000</v>
      </c>
      <c r="N187" t="str">
        <f t="shared" si="30"/>
        <v>RT_Wood:175000|RT_Food:175000|RT_Stone:175000|RT_Gold:175000</v>
      </c>
      <c r="Q187" s="9"/>
      <c r="R187" s="9"/>
      <c r="S187" s="9"/>
      <c r="T187" s="9"/>
      <c r="U187" s="9"/>
      <c r="V187" s="9"/>
      <c r="W187" s="9"/>
      <c r="X187" s="9"/>
    </row>
    <row r="188" spans="1:24" x14ac:dyDescent="0.3">
      <c r="A188" s="11">
        <v>5002403</v>
      </c>
      <c r="B188" s="11" t="s">
        <v>519</v>
      </c>
      <c r="C188" s="11">
        <f t="shared" si="25"/>
        <v>24</v>
      </c>
      <c r="D188" s="11" t="s">
        <v>1323</v>
      </c>
      <c r="E188" s="6" t="s">
        <v>1335</v>
      </c>
      <c r="F188" s="6" t="str">
        <f t="shared" si="21"/>
        <v>24强</v>
      </c>
      <c r="G188" s="6" t="str">
        <f t="shared" si="22"/>
        <v>24强反击枪</v>
      </c>
      <c r="H188" s="6" t="str">
        <f t="array" ref="H188">30250&amp;";"&amp;INDEX($V$2:$V$33,C188,1)</f>
        <v>30250;500</v>
      </c>
      <c r="I188" s="11">
        <f t="shared" si="23"/>
        <v>16</v>
      </c>
      <c r="J188" t="str">
        <f t="shared" si="30"/>
        <v>290000;480000</v>
      </c>
      <c r="K188">
        <f t="shared" si="30"/>
        <v>750000</v>
      </c>
      <c r="L188">
        <f t="shared" si="30"/>
        <v>2100000</v>
      </c>
      <c r="M188" t="str">
        <f t="shared" si="30"/>
        <v>RT_Wood:1400000|RT_Food:1400000|RT_Stone:1400000|RT_Gold:1400000</v>
      </c>
      <c r="N188" t="str">
        <f t="shared" si="30"/>
        <v>RT_Wood:175000|RT_Food:175000|RT_Stone:175000|RT_Gold:175000</v>
      </c>
      <c r="Q188" s="9"/>
      <c r="R188" s="9"/>
      <c r="S188" s="9"/>
      <c r="T188" s="9"/>
      <c r="U188" s="9"/>
      <c r="V188" s="9"/>
      <c r="W188" s="9"/>
      <c r="X188" s="9"/>
    </row>
    <row r="189" spans="1:24" x14ac:dyDescent="0.3">
      <c r="A189" s="11">
        <v>5002404</v>
      </c>
      <c r="B189" s="11" t="s">
        <v>521</v>
      </c>
      <c r="C189" s="11">
        <f t="shared" si="25"/>
        <v>24</v>
      </c>
      <c r="D189" s="11" t="s">
        <v>1323</v>
      </c>
      <c r="E189" s="6" t="s">
        <v>1339</v>
      </c>
      <c r="F189" s="6" t="str">
        <f t="shared" si="21"/>
        <v>24强</v>
      </c>
      <c r="G189" s="6" t="str">
        <f t="shared" si="22"/>
        <v>24强魏兰弓</v>
      </c>
      <c r="H189" s="6" t="str">
        <f t="array" ref="H189">30250&amp;";"&amp;INDEX($V$2:$V$33,C189,1)</f>
        <v>30250;500</v>
      </c>
      <c r="I189" s="11">
        <f t="shared" si="23"/>
        <v>16</v>
      </c>
      <c r="J189" t="str">
        <f t="shared" si="30"/>
        <v>290000;480000</v>
      </c>
      <c r="K189">
        <f t="shared" si="30"/>
        <v>750000</v>
      </c>
      <c r="L189">
        <f t="shared" si="30"/>
        <v>2100000</v>
      </c>
      <c r="M189" t="str">
        <f t="shared" si="30"/>
        <v>RT_Wood:1400000|RT_Food:1400000|RT_Stone:1400000|RT_Gold:1400000</v>
      </c>
      <c r="N189" t="str">
        <f t="shared" si="30"/>
        <v>RT_Wood:175000|RT_Food:175000|RT_Stone:175000|RT_Gold:175000</v>
      </c>
      <c r="Q189" s="9"/>
      <c r="R189" s="9"/>
      <c r="S189" s="9"/>
      <c r="T189" s="9"/>
      <c r="U189" s="9"/>
      <c r="V189" s="9"/>
      <c r="W189" s="9"/>
      <c r="X189" s="9"/>
    </row>
    <row r="190" spans="1:24" x14ac:dyDescent="0.3">
      <c r="A190" s="11">
        <v>5002405</v>
      </c>
      <c r="B190" s="11" t="s">
        <v>523</v>
      </c>
      <c r="C190" s="11">
        <f t="shared" si="25"/>
        <v>24</v>
      </c>
      <c r="D190" s="11" t="s">
        <v>1323</v>
      </c>
      <c r="E190" s="6" t="s">
        <v>1343</v>
      </c>
      <c r="F190" s="6" t="str">
        <f t="shared" si="21"/>
        <v>24强</v>
      </c>
      <c r="G190" s="6" t="str">
        <f t="shared" si="22"/>
        <v>24强智谋剑</v>
      </c>
      <c r="H190" s="6" t="str">
        <f t="array" ref="H190">30250&amp;";"&amp;INDEX($V$2:$V$33,C190,1)</f>
        <v>30250;500</v>
      </c>
      <c r="I190" s="11">
        <f t="shared" si="23"/>
        <v>16</v>
      </c>
      <c r="J190" t="str">
        <f t="shared" si="30"/>
        <v>290000;480000</v>
      </c>
      <c r="K190">
        <f t="shared" si="30"/>
        <v>750000</v>
      </c>
      <c r="L190">
        <f t="shared" si="30"/>
        <v>2100000</v>
      </c>
      <c r="M190" t="str">
        <f t="shared" si="30"/>
        <v>RT_Wood:1400000|RT_Food:1400000|RT_Stone:1400000|RT_Gold:1400000</v>
      </c>
      <c r="N190" t="str">
        <f t="shared" si="30"/>
        <v>RT_Wood:175000|RT_Food:175000|RT_Stone:175000|RT_Gold:175000</v>
      </c>
      <c r="Q190" s="9"/>
      <c r="R190" s="9"/>
      <c r="S190" s="9"/>
      <c r="T190" s="9"/>
      <c r="U190" s="9"/>
      <c r="V190" s="9"/>
      <c r="W190" s="9"/>
      <c r="X190" s="9"/>
    </row>
    <row r="191" spans="1:24" x14ac:dyDescent="0.3">
      <c r="A191" s="11">
        <v>5002406</v>
      </c>
      <c r="B191" s="11" t="s">
        <v>524</v>
      </c>
      <c r="C191" s="11">
        <f t="shared" si="25"/>
        <v>24</v>
      </c>
      <c r="D191" s="11" t="s">
        <v>1323</v>
      </c>
      <c r="E191" s="6" t="s">
        <v>1347</v>
      </c>
      <c r="F191" s="6" t="str">
        <f t="shared" si="21"/>
        <v>24强</v>
      </c>
      <c r="G191" s="6" t="str">
        <f t="shared" si="22"/>
        <v>24强智谋骑</v>
      </c>
      <c r="H191" s="6" t="str">
        <f t="array" ref="H191">30250&amp;";"&amp;INDEX($V$2:$V$33,C191,1)</f>
        <v>30250;500</v>
      </c>
      <c r="I191" s="11">
        <f t="shared" si="23"/>
        <v>16</v>
      </c>
      <c r="J191" t="str">
        <f t="shared" si="30"/>
        <v>290000;480000</v>
      </c>
      <c r="K191">
        <f t="shared" si="30"/>
        <v>750000</v>
      </c>
      <c r="L191">
        <f t="shared" si="30"/>
        <v>2100000</v>
      </c>
      <c r="M191" t="str">
        <f t="shared" si="30"/>
        <v>RT_Wood:1400000|RT_Food:1400000|RT_Stone:1400000|RT_Gold:1400000</v>
      </c>
      <c r="N191" t="str">
        <f t="shared" si="30"/>
        <v>RT_Wood:175000|RT_Food:175000|RT_Stone:175000|RT_Gold:175000</v>
      </c>
      <c r="Q191" s="9"/>
      <c r="R191" s="9"/>
      <c r="S191" s="9"/>
      <c r="T191" s="9"/>
      <c r="U191" s="9"/>
      <c r="V191" s="9"/>
      <c r="W191" s="9"/>
      <c r="X191" s="9"/>
    </row>
    <row r="192" spans="1:24" x14ac:dyDescent="0.3">
      <c r="A192" s="11">
        <v>5002407</v>
      </c>
      <c r="B192" s="11" t="s">
        <v>525</v>
      </c>
      <c r="C192" s="11">
        <f t="shared" si="25"/>
        <v>24</v>
      </c>
      <c r="D192" s="11" t="s">
        <v>1323</v>
      </c>
      <c r="E192" s="6" t="s">
        <v>1350</v>
      </c>
      <c r="F192" s="6" t="str">
        <f t="shared" si="21"/>
        <v>24强</v>
      </c>
      <c r="G192" s="6" t="str">
        <f t="shared" si="22"/>
        <v>24强统率枪</v>
      </c>
      <c r="H192" s="6" t="str">
        <f t="array" ref="H192">30250&amp;";"&amp;INDEX($V$2:$V$33,C192,1)</f>
        <v>30250;500</v>
      </c>
      <c r="I192" s="11">
        <f t="shared" si="23"/>
        <v>16</v>
      </c>
      <c r="J192" t="str">
        <f t="shared" ref="J192:N201" si="31">INDEX($AB:$AF,MATCH($I192,$Z:$Z,0),MATCH(J$1,$AB$1:$AF$1,0))</f>
        <v>290000;480000</v>
      </c>
      <c r="K192">
        <f t="shared" si="31"/>
        <v>750000</v>
      </c>
      <c r="L192">
        <f t="shared" si="31"/>
        <v>2100000</v>
      </c>
      <c r="M192" t="str">
        <f t="shared" si="31"/>
        <v>RT_Wood:1400000|RT_Food:1400000|RT_Stone:1400000|RT_Gold:1400000</v>
      </c>
      <c r="N192" t="str">
        <f t="shared" si="31"/>
        <v>RT_Wood:175000|RT_Food:175000|RT_Stone:175000|RT_Gold:175000</v>
      </c>
      <c r="Q192" s="9"/>
      <c r="R192" s="9"/>
      <c r="S192" s="9"/>
      <c r="T192" s="9"/>
      <c r="U192" s="9"/>
      <c r="V192" s="9"/>
      <c r="W192" s="9"/>
      <c r="X192" s="9"/>
    </row>
    <row r="193" spans="1:24" x14ac:dyDescent="0.3">
      <c r="A193" s="11">
        <v>5002408</v>
      </c>
      <c r="B193" s="11" t="s">
        <v>526</v>
      </c>
      <c r="C193" s="11">
        <f t="shared" si="25"/>
        <v>24</v>
      </c>
      <c r="D193" s="11" t="s">
        <v>1323</v>
      </c>
      <c r="E193" s="6" t="s">
        <v>1354</v>
      </c>
      <c r="F193" s="6" t="str">
        <f t="shared" si="21"/>
        <v>24强</v>
      </c>
      <c r="G193" s="6" t="str">
        <f t="shared" si="22"/>
        <v>24强智谋弓</v>
      </c>
      <c r="H193" s="6" t="str">
        <f t="array" ref="H193">30250&amp;";"&amp;INDEX($V$2:$V$33,C193,1)</f>
        <v>30250;500</v>
      </c>
      <c r="I193" s="11">
        <f t="shared" si="23"/>
        <v>16</v>
      </c>
      <c r="J193" t="str">
        <f t="shared" si="31"/>
        <v>290000;480000</v>
      </c>
      <c r="K193">
        <f t="shared" si="31"/>
        <v>750000</v>
      </c>
      <c r="L193">
        <f t="shared" si="31"/>
        <v>2100000</v>
      </c>
      <c r="M193" t="str">
        <f t="shared" si="31"/>
        <v>RT_Wood:1400000|RT_Food:1400000|RT_Stone:1400000|RT_Gold:1400000</v>
      </c>
      <c r="N193" t="str">
        <f t="shared" si="31"/>
        <v>RT_Wood:175000|RT_Food:175000|RT_Stone:175000|RT_Gold:175000</v>
      </c>
      <c r="Q193" s="9"/>
      <c r="R193" s="9"/>
      <c r="S193" s="9"/>
      <c r="T193" s="9"/>
      <c r="U193" s="9"/>
      <c r="V193" s="9"/>
      <c r="W193" s="9"/>
      <c r="X193" s="9"/>
    </row>
    <row r="194" spans="1:24" x14ac:dyDescent="0.3">
      <c r="A194" s="11">
        <v>5002501</v>
      </c>
      <c r="B194" s="11" t="s">
        <v>527</v>
      </c>
      <c r="C194" s="11">
        <f t="shared" si="25"/>
        <v>25</v>
      </c>
      <c r="D194" s="11" t="s">
        <v>1323</v>
      </c>
      <c r="E194" s="6" t="s">
        <v>1328</v>
      </c>
      <c r="F194" s="6" t="str">
        <f t="shared" ref="F194:F257" si="32">C194&amp;D194</f>
        <v>25强</v>
      </c>
      <c r="G194" s="6" t="str">
        <f t="shared" ref="G194:G257" si="33">C194&amp;D194&amp;E194</f>
        <v>25强统率剑</v>
      </c>
      <c r="H194" s="6" t="str">
        <f t="array" ref="H194">30250&amp;";"&amp;INDEX($V$2:$V$33,C194,1)</f>
        <v>30250;500</v>
      </c>
      <c r="I194" s="11">
        <f t="shared" ref="I194:I257" si="34">INDEX($S:$U,MATCH(C194,$R:$R,0),MATCH(D194,$S$1:$U$1,0))</f>
        <v>17</v>
      </c>
      <c r="J194" t="str">
        <f t="shared" si="31"/>
        <v>480000;660000</v>
      </c>
      <c r="K194">
        <f t="shared" si="31"/>
        <v>810000</v>
      </c>
      <c r="L194">
        <f t="shared" si="31"/>
        <v>2250000</v>
      </c>
      <c r="M194" t="str">
        <f t="shared" si="31"/>
        <v>RT_Wood:1500000|RT_Food:1500000|RT_Stone:1500000|RT_Gold:1500000</v>
      </c>
      <c r="N194" t="str">
        <f t="shared" si="31"/>
        <v>RT_Wood:187500|RT_Food:187500|RT_Stone:187500|RT_Gold:187500</v>
      </c>
      <c r="Q194" s="9"/>
      <c r="R194" s="9"/>
      <c r="S194" s="9"/>
      <c r="T194" s="9"/>
      <c r="U194" s="9"/>
      <c r="V194" s="9"/>
      <c r="W194" s="9"/>
      <c r="X194" s="9"/>
    </row>
    <row r="195" spans="1:24" x14ac:dyDescent="0.3">
      <c r="A195" s="11">
        <v>5002502</v>
      </c>
      <c r="B195" s="11" t="s">
        <v>531</v>
      </c>
      <c r="C195" s="11">
        <f t="shared" si="25"/>
        <v>25</v>
      </c>
      <c r="D195" s="11" t="s">
        <v>1323</v>
      </c>
      <c r="E195" s="6" t="s">
        <v>1331</v>
      </c>
      <c r="F195" s="6" t="str">
        <f t="shared" si="32"/>
        <v>25强</v>
      </c>
      <c r="G195" s="6" t="str">
        <f t="shared" si="33"/>
        <v>25强连击骑</v>
      </c>
      <c r="H195" s="6" t="str">
        <f t="array" ref="H195">30250&amp;";"&amp;INDEX($V$2:$V$33,C195,1)</f>
        <v>30250;500</v>
      </c>
      <c r="I195" s="11">
        <f t="shared" si="34"/>
        <v>17</v>
      </c>
      <c r="J195" t="str">
        <f t="shared" si="31"/>
        <v>480000;660000</v>
      </c>
      <c r="K195">
        <f t="shared" si="31"/>
        <v>810000</v>
      </c>
      <c r="L195">
        <f t="shared" si="31"/>
        <v>2250000</v>
      </c>
      <c r="M195" t="str">
        <f t="shared" si="31"/>
        <v>RT_Wood:1500000|RT_Food:1500000|RT_Stone:1500000|RT_Gold:1500000</v>
      </c>
      <c r="N195" t="str">
        <f t="shared" si="31"/>
        <v>RT_Wood:187500|RT_Food:187500|RT_Stone:187500|RT_Gold:187500</v>
      </c>
      <c r="Q195" s="9"/>
      <c r="R195" s="9"/>
      <c r="S195" s="9"/>
      <c r="T195" s="9"/>
      <c r="U195" s="9"/>
      <c r="V195" s="9"/>
      <c r="W195" s="9"/>
      <c r="X195" s="9"/>
    </row>
    <row r="196" spans="1:24" x14ac:dyDescent="0.3">
      <c r="A196" s="11">
        <v>5002503</v>
      </c>
      <c r="B196" s="11" t="s">
        <v>533</v>
      </c>
      <c r="C196" s="11">
        <f t="shared" si="25"/>
        <v>25</v>
      </c>
      <c r="D196" s="11" t="s">
        <v>1323</v>
      </c>
      <c r="E196" s="6" t="s">
        <v>1335</v>
      </c>
      <c r="F196" s="6" t="str">
        <f t="shared" si="32"/>
        <v>25强</v>
      </c>
      <c r="G196" s="6" t="str">
        <f t="shared" si="33"/>
        <v>25强反击枪</v>
      </c>
      <c r="H196" s="6" t="str">
        <f t="array" ref="H196">30250&amp;";"&amp;INDEX($V$2:$V$33,C196,1)</f>
        <v>30250;500</v>
      </c>
      <c r="I196" s="11">
        <f t="shared" si="34"/>
        <v>17</v>
      </c>
      <c r="J196" t="str">
        <f t="shared" si="31"/>
        <v>480000;660000</v>
      </c>
      <c r="K196">
        <f t="shared" si="31"/>
        <v>810000</v>
      </c>
      <c r="L196">
        <f t="shared" si="31"/>
        <v>2250000</v>
      </c>
      <c r="M196" t="str">
        <f t="shared" si="31"/>
        <v>RT_Wood:1500000|RT_Food:1500000|RT_Stone:1500000|RT_Gold:1500000</v>
      </c>
      <c r="N196" t="str">
        <f t="shared" si="31"/>
        <v>RT_Wood:187500|RT_Food:187500|RT_Stone:187500|RT_Gold:187500</v>
      </c>
      <c r="Q196" s="9"/>
      <c r="R196" s="9"/>
      <c r="S196" s="9"/>
      <c r="T196" s="9"/>
      <c r="U196" s="9"/>
      <c r="V196" s="9"/>
      <c r="W196" s="9"/>
      <c r="X196" s="9"/>
    </row>
    <row r="197" spans="1:24" x14ac:dyDescent="0.3">
      <c r="A197" s="11">
        <v>5002504</v>
      </c>
      <c r="B197" s="11" t="s">
        <v>535</v>
      </c>
      <c r="C197" s="11">
        <f t="shared" si="25"/>
        <v>25</v>
      </c>
      <c r="D197" s="11" t="s">
        <v>1323</v>
      </c>
      <c r="E197" s="6" t="s">
        <v>1339</v>
      </c>
      <c r="F197" s="6" t="str">
        <f t="shared" si="32"/>
        <v>25强</v>
      </c>
      <c r="G197" s="6" t="str">
        <f t="shared" si="33"/>
        <v>25强魏兰弓</v>
      </c>
      <c r="H197" s="6" t="str">
        <f t="array" ref="H197">30250&amp;";"&amp;INDEX($V$2:$V$33,C197,1)</f>
        <v>30250;500</v>
      </c>
      <c r="I197" s="11">
        <f t="shared" si="34"/>
        <v>17</v>
      </c>
      <c r="J197" t="str">
        <f t="shared" si="31"/>
        <v>480000;660000</v>
      </c>
      <c r="K197">
        <f t="shared" si="31"/>
        <v>810000</v>
      </c>
      <c r="L197">
        <f t="shared" si="31"/>
        <v>2250000</v>
      </c>
      <c r="M197" t="str">
        <f t="shared" si="31"/>
        <v>RT_Wood:1500000|RT_Food:1500000|RT_Stone:1500000|RT_Gold:1500000</v>
      </c>
      <c r="N197" t="str">
        <f t="shared" si="31"/>
        <v>RT_Wood:187500|RT_Food:187500|RT_Stone:187500|RT_Gold:187500</v>
      </c>
      <c r="Q197" s="9"/>
      <c r="R197" s="9"/>
      <c r="S197" s="9"/>
      <c r="T197" s="9"/>
      <c r="U197" s="9"/>
      <c r="V197" s="9"/>
      <c r="W197" s="9"/>
      <c r="X197" s="9"/>
    </row>
    <row r="198" spans="1:24" x14ac:dyDescent="0.3">
      <c r="A198" s="11">
        <v>5002505</v>
      </c>
      <c r="B198" s="11" t="s">
        <v>537</v>
      </c>
      <c r="C198" s="11">
        <f t="shared" si="25"/>
        <v>25</v>
      </c>
      <c r="D198" s="11" t="s">
        <v>1323</v>
      </c>
      <c r="E198" s="6" t="s">
        <v>1343</v>
      </c>
      <c r="F198" s="6" t="str">
        <f t="shared" si="32"/>
        <v>25强</v>
      </c>
      <c r="G198" s="6" t="str">
        <f t="shared" si="33"/>
        <v>25强智谋剑</v>
      </c>
      <c r="H198" s="6" t="str">
        <f t="array" ref="H198">30250&amp;";"&amp;INDEX($V$2:$V$33,C198,1)</f>
        <v>30250;500</v>
      </c>
      <c r="I198" s="11">
        <f t="shared" si="34"/>
        <v>17</v>
      </c>
      <c r="J198" t="str">
        <f t="shared" si="31"/>
        <v>480000;660000</v>
      </c>
      <c r="K198">
        <f t="shared" si="31"/>
        <v>810000</v>
      </c>
      <c r="L198">
        <f t="shared" si="31"/>
        <v>2250000</v>
      </c>
      <c r="M198" t="str">
        <f t="shared" si="31"/>
        <v>RT_Wood:1500000|RT_Food:1500000|RT_Stone:1500000|RT_Gold:1500000</v>
      </c>
      <c r="N198" t="str">
        <f t="shared" si="31"/>
        <v>RT_Wood:187500|RT_Food:187500|RT_Stone:187500|RT_Gold:187500</v>
      </c>
      <c r="Q198" s="9"/>
      <c r="R198" s="9"/>
      <c r="S198" s="9"/>
      <c r="T198" s="9"/>
      <c r="U198" s="9"/>
      <c r="V198" s="9"/>
      <c r="W198" s="9"/>
      <c r="X198" s="9"/>
    </row>
    <row r="199" spans="1:24" x14ac:dyDescent="0.3">
      <c r="A199" s="11">
        <v>5002506</v>
      </c>
      <c r="B199" s="11" t="s">
        <v>538</v>
      </c>
      <c r="C199" s="11">
        <f t="shared" si="25"/>
        <v>25</v>
      </c>
      <c r="D199" s="11" t="s">
        <v>1323</v>
      </c>
      <c r="E199" s="6" t="s">
        <v>1347</v>
      </c>
      <c r="F199" s="6" t="str">
        <f t="shared" si="32"/>
        <v>25强</v>
      </c>
      <c r="G199" s="6" t="str">
        <f t="shared" si="33"/>
        <v>25强智谋骑</v>
      </c>
      <c r="H199" s="6" t="str">
        <f t="array" ref="H199">30250&amp;";"&amp;INDEX($V$2:$V$33,C199,1)</f>
        <v>30250;500</v>
      </c>
      <c r="I199" s="11">
        <f t="shared" si="34"/>
        <v>17</v>
      </c>
      <c r="J199" t="str">
        <f t="shared" si="31"/>
        <v>480000;660000</v>
      </c>
      <c r="K199">
        <f t="shared" si="31"/>
        <v>810000</v>
      </c>
      <c r="L199">
        <f t="shared" si="31"/>
        <v>2250000</v>
      </c>
      <c r="M199" t="str">
        <f t="shared" si="31"/>
        <v>RT_Wood:1500000|RT_Food:1500000|RT_Stone:1500000|RT_Gold:1500000</v>
      </c>
      <c r="N199" t="str">
        <f t="shared" si="31"/>
        <v>RT_Wood:187500|RT_Food:187500|RT_Stone:187500|RT_Gold:187500</v>
      </c>
      <c r="Q199" s="9"/>
      <c r="R199" s="9"/>
      <c r="S199" s="9"/>
      <c r="T199" s="9"/>
      <c r="U199" s="9"/>
      <c r="V199" s="9"/>
      <c r="W199" s="9"/>
      <c r="X199" s="9"/>
    </row>
    <row r="200" spans="1:24" x14ac:dyDescent="0.3">
      <c r="A200" s="11">
        <v>5002507</v>
      </c>
      <c r="B200" s="11" t="s">
        <v>539</v>
      </c>
      <c r="C200" s="11">
        <f t="shared" si="25"/>
        <v>25</v>
      </c>
      <c r="D200" s="11" t="s">
        <v>1323</v>
      </c>
      <c r="E200" s="6" t="s">
        <v>1350</v>
      </c>
      <c r="F200" s="6" t="str">
        <f t="shared" si="32"/>
        <v>25强</v>
      </c>
      <c r="G200" s="6" t="str">
        <f t="shared" si="33"/>
        <v>25强统率枪</v>
      </c>
      <c r="H200" s="6" t="str">
        <f t="array" ref="H200">30250&amp;";"&amp;INDEX($V$2:$V$33,C200,1)</f>
        <v>30250;500</v>
      </c>
      <c r="I200" s="11">
        <f t="shared" si="34"/>
        <v>17</v>
      </c>
      <c r="J200" t="str">
        <f t="shared" si="31"/>
        <v>480000;660000</v>
      </c>
      <c r="K200">
        <f t="shared" si="31"/>
        <v>810000</v>
      </c>
      <c r="L200">
        <f t="shared" si="31"/>
        <v>2250000</v>
      </c>
      <c r="M200" t="str">
        <f t="shared" si="31"/>
        <v>RT_Wood:1500000|RT_Food:1500000|RT_Stone:1500000|RT_Gold:1500000</v>
      </c>
      <c r="N200" t="str">
        <f t="shared" si="31"/>
        <v>RT_Wood:187500|RT_Food:187500|RT_Stone:187500|RT_Gold:187500</v>
      </c>
      <c r="Q200" s="9"/>
      <c r="R200" s="9"/>
      <c r="S200" s="9"/>
      <c r="T200" s="9"/>
      <c r="U200" s="9"/>
      <c r="V200" s="9"/>
      <c r="W200" s="9"/>
      <c r="X200" s="9"/>
    </row>
    <row r="201" spans="1:24" x14ac:dyDescent="0.3">
      <c r="A201" s="11">
        <v>5002508</v>
      </c>
      <c r="B201" s="11" t="s">
        <v>540</v>
      </c>
      <c r="C201" s="11">
        <f t="shared" si="25"/>
        <v>25</v>
      </c>
      <c r="D201" s="11" t="s">
        <v>1323</v>
      </c>
      <c r="E201" s="6" t="s">
        <v>1354</v>
      </c>
      <c r="F201" s="6" t="str">
        <f t="shared" si="32"/>
        <v>25强</v>
      </c>
      <c r="G201" s="6" t="str">
        <f t="shared" si="33"/>
        <v>25强智谋弓</v>
      </c>
      <c r="H201" s="6" t="str">
        <f t="array" ref="H201">30250&amp;";"&amp;INDEX($V$2:$V$33,C201,1)</f>
        <v>30250;500</v>
      </c>
      <c r="I201" s="11">
        <f t="shared" si="34"/>
        <v>17</v>
      </c>
      <c r="J201" t="str">
        <f t="shared" si="31"/>
        <v>480000;660000</v>
      </c>
      <c r="K201">
        <f t="shared" si="31"/>
        <v>810000</v>
      </c>
      <c r="L201">
        <f t="shared" si="31"/>
        <v>2250000</v>
      </c>
      <c r="M201" t="str">
        <f t="shared" si="31"/>
        <v>RT_Wood:1500000|RT_Food:1500000|RT_Stone:1500000|RT_Gold:1500000</v>
      </c>
      <c r="N201" t="str">
        <f t="shared" si="31"/>
        <v>RT_Wood:187500|RT_Food:187500|RT_Stone:187500|RT_Gold:187500</v>
      </c>
      <c r="Q201" s="9"/>
      <c r="R201" s="9"/>
      <c r="S201" s="9"/>
      <c r="T201" s="9"/>
      <c r="U201" s="9"/>
      <c r="V201" s="9"/>
      <c r="W201" s="9"/>
      <c r="X201" s="9"/>
    </row>
    <row r="202" spans="1:24" x14ac:dyDescent="0.3">
      <c r="A202" s="11">
        <v>5002601</v>
      </c>
      <c r="B202" s="11" t="s">
        <v>541</v>
      </c>
      <c r="C202" s="11">
        <f t="shared" ref="C202:C257" si="35">C194+1</f>
        <v>26</v>
      </c>
      <c r="D202" s="11" t="s">
        <v>1323</v>
      </c>
      <c r="E202" s="6" t="s">
        <v>1328</v>
      </c>
      <c r="F202" s="6" t="str">
        <f t="shared" si="32"/>
        <v>26强</v>
      </c>
      <c r="G202" s="6" t="str">
        <f t="shared" si="33"/>
        <v>26强统率剑</v>
      </c>
      <c r="H202" s="6" t="str">
        <f t="array" ref="H202">30250&amp;";"&amp;INDEX($V$2:$V$33,C202,1)</f>
        <v>30250;500</v>
      </c>
      <c r="I202" s="11">
        <f t="shared" si="34"/>
        <v>17</v>
      </c>
      <c r="J202" t="str">
        <f t="shared" ref="J202:N211" si="36">INDEX($AB:$AF,MATCH($I202,$Z:$Z,0),MATCH(J$1,$AB$1:$AF$1,0))</f>
        <v>480000;660000</v>
      </c>
      <c r="K202">
        <f t="shared" si="36"/>
        <v>810000</v>
      </c>
      <c r="L202">
        <f t="shared" si="36"/>
        <v>2250000</v>
      </c>
      <c r="M202" t="str">
        <f t="shared" si="36"/>
        <v>RT_Wood:1500000|RT_Food:1500000|RT_Stone:1500000|RT_Gold:1500000</v>
      </c>
      <c r="N202" t="str">
        <f t="shared" si="36"/>
        <v>RT_Wood:187500|RT_Food:187500|RT_Stone:187500|RT_Gold:187500</v>
      </c>
      <c r="Q202" s="9"/>
      <c r="R202" s="9"/>
      <c r="S202" s="9"/>
      <c r="T202" s="9"/>
      <c r="U202" s="9"/>
      <c r="V202" s="9"/>
      <c r="W202" s="9"/>
      <c r="X202" s="9"/>
    </row>
    <row r="203" spans="1:24" x14ac:dyDescent="0.3">
      <c r="A203" s="11">
        <v>5002602</v>
      </c>
      <c r="B203" s="11" t="s">
        <v>543</v>
      </c>
      <c r="C203" s="11">
        <f t="shared" si="35"/>
        <v>26</v>
      </c>
      <c r="D203" s="11" t="s">
        <v>1323</v>
      </c>
      <c r="E203" s="6" t="s">
        <v>1331</v>
      </c>
      <c r="F203" s="6" t="str">
        <f t="shared" si="32"/>
        <v>26强</v>
      </c>
      <c r="G203" s="6" t="str">
        <f t="shared" si="33"/>
        <v>26强连击骑</v>
      </c>
      <c r="H203" s="6" t="str">
        <f t="array" ref="H203">30250&amp;";"&amp;INDEX($V$2:$V$33,C203,1)</f>
        <v>30250;500</v>
      </c>
      <c r="I203" s="11">
        <f t="shared" si="34"/>
        <v>17</v>
      </c>
      <c r="J203" t="str">
        <f t="shared" si="36"/>
        <v>480000;660000</v>
      </c>
      <c r="K203">
        <f t="shared" si="36"/>
        <v>810000</v>
      </c>
      <c r="L203">
        <f t="shared" si="36"/>
        <v>2250000</v>
      </c>
      <c r="M203" t="str">
        <f t="shared" si="36"/>
        <v>RT_Wood:1500000|RT_Food:1500000|RT_Stone:1500000|RT_Gold:1500000</v>
      </c>
      <c r="N203" t="str">
        <f t="shared" si="36"/>
        <v>RT_Wood:187500|RT_Food:187500|RT_Stone:187500|RT_Gold:187500</v>
      </c>
      <c r="Q203" s="9"/>
      <c r="R203" s="9"/>
      <c r="S203" s="9"/>
      <c r="T203" s="9"/>
      <c r="U203" s="9"/>
      <c r="V203" s="9"/>
      <c r="W203" s="9"/>
      <c r="X203" s="9"/>
    </row>
    <row r="204" spans="1:24" x14ac:dyDescent="0.3">
      <c r="A204" s="11">
        <v>5002603</v>
      </c>
      <c r="B204" s="11" t="s">
        <v>545</v>
      </c>
      <c r="C204" s="11">
        <f t="shared" si="35"/>
        <v>26</v>
      </c>
      <c r="D204" s="11" t="s">
        <v>1323</v>
      </c>
      <c r="E204" s="6" t="s">
        <v>1335</v>
      </c>
      <c r="F204" s="6" t="str">
        <f t="shared" si="32"/>
        <v>26强</v>
      </c>
      <c r="G204" s="6" t="str">
        <f t="shared" si="33"/>
        <v>26强反击枪</v>
      </c>
      <c r="H204" s="6" t="str">
        <f t="array" ref="H204">30250&amp;";"&amp;INDEX($V$2:$V$33,C204,1)</f>
        <v>30250;500</v>
      </c>
      <c r="I204" s="11">
        <f t="shared" si="34"/>
        <v>17</v>
      </c>
      <c r="J204" t="str">
        <f t="shared" si="36"/>
        <v>480000;660000</v>
      </c>
      <c r="K204">
        <f t="shared" si="36"/>
        <v>810000</v>
      </c>
      <c r="L204">
        <f t="shared" si="36"/>
        <v>2250000</v>
      </c>
      <c r="M204" t="str">
        <f t="shared" si="36"/>
        <v>RT_Wood:1500000|RT_Food:1500000|RT_Stone:1500000|RT_Gold:1500000</v>
      </c>
      <c r="N204" t="str">
        <f t="shared" si="36"/>
        <v>RT_Wood:187500|RT_Food:187500|RT_Stone:187500|RT_Gold:187500</v>
      </c>
      <c r="Q204" s="9"/>
      <c r="R204" s="9"/>
      <c r="S204" s="9"/>
      <c r="T204" s="9"/>
      <c r="U204" s="9"/>
      <c r="V204" s="9"/>
      <c r="W204" s="9"/>
      <c r="X204" s="9"/>
    </row>
    <row r="205" spans="1:24" x14ac:dyDescent="0.3">
      <c r="A205" s="11">
        <v>5002604</v>
      </c>
      <c r="B205" s="11" t="s">
        <v>547</v>
      </c>
      <c r="C205" s="11">
        <f t="shared" si="35"/>
        <v>26</v>
      </c>
      <c r="D205" s="11" t="s">
        <v>1323</v>
      </c>
      <c r="E205" s="6" t="s">
        <v>1339</v>
      </c>
      <c r="F205" s="6" t="str">
        <f t="shared" si="32"/>
        <v>26强</v>
      </c>
      <c r="G205" s="6" t="str">
        <f t="shared" si="33"/>
        <v>26强魏兰弓</v>
      </c>
      <c r="H205" s="6" t="str">
        <f t="array" ref="H205">30250&amp;";"&amp;INDEX($V$2:$V$33,C205,1)</f>
        <v>30250;500</v>
      </c>
      <c r="I205" s="11">
        <f t="shared" si="34"/>
        <v>17</v>
      </c>
      <c r="J205" t="str">
        <f t="shared" si="36"/>
        <v>480000;660000</v>
      </c>
      <c r="K205">
        <f t="shared" si="36"/>
        <v>810000</v>
      </c>
      <c r="L205">
        <f t="shared" si="36"/>
        <v>2250000</v>
      </c>
      <c r="M205" t="str">
        <f t="shared" si="36"/>
        <v>RT_Wood:1500000|RT_Food:1500000|RT_Stone:1500000|RT_Gold:1500000</v>
      </c>
      <c r="N205" t="str">
        <f t="shared" si="36"/>
        <v>RT_Wood:187500|RT_Food:187500|RT_Stone:187500|RT_Gold:187500</v>
      </c>
      <c r="Q205" s="9"/>
      <c r="R205" s="9"/>
      <c r="S205" s="9"/>
      <c r="T205" s="9"/>
      <c r="U205" s="9"/>
      <c r="V205" s="9"/>
      <c r="W205" s="9"/>
      <c r="X205" s="9"/>
    </row>
    <row r="206" spans="1:24" x14ac:dyDescent="0.3">
      <c r="A206" s="11">
        <v>5002605</v>
      </c>
      <c r="B206" s="11" t="s">
        <v>549</v>
      </c>
      <c r="C206" s="11">
        <f t="shared" si="35"/>
        <v>26</v>
      </c>
      <c r="D206" s="11" t="s">
        <v>1323</v>
      </c>
      <c r="E206" s="6" t="s">
        <v>1343</v>
      </c>
      <c r="F206" s="6" t="str">
        <f t="shared" si="32"/>
        <v>26强</v>
      </c>
      <c r="G206" s="6" t="str">
        <f t="shared" si="33"/>
        <v>26强智谋剑</v>
      </c>
      <c r="H206" s="6" t="str">
        <f t="array" ref="H206">30250&amp;";"&amp;INDEX($V$2:$V$33,C206,1)</f>
        <v>30250;500</v>
      </c>
      <c r="I206" s="11">
        <f t="shared" si="34"/>
        <v>17</v>
      </c>
      <c r="J206" t="str">
        <f t="shared" si="36"/>
        <v>480000;660000</v>
      </c>
      <c r="K206">
        <f t="shared" si="36"/>
        <v>810000</v>
      </c>
      <c r="L206">
        <f t="shared" si="36"/>
        <v>2250000</v>
      </c>
      <c r="M206" t="str">
        <f t="shared" si="36"/>
        <v>RT_Wood:1500000|RT_Food:1500000|RT_Stone:1500000|RT_Gold:1500000</v>
      </c>
      <c r="N206" t="str">
        <f t="shared" si="36"/>
        <v>RT_Wood:187500|RT_Food:187500|RT_Stone:187500|RT_Gold:187500</v>
      </c>
      <c r="Q206" s="9"/>
      <c r="R206" s="9"/>
      <c r="S206" s="9"/>
      <c r="T206" s="9"/>
      <c r="U206" s="9"/>
      <c r="V206" s="9"/>
      <c r="W206" s="9"/>
      <c r="X206" s="9"/>
    </row>
    <row r="207" spans="1:24" x14ac:dyDescent="0.3">
      <c r="A207" s="11">
        <v>5002606</v>
      </c>
      <c r="B207" s="11" t="s">
        <v>550</v>
      </c>
      <c r="C207" s="11">
        <f t="shared" si="35"/>
        <v>26</v>
      </c>
      <c r="D207" s="11" t="s">
        <v>1323</v>
      </c>
      <c r="E207" s="6" t="s">
        <v>1347</v>
      </c>
      <c r="F207" s="6" t="str">
        <f t="shared" si="32"/>
        <v>26强</v>
      </c>
      <c r="G207" s="6" t="str">
        <f t="shared" si="33"/>
        <v>26强智谋骑</v>
      </c>
      <c r="H207" s="6" t="str">
        <f t="array" ref="H207">30250&amp;";"&amp;INDEX($V$2:$V$33,C207,1)</f>
        <v>30250;500</v>
      </c>
      <c r="I207" s="11">
        <f t="shared" si="34"/>
        <v>17</v>
      </c>
      <c r="J207" t="str">
        <f t="shared" si="36"/>
        <v>480000;660000</v>
      </c>
      <c r="K207">
        <f t="shared" si="36"/>
        <v>810000</v>
      </c>
      <c r="L207">
        <f t="shared" si="36"/>
        <v>2250000</v>
      </c>
      <c r="M207" t="str">
        <f t="shared" si="36"/>
        <v>RT_Wood:1500000|RT_Food:1500000|RT_Stone:1500000|RT_Gold:1500000</v>
      </c>
      <c r="N207" t="str">
        <f t="shared" si="36"/>
        <v>RT_Wood:187500|RT_Food:187500|RT_Stone:187500|RT_Gold:187500</v>
      </c>
      <c r="Q207" s="9"/>
      <c r="R207" s="9"/>
      <c r="S207" s="9"/>
      <c r="T207" s="9"/>
      <c r="U207" s="9"/>
      <c r="V207" s="9"/>
      <c r="W207" s="9"/>
      <c r="X207" s="9"/>
    </row>
    <row r="208" spans="1:24" x14ac:dyDescent="0.3">
      <c r="A208" s="11">
        <v>5002607</v>
      </c>
      <c r="B208" s="11" t="s">
        <v>551</v>
      </c>
      <c r="C208" s="11">
        <f t="shared" si="35"/>
        <v>26</v>
      </c>
      <c r="D208" s="11" t="s">
        <v>1323</v>
      </c>
      <c r="E208" s="6" t="s">
        <v>1350</v>
      </c>
      <c r="F208" s="6" t="str">
        <f t="shared" si="32"/>
        <v>26强</v>
      </c>
      <c r="G208" s="6" t="str">
        <f t="shared" si="33"/>
        <v>26强统率枪</v>
      </c>
      <c r="H208" s="6" t="str">
        <f t="array" ref="H208">30250&amp;";"&amp;INDEX($V$2:$V$33,C208,1)</f>
        <v>30250;500</v>
      </c>
      <c r="I208" s="11">
        <f t="shared" si="34"/>
        <v>17</v>
      </c>
      <c r="J208" t="str">
        <f t="shared" si="36"/>
        <v>480000;660000</v>
      </c>
      <c r="K208">
        <f t="shared" si="36"/>
        <v>810000</v>
      </c>
      <c r="L208">
        <f t="shared" si="36"/>
        <v>2250000</v>
      </c>
      <c r="M208" t="str">
        <f t="shared" si="36"/>
        <v>RT_Wood:1500000|RT_Food:1500000|RT_Stone:1500000|RT_Gold:1500000</v>
      </c>
      <c r="N208" t="str">
        <f t="shared" si="36"/>
        <v>RT_Wood:187500|RT_Food:187500|RT_Stone:187500|RT_Gold:187500</v>
      </c>
      <c r="Q208" s="9"/>
      <c r="R208" s="9"/>
      <c r="S208" s="9"/>
      <c r="T208" s="9"/>
      <c r="U208" s="9"/>
      <c r="V208" s="9"/>
      <c r="W208" s="9"/>
      <c r="X208" s="9"/>
    </row>
    <row r="209" spans="1:24" x14ac:dyDescent="0.3">
      <c r="A209" s="11">
        <v>5002608</v>
      </c>
      <c r="B209" s="11" t="s">
        <v>552</v>
      </c>
      <c r="C209" s="11">
        <f t="shared" si="35"/>
        <v>26</v>
      </c>
      <c r="D209" s="11" t="s">
        <v>1323</v>
      </c>
      <c r="E209" s="6" t="s">
        <v>1354</v>
      </c>
      <c r="F209" s="6" t="str">
        <f t="shared" si="32"/>
        <v>26强</v>
      </c>
      <c r="G209" s="6" t="str">
        <f t="shared" si="33"/>
        <v>26强智谋弓</v>
      </c>
      <c r="H209" s="6" t="str">
        <f t="array" ref="H209">30250&amp;";"&amp;INDEX($V$2:$V$33,C209,1)</f>
        <v>30250;500</v>
      </c>
      <c r="I209" s="11">
        <f t="shared" si="34"/>
        <v>17</v>
      </c>
      <c r="J209" t="str">
        <f t="shared" si="36"/>
        <v>480000;660000</v>
      </c>
      <c r="K209">
        <f t="shared" si="36"/>
        <v>810000</v>
      </c>
      <c r="L209">
        <f t="shared" si="36"/>
        <v>2250000</v>
      </c>
      <c r="M209" t="str">
        <f t="shared" si="36"/>
        <v>RT_Wood:1500000|RT_Food:1500000|RT_Stone:1500000|RT_Gold:1500000</v>
      </c>
      <c r="N209" t="str">
        <f t="shared" si="36"/>
        <v>RT_Wood:187500|RT_Food:187500|RT_Stone:187500|RT_Gold:187500</v>
      </c>
      <c r="Q209" s="9"/>
      <c r="R209" s="9"/>
      <c r="S209" s="9"/>
      <c r="T209" s="9"/>
      <c r="U209" s="9"/>
      <c r="V209" s="9"/>
      <c r="W209" s="9"/>
      <c r="X209" s="9"/>
    </row>
    <row r="210" spans="1:24" x14ac:dyDescent="0.3">
      <c r="A210" s="11">
        <v>5002701</v>
      </c>
      <c r="B210" s="11" t="s">
        <v>553</v>
      </c>
      <c r="C210" s="11">
        <f t="shared" si="35"/>
        <v>27</v>
      </c>
      <c r="D210" s="11" t="s">
        <v>1323</v>
      </c>
      <c r="E210" s="6" t="s">
        <v>1328</v>
      </c>
      <c r="F210" s="6" t="str">
        <f t="shared" si="32"/>
        <v>27强</v>
      </c>
      <c r="G210" s="6" t="str">
        <f t="shared" si="33"/>
        <v>27强统率剑</v>
      </c>
      <c r="H210" s="6" t="str">
        <f t="array" ref="H210">30250&amp;";"&amp;INDEX($V$2:$V$33,C210,1)</f>
        <v>30250;500</v>
      </c>
      <c r="I210" s="11">
        <f t="shared" si="34"/>
        <v>18</v>
      </c>
      <c r="J210" t="str">
        <f t="shared" si="36"/>
        <v>660000;890000</v>
      </c>
      <c r="K210">
        <f t="shared" si="36"/>
        <v>870000</v>
      </c>
      <c r="L210">
        <f t="shared" si="36"/>
        <v>2400000</v>
      </c>
      <c r="M210" t="str">
        <f t="shared" si="36"/>
        <v>RT_Wood:1600000|RT_Food:1600000|RT_Stone:1600000|RT_Gold:1600000</v>
      </c>
      <c r="N210" t="str">
        <f t="shared" si="36"/>
        <v>RT_Wood:200000|RT_Food:200000|RT_Stone:200000|RT_Gold:200000</v>
      </c>
      <c r="Q210" s="9"/>
      <c r="R210" s="9"/>
      <c r="S210" s="9"/>
      <c r="T210" s="9"/>
      <c r="U210" s="9"/>
      <c r="V210" s="9"/>
      <c r="W210" s="9"/>
      <c r="X210" s="9"/>
    </row>
    <row r="211" spans="1:24" x14ac:dyDescent="0.3">
      <c r="A211" s="11">
        <v>5002702</v>
      </c>
      <c r="B211" s="11" t="s">
        <v>557</v>
      </c>
      <c r="C211" s="11">
        <f t="shared" si="35"/>
        <v>27</v>
      </c>
      <c r="D211" s="11" t="s">
        <v>1323</v>
      </c>
      <c r="E211" s="6" t="s">
        <v>1331</v>
      </c>
      <c r="F211" s="6" t="str">
        <f t="shared" si="32"/>
        <v>27强</v>
      </c>
      <c r="G211" s="6" t="str">
        <f t="shared" si="33"/>
        <v>27强连击骑</v>
      </c>
      <c r="H211" s="6" t="str">
        <f t="array" ref="H211">30250&amp;";"&amp;INDEX($V$2:$V$33,C211,1)</f>
        <v>30250;500</v>
      </c>
      <c r="I211" s="11">
        <f t="shared" si="34"/>
        <v>18</v>
      </c>
      <c r="J211" t="str">
        <f t="shared" si="36"/>
        <v>660000;890000</v>
      </c>
      <c r="K211">
        <f t="shared" si="36"/>
        <v>870000</v>
      </c>
      <c r="L211">
        <f t="shared" si="36"/>
        <v>2400000</v>
      </c>
      <c r="M211" t="str">
        <f t="shared" si="36"/>
        <v>RT_Wood:1600000|RT_Food:1600000|RT_Stone:1600000|RT_Gold:1600000</v>
      </c>
      <c r="N211" t="str">
        <f t="shared" si="36"/>
        <v>RT_Wood:200000|RT_Food:200000|RT_Stone:200000|RT_Gold:200000</v>
      </c>
      <c r="Q211" s="9"/>
      <c r="R211" s="9"/>
      <c r="S211" s="9"/>
      <c r="T211" s="9"/>
      <c r="U211" s="9"/>
      <c r="V211" s="9"/>
      <c r="W211" s="9"/>
      <c r="X211" s="9"/>
    </row>
    <row r="212" spans="1:24" x14ac:dyDescent="0.3">
      <c r="A212" s="11">
        <v>5002703</v>
      </c>
      <c r="B212" s="11" t="s">
        <v>559</v>
      </c>
      <c r="C212" s="11">
        <f t="shared" si="35"/>
        <v>27</v>
      </c>
      <c r="D212" s="11" t="s">
        <v>1323</v>
      </c>
      <c r="E212" s="6" t="s">
        <v>1335</v>
      </c>
      <c r="F212" s="6" t="str">
        <f t="shared" si="32"/>
        <v>27强</v>
      </c>
      <c r="G212" s="6" t="str">
        <f t="shared" si="33"/>
        <v>27强反击枪</v>
      </c>
      <c r="H212" s="6" t="str">
        <f t="array" ref="H212">30250&amp;";"&amp;INDEX($V$2:$V$33,C212,1)</f>
        <v>30250;500</v>
      </c>
      <c r="I212" s="11">
        <f t="shared" si="34"/>
        <v>18</v>
      </c>
      <c r="J212" t="str">
        <f t="shared" ref="J212:N221" si="37">INDEX($AB:$AF,MATCH($I212,$Z:$Z,0),MATCH(J$1,$AB$1:$AF$1,0))</f>
        <v>660000;890000</v>
      </c>
      <c r="K212">
        <f t="shared" si="37"/>
        <v>870000</v>
      </c>
      <c r="L212">
        <f t="shared" si="37"/>
        <v>2400000</v>
      </c>
      <c r="M212" t="str">
        <f t="shared" si="37"/>
        <v>RT_Wood:1600000|RT_Food:1600000|RT_Stone:1600000|RT_Gold:1600000</v>
      </c>
      <c r="N212" t="str">
        <f t="shared" si="37"/>
        <v>RT_Wood:200000|RT_Food:200000|RT_Stone:200000|RT_Gold:200000</v>
      </c>
      <c r="Q212" s="9"/>
      <c r="R212" s="9"/>
      <c r="S212" s="9"/>
      <c r="T212" s="9"/>
      <c r="U212" s="9"/>
      <c r="V212" s="9"/>
      <c r="W212" s="9"/>
      <c r="X212" s="9"/>
    </row>
    <row r="213" spans="1:24" x14ac:dyDescent="0.3">
      <c r="A213" s="11">
        <v>5002704</v>
      </c>
      <c r="B213" s="11" t="s">
        <v>561</v>
      </c>
      <c r="C213" s="11">
        <f t="shared" si="35"/>
        <v>27</v>
      </c>
      <c r="D213" s="11" t="s">
        <v>1323</v>
      </c>
      <c r="E213" s="6" t="s">
        <v>1339</v>
      </c>
      <c r="F213" s="6" t="str">
        <f t="shared" si="32"/>
        <v>27强</v>
      </c>
      <c r="G213" s="6" t="str">
        <f t="shared" si="33"/>
        <v>27强魏兰弓</v>
      </c>
      <c r="H213" s="6" t="str">
        <f t="array" ref="H213">30250&amp;";"&amp;INDEX($V$2:$V$33,C213,1)</f>
        <v>30250;500</v>
      </c>
      <c r="I213" s="11">
        <f t="shared" si="34"/>
        <v>18</v>
      </c>
      <c r="J213" t="str">
        <f t="shared" si="37"/>
        <v>660000;890000</v>
      </c>
      <c r="K213">
        <f t="shared" si="37"/>
        <v>870000</v>
      </c>
      <c r="L213">
        <f t="shared" si="37"/>
        <v>2400000</v>
      </c>
      <c r="M213" t="str">
        <f t="shared" si="37"/>
        <v>RT_Wood:1600000|RT_Food:1600000|RT_Stone:1600000|RT_Gold:1600000</v>
      </c>
      <c r="N213" t="str">
        <f t="shared" si="37"/>
        <v>RT_Wood:200000|RT_Food:200000|RT_Stone:200000|RT_Gold:200000</v>
      </c>
      <c r="Q213" s="9"/>
      <c r="R213" s="9"/>
      <c r="S213" s="9"/>
      <c r="T213" s="9"/>
      <c r="U213" s="9"/>
      <c r="V213" s="9"/>
      <c r="W213" s="9"/>
      <c r="X213" s="9"/>
    </row>
    <row r="214" spans="1:24" x14ac:dyDescent="0.3">
      <c r="A214" s="11">
        <v>5002705</v>
      </c>
      <c r="B214" s="11" t="s">
        <v>563</v>
      </c>
      <c r="C214" s="11">
        <f t="shared" si="35"/>
        <v>27</v>
      </c>
      <c r="D214" s="11" t="s">
        <v>1323</v>
      </c>
      <c r="E214" s="6" t="s">
        <v>1343</v>
      </c>
      <c r="F214" s="6" t="str">
        <f t="shared" si="32"/>
        <v>27强</v>
      </c>
      <c r="G214" s="6" t="str">
        <f t="shared" si="33"/>
        <v>27强智谋剑</v>
      </c>
      <c r="H214" s="6" t="str">
        <f t="array" ref="H214">30250&amp;";"&amp;INDEX($V$2:$V$33,C214,1)</f>
        <v>30250;500</v>
      </c>
      <c r="I214" s="11">
        <f t="shared" si="34"/>
        <v>18</v>
      </c>
      <c r="J214" t="str">
        <f t="shared" si="37"/>
        <v>660000;890000</v>
      </c>
      <c r="K214">
        <f t="shared" si="37"/>
        <v>870000</v>
      </c>
      <c r="L214">
        <f t="shared" si="37"/>
        <v>2400000</v>
      </c>
      <c r="M214" t="str">
        <f t="shared" si="37"/>
        <v>RT_Wood:1600000|RT_Food:1600000|RT_Stone:1600000|RT_Gold:1600000</v>
      </c>
      <c r="N214" t="str">
        <f t="shared" si="37"/>
        <v>RT_Wood:200000|RT_Food:200000|RT_Stone:200000|RT_Gold:200000</v>
      </c>
      <c r="Q214" s="9"/>
      <c r="R214" s="9"/>
      <c r="S214" s="9"/>
      <c r="T214" s="9"/>
      <c r="U214" s="9"/>
      <c r="V214" s="9"/>
      <c r="W214" s="9"/>
      <c r="X214" s="9"/>
    </row>
    <row r="215" spans="1:24" x14ac:dyDescent="0.3">
      <c r="A215" s="11">
        <v>5002706</v>
      </c>
      <c r="B215" s="11" t="s">
        <v>564</v>
      </c>
      <c r="C215" s="11">
        <f t="shared" si="35"/>
        <v>27</v>
      </c>
      <c r="D215" s="11" t="s">
        <v>1323</v>
      </c>
      <c r="E215" s="6" t="s">
        <v>1347</v>
      </c>
      <c r="F215" s="6" t="str">
        <f t="shared" si="32"/>
        <v>27强</v>
      </c>
      <c r="G215" s="6" t="str">
        <f t="shared" si="33"/>
        <v>27强智谋骑</v>
      </c>
      <c r="H215" s="6" t="str">
        <f t="array" ref="H215">30250&amp;";"&amp;INDEX($V$2:$V$33,C215,1)</f>
        <v>30250;500</v>
      </c>
      <c r="I215" s="11">
        <f t="shared" si="34"/>
        <v>18</v>
      </c>
      <c r="J215" t="str">
        <f t="shared" si="37"/>
        <v>660000;890000</v>
      </c>
      <c r="K215">
        <f t="shared" si="37"/>
        <v>870000</v>
      </c>
      <c r="L215">
        <f t="shared" si="37"/>
        <v>2400000</v>
      </c>
      <c r="M215" t="str">
        <f t="shared" si="37"/>
        <v>RT_Wood:1600000|RT_Food:1600000|RT_Stone:1600000|RT_Gold:1600000</v>
      </c>
      <c r="N215" t="str">
        <f t="shared" si="37"/>
        <v>RT_Wood:200000|RT_Food:200000|RT_Stone:200000|RT_Gold:200000</v>
      </c>
      <c r="Q215" s="9"/>
      <c r="R215" s="9"/>
      <c r="S215" s="9"/>
      <c r="T215" s="9"/>
      <c r="U215" s="9"/>
      <c r="V215" s="9"/>
      <c r="W215" s="9"/>
      <c r="X215" s="9"/>
    </row>
    <row r="216" spans="1:24" x14ac:dyDescent="0.3">
      <c r="A216" s="11">
        <v>5002707</v>
      </c>
      <c r="B216" s="11" t="s">
        <v>565</v>
      </c>
      <c r="C216" s="11">
        <f t="shared" si="35"/>
        <v>27</v>
      </c>
      <c r="D216" s="11" t="s">
        <v>1323</v>
      </c>
      <c r="E216" s="6" t="s">
        <v>1350</v>
      </c>
      <c r="F216" s="6" t="str">
        <f t="shared" si="32"/>
        <v>27强</v>
      </c>
      <c r="G216" s="6" t="str">
        <f t="shared" si="33"/>
        <v>27强统率枪</v>
      </c>
      <c r="H216" s="6" t="str">
        <f t="array" ref="H216">30250&amp;";"&amp;INDEX($V$2:$V$33,C216,1)</f>
        <v>30250;500</v>
      </c>
      <c r="I216" s="11">
        <f t="shared" si="34"/>
        <v>18</v>
      </c>
      <c r="J216" t="str">
        <f t="shared" si="37"/>
        <v>660000;890000</v>
      </c>
      <c r="K216">
        <f t="shared" si="37"/>
        <v>870000</v>
      </c>
      <c r="L216">
        <f t="shared" si="37"/>
        <v>2400000</v>
      </c>
      <c r="M216" t="str">
        <f t="shared" si="37"/>
        <v>RT_Wood:1600000|RT_Food:1600000|RT_Stone:1600000|RT_Gold:1600000</v>
      </c>
      <c r="N216" t="str">
        <f t="shared" si="37"/>
        <v>RT_Wood:200000|RT_Food:200000|RT_Stone:200000|RT_Gold:200000</v>
      </c>
      <c r="Q216" s="9"/>
      <c r="R216" s="9"/>
      <c r="S216" s="9"/>
      <c r="T216" s="9"/>
      <c r="U216" s="9"/>
      <c r="V216" s="9"/>
      <c r="W216" s="9"/>
      <c r="X216" s="9"/>
    </row>
    <row r="217" spans="1:24" x14ac:dyDescent="0.3">
      <c r="A217" s="11">
        <v>5002708</v>
      </c>
      <c r="B217" s="11" t="s">
        <v>566</v>
      </c>
      <c r="C217" s="11">
        <f t="shared" si="35"/>
        <v>27</v>
      </c>
      <c r="D217" s="11" t="s">
        <v>1323</v>
      </c>
      <c r="E217" s="6" t="s">
        <v>1354</v>
      </c>
      <c r="F217" s="6" t="str">
        <f t="shared" si="32"/>
        <v>27强</v>
      </c>
      <c r="G217" s="6" t="str">
        <f t="shared" si="33"/>
        <v>27强智谋弓</v>
      </c>
      <c r="H217" s="6" t="str">
        <f t="array" ref="H217">30250&amp;";"&amp;INDEX($V$2:$V$33,C217,1)</f>
        <v>30250;500</v>
      </c>
      <c r="I217" s="11">
        <f t="shared" si="34"/>
        <v>18</v>
      </c>
      <c r="J217" t="str">
        <f t="shared" si="37"/>
        <v>660000;890000</v>
      </c>
      <c r="K217">
        <f t="shared" si="37"/>
        <v>870000</v>
      </c>
      <c r="L217">
        <f t="shared" si="37"/>
        <v>2400000</v>
      </c>
      <c r="M217" t="str">
        <f t="shared" si="37"/>
        <v>RT_Wood:1600000|RT_Food:1600000|RT_Stone:1600000|RT_Gold:1600000</v>
      </c>
      <c r="N217" t="str">
        <f t="shared" si="37"/>
        <v>RT_Wood:200000|RT_Food:200000|RT_Stone:200000|RT_Gold:200000</v>
      </c>
      <c r="Q217" s="9"/>
      <c r="R217" s="9"/>
      <c r="S217" s="9"/>
      <c r="T217" s="9"/>
      <c r="U217" s="9"/>
      <c r="V217" s="9"/>
      <c r="W217" s="9"/>
      <c r="X217" s="9"/>
    </row>
    <row r="218" spans="1:24" x14ac:dyDescent="0.3">
      <c r="A218" s="11">
        <v>5002801</v>
      </c>
      <c r="B218" s="11" t="s">
        <v>567</v>
      </c>
      <c r="C218" s="11">
        <f t="shared" si="35"/>
        <v>28</v>
      </c>
      <c r="D218" s="11" t="s">
        <v>1323</v>
      </c>
      <c r="E218" s="6" t="s">
        <v>1328</v>
      </c>
      <c r="F218" s="6" t="str">
        <f t="shared" si="32"/>
        <v>28强</v>
      </c>
      <c r="G218" s="6" t="str">
        <f t="shared" si="33"/>
        <v>28强统率剑</v>
      </c>
      <c r="H218" s="6" t="str">
        <f t="array" ref="H218">30250&amp;";"&amp;INDEX($V$2:$V$33,C218,1)</f>
        <v>30250;500</v>
      </c>
      <c r="I218" s="11">
        <f t="shared" si="34"/>
        <v>18</v>
      </c>
      <c r="J218" t="str">
        <f t="shared" si="37"/>
        <v>660000;890000</v>
      </c>
      <c r="K218">
        <f t="shared" si="37"/>
        <v>870000</v>
      </c>
      <c r="L218">
        <f t="shared" si="37"/>
        <v>2400000</v>
      </c>
      <c r="M218" t="str">
        <f t="shared" si="37"/>
        <v>RT_Wood:1600000|RT_Food:1600000|RT_Stone:1600000|RT_Gold:1600000</v>
      </c>
      <c r="N218" t="str">
        <f t="shared" si="37"/>
        <v>RT_Wood:200000|RT_Food:200000|RT_Stone:200000|RT_Gold:200000</v>
      </c>
      <c r="Q218" s="9"/>
      <c r="R218" s="9"/>
      <c r="S218" s="9"/>
      <c r="T218" s="9"/>
      <c r="U218" s="9"/>
      <c r="V218" s="9"/>
      <c r="W218" s="9"/>
      <c r="X218" s="9"/>
    </row>
    <row r="219" spans="1:24" x14ac:dyDescent="0.3">
      <c r="A219" s="11">
        <v>5002802</v>
      </c>
      <c r="B219" s="11" t="s">
        <v>569</v>
      </c>
      <c r="C219" s="11">
        <f t="shared" si="35"/>
        <v>28</v>
      </c>
      <c r="D219" s="11" t="s">
        <v>1323</v>
      </c>
      <c r="E219" s="6" t="s">
        <v>1331</v>
      </c>
      <c r="F219" s="6" t="str">
        <f t="shared" si="32"/>
        <v>28强</v>
      </c>
      <c r="G219" s="6" t="str">
        <f t="shared" si="33"/>
        <v>28强连击骑</v>
      </c>
      <c r="H219" s="6" t="str">
        <f t="array" ref="H219">30250&amp;";"&amp;INDEX($V$2:$V$33,C219,1)</f>
        <v>30250;500</v>
      </c>
      <c r="I219" s="11">
        <f t="shared" si="34"/>
        <v>18</v>
      </c>
      <c r="J219" t="str">
        <f t="shared" si="37"/>
        <v>660000;890000</v>
      </c>
      <c r="K219">
        <f t="shared" si="37"/>
        <v>870000</v>
      </c>
      <c r="L219">
        <f t="shared" si="37"/>
        <v>2400000</v>
      </c>
      <c r="M219" t="str">
        <f t="shared" si="37"/>
        <v>RT_Wood:1600000|RT_Food:1600000|RT_Stone:1600000|RT_Gold:1600000</v>
      </c>
      <c r="N219" t="str">
        <f t="shared" si="37"/>
        <v>RT_Wood:200000|RT_Food:200000|RT_Stone:200000|RT_Gold:200000</v>
      </c>
      <c r="Q219" s="9"/>
      <c r="R219" s="9"/>
      <c r="S219" s="9"/>
      <c r="T219" s="9"/>
      <c r="U219" s="9"/>
      <c r="V219" s="9"/>
      <c r="W219" s="9"/>
      <c r="X219" s="9"/>
    </row>
    <row r="220" spans="1:24" x14ac:dyDescent="0.3">
      <c r="A220" s="11">
        <v>5002803</v>
      </c>
      <c r="B220" s="11" t="s">
        <v>571</v>
      </c>
      <c r="C220" s="11">
        <f t="shared" si="35"/>
        <v>28</v>
      </c>
      <c r="D220" s="11" t="s">
        <v>1323</v>
      </c>
      <c r="E220" s="6" t="s">
        <v>1335</v>
      </c>
      <c r="F220" s="6" t="str">
        <f t="shared" si="32"/>
        <v>28强</v>
      </c>
      <c r="G220" s="6" t="str">
        <f t="shared" si="33"/>
        <v>28强反击枪</v>
      </c>
      <c r="H220" s="6" t="str">
        <f t="array" ref="H220">30250&amp;";"&amp;INDEX($V$2:$V$33,C220,1)</f>
        <v>30250;500</v>
      </c>
      <c r="I220" s="11">
        <f t="shared" si="34"/>
        <v>18</v>
      </c>
      <c r="J220" t="str">
        <f t="shared" si="37"/>
        <v>660000;890000</v>
      </c>
      <c r="K220">
        <f t="shared" si="37"/>
        <v>870000</v>
      </c>
      <c r="L220">
        <f t="shared" si="37"/>
        <v>2400000</v>
      </c>
      <c r="M220" t="str">
        <f t="shared" si="37"/>
        <v>RT_Wood:1600000|RT_Food:1600000|RT_Stone:1600000|RT_Gold:1600000</v>
      </c>
      <c r="N220" t="str">
        <f t="shared" si="37"/>
        <v>RT_Wood:200000|RT_Food:200000|RT_Stone:200000|RT_Gold:200000</v>
      </c>
      <c r="Q220" s="9"/>
      <c r="R220" s="9"/>
      <c r="S220" s="9"/>
      <c r="T220" s="9"/>
      <c r="U220" s="9"/>
      <c r="V220" s="9"/>
      <c r="W220" s="9"/>
      <c r="X220" s="9"/>
    </row>
    <row r="221" spans="1:24" x14ac:dyDescent="0.3">
      <c r="A221" s="11">
        <v>5002804</v>
      </c>
      <c r="B221" s="11" t="s">
        <v>573</v>
      </c>
      <c r="C221" s="11">
        <f t="shared" si="35"/>
        <v>28</v>
      </c>
      <c r="D221" s="11" t="s">
        <v>1323</v>
      </c>
      <c r="E221" s="6" t="s">
        <v>1339</v>
      </c>
      <c r="F221" s="6" t="str">
        <f t="shared" si="32"/>
        <v>28强</v>
      </c>
      <c r="G221" s="6" t="str">
        <f t="shared" si="33"/>
        <v>28强魏兰弓</v>
      </c>
      <c r="H221" s="6" t="str">
        <f t="array" ref="H221">30250&amp;";"&amp;INDEX($V$2:$V$33,C221,1)</f>
        <v>30250;500</v>
      </c>
      <c r="I221" s="11">
        <f t="shared" si="34"/>
        <v>18</v>
      </c>
      <c r="J221" t="str">
        <f t="shared" si="37"/>
        <v>660000;890000</v>
      </c>
      <c r="K221">
        <f t="shared" si="37"/>
        <v>870000</v>
      </c>
      <c r="L221">
        <f t="shared" si="37"/>
        <v>2400000</v>
      </c>
      <c r="M221" t="str">
        <f t="shared" si="37"/>
        <v>RT_Wood:1600000|RT_Food:1600000|RT_Stone:1600000|RT_Gold:1600000</v>
      </c>
      <c r="N221" t="str">
        <f t="shared" si="37"/>
        <v>RT_Wood:200000|RT_Food:200000|RT_Stone:200000|RT_Gold:200000</v>
      </c>
      <c r="Q221" s="9"/>
      <c r="R221" s="9"/>
      <c r="S221" s="9"/>
      <c r="T221" s="9"/>
      <c r="U221" s="9"/>
      <c r="V221" s="9"/>
      <c r="W221" s="9"/>
      <c r="X221" s="9"/>
    </row>
    <row r="222" spans="1:24" x14ac:dyDescent="0.3">
      <c r="A222" s="11">
        <v>5002805</v>
      </c>
      <c r="B222" s="11" t="s">
        <v>575</v>
      </c>
      <c r="C222" s="11">
        <f t="shared" si="35"/>
        <v>28</v>
      </c>
      <c r="D222" s="11" t="s">
        <v>1323</v>
      </c>
      <c r="E222" s="6" t="s">
        <v>1343</v>
      </c>
      <c r="F222" s="6" t="str">
        <f t="shared" si="32"/>
        <v>28强</v>
      </c>
      <c r="G222" s="6" t="str">
        <f t="shared" si="33"/>
        <v>28强智谋剑</v>
      </c>
      <c r="H222" s="6" t="str">
        <f t="array" ref="H222">30250&amp;";"&amp;INDEX($V$2:$V$33,C222,1)</f>
        <v>30250;500</v>
      </c>
      <c r="I222" s="11">
        <f t="shared" si="34"/>
        <v>18</v>
      </c>
      <c r="J222" t="str">
        <f t="shared" ref="J222:N231" si="38">INDEX($AB:$AF,MATCH($I222,$Z:$Z,0),MATCH(J$1,$AB$1:$AF$1,0))</f>
        <v>660000;890000</v>
      </c>
      <c r="K222">
        <f t="shared" si="38"/>
        <v>870000</v>
      </c>
      <c r="L222">
        <f t="shared" si="38"/>
        <v>2400000</v>
      </c>
      <c r="M222" t="str">
        <f t="shared" si="38"/>
        <v>RT_Wood:1600000|RT_Food:1600000|RT_Stone:1600000|RT_Gold:1600000</v>
      </c>
      <c r="N222" t="str">
        <f t="shared" si="38"/>
        <v>RT_Wood:200000|RT_Food:200000|RT_Stone:200000|RT_Gold:200000</v>
      </c>
      <c r="Q222" s="9"/>
      <c r="R222" s="9"/>
      <c r="S222" s="9"/>
      <c r="T222" s="9"/>
      <c r="U222" s="9"/>
      <c r="V222" s="9"/>
      <c r="W222" s="9"/>
      <c r="X222" s="9"/>
    </row>
    <row r="223" spans="1:24" x14ac:dyDescent="0.3">
      <c r="A223" s="11">
        <v>5002806</v>
      </c>
      <c r="B223" s="11" t="s">
        <v>576</v>
      </c>
      <c r="C223" s="11">
        <f t="shared" si="35"/>
        <v>28</v>
      </c>
      <c r="D223" s="11" t="s">
        <v>1323</v>
      </c>
      <c r="E223" s="6" t="s">
        <v>1347</v>
      </c>
      <c r="F223" s="6" t="str">
        <f t="shared" si="32"/>
        <v>28强</v>
      </c>
      <c r="G223" s="6" t="str">
        <f t="shared" si="33"/>
        <v>28强智谋骑</v>
      </c>
      <c r="H223" s="6" t="str">
        <f t="array" ref="H223">30250&amp;";"&amp;INDEX($V$2:$V$33,C223,1)</f>
        <v>30250;500</v>
      </c>
      <c r="I223" s="11">
        <f t="shared" si="34"/>
        <v>18</v>
      </c>
      <c r="J223" t="str">
        <f t="shared" si="38"/>
        <v>660000;890000</v>
      </c>
      <c r="K223">
        <f t="shared" si="38"/>
        <v>870000</v>
      </c>
      <c r="L223">
        <f t="shared" si="38"/>
        <v>2400000</v>
      </c>
      <c r="M223" t="str">
        <f t="shared" si="38"/>
        <v>RT_Wood:1600000|RT_Food:1600000|RT_Stone:1600000|RT_Gold:1600000</v>
      </c>
      <c r="N223" t="str">
        <f t="shared" si="38"/>
        <v>RT_Wood:200000|RT_Food:200000|RT_Stone:200000|RT_Gold:200000</v>
      </c>
      <c r="Q223" s="9"/>
      <c r="R223" s="9"/>
      <c r="S223" s="9"/>
      <c r="T223" s="9"/>
      <c r="U223" s="9"/>
      <c r="V223" s="9"/>
      <c r="W223" s="9"/>
      <c r="X223" s="9"/>
    </row>
    <row r="224" spans="1:24" x14ac:dyDescent="0.3">
      <c r="A224" s="11">
        <v>5002807</v>
      </c>
      <c r="B224" s="11" t="s">
        <v>577</v>
      </c>
      <c r="C224" s="11">
        <f t="shared" si="35"/>
        <v>28</v>
      </c>
      <c r="D224" s="11" t="s">
        <v>1323</v>
      </c>
      <c r="E224" s="6" t="s">
        <v>1350</v>
      </c>
      <c r="F224" s="6" t="str">
        <f t="shared" si="32"/>
        <v>28强</v>
      </c>
      <c r="G224" s="6" t="str">
        <f t="shared" si="33"/>
        <v>28强统率枪</v>
      </c>
      <c r="H224" s="6" t="str">
        <f t="array" ref="H224">30250&amp;";"&amp;INDEX($V$2:$V$33,C224,1)</f>
        <v>30250;500</v>
      </c>
      <c r="I224" s="11">
        <f t="shared" si="34"/>
        <v>18</v>
      </c>
      <c r="J224" t="str">
        <f t="shared" si="38"/>
        <v>660000;890000</v>
      </c>
      <c r="K224">
        <f t="shared" si="38"/>
        <v>870000</v>
      </c>
      <c r="L224">
        <f t="shared" si="38"/>
        <v>2400000</v>
      </c>
      <c r="M224" t="str">
        <f t="shared" si="38"/>
        <v>RT_Wood:1600000|RT_Food:1600000|RT_Stone:1600000|RT_Gold:1600000</v>
      </c>
      <c r="N224" t="str">
        <f t="shared" si="38"/>
        <v>RT_Wood:200000|RT_Food:200000|RT_Stone:200000|RT_Gold:200000</v>
      </c>
      <c r="Q224" s="9"/>
      <c r="R224" s="9"/>
      <c r="S224" s="9"/>
      <c r="T224" s="9"/>
      <c r="U224" s="9"/>
      <c r="V224" s="9"/>
      <c r="W224" s="9"/>
      <c r="X224" s="9"/>
    </row>
    <row r="225" spans="1:24" x14ac:dyDescent="0.3">
      <c r="A225" s="11">
        <v>5002808</v>
      </c>
      <c r="B225" s="11" t="s">
        <v>578</v>
      </c>
      <c r="C225" s="11">
        <f t="shared" si="35"/>
        <v>28</v>
      </c>
      <c r="D225" s="11" t="s">
        <v>1323</v>
      </c>
      <c r="E225" s="6" t="s">
        <v>1354</v>
      </c>
      <c r="F225" s="6" t="str">
        <f t="shared" si="32"/>
        <v>28强</v>
      </c>
      <c r="G225" s="6" t="str">
        <f t="shared" si="33"/>
        <v>28强智谋弓</v>
      </c>
      <c r="H225" s="6" t="str">
        <f t="array" ref="H225">30250&amp;";"&amp;INDEX($V$2:$V$33,C225,1)</f>
        <v>30250;500</v>
      </c>
      <c r="I225" s="11">
        <f t="shared" si="34"/>
        <v>18</v>
      </c>
      <c r="J225" t="str">
        <f t="shared" si="38"/>
        <v>660000;890000</v>
      </c>
      <c r="K225">
        <f t="shared" si="38"/>
        <v>870000</v>
      </c>
      <c r="L225">
        <f t="shared" si="38"/>
        <v>2400000</v>
      </c>
      <c r="M225" t="str">
        <f t="shared" si="38"/>
        <v>RT_Wood:1600000|RT_Food:1600000|RT_Stone:1600000|RT_Gold:1600000</v>
      </c>
      <c r="N225" t="str">
        <f t="shared" si="38"/>
        <v>RT_Wood:200000|RT_Food:200000|RT_Stone:200000|RT_Gold:200000</v>
      </c>
      <c r="Q225" s="9"/>
      <c r="R225" s="9"/>
      <c r="S225" s="9"/>
      <c r="T225" s="9"/>
      <c r="U225" s="9"/>
      <c r="V225" s="9"/>
      <c r="W225" s="9"/>
      <c r="X225" s="9"/>
    </row>
    <row r="226" spans="1:24" x14ac:dyDescent="0.3">
      <c r="A226" s="11">
        <v>5002901</v>
      </c>
      <c r="B226" s="11" t="s">
        <v>579</v>
      </c>
      <c r="C226" s="11">
        <f t="shared" si="35"/>
        <v>29</v>
      </c>
      <c r="D226" s="11" t="s">
        <v>1323</v>
      </c>
      <c r="E226" s="6" t="s">
        <v>1328</v>
      </c>
      <c r="F226" s="6" t="str">
        <f t="shared" si="32"/>
        <v>29强</v>
      </c>
      <c r="G226" s="6" t="str">
        <f t="shared" si="33"/>
        <v>29强统率剑</v>
      </c>
      <c r="H226" s="6" t="str">
        <f t="array" ref="H226">30250&amp;";"&amp;INDEX($V$2:$V$33,C226,1)</f>
        <v>30250;500</v>
      </c>
      <c r="I226" s="11">
        <f t="shared" si="34"/>
        <v>19</v>
      </c>
      <c r="J226" t="str">
        <f t="shared" si="38"/>
        <v>890000;1400000</v>
      </c>
      <c r="K226">
        <f t="shared" si="38"/>
        <v>930000</v>
      </c>
      <c r="L226">
        <f t="shared" si="38"/>
        <v>2550000</v>
      </c>
      <c r="M226" t="str">
        <f t="shared" si="38"/>
        <v>RT_Wood:1700000|RT_Food:1700000|RT_Stone:1700000|RT_Gold:1700000</v>
      </c>
      <c r="N226" t="str">
        <f t="shared" si="38"/>
        <v>RT_Wood:212500|RT_Food:212500|RT_Stone:212500|RT_Gold:212500</v>
      </c>
      <c r="Q226" s="9"/>
      <c r="R226" s="9"/>
      <c r="S226" s="9"/>
      <c r="T226" s="9"/>
      <c r="U226" s="9"/>
      <c r="V226" s="9"/>
      <c r="W226" s="9"/>
      <c r="X226" s="9"/>
    </row>
    <row r="227" spans="1:24" x14ac:dyDescent="0.3">
      <c r="A227" s="11">
        <v>5002902</v>
      </c>
      <c r="B227" s="11" t="s">
        <v>583</v>
      </c>
      <c r="C227" s="11">
        <f t="shared" si="35"/>
        <v>29</v>
      </c>
      <c r="D227" s="11" t="s">
        <v>1323</v>
      </c>
      <c r="E227" s="6" t="s">
        <v>1331</v>
      </c>
      <c r="F227" s="6" t="str">
        <f t="shared" si="32"/>
        <v>29强</v>
      </c>
      <c r="G227" s="6" t="str">
        <f t="shared" si="33"/>
        <v>29强连击骑</v>
      </c>
      <c r="H227" s="6" t="str">
        <f t="array" ref="H227">30250&amp;";"&amp;INDEX($V$2:$V$33,C227,1)</f>
        <v>30250;500</v>
      </c>
      <c r="I227" s="11">
        <f t="shared" si="34"/>
        <v>19</v>
      </c>
      <c r="J227" t="str">
        <f t="shared" si="38"/>
        <v>890000;1400000</v>
      </c>
      <c r="K227">
        <f t="shared" si="38"/>
        <v>930000</v>
      </c>
      <c r="L227">
        <f t="shared" si="38"/>
        <v>2550000</v>
      </c>
      <c r="M227" t="str">
        <f t="shared" si="38"/>
        <v>RT_Wood:1700000|RT_Food:1700000|RT_Stone:1700000|RT_Gold:1700000</v>
      </c>
      <c r="N227" t="str">
        <f t="shared" si="38"/>
        <v>RT_Wood:212500|RT_Food:212500|RT_Stone:212500|RT_Gold:212500</v>
      </c>
      <c r="Q227" s="9"/>
      <c r="R227" s="9"/>
      <c r="S227" s="9"/>
      <c r="T227" s="9"/>
      <c r="U227" s="9"/>
      <c r="V227" s="9"/>
      <c r="W227" s="9"/>
      <c r="X227" s="9"/>
    </row>
    <row r="228" spans="1:24" x14ac:dyDescent="0.3">
      <c r="A228" s="11">
        <v>5002903</v>
      </c>
      <c r="B228" s="11" t="s">
        <v>585</v>
      </c>
      <c r="C228" s="11">
        <f t="shared" si="35"/>
        <v>29</v>
      </c>
      <c r="D228" s="11" t="s">
        <v>1323</v>
      </c>
      <c r="E228" s="6" t="s">
        <v>1335</v>
      </c>
      <c r="F228" s="6" t="str">
        <f t="shared" si="32"/>
        <v>29强</v>
      </c>
      <c r="G228" s="6" t="str">
        <f t="shared" si="33"/>
        <v>29强反击枪</v>
      </c>
      <c r="H228" s="6" t="str">
        <f t="array" ref="H228">30250&amp;";"&amp;INDEX($V$2:$V$33,C228,1)</f>
        <v>30250;500</v>
      </c>
      <c r="I228" s="11">
        <f t="shared" si="34"/>
        <v>19</v>
      </c>
      <c r="J228" t="str">
        <f t="shared" si="38"/>
        <v>890000;1400000</v>
      </c>
      <c r="K228">
        <f t="shared" si="38"/>
        <v>930000</v>
      </c>
      <c r="L228">
        <f t="shared" si="38"/>
        <v>2550000</v>
      </c>
      <c r="M228" t="str">
        <f t="shared" si="38"/>
        <v>RT_Wood:1700000|RT_Food:1700000|RT_Stone:1700000|RT_Gold:1700000</v>
      </c>
      <c r="N228" t="str">
        <f t="shared" si="38"/>
        <v>RT_Wood:212500|RT_Food:212500|RT_Stone:212500|RT_Gold:212500</v>
      </c>
      <c r="Q228" s="9"/>
      <c r="R228" s="9"/>
      <c r="S228" s="9"/>
      <c r="T228" s="9"/>
      <c r="U228" s="9"/>
      <c r="V228" s="9"/>
      <c r="W228" s="9"/>
      <c r="X228" s="9"/>
    </row>
    <row r="229" spans="1:24" x14ac:dyDescent="0.3">
      <c r="A229" s="11">
        <v>5002904</v>
      </c>
      <c r="B229" s="11" t="s">
        <v>587</v>
      </c>
      <c r="C229" s="11">
        <f t="shared" si="35"/>
        <v>29</v>
      </c>
      <c r="D229" s="11" t="s">
        <v>1323</v>
      </c>
      <c r="E229" s="6" t="s">
        <v>1339</v>
      </c>
      <c r="F229" s="6" t="str">
        <f t="shared" si="32"/>
        <v>29强</v>
      </c>
      <c r="G229" s="6" t="str">
        <f t="shared" si="33"/>
        <v>29强魏兰弓</v>
      </c>
      <c r="H229" s="6" t="str">
        <f t="array" ref="H229">30250&amp;";"&amp;INDEX($V$2:$V$33,C229,1)</f>
        <v>30250;500</v>
      </c>
      <c r="I229" s="11">
        <f t="shared" si="34"/>
        <v>19</v>
      </c>
      <c r="J229" t="str">
        <f t="shared" si="38"/>
        <v>890000;1400000</v>
      </c>
      <c r="K229">
        <f t="shared" si="38"/>
        <v>930000</v>
      </c>
      <c r="L229">
        <f t="shared" si="38"/>
        <v>2550000</v>
      </c>
      <c r="M229" t="str">
        <f t="shared" si="38"/>
        <v>RT_Wood:1700000|RT_Food:1700000|RT_Stone:1700000|RT_Gold:1700000</v>
      </c>
      <c r="N229" t="str">
        <f t="shared" si="38"/>
        <v>RT_Wood:212500|RT_Food:212500|RT_Stone:212500|RT_Gold:212500</v>
      </c>
      <c r="Q229" s="9"/>
      <c r="R229" s="9"/>
      <c r="S229" s="9"/>
      <c r="T229" s="9"/>
      <c r="U229" s="9"/>
      <c r="V229" s="9"/>
      <c r="W229" s="9"/>
      <c r="X229" s="9"/>
    </row>
    <row r="230" spans="1:24" x14ac:dyDescent="0.3">
      <c r="A230" s="11">
        <v>5002905</v>
      </c>
      <c r="B230" s="11" t="s">
        <v>589</v>
      </c>
      <c r="C230" s="11">
        <f t="shared" si="35"/>
        <v>29</v>
      </c>
      <c r="D230" s="11" t="s">
        <v>1323</v>
      </c>
      <c r="E230" s="6" t="s">
        <v>1343</v>
      </c>
      <c r="F230" s="6" t="str">
        <f t="shared" si="32"/>
        <v>29强</v>
      </c>
      <c r="G230" s="6" t="str">
        <f t="shared" si="33"/>
        <v>29强智谋剑</v>
      </c>
      <c r="H230" s="6" t="str">
        <f t="array" ref="H230">30250&amp;";"&amp;INDEX($V$2:$V$33,C230,1)</f>
        <v>30250;500</v>
      </c>
      <c r="I230" s="11">
        <f t="shared" si="34"/>
        <v>19</v>
      </c>
      <c r="J230" t="str">
        <f t="shared" si="38"/>
        <v>890000;1400000</v>
      </c>
      <c r="K230">
        <f t="shared" si="38"/>
        <v>930000</v>
      </c>
      <c r="L230">
        <f t="shared" si="38"/>
        <v>2550000</v>
      </c>
      <c r="M230" t="str">
        <f t="shared" si="38"/>
        <v>RT_Wood:1700000|RT_Food:1700000|RT_Stone:1700000|RT_Gold:1700000</v>
      </c>
      <c r="N230" t="str">
        <f t="shared" si="38"/>
        <v>RT_Wood:212500|RT_Food:212500|RT_Stone:212500|RT_Gold:212500</v>
      </c>
      <c r="Q230" s="9"/>
      <c r="R230" s="9"/>
      <c r="S230" s="9"/>
      <c r="T230" s="9"/>
      <c r="U230" s="9"/>
      <c r="V230" s="9"/>
      <c r="W230" s="9"/>
      <c r="X230" s="9"/>
    </row>
    <row r="231" spans="1:24" x14ac:dyDescent="0.3">
      <c r="A231" s="11">
        <v>5002906</v>
      </c>
      <c r="B231" s="11" t="s">
        <v>590</v>
      </c>
      <c r="C231" s="11">
        <f t="shared" si="35"/>
        <v>29</v>
      </c>
      <c r="D231" s="11" t="s">
        <v>1323</v>
      </c>
      <c r="E231" s="6" t="s">
        <v>1347</v>
      </c>
      <c r="F231" s="6" t="str">
        <f t="shared" si="32"/>
        <v>29强</v>
      </c>
      <c r="G231" s="6" t="str">
        <f t="shared" si="33"/>
        <v>29强智谋骑</v>
      </c>
      <c r="H231" s="6" t="str">
        <f t="array" ref="H231">30250&amp;";"&amp;INDEX($V$2:$V$33,C231,1)</f>
        <v>30250;500</v>
      </c>
      <c r="I231" s="11">
        <f t="shared" si="34"/>
        <v>19</v>
      </c>
      <c r="J231" t="str">
        <f t="shared" si="38"/>
        <v>890000;1400000</v>
      </c>
      <c r="K231">
        <f t="shared" si="38"/>
        <v>930000</v>
      </c>
      <c r="L231">
        <f t="shared" si="38"/>
        <v>2550000</v>
      </c>
      <c r="M231" t="str">
        <f t="shared" si="38"/>
        <v>RT_Wood:1700000|RT_Food:1700000|RT_Stone:1700000|RT_Gold:1700000</v>
      </c>
      <c r="N231" t="str">
        <f t="shared" si="38"/>
        <v>RT_Wood:212500|RT_Food:212500|RT_Stone:212500|RT_Gold:212500</v>
      </c>
      <c r="Q231" s="9"/>
      <c r="R231" s="9"/>
      <c r="S231" s="9"/>
      <c r="T231" s="9"/>
      <c r="U231" s="9"/>
      <c r="V231" s="9"/>
      <c r="W231" s="9"/>
      <c r="X231" s="9"/>
    </row>
    <row r="232" spans="1:24" x14ac:dyDescent="0.3">
      <c r="A232" s="11">
        <v>5002907</v>
      </c>
      <c r="B232" s="11" t="s">
        <v>591</v>
      </c>
      <c r="C232" s="11">
        <f t="shared" si="35"/>
        <v>29</v>
      </c>
      <c r="D232" s="11" t="s">
        <v>1323</v>
      </c>
      <c r="E232" s="6" t="s">
        <v>1350</v>
      </c>
      <c r="F232" s="6" t="str">
        <f t="shared" si="32"/>
        <v>29强</v>
      </c>
      <c r="G232" s="6" t="str">
        <f t="shared" si="33"/>
        <v>29强统率枪</v>
      </c>
      <c r="H232" s="6" t="str">
        <f t="array" ref="H232">30250&amp;";"&amp;INDEX($V$2:$V$33,C232,1)</f>
        <v>30250;500</v>
      </c>
      <c r="I232" s="11">
        <f t="shared" si="34"/>
        <v>19</v>
      </c>
      <c r="J232" t="str">
        <f t="shared" ref="J232:N241" si="39">INDEX($AB:$AF,MATCH($I232,$Z:$Z,0),MATCH(J$1,$AB$1:$AF$1,0))</f>
        <v>890000;1400000</v>
      </c>
      <c r="K232">
        <f t="shared" si="39"/>
        <v>930000</v>
      </c>
      <c r="L232">
        <f t="shared" si="39"/>
        <v>2550000</v>
      </c>
      <c r="M232" t="str">
        <f t="shared" si="39"/>
        <v>RT_Wood:1700000|RT_Food:1700000|RT_Stone:1700000|RT_Gold:1700000</v>
      </c>
      <c r="N232" t="str">
        <f t="shared" si="39"/>
        <v>RT_Wood:212500|RT_Food:212500|RT_Stone:212500|RT_Gold:212500</v>
      </c>
      <c r="Q232" s="9"/>
      <c r="R232" s="9"/>
      <c r="S232" s="9"/>
      <c r="T232" s="9"/>
      <c r="U232" s="9"/>
      <c r="V232" s="9"/>
      <c r="W232" s="9"/>
      <c r="X232" s="9"/>
    </row>
    <row r="233" spans="1:24" x14ac:dyDescent="0.3">
      <c r="A233" s="11">
        <v>5002908</v>
      </c>
      <c r="B233" s="11" t="s">
        <v>592</v>
      </c>
      <c r="C233" s="11">
        <f t="shared" si="35"/>
        <v>29</v>
      </c>
      <c r="D233" s="11" t="s">
        <v>1323</v>
      </c>
      <c r="E233" s="6" t="s">
        <v>1354</v>
      </c>
      <c r="F233" s="6" t="str">
        <f t="shared" si="32"/>
        <v>29强</v>
      </c>
      <c r="G233" s="6" t="str">
        <f t="shared" si="33"/>
        <v>29强智谋弓</v>
      </c>
      <c r="H233" s="6" t="str">
        <f t="array" ref="H233">30250&amp;";"&amp;INDEX($V$2:$V$33,C233,1)</f>
        <v>30250;500</v>
      </c>
      <c r="I233" s="11">
        <f t="shared" si="34"/>
        <v>19</v>
      </c>
      <c r="J233" t="str">
        <f t="shared" si="39"/>
        <v>890000;1400000</v>
      </c>
      <c r="K233">
        <f t="shared" si="39"/>
        <v>930000</v>
      </c>
      <c r="L233">
        <f t="shared" si="39"/>
        <v>2550000</v>
      </c>
      <c r="M233" t="str">
        <f t="shared" si="39"/>
        <v>RT_Wood:1700000|RT_Food:1700000|RT_Stone:1700000|RT_Gold:1700000</v>
      </c>
      <c r="N233" t="str">
        <f t="shared" si="39"/>
        <v>RT_Wood:212500|RT_Food:212500|RT_Stone:212500|RT_Gold:212500</v>
      </c>
      <c r="Q233" s="9"/>
      <c r="R233" s="9"/>
      <c r="S233" s="9"/>
      <c r="T233" s="9"/>
      <c r="U233" s="9"/>
      <c r="V233" s="9"/>
      <c r="W233" s="9"/>
      <c r="X233" s="9"/>
    </row>
    <row r="234" spans="1:24" x14ac:dyDescent="0.3">
      <c r="A234" s="11">
        <v>5003001</v>
      </c>
      <c r="B234" s="11" t="s">
        <v>593</v>
      </c>
      <c r="C234" s="11">
        <f t="shared" si="35"/>
        <v>30</v>
      </c>
      <c r="D234" s="11" t="s">
        <v>1323</v>
      </c>
      <c r="E234" s="6" t="s">
        <v>1328</v>
      </c>
      <c r="F234" s="6" t="str">
        <f t="shared" si="32"/>
        <v>30强</v>
      </c>
      <c r="G234" s="6" t="str">
        <f t="shared" si="33"/>
        <v>30强统率剑</v>
      </c>
      <c r="H234" s="6" t="str">
        <f t="array" ref="H234">30250&amp;";"&amp;INDEX($V$2:$V$33,C234,1)</f>
        <v>30250;500</v>
      </c>
      <c r="I234" s="11">
        <f t="shared" si="34"/>
        <v>19</v>
      </c>
      <c r="J234" t="str">
        <f t="shared" si="39"/>
        <v>890000;1400000</v>
      </c>
      <c r="K234">
        <f t="shared" si="39"/>
        <v>930000</v>
      </c>
      <c r="L234">
        <f t="shared" si="39"/>
        <v>2550000</v>
      </c>
      <c r="M234" t="str">
        <f t="shared" si="39"/>
        <v>RT_Wood:1700000|RT_Food:1700000|RT_Stone:1700000|RT_Gold:1700000</v>
      </c>
      <c r="N234" t="str">
        <f t="shared" si="39"/>
        <v>RT_Wood:212500|RT_Food:212500|RT_Stone:212500|RT_Gold:212500</v>
      </c>
      <c r="Q234" s="9"/>
      <c r="R234" s="9"/>
      <c r="S234" s="9"/>
      <c r="T234" s="9"/>
      <c r="U234" s="9"/>
      <c r="V234" s="9"/>
      <c r="W234" s="9"/>
      <c r="X234" s="9"/>
    </row>
    <row r="235" spans="1:24" x14ac:dyDescent="0.3">
      <c r="A235" s="11">
        <v>5003002</v>
      </c>
      <c r="B235" s="11" t="s">
        <v>594</v>
      </c>
      <c r="C235" s="11">
        <f t="shared" si="35"/>
        <v>30</v>
      </c>
      <c r="D235" s="11" t="s">
        <v>1323</v>
      </c>
      <c r="E235" s="6" t="s">
        <v>1331</v>
      </c>
      <c r="F235" s="6" t="str">
        <f t="shared" si="32"/>
        <v>30强</v>
      </c>
      <c r="G235" s="6" t="str">
        <f t="shared" si="33"/>
        <v>30强连击骑</v>
      </c>
      <c r="H235" s="6" t="str">
        <f t="array" ref="H235">30250&amp;";"&amp;INDEX($V$2:$V$33,C235,1)</f>
        <v>30250;500</v>
      </c>
      <c r="I235" s="11">
        <f t="shared" si="34"/>
        <v>19</v>
      </c>
      <c r="J235" t="str">
        <f t="shared" si="39"/>
        <v>890000;1400000</v>
      </c>
      <c r="K235">
        <f t="shared" si="39"/>
        <v>930000</v>
      </c>
      <c r="L235">
        <f t="shared" si="39"/>
        <v>2550000</v>
      </c>
      <c r="M235" t="str">
        <f t="shared" si="39"/>
        <v>RT_Wood:1700000|RT_Food:1700000|RT_Stone:1700000|RT_Gold:1700000</v>
      </c>
      <c r="N235" t="str">
        <f t="shared" si="39"/>
        <v>RT_Wood:212500|RT_Food:212500|RT_Stone:212500|RT_Gold:212500</v>
      </c>
      <c r="Q235" s="9"/>
      <c r="R235" s="9"/>
      <c r="S235" s="9"/>
      <c r="T235" s="9"/>
      <c r="U235" s="9"/>
      <c r="V235" s="9"/>
      <c r="W235" s="9"/>
      <c r="X235" s="9"/>
    </row>
    <row r="236" spans="1:24" x14ac:dyDescent="0.3">
      <c r="A236" s="11">
        <v>5003003</v>
      </c>
      <c r="B236" s="11" t="s">
        <v>595</v>
      </c>
      <c r="C236" s="11">
        <f t="shared" si="35"/>
        <v>30</v>
      </c>
      <c r="D236" s="11" t="s">
        <v>1323</v>
      </c>
      <c r="E236" s="6" t="s">
        <v>1335</v>
      </c>
      <c r="F236" s="6" t="str">
        <f t="shared" si="32"/>
        <v>30强</v>
      </c>
      <c r="G236" s="6" t="str">
        <f t="shared" si="33"/>
        <v>30强反击枪</v>
      </c>
      <c r="H236" s="6" t="str">
        <f t="array" ref="H236">30250&amp;";"&amp;INDEX($V$2:$V$33,C236,1)</f>
        <v>30250;500</v>
      </c>
      <c r="I236" s="11">
        <f t="shared" si="34"/>
        <v>19</v>
      </c>
      <c r="J236" t="str">
        <f t="shared" si="39"/>
        <v>890000;1400000</v>
      </c>
      <c r="K236">
        <f t="shared" si="39"/>
        <v>930000</v>
      </c>
      <c r="L236">
        <f t="shared" si="39"/>
        <v>2550000</v>
      </c>
      <c r="M236" t="str">
        <f t="shared" si="39"/>
        <v>RT_Wood:1700000|RT_Food:1700000|RT_Stone:1700000|RT_Gold:1700000</v>
      </c>
      <c r="N236" t="str">
        <f t="shared" si="39"/>
        <v>RT_Wood:212500|RT_Food:212500|RT_Stone:212500|RT_Gold:212500</v>
      </c>
      <c r="Q236" s="9"/>
      <c r="R236" s="9"/>
      <c r="S236" s="9"/>
      <c r="T236" s="9"/>
      <c r="U236" s="9"/>
      <c r="V236" s="9"/>
      <c r="W236" s="9"/>
      <c r="X236" s="9"/>
    </row>
    <row r="237" spans="1:24" x14ac:dyDescent="0.3">
      <c r="A237" s="11">
        <v>5003004</v>
      </c>
      <c r="B237" s="11" t="s">
        <v>596</v>
      </c>
      <c r="C237" s="11">
        <f t="shared" si="35"/>
        <v>30</v>
      </c>
      <c r="D237" s="11" t="s">
        <v>1323</v>
      </c>
      <c r="E237" s="6" t="s">
        <v>1339</v>
      </c>
      <c r="F237" s="6" t="str">
        <f t="shared" si="32"/>
        <v>30强</v>
      </c>
      <c r="G237" s="6" t="str">
        <f t="shared" si="33"/>
        <v>30强魏兰弓</v>
      </c>
      <c r="H237" s="6" t="str">
        <f t="array" ref="H237">30250&amp;";"&amp;INDEX($V$2:$V$33,C237,1)</f>
        <v>30250;500</v>
      </c>
      <c r="I237" s="11">
        <f t="shared" si="34"/>
        <v>19</v>
      </c>
      <c r="J237" t="str">
        <f t="shared" si="39"/>
        <v>890000;1400000</v>
      </c>
      <c r="K237">
        <f t="shared" si="39"/>
        <v>930000</v>
      </c>
      <c r="L237">
        <f t="shared" si="39"/>
        <v>2550000</v>
      </c>
      <c r="M237" t="str">
        <f t="shared" si="39"/>
        <v>RT_Wood:1700000|RT_Food:1700000|RT_Stone:1700000|RT_Gold:1700000</v>
      </c>
      <c r="N237" t="str">
        <f t="shared" si="39"/>
        <v>RT_Wood:212500|RT_Food:212500|RT_Stone:212500|RT_Gold:212500</v>
      </c>
      <c r="Q237" s="9"/>
      <c r="R237" s="9"/>
      <c r="S237" s="9"/>
      <c r="T237" s="9"/>
      <c r="U237" s="9"/>
      <c r="V237" s="9"/>
      <c r="W237" s="9"/>
      <c r="X237" s="9"/>
    </row>
    <row r="238" spans="1:24" x14ac:dyDescent="0.3">
      <c r="A238" s="11">
        <v>5003005</v>
      </c>
      <c r="B238" s="11" t="s">
        <v>597</v>
      </c>
      <c r="C238" s="11">
        <f t="shared" si="35"/>
        <v>30</v>
      </c>
      <c r="D238" s="11" t="s">
        <v>1323</v>
      </c>
      <c r="E238" s="6" t="s">
        <v>1343</v>
      </c>
      <c r="F238" s="6" t="str">
        <f t="shared" si="32"/>
        <v>30强</v>
      </c>
      <c r="G238" s="6" t="str">
        <f t="shared" si="33"/>
        <v>30强智谋剑</v>
      </c>
      <c r="H238" s="6" t="str">
        <f t="array" ref="H238">30250&amp;";"&amp;INDEX($V$2:$V$33,C238,1)</f>
        <v>30250;500</v>
      </c>
      <c r="I238" s="11">
        <f t="shared" si="34"/>
        <v>19</v>
      </c>
      <c r="J238" t="str">
        <f t="shared" si="39"/>
        <v>890000;1400000</v>
      </c>
      <c r="K238">
        <f t="shared" si="39"/>
        <v>930000</v>
      </c>
      <c r="L238">
        <f t="shared" si="39"/>
        <v>2550000</v>
      </c>
      <c r="M238" t="str">
        <f t="shared" si="39"/>
        <v>RT_Wood:1700000|RT_Food:1700000|RT_Stone:1700000|RT_Gold:1700000</v>
      </c>
      <c r="N238" t="str">
        <f t="shared" si="39"/>
        <v>RT_Wood:212500|RT_Food:212500|RT_Stone:212500|RT_Gold:212500</v>
      </c>
      <c r="Q238" s="9"/>
      <c r="R238" s="9"/>
      <c r="S238" s="9"/>
      <c r="T238" s="9"/>
      <c r="U238" s="9"/>
      <c r="V238" s="9"/>
      <c r="W238" s="9"/>
      <c r="X238" s="9"/>
    </row>
    <row r="239" spans="1:24" x14ac:dyDescent="0.3">
      <c r="A239" s="11">
        <v>5003006</v>
      </c>
      <c r="B239" s="11" t="s">
        <v>598</v>
      </c>
      <c r="C239" s="11">
        <f t="shared" si="35"/>
        <v>30</v>
      </c>
      <c r="D239" s="11" t="s">
        <v>1323</v>
      </c>
      <c r="E239" s="6" t="s">
        <v>1347</v>
      </c>
      <c r="F239" s="6" t="str">
        <f t="shared" si="32"/>
        <v>30强</v>
      </c>
      <c r="G239" s="6" t="str">
        <f t="shared" si="33"/>
        <v>30强智谋骑</v>
      </c>
      <c r="H239" s="6" t="str">
        <f t="array" ref="H239">30250&amp;";"&amp;INDEX($V$2:$V$33,C239,1)</f>
        <v>30250;500</v>
      </c>
      <c r="I239" s="11">
        <f t="shared" si="34"/>
        <v>19</v>
      </c>
      <c r="J239" t="str">
        <f t="shared" si="39"/>
        <v>890000;1400000</v>
      </c>
      <c r="K239">
        <f t="shared" si="39"/>
        <v>930000</v>
      </c>
      <c r="L239">
        <f t="shared" si="39"/>
        <v>2550000</v>
      </c>
      <c r="M239" t="str">
        <f t="shared" si="39"/>
        <v>RT_Wood:1700000|RT_Food:1700000|RT_Stone:1700000|RT_Gold:1700000</v>
      </c>
      <c r="N239" t="str">
        <f t="shared" si="39"/>
        <v>RT_Wood:212500|RT_Food:212500|RT_Stone:212500|RT_Gold:212500</v>
      </c>
      <c r="Q239" s="9"/>
      <c r="R239" s="9"/>
      <c r="S239" s="9"/>
      <c r="T239" s="9"/>
      <c r="U239" s="9"/>
      <c r="V239" s="9"/>
      <c r="W239" s="9"/>
      <c r="X239" s="9"/>
    </row>
    <row r="240" spans="1:24" x14ac:dyDescent="0.3">
      <c r="A240" s="11">
        <v>5003007</v>
      </c>
      <c r="B240" s="11" t="s">
        <v>599</v>
      </c>
      <c r="C240" s="11">
        <f t="shared" si="35"/>
        <v>30</v>
      </c>
      <c r="D240" s="11" t="s">
        <v>1323</v>
      </c>
      <c r="E240" s="6" t="s">
        <v>1350</v>
      </c>
      <c r="F240" s="6" t="str">
        <f t="shared" si="32"/>
        <v>30强</v>
      </c>
      <c r="G240" s="6" t="str">
        <f t="shared" si="33"/>
        <v>30强统率枪</v>
      </c>
      <c r="H240" s="6" t="str">
        <f t="array" ref="H240">30250&amp;";"&amp;INDEX($V$2:$V$33,C240,1)</f>
        <v>30250;500</v>
      </c>
      <c r="I240" s="11">
        <f t="shared" si="34"/>
        <v>19</v>
      </c>
      <c r="J240" t="str">
        <f t="shared" si="39"/>
        <v>890000;1400000</v>
      </c>
      <c r="K240">
        <f t="shared" si="39"/>
        <v>930000</v>
      </c>
      <c r="L240">
        <f t="shared" si="39"/>
        <v>2550000</v>
      </c>
      <c r="M240" t="str">
        <f t="shared" si="39"/>
        <v>RT_Wood:1700000|RT_Food:1700000|RT_Stone:1700000|RT_Gold:1700000</v>
      </c>
      <c r="N240" t="str">
        <f t="shared" si="39"/>
        <v>RT_Wood:212500|RT_Food:212500|RT_Stone:212500|RT_Gold:212500</v>
      </c>
      <c r="Q240" s="9"/>
      <c r="R240" s="9"/>
      <c r="S240" s="9"/>
      <c r="T240" s="9"/>
      <c r="U240" s="9"/>
      <c r="V240" s="9"/>
      <c r="W240" s="9"/>
      <c r="X240" s="9"/>
    </row>
    <row r="241" spans="1:24" x14ac:dyDescent="0.3">
      <c r="A241" s="11">
        <v>5003008</v>
      </c>
      <c r="B241" s="11" t="s">
        <v>600</v>
      </c>
      <c r="C241" s="11">
        <f t="shared" si="35"/>
        <v>30</v>
      </c>
      <c r="D241" s="11" t="s">
        <v>1323</v>
      </c>
      <c r="E241" s="6" t="s">
        <v>1354</v>
      </c>
      <c r="F241" s="6" t="str">
        <f t="shared" si="32"/>
        <v>30强</v>
      </c>
      <c r="G241" s="6" t="str">
        <f t="shared" si="33"/>
        <v>30强智谋弓</v>
      </c>
      <c r="H241" s="6" t="str">
        <f t="array" ref="H241">30250&amp;";"&amp;INDEX($V$2:$V$33,C241,1)</f>
        <v>30250;500</v>
      </c>
      <c r="I241" s="11">
        <f t="shared" si="34"/>
        <v>19</v>
      </c>
      <c r="J241" t="str">
        <f t="shared" si="39"/>
        <v>890000;1400000</v>
      </c>
      <c r="K241">
        <f t="shared" si="39"/>
        <v>930000</v>
      </c>
      <c r="L241">
        <f t="shared" si="39"/>
        <v>2550000</v>
      </c>
      <c r="M241" t="str">
        <f t="shared" si="39"/>
        <v>RT_Wood:1700000|RT_Food:1700000|RT_Stone:1700000|RT_Gold:1700000</v>
      </c>
      <c r="N241" t="str">
        <f t="shared" si="39"/>
        <v>RT_Wood:212500|RT_Food:212500|RT_Stone:212500|RT_Gold:212500</v>
      </c>
      <c r="Q241" s="9"/>
      <c r="R241" s="9"/>
      <c r="S241" s="9"/>
      <c r="T241" s="9"/>
      <c r="U241" s="9"/>
      <c r="V241" s="9"/>
      <c r="W241" s="9"/>
      <c r="X241" s="9"/>
    </row>
    <row r="242" spans="1:24" x14ac:dyDescent="0.3">
      <c r="A242" s="11">
        <v>5003101</v>
      </c>
      <c r="B242" s="11" t="s">
        <v>601</v>
      </c>
      <c r="C242" s="11">
        <f t="shared" si="35"/>
        <v>31</v>
      </c>
      <c r="D242" s="11" t="s">
        <v>1323</v>
      </c>
      <c r="E242" s="6" t="s">
        <v>1328</v>
      </c>
      <c r="F242" s="6" t="str">
        <f t="shared" si="32"/>
        <v>31强</v>
      </c>
      <c r="G242" s="6" t="str">
        <f t="shared" si="33"/>
        <v>31强统率剑</v>
      </c>
      <c r="H242" s="6" t="str">
        <f t="array" ref="H242">30250&amp;";"&amp;INDEX($V$2:$V$33,C242,1)</f>
        <v>30250;500</v>
      </c>
      <c r="I242" s="11">
        <f t="shared" si="34"/>
        <v>20</v>
      </c>
      <c r="J242" t="str">
        <f t="shared" ref="J242:N251" si="40">INDEX($AB:$AF,MATCH($I242,$Z:$Z,0),MATCH(J$1,$AB$1:$AF$1,0))</f>
        <v>1400000;1800000</v>
      </c>
      <c r="K242">
        <f t="shared" si="40"/>
        <v>1000000</v>
      </c>
      <c r="L242">
        <f t="shared" si="40"/>
        <v>2700000</v>
      </c>
      <c r="M242" t="str">
        <f t="shared" si="40"/>
        <v>RT_Wood:1800000|RT_Food:1800000|RT_Stone:1800000|RT_Gold:1800000</v>
      </c>
      <c r="N242" t="str">
        <f t="shared" si="40"/>
        <v>RT_Wood:225000|RT_Food:225000|RT_Stone:225000|RT_Gold:225000</v>
      </c>
      <c r="Q242" s="9"/>
      <c r="R242" s="9"/>
      <c r="S242" s="9"/>
      <c r="T242" s="9"/>
      <c r="U242" s="9"/>
      <c r="V242" s="9"/>
      <c r="W242" s="9"/>
      <c r="X242" s="9"/>
    </row>
    <row r="243" spans="1:24" x14ac:dyDescent="0.3">
      <c r="A243" s="11">
        <v>5003102</v>
      </c>
      <c r="B243" s="11" t="s">
        <v>607</v>
      </c>
      <c r="C243" s="11">
        <f t="shared" si="35"/>
        <v>31</v>
      </c>
      <c r="D243" s="11" t="s">
        <v>1323</v>
      </c>
      <c r="E243" s="6" t="s">
        <v>1331</v>
      </c>
      <c r="F243" s="6" t="str">
        <f t="shared" si="32"/>
        <v>31强</v>
      </c>
      <c r="G243" s="6" t="str">
        <f t="shared" si="33"/>
        <v>31强连击骑</v>
      </c>
      <c r="H243" s="6" t="str">
        <f t="array" ref="H243">30250&amp;";"&amp;INDEX($V$2:$V$33,C243,1)</f>
        <v>30250;500</v>
      </c>
      <c r="I243" s="11">
        <f t="shared" si="34"/>
        <v>20</v>
      </c>
      <c r="J243" t="str">
        <f t="shared" si="40"/>
        <v>1400000;1800000</v>
      </c>
      <c r="K243">
        <f t="shared" si="40"/>
        <v>1000000</v>
      </c>
      <c r="L243">
        <f t="shared" si="40"/>
        <v>2700000</v>
      </c>
      <c r="M243" t="str">
        <f t="shared" si="40"/>
        <v>RT_Wood:1800000|RT_Food:1800000|RT_Stone:1800000|RT_Gold:1800000</v>
      </c>
      <c r="N243" t="str">
        <f t="shared" si="40"/>
        <v>RT_Wood:225000|RT_Food:225000|RT_Stone:225000|RT_Gold:225000</v>
      </c>
      <c r="Q243" s="9"/>
      <c r="R243" s="9"/>
      <c r="S243" s="9"/>
      <c r="T243" s="9"/>
      <c r="U243" s="9"/>
      <c r="V243" s="9"/>
      <c r="W243" s="9"/>
      <c r="X243" s="9"/>
    </row>
    <row r="244" spans="1:24" x14ac:dyDescent="0.3">
      <c r="A244" s="11">
        <v>5003103</v>
      </c>
      <c r="B244" s="11" t="s">
        <v>610</v>
      </c>
      <c r="C244" s="11">
        <f t="shared" si="35"/>
        <v>31</v>
      </c>
      <c r="D244" s="11" t="s">
        <v>1323</v>
      </c>
      <c r="E244" s="6" t="s">
        <v>1335</v>
      </c>
      <c r="F244" s="6" t="str">
        <f t="shared" si="32"/>
        <v>31强</v>
      </c>
      <c r="G244" s="6" t="str">
        <f t="shared" si="33"/>
        <v>31强反击枪</v>
      </c>
      <c r="H244" s="6" t="str">
        <f t="array" ref="H244">30250&amp;";"&amp;INDEX($V$2:$V$33,C244,1)</f>
        <v>30250;500</v>
      </c>
      <c r="I244" s="11">
        <f t="shared" si="34"/>
        <v>20</v>
      </c>
      <c r="J244" t="str">
        <f t="shared" si="40"/>
        <v>1400000;1800000</v>
      </c>
      <c r="K244">
        <f t="shared" si="40"/>
        <v>1000000</v>
      </c>
      <c r="L244">
        <f t="shared" si="40"/>
        <v>2700000</v>
      </c>
      <c r="M244" t="str">
        <f t="shared" si="40"/>
        <v>RT_Wood:1800000|RT_Food:1800000|RT_Stone:1800000|RT_Gold:1800000</v>
      </c>
      <c r="N244" t="str">
        <f t="shared" si="40"/>
        <v>RT_Wood:225000|RT_Food:225000|RT_Stone:225000|RT_Gold:225000</v>
      </c>
      <c r="Q244" s="9"/>
      <c r="R244" s="9"/>
      <c r="S244" s="9"/>
      <c r="T244" s="9"/>
      <c r="U244" s="9"/>
      <c r="V244" s="9"/>
      <c r="W244" s="9"/>
      <c r="X244" s="9"/>
    </row>
    <row r="245" spans="1:24" x14ac:dyDescent="0.3">
      <c r="A245" s="11">
        <v>5003104</v>
      </c>
      <c r="B245" s="11" t="s">
        <v>612</v>
      </c>
      <c r="C245" s="11">
        <f t="shared" si="35"/>
        <v>31</v>
      </c>
      <c r="D245" s="11" t="s">
        <v>1323</v>
      </c>
      <c r="E245" s="6" t="s">
        <v>1339</v>
      </c>
      <c r="F245" s="6" t="str">
        <f t="shared" si="32"/>
        <v>31强</v>
      </c>
      <c r="G245" s="6" t="str">
        <f t="shared" si="33"/>
        <v>31强魏兰弓</v>
      </c>
      <c r="H245" s="6" t="str">
        <f t="array" ref="H245">30250&amp;";"&amp;INDEX($V$2:$V$33,C245,1)</f>
        <v>30250;500</v>
      </c>
      <c r="I245" s="11">
        <f t="shared" si="34"/>
        <v>20</v>
      </c>
      <c r="J245" t="str">
        <f t="shared" si="40"/>
        <v>1400000;1800000</v>
      </c>
      <c r="K245">
        <f t="shared" si="40"/>
        <v>1000000</v>
      </c>
      <c r="L245">
        <f t="shared" si="40"/>
        <v>2700000</v>
      </c>
      <c r="M245" t="str">
        <f t="shared" si="40"/>
        <v>RT_Wood:1800000|RT_Food:1800000|RT_Stone:1800000|RT_Gold:1800000</v>
      </c>
      <c r="N245" t="str">
        <f t="shared" si="40"/>
        <v>RT_Wood:225000|RT_Food:225000|RT_Stone:225000|RT_Gold:225000</v>
      </c>
      <c r="Q245" s="9"/>
      <c r="R245" s="9"/>
      <c r="S245" s="9"/>
      <c r="T245" s="9"/>
      <c r="U245" s="9"/>
      <c r="V245" s="9"/>
      <c r="W245" s="9"/>
      <c r="X245" s="9"/>
    </row>
    <row r="246" spans="1:24" x14ac:dyDescent="0.3">
      <c r="A246" s="11">
        <v>5003105</v>
      </c>
      <c r="B246" s="11" t="s">
        <v>614</v>
      </c>
      <c r="C246" s="11">
        <f t="shared" si="35"/>
        <v>31</v>
      </c>
      <c r="D246" s="11" t="s">
        <v>1323</v>
      </c>
      <c r="E246" s="6" t="s">
        <v>1343</v>
      </c>
      <c r="F246" s="6" t="str">
        <f t="shared" si="32"/>
        <v>31强</v>
      </c>
      <c r="G246" s="6" t="str">
        <f t="shared" si="33"/>
        <v>31强智谋剑</v>
      </c>
      <c r="H246" s="6" t="str">
        <f t="array" ref="H246">30250&amp;";"&amp;INDEX($V$2:$V$33,C246,1)</f>
        <v>30250;500</v>
      </c>
      <c r="I246" s="11">
        <f t="shared" si="34"/>
        <v>20</v>
      </c>
      <c r="J246" t="str">
        <f t="shared" si="40"/>
        <v>1400000;1800000</v>
      </c>
      <c r="K246">
        <f t="shared" si="40"/>
        <v>1000000</v>
      </c>
      <c r="L246">
        <f t="shared" si="40"/>
        <v>2700000</v>
      </c>
      <c r="M246" t="str">
        <f t="shared" si="40"/>
        <v>RT_Wood:1800000|RT_Food:1800000|RT_Stone:1800000|RT_Gold:1800000</v>
      </c>
      <c r="N246" t="str">
        <f t="shared" si="40"/>
        <v>RT_Wood:225000|RT_Food:225000|RT_Stone:225000|RT_Gold:225000</v>
      </c>
      <c r="Q246" s="9"/>
      <c r="R246" s="9"/>
      <c r="S246" s="9"/>
      <c r="T246" s="9"/>
      <c r="U246" s="9"/>
      <c r="V246" s="9"/>
      <c r="W246" s="9"/>
      <c r="X246" s="9"/>
    </row>
    <row r="247" spans="1:24" x14ac:dyDescent="0.3">
      <c r="A247" s="11">
        <v>5003106</v>
      </c>
      <c r="B247" s="11" t="s">
        <v>615</v>
      </c>
      <c r="C247" s="11">
        <f t="shared" si="35"/>
        <v>31</v>
      </c>
      <c r="D247" s="11" t="s">
        <v>1323</v>
      </c>
      <c r="E247" s="6" t="s">
        <v>1347</v>
      </c>
      <c r="F247" s="6" t="str">
        <f t="shared" si="32"/>
        <v>31强</v>
      </c>
      <c r="G247" s="6" t="str">
        <f t="shared" si="33"/>
        <v>31强智谋骑</v>
      </c>
      <c r="H247" s="6" t="str">
        <f t="array" ref="H247">30250&amp;";"&amp;INDEX($V$2:$V$33,C247,1)</f>
        <v>30250;500</v>
      </c>
      <c r="I247" s="11">
        <f t="shared" si="34"/>
        <v>20</v>
      </c>
      <c r="J247" t="str">
        <f t="shared" si="40"/>
        <v>1400000;1800000</v>
      </c>
      <c r="K247">
        <f t="shared" si="40"/>
        <v>1000000</v>
      </c>
      <c r="L247">
        <f t="shared" si="40"/>
        <v>2700000</v>
      </c>
      <c r="M247" t="str">
        <f t="shared" si="40"/>
        <v>RT_Wood:1800000|RT_Food:1800000|RT_Stone:1800000|RT_Gold:1800000</v>
      </c>
      <c r="N247" t="str">
        <f t="shared" si="40"/>
        <v>RT_Wood:225000|RT_Food:225000|RT_Stone:225000|RT_Gold:225000</v>
      </c>
      <c r="Q247" s="9"/>
      <c r="R247" s="9"/>
      <c r="S247" s="9"/>
      <c r="T247" s="9"/>
      <c r="U247" s="9"/>
      <c r="V247" s="9"/>
      <c r="W247" s="9"/>
      <c r="X247" s="9"/>
    </row>
    <row r="248" spans="1:24" x14ac:dyDescent="0.3">
      <c r="A248" s="11">
        <v>5003107</v>
      </c>
      <c r="B248" s="11" t="s">
        <v>616</v>
      </c>
      <c r="C248" s="11">
        <f t="shared" si="35"/>
        <v>31</v>
      </c>
      <c r="D248" s="11" t="s">
        <v>1323</v>
      </c>
      <c r="E248" s="6" t="s">
        <v>1350</v>
      </c>
      <c r="F248" s="6" t="str">
        <f t="shared" si="32"/>
        <v>31强</v>
      </c>
      <c r="G248" s="6" t="str">
        <f t="shared" si="33"/>
        <v>31强统率枪</v>
      </c>
      <c r="H248" s="6" t="str">
        <f t="array" ref="H248">30250&amp;";"&amp;INDEX($V$2:$V$33,C248,1)</f>
        <v>30250;500</v>
      </c>
      <c r="I248" s="11">
        <f t="shared" si="34"/>
        <v>20</v>
      </c>
      <c r="J248" t="str">
        <f t="shared" si="40"/>
        <v>1400000;1800000</v>
      </c>
      <c r="K248">
        <f t="shared" si="40"/>
        <v>1000000</v>
      </c>
      <c r="L248">
        <f t="shared" si="40"/>
        <v>2700000</v>
      </c>
      <c r="M248" t="str">
        <f t="shared" si="40"/>
        <v>RT_Wood:1800000|RT_Food:1800000|RT_Stone:1800000|RT_Gold:1800000</v>
      </c>
      <c r="N248" t="str">
        <f t="shared" si="40"/>
        <v>RT_Wood:225000|RT_Food:225000|RT_Stone:225000|RT_Gold:225000</v>
      </c>
      <c r="Q248" s="9"/>
      <c r="R248" s="9"/>
      <c r="S248" s="9"/>
      <c r="T248" s="9"/>
      <c r="U248" s="9"/>
      <c r="V248" s="9"/>
      <c r="W248" s="9"/>
      <c r="X248" s="9"/>
    </row>
    <row r="249" spans="1:24" x14ac:dyDescent="0.3">
      <c r="A249" s="11">
        <v>5003108</v>
      </c>
      <c r="B249" s="11" t="s">
        <v>617</v>
      </c>
      <c r="C249" s="11">
        <f t="shared" si="35"/>
        <v>31</v>
      </c>
      <c r="D249" s="11" t="s">
        <v>1323</v>
      </c>
      <c r="E249" s="6" t="s">
        <v>1354</v>
      </c>
      <c r="F249" s="6" t="str">
        <f t="shared" si="32"/>
        <v>31强</v>
      </c>
      <c r="G249" s="6" t="str">
        <f t="shared" si="33"/>
        <v>31强智谋弓</v>
      </c>
      <c r="H249" s="6" t="str">
        <f t="array" ref="H249">30250&amp;";"&amp;INDEX($V$2:$V$33,C249,1)</f>
        <v>30250;500</v>
      </c>
      <c r="I249" s="11">
        <f t="shared" si="34"/>
        <v>20</v>
      </c>
      <c r="J249" t="str">
        <f t="shared" si="40"/>
        <v>1400000;1800000</v>
      </c>
      <c r="K249">
        <f t="shared" si="40"/>
        <v>1000000</v>
      </c>
      <c r="L249">
        <f t="shared" si="40"/>
        <v>2700000</v>
      </c>
      <c r="M249" t="str">
        <f t="shared" si="40"/>
        <v>RT_Wood:1800000|RT_Food:1800000|RT_Stone:1800000|RT_Gold:1800000</v>
      </c>
      <c r="N249" t="str">
        <f t="shared" si="40"/>
        <v>RT_Wood:225000|RT_Food:225000|RT_Stone:225000|RT_Gold:225000</v>
      </c>
      <c r="Q249" s="9"/>
      <c r="R249" s="9"/>
      <c r="S249" s="9"/>
      <c r="T249" s="9"/>
      <c r="U249" s="9"/>
      <c r="V249" s="9"/>
      <c r="W249" s="9"/>
      <c r="X249" s="9"/>
    </row>
    <row r="250" spans="1:24" x14ac:dyDescent="0.3">
      <c r="A250" s="11">
        <v>5003201</v>
      </c>
      <c r="B250" s="11" t="s">
        <v>618</v>
      </c>
      <c r="C250" s="11">
        <f t="shared" si="35"/>
        <v>32</v>
      </c>
      <c r="D250" s="11" t="s">
        <v>1323</v>
      </c>
      <c r="E250" s="6" t="s">
        <v>1328</v>
      </c>
      <c r="F250" s="6" t="str">
        <f t="shared" si="32"/>
        <v>32强</v>
      </c>
      <c r="G250" s="6" t="str">
        <f t="shared" si="33"/>
        <v>32强统率剑</v>
      </c>
      <c r="H250" s="6" t="str">
        <f t="array" ref="H250">30250&amp;";"&amp;INDEX($V$2:$V$33,C250,1)</f>
        <v>30250;500</v>
      </c>
      <c r="I250" s="11">
        <f t="shared" si="34"/>
        <v>20</v>
      </c>
      <c r="J250" t="str">
        <f t="shared" si="40"/>
        <v>1400000;1800000</v>
      </c>
      <c r="K250">
        <f t="shared" si="40"/>
        <v>1000000</v>
      </c>
      <c r="L250">
        <f t="shared" si="40"/>
        <v>2700000</v>
      </c>
      <c r="M250" t="str">
        <f t="shared" si="40"/>
        <v>RT_Wood:1800000|RT_Food:1800000|RT_Stone:1800000|RT_Gold:1800000</v>
      </c>
      <c r="N250" t="str">
        <f t="shared" si="40"/>
        <v>RT_Wood:225000|RT_Food:225000|RT_Stone:225000|RT_Gold:225000</v>
      </c>
      <c r="Q250" s="9"/>
      <c r="R250" s="9"/>
      <c r="S250" s="9"/>
      <c r="T250" s="9"/>
      <c r="U250" s="9"/>
      <c r="V250" s="9"/>
      <c r="W250" s="9"/>
      <c r="X250" s="9"/>
    </row>
    <row r="251" spans="1:24" x14ac:dyDescent="0.3">
      <c r="A251" s="11">
        <v>5003202</v>
      </c>
      <c r="B251" s="11" t="s">
        <v>619</v>
      </c>
      <c r="C251" s="11">
        <f t="shared" si="35"/>
        <v>32</v>
      </c>
      <c r="D251" s="11" t="s">
        <v>1323</v>
      </c>
      <c r="E251" s="6" t="s">
        <v>1331</v>
      </c>
      <c r="F251" s="6" t="str">
        <f t="shared" si="32"/>
        <v>32强</v>
      </c>
      <c r="G251" s="6" t="str">
        <f t="shared" si="33"/>
        <v>32强连击骑</v>
      </c>
      <c r="H251" s="6" t="str">
        <f t="array" ref="H251">30250&amp;";"&amp;INDEX($V$2:$V$33,C251,1)</f>
        <v>30250;500</v>
      </c>
      <c r="I251" s="11">
        <f t="shared" si="34"/>
        <v>20</v>
      </c>
      <c r="J251" t="str">
        <f t="shared" si="40"/>
        <v>1400000;1800000</v>
      </c>
      <c r="K251">
        <f t="shared" si="40"/>
        <v>1000000</v>
      </c>
      <c r="L251">
        <f t="shared" si="40"/>
        <v>2700000</v>
      </c>
      <c r="M251" t="str">
        <f t="shared" si="40"/>
        <v>RT_Wood:1800000|RT_Food:1800000|RT_Stone:1800000|RT_Gold:1800000</v>
      </c>
      <c r="N251" t="str">
        <f t="shared" si="40"/>
        <v>RT_Wood:225000|RT_Food:225000|RT_Stone:225000|RT_Gold:225000</v>
      </c>
      <c r="Q251" s="9"/>
      <c r="R251" s="9"/>
      <c r="S251" s="9"/>
      <c r="T251" s="9"/>
      <c r="U251" s="9"/>
      <c r="V251" s="9"/>
      <c r="W251" s="9"/>
      <c r="X251" s="9"/>
    </row>
    <row r="252" spans="1:24" x14ac:dyDescent="0.3">
      <c r="A252" s="11">
        <v>5003203</v>
      </c>
      <c r="B252" s="11" t="s">
        <v>620</v>
      </c>
      <c r="C252" s="11">
        <f t="shared" si="35"/>
        <v>32</v>
      </c>
      <c r="D252" s="11" t="s">
        <v>1323</v>
      </c>
      <c r="E252" s="6" t="s">
        <v>1335</v>
      </c>
      <c r="F252" s="6" t="str">
        <f t="shared" si="32"/>
        <v>32强</v>
      </c>
      <c r="G252" s="6" t="str">
        <f t="shared" si="33"/>
        <v>32强反击枪</v>
      </c>
      <c r="H252" s="6" t="str">
        <f t="array" ref="H252">30250&amp;";"&amp;INDEX($V$2:$V$33,C252,1)</f>
        <v>30250;500</v>
      </c>
      <c r="I252" s="11">
        <f t="shared" si="34"/>
        <v>20</v>
      </c>
      <c r="J252" t="str">
        <f t="shared" ref="J252:N261" si="41">INDEX($AB:$AF,MATCH($I252,$Z:$Z,0),MATCH(J$1,$AB$1:$AF$1,0))</f>
        <v>1400000;1800000</v>
      </c>
      <c r="K252">
        <f t="shared" si="41"/>
        <v>1000000</v>
      </c>
      <c r="L252">
        <f t="shared" si="41"/>
        <v>2700000</v>
      </c>
      <c r="M252" t="str">
        <f t="shared" si="41"/>
        <v>RT_Wood:1800000|RT_Food:1800000|RT_Stone:1800000|RT_Gold:1800000</v>
      </c>
      <c r="N252" t="str">
        <f t="shared" si="41"/>
        <v>RT_Wood:225000|RT_Food:225000|RT_Stone:225000|RT_Gold:225000</v>
      </c>
      <c r="Q252" s="9"/>
      <c r="R252" s="9"/>
      <c r="S252" s="9"/>
      <c r="T252" s="9"/>
      <c r="U252" s="9"/>
      <c r="V252" s="9"/>
      <c r="W252" s="9"/>
      <c r="X252" s="9"/>
    </row>
    <row r="253" spans="1:24" x14ac:dyDescent="0.3">
      <c r="A253" s="11">
        <v>5003204</v>
      </c>
      <c r="B253" s="11" t="s">
        <v>621</v>
      </c>
      <c r="C253" s="11">
        <f t="shared" si="35"/>
        <v>32</v>
      </c>
      <c r="D253" s="11" t="s">
        <v>1323</v>
      </c>
      <c r="E253" s="6" t="s">
        <v>1339</v>
      </c>
      <c r="F253" s="6" t="str">
        <f t="shared" si="32"/>
        <v>32强</v>
      </c>
      <c r="G253" s="6" t="str">
        <f t="shared" si="33"/>
        <v>32强魏兰弓</v>
      </c>
      <c r="H253" s="6" t="str">
        <f t="array" ref="H253">30250&amp;";"&amp;INDEX($V$2:$V$33,C253,1)</f>
        <v>30250;500</v>
      </c>
      <c r="I253" s="11">
        <f t="shared" si="34"/>
        <v>20</v>
      </c>
      <c r="J253" t="str">
        <f t="shared" si="41"/>
        <v>1400000;1800000</v>
      </c>
      <c r="K253">
        <f t="shared" si="41"/>
        <v>1000000</v>
      </c>
      <c r="L253">
        <f t="shared" si="41"/>
        <v>2700000</v>
      </c>
      <c r="M253" t="str">
        <f t="shared" si="41"/>
        <v>RT_Wood:1800000|RT_Food:1800000|RT_Stone:1800000|RT_Gold:1800000</v>
      </c>
      <c r="N253" t="str">
        <f t="shared" si="41"/>
        <v>RT_Wood:225000|RT_Food:225000|RT_Stone:225000|RT_Gold:225000</v>
      </c>
      <c r="Q253" s="9"/>
      <c r="R253" s="9"/>
      <c r="S253" s="9"/>
      <c r="T253" s="9"/>
      <c r="U253" s="9"/>
      <c r="V253" s="9"/>
      <c r="W253" s="9"/>
      <c r="X253" s="9"/>
    </row>
    <row r="254" spans="1:24" x14ac:dyDescent="0.3">
      <c r="A254" s="11">
        <v>5003205</v>
      </c>
      <c r="B254" s="11" t="s">
        <v>622</v>
      </c>
      <c r="C254" s="11">
        <f t="shared" si="35"/>
        <v>32</v>
      </c>
      <c r="D254" s="11" t="s">
        <v>1323</v>
      </c>
      <c r="E254" s="6" t="s">
        <v>1343</v>
      </c>
      <c r="F254" s="6" t="str">
        <f t="shared" si="32"/>
        <v>32强</v>
      </c>
      <c r="G254" s="6" t="str">
        <f t="shared" si="33"/>
        <v>32强智谋剑</v>
      </c>
      <c r="H254" s="6" t="str">
        <f t="array" ref="H254">30250&amp;";"&amp;INDEX($V$2:$V$33,C254,1)</f>
        <v>30250;500</v>
      </c>
      <c r="I254" s="11">
        <f t="shared" si="34"/>
        <v>20</v>
      </c>
      <c r="J254" t="str">
        <f t="shared" si="41"/>
        <v>1400000;1800000</v>
      </c>
      <c r="K254">
        <f t="shared" si="41"/>
        <v>1000000</v>
      </c>
      <c r="L254">
        <f t="shared" si="41"/>
        <v>2700000</v>
      </c>
      <c r="M254" t="str">
        <f t="shared" si="41"/>
        <v>RT_Wood:1800000|RT_Food:1800000|RT_Stone:1800000|RT_Gold:1800000</v>
      </c>
      <c r="N254" t="str">
        <f t="shared" si="41"/>
        <v>RT_Wood:225000|RT_Food:225000|RT_Stone:225000|RT_Gold:225000</v>
      </c>
      <c r="Q254" s="9"/>
      <c r="R254" s="9"/>
      <c r="S254" s="9"/>
      <c r="T254" s="9"/>
      <c r="U254" s="9"/>
      <c r="V254" s="9"/>
      <c r="W254" s="9"/>
      <c r="X254" s="9"/>
    </row>
    <row r="255" spans="1:24" x14ac:dyDescent="0.3">
      <c r="A255" s="11">
        <v>5003206</v>
      </c>
      <c r="B255" s="11" t="s">
        <v>623</v>
      </c>
      <c r="C255" s="11">
        <f t="shared" si="35"/>
        <v>32</v>
      </c>
      <c r="D255" s="11" t="s">
        <v>1323</v>
      </c>
      <c r="E255" s="6" t="s">
        <v>1347</v>
      </c>
      <c r="F255" s="6" t="str">
        <f t="shared" si="32"/>
        <v>32强</v>
      </c>
      <c r="G255" s="6" t="str">
        <f t="shared" si="33"/>
        <v>32强智谋骑</v>
      </c>
      <c r="H255" s="6" t="str">
        <f t="array" ref="H255">30250&amp;";"&amp;INDEX($V$2:$V$33,C255,1)</f>
        <v>30250;500</v>
      </c>
      <c r="I255" s="11">
        <f t="shared" si="34"/>
        <v>20</v>
      </c>
      <c r="J255" t="str">
        <f t="shared" si="41"/>
        <v>1400000;1800000</v>
      </c>
      <c r="K255">
        <f t="shared" si="41"/>
        <v>1000000</v>
      </c>
      <c r="L255">
        <f t="shared" si="41"/>
        <v>2700000</v>
      </c>
      <c r="M255" t="str">
        <f t="shared" si="41"/>
        <v>RT_Wood:1800000|RT_Food:1800000|RT_Stone:1800000|RT_Gold:1800000</v>
      </c>
      <c r="N255" t="str">
        <f t="shared" si="41"/>
        <v>RT_Wood:225000|RT_Food:225000|RT_Stone:225000|RT_Gold:225000</v>
      </c>
      <c r="Q255" s="9"/>
      <c r="R255" s="9"/>
      <c r="S255" s="9"/>
      <c r="T255" s="9"/>
      <c r="U255" s="9"/>
      <c r="V255" s="9"/>
      <c r="W255" s="9"/>
      <c r="X255" s="9"/>
    </row>
    <row r="256" spans="1:24" x14ac:dyDescent="0.3">
      <c r="A256" s="11">
        <v>5003207</v>
      </c>
      <c r="B256" s="11" t="s">
        <v>624</v>
      </c>
      <c r="C256" s="11">
        <f t="shared" si="35"/>
        <v>32</v>
      </c>
      <c r="D256" s="11" t="s">
        <v>1323</v>
      </c>
      <c r="E256" s="6" t="s">
        <v>1350</v>
      </c>
      <c r="F256" s="6" t="str">
        <f t="shared" si="32"/>
        <v>32强</v>
      </c>
      <c r="G256" s="6" t="str">
        <f t="shared" si="33"/>
        <v>32强统率枪</v>
      </c>
      <c r="H256" s="6" t="str">
        <f t="array" ref="H256">30250&amp;";"&amp;INDEX($V$2:$V$33,C256,1)</f>
        <v>30250;500</v>
      </c>
      <c r="I256" s="11">
        <f t="shared" si="34"/>
        <v>20</v>
      </c>
      <c r="J256" t="str">
        <f t="shared" si="41"/>
        <v>1400000;1800000</v>
      </c>
      <c r="K256">
        <f t="shared" si="41"/>
        <v>1000000</v>
      </c>
      <c r="L256">
        <f t="shared" si="41"/>
        <v>2700000</v>
      </c>
      <c r="M256" t="str">
        <f t="shared" si="41"/>
        <v>RT_Wood:1800000|RT_Food:1800000|RT_Stone:1800000|RT_Gold:1800000</v>
      </c>
      <c r="N256" t="str">
        <f t="shared" si="41"/>
        <v>RT_Wood:225000|RT_Food:225000|RT_Stone:225000|RT_Gold:225000</v>
      </c>
      <c r="Q256" s="9"/>
      <c r="R256" s="9"/>
      <c r="S256" s="9"/>
      <c r="T256" s="9"/>
      <c r="U256" s="9"/>
      <c r="V256" s="9"/>
      <c r="W256" s="9"/>
      <c r="X256" s="9"/>
    </row>
    <row r="257" spans="1:24" x14ac:dyDescent="0.3">
      <c r="A257" s="11">
        <v>5003208</v>
      </c>
      <c r="B257" s="11" t="s">
        <v>625</v>
      </c>
      <c r="C257" s="11">
        <f t="shared" si="35"/>
        <v>32</v>
      </c>
      <c r="D257" s="11" t="s">
        <v>1323</v>
      </c>
      <c r="E257" s="6" t="s">
        <v>1354</v>
      </c>
      <c r="F257" s="6" t="str">
        <f t="shared" si="32"/>
        <v>32强</v>
      </c>
      <c r="G257" s="6" t="str">
        <f t="shared" si="33"/>
        <v>32强智谋弓</v>
      </c>
      <c r="H257" s="6" t="str">
        <f t="array" ref="H257">30250&amp;";"&amp;INDEX($V$2:$V$33,C257,1)</f>
        <v>30250;500</v>
      </c>
      <c r="I257" s="11">
        <f t="shared" si="34"/>
        <v>20</v>
      </c>
      <c r="J257" t="str">
        <f t="shared" si="41"/>
        <v>1400000;1800000</v>
      </c>
      <c r="K257">
        <f t="shared" si="41"/>
        <v>1000000</v>
      </c>
      <c r="L257">
        <f t="shared" si="41"/>
        <v>2700000</v>
      </c>
      <c r="M257" t="str">
        <f t="shared" si="41"/>
        <v>RT_Wood:1800000|RT_Food:1800000|RT_Stone:1800000|RT_Gold:1800000</v>
      </c>
      <c r="N257" t="str">
        <f t="shared" si="41"/>
        <v>RT_Wood:225000|RT_Food:225000|RT_Stone:225000|RT_Gold:225000</v>
      </c>
      <c r="Q257" s="9"/>
      <c r="R257" s="9"/>
      <c r="S257" s="9"/>
      <c r="T257" s="9"/>
      <c r="U257" s="9"/>
      <c r="V257" s="9"/>
      <c r="W257" s="9"/>
      <c r="X257" s="9"/>
    </row>
    <row r="258" spans="1:24" x14ac:dyDescent="0.3">
      <c r="A258" s="11">
        <v>5100101</v>
      </c>
      <c r="B258" s="11" t="s">
        <v>626</v>
      </c>
      <c r="C258" s="11">
        <v>1</v>
      </c>
      <c r="D258" s="11" t="s">
        <v>1324</v>
      </c>
      <c r="E258" s="6" t="s">
        <v>1328</v>
      </c>
      <c r="F258" s="6" t="str">
        <f t="shared" ref="F258:F321" si="42">C258&amp;D258</f>
        <v>1弱</v>
      </c>
      <c r="G258" s="6" t="str">
        <f t="shared" ref="G258:G321" si="43">C258&amp;D258&amp;E258</f>
        <v>1弱统率剑</v>
      </c>
      <c r="H258" s="6" t="str">
        <f t="array" ref="H258">30250&amp;";"&amp;INDEX($V$2:$V$33,C258,1)</f>
        <v>30250;110</v>
      </c>
      <c r="I258" s="11">
        <f t="shared" ref="I258:I321" si="44">INDEX($S:$U,MATCH(C258,$R:$R,0),MATCH(D258,$S$1:$U$1,0))</f>
        <v>7</v>
      </c>
      <c r="J258" t="str">
        <f t="shared" si="41"/>
        <v>1800;3480</v>
      </c>
      <c r="K258">
        <f t="shared" si="41"/>
        <v>320000</v>
      </c>
      <c r="L258">
        <f t="shared" si="41"/>
        <v>750000</v>
      </c>
      <c r="M258" t="str">
        <f t="shared" si="41"/>
        <v>RT_Wood:500000|RT_Food:500000|RT_Stone:500000</v>
      </c>
      <c r="N258" t="str">
        <f t="shared" si="41"/>
        <v>RT_Wood:62500|RT_Food:62500|RT_Stone:62500</v>
      </c>
      <c r="Q258" s="9"/>
      <c r="R258" s="9"/>
      <c r="S258" s="9"/>
      <c r="T258" s="9"/>
      <c r="U258" s="9"/>
      <c r="V258" s="9"/>
      <c r="W258" s="9"/>
      <c r="X258" s="9"/>
    </row>
    <row r="259" spans="1:24" x14ac:dyDescent="0.3">
      <c r="A259" s="11">
        <v>5100102</v>
      </c>
      <c r="B259" s="11" t="s">
        <v>631</v>
      </c>
      <c r="C259" s="11">
        <v>1</v>
      </c>
      <c r="D259" s="11" t="s">
        <v>1324</v>
      </c>
      <c r="E259" s="6" t="s">
        <v>1331</v>
      </c>
      <c r="F259" s="6" t="str">
        <f t="shared" si="42"/>
        <v>1弱</v>
      </c>
      <c r="G259" s="6" t="str">
        <f t="shared" si="43"/>
        <v>1弱连击骑</v>
      </c>
      <c r="H259" s="6" t="str">
        <f t="array" ref="H259">30250&amp;";"&amp;INDEX($V$2:$V$33,C259,1)</f>
        <v>30250;110</v>
      </c>
      <c r="I259" s="11">
        <f t="shared" si="44"/>
        <v>7</v>
      </c>
      <c r="J259" t="str">
        <f t="shared" si="41"/>
        <v>1800;3480</v>
      </c>
      <c r="K259">
        <f t="shared" si="41"/>
        <v>320000</v>
      </c>
      <c r="L259">
        <f t="shared" si="41"/>
        <v>750000</v>
      </c>
      <c r="M259" t="str">
        <f t="shared" si="41"/>
        <v>RT_Wood:500000|RT_Food:500000|RT_Stone:500000</v>
      </c>
      <c r="N259" t="str">
        <f t="shared" si="41"/>
        <v>RT_Wood:62500|RT_Food:62500|RT_Stone:62500</v>
      </c>
      <c r="Q259" s="9"/>
      <c r="R259" s="9"/>
      <c r="S259" s="9"/>
      <c r="T259" s="9"/>
      <c r="U259" s="9"/>
      <c r="V259" s="9"/>
      <c r="W259" s="9"/>
      <c r="X259" s="9"/>
    </row>
    <row r="260" spans="1:24" x14ac:dyDescent="0.3">
      <c r="A260" s="11">
        <v>5100103</v>
      </c>
      <c r="B260" s="11" t="s">
        <v>633</v>
      </c>
      <c r="C260" s="11">
        <v>1</v>
      </c>
      <c r="D260" s="11" t="s">
        <v>1324</v>
      </c>
      <c r="E260" s="6" t="s">
        <v>1335</v>
      </c>
      <c r="F260" s="6" t="str">
        <f t="shared" si="42"/>
        <v>1弱</v>
      </c>
      <c r="G260" s="6" t="str">
        <f t="shared" si="43"/>
        <v>1弱反击枪</v>
      </c>
      <c r="H260" s="6" t="str">
        <f t="array" ref="H260">30250&amp;";"&amp;INDEX($V$2:$V$33,C260,1)</f>
        <v>30250;110</v>
      </c>
      <c r="I260" s="11">
        <f t="shared" si="44"/>
        <v>7</v>
      </c>
      <c r="J260" t="str">
        <f t="shared" si="41"/>
        <v>1800;3480</v>
      </c>
      <c r="K260">
        <f t="shared" si="41"/>
        <v>320000</v>
      </c>
      <c r="L260">
        <f t="shared" si="41"/>
        <v>750000</v>
      </c>
      <c r="M260" t="str">
        <f t="shared" si="41"/>
        <v>RT_Wood:500000|RT_Food:500000|RT_Stone:500000</v>
      </c>
      <c r="N260" t="str">
        <f t="shared" si="41"/>
        <v>RT_Wood:62500|RT_Food:62500|RT_Stone:62500</v>
      </c>
      <c r="Q260" s="9"/>
      <c r="R260" s="9"/>
      <c r="S260" s="9"/>
      <c r="T260" s="9"/>
      <c r="U260" s="9"/>
      <c r="V260" s="9"/>
      <c r="W260" s="9"/>
      <c r="X260" s="9"/>
    </row>
    <row r="261" spans="1:24" x14ac:dyDescent="0.3">
      <c r="A261" s="11">
        <v>5100104</v>
      </c>
      <c r="B261" s="11" t="s">
        <v>635</v>
      </c>
      <c r="C261" s="11">
        <v>1</v>
      </c>
      <c r="D261" s="11" t="s">
        <v>1324</v>
      </c>
      <c r="E261" s="6" t="s">
        <v>1339</v>
      </c>
      <c r="F261" s="6" t="str">
        <f t="shared" si="42"/>
        <v>1弱</v>
      </c>
      <c r="G261" s="6" t="str">
        <f t="shared" si="43"/>
        <v>1弱魏兰弓</v>
      </c>
      <c r="H261" s="6" t="str">
        <f t="array" ref="H261">30250&amp;";"&amp;INDEX($V$2:$V$33,C261,1)</f>
        <v>30250;110</v>
      </c>
      <c r="I261" s="11">
        <f t="shared" si="44"/>
        <v>7</v>
      </c>
      <c r="J261" t="str">
        <f t="shared" si="41"/>
        <v>1800;3480</v>
      </c>
      <c r="K261">
        <f t="shared" si="41"/>
        <v>320000</v>
      </c>
      <c r="L261">
        <f t="shared" si="41"/>
        <v>750000</v>
      </c>
      <c r="M261" t="str">
        <f t="shared" si="41"/>
        <v>RT_Wood:500000|RT_Food:500000|RT_Stone:500000</v>
      </c>
      <c r="N261" t="str">
        <f t="shared" si="41"/>
        <v>RT_Wood:62500|RT_Food:62500|RT_Stone:62500</v>
      </c>
      <c r="Q261" s="9"/>
      <c r="R261" s="9"/>
      <c r="S261" s="9"/>
      <c r="T261" s="9"/>
      <c r="U261" s="9"/>
      <c r="V261" s="9"/>
      <c r="W261" s="9"/>
      <c r="X261" s="9"/>
    </row>
    <row r="262" spans="1:24" x14ac:dyDescent="0.3">
      <c r="A262" s="11">
        <v>5100105</v>
      </c>
      <c r="B262" s="11" t="s">
        <v>637</v>
      </c>
      <c r="C262" s="11">
        <v>1</v>
      </c>
      <c r="D262" s="11" t="s">
        <v>1324</v>
      </c>
      <c r="E262" s="6" t="s">
        <v>1343</v>
      </c>
      <c r="F262" s="6" t="str">
        <f t="shared" si="42"/>
        <v>1弱</v>
      </c>
      <c r="G262" s="6" t="str">
        <f t="shared" si="43"/>
        <v>1弱智谋剑</v>
      </c>
      <c r="H262" s="6" t="str">
        <f t="array" ref="H262">30250&amp;";"&amp;INDEX($V$2:$V$33,C262,1)</f>
        <v>30250;110</v>
      </c>
      <c r="I262" s="11">
        <f t="shared" si="44"/>
        <v>7</v>
      </c>
      <c r="J262" t="str">
        <f t="shared" ref="J262:N271" si="45">INDEX($AB:$AF,MATCH($I262,$Z:$Z,0),MATCH(J$1,$AB$1:$AF$1,0))</f>
        <v>1800;3480</v>
      </c>
      <c r="K262">
        <f t="shared" si="45"/>
        <v>320000</v>
      </c>
      <c r="L262">
        <f t="shared" si="45"/>
        <v>750000</v>
      </c>
      <c r="M262" t="str">
        <f t="shared" si="45"/>
        <v>RT_Wood:500000|RT_Food:500000|RT_Stone:500000</v>
      </c>
      <c r="N262" t="str">
        <f t="shared" si="45"/>
        <v>RT_Wood:62500|RT_Food:62500|RT_Stone:62500</v>
      </c>
      <c r="Q262" s="9"/>
      <c r="R262" s="9"/>
      <c r="S262" s="9"/>
      <c r="T262" s="9"/>
      <c r="U262" s="9"/>
      <c r="V262" s="9"/>
      <c r="W262" s="9"/>
      <c r="X262" s="9"/>
    </row>
    <row r="263" spans="1:24" x14ac:dyDescent="0.3">
      <c r="A263" s="11">
        <v>5100106</v>
      </c>
      <c r="B263" s="11" t="s">
        <v>638</v>
      </c>
      <c r="C263" s="11">
        <v>1</v>
      </c>
      <c r="D263" s="11" t="s">
        <v>1324</v>
      </c>
      <c r="E263" s="6" t="s">
        <v>1347</v>
      </c>
      <c r="F263" s="6" t="str">
        <f t="shared" si="42"/>
        <v>1弱</v>
      </c>
      <c r="G263" s="6" t="str">
        <f t="shared" si="43"/>
        <v>1弱智谋骑</v>
      </c>
      <c r="H263" s="6" t="str">
        <f t="array" ref="H263">30250&amp;";"&amp;INDEX($V$2:$V$33,C263,1)</f>
        <v>30250;110</v>
      </c>
      <c r="I263" s="11">
        <f t="shared" si="44"/>
        <v>7</v>
      </c>
      <c r="J263" t="str">
        <f t="shared" si="45"/>
        <v>1800;3480</v>
      </c>
      <c r="K263">
        <f t="shared" si="45"/>
        <v>320000</v>
      </c>
      <c r="L263">
        <f t="shared" si="45"/>
        <v>750000</v>
      </c>
      <c r="M263" t="str">
        <f t="shared" si="45"/>
        <v>RT_Wood:500000|RT_Food:500000|RT_Stone:500000</v>
      </c>
      <c r="N263" t="str">
        <f t="shared" si="45"/>
        <v>RT_Wood:62500|RT_Food:62500|RT_Stone:62500</v>
      </c>
      <c r="Q263" s="9"/>
      <c r="R263" s="9"/>
      <c r="S263" s="9"/>
      <c r="T263" s="9"/>
      <c r="U263" s="9"/>
      <c r="V263" s="9"/>
      <c r="W263" s="9"/>
      <c r="X263" s="9"/>
    </row>
    <row r="264" spans="1:24" x14ac:dyDescent="0.3">
      <c r="A264" s="11">
        <v>5100107</v>
      </c>
      <c r="B264" s="11" t="s">
        <v>639</v>
      </c>
      <c r="C264" s="11">
        <v>1</v>
      </c>
      <c r="D264" s="11" t="s">
        <v>1324</v>
      </c>
      <c r="E264" s="6" t="s">
        <v>1350</v>
      </c>
      <c r="F264" s="6" t="str">
        <f t="shared" si="42"/>
        <v>1弱</v>
      </c>
      <c r="G264" s="6" t="str">
        <f t="shared" si="43"/>
        <v>1弱统率枪</v>
      </c>
      <c r="H264" s="6" t="str">
        <f t="array" ref="H264">30250&amp;";"&amp;INDEX($V$2:$V$33,C264,1)</f>
        <v>30250;110</v>
      </c>
      <c r="I264" s="11">
        <f t="shared" si="44"/>
        <v>7</v>
      </c>
      <c r="J264" t="str">
        <f t="shared" si="45"/>
        <v>1800;3480</v>
      </c>
      <c r="K264">
        <f t="shared" si="45"/>
        <v>320000</v>
      </c>
      <c r="L264">
        <f t="shared" si="45"/>
        <v>750000</v>
      </c>
      <c r="M264" t="str">
        <f t="shared" si="45"/>
        <v>RT_Wood:500000|RT_Food:500000|RT_Stone:500000</v>
      </c>
      <c r="N264" t="str">
        <f t="shared" si="45"/>
        <v>RT_Wood:62500|RT_Food:62500|RT_Stone:62500</v>
      </c>
      <c r="Q264" s="9"/>
      <c r="R264" s="9"/>
      <c r="S264" s="9"/>
      <c r="T264" s="9"/>
      <c r="U264" s="9"/>
      <c r="V264" s="9"/>
      <c r="W264" s="9"/>
      <c r="X264" s="9"/>
    </row>
    <row r="265" spans="1:24" x14ac:dyDescent="0.3">
      <c r="A265" s="11">
        <v>5100108</v>
      </c>
      <c r="B265" s="11" t="s">
        <v>640</v>
      </c>
      <c r="C265" s="11">
        <v>1</v>
      </c>
      <c r="D265" s="11" t="s">
        <v>1324</v>
      </c>
      <c r="E265" s="6" t="s">
        <v>1354</v>
      </c>
      <c r="F265" s="6" t="str">
        <f t="shared" si="42"/>
        <v>1弱</v>
      </c>
      <c r="G265" s="6" t="str">
        <f t="shared" si="43"/>
        <v>1弱智谋弓</v>
      </c>
      <c r="H265" s="6" t="str">
        <f t="array" ref="H265">30250&amp;";"&amp;INDEX($V$2:$V$33,C265,1)</f>
        <v>30250;110</v>
      </c>
      <c r="I265" s="11">
        <f t="shared" si="44"/>
        <v>7</v>
      </c>
      <c r="J265" t="str">
        <f t="shared" si="45"/>
        <v>1800;3480</v>
      </c>
      <c r="K265">
        <f t="shared" si="45"/>
        <v>320000</v>
      </c>
      <c r="L265">
        <f t="shared" si="45"/>
        <v>750000</v>
      </c>
      <c r="M265" t="str">
        <f t="shared" si="45"/>
        <v>RT_Wood:500000|RT_Food:500000|RT_Stone:500000</v>
      </c>
      <c r="N265" t="str">
        <f t="shared" si="45"/>
        <v>RT_Wood:62500|RT_Food:62500|RT_Stone:62500</v>
      </c>
      <c r="Q265" s="9"/>
      <c r="R265" s="9"/>
      <c r="S265" s="9"/>
      <c r="T265" s="9"/>
      <c r="U265" s="9"/>
      <c r="V265" s="9"/>
      <c r="W265" s="9"/>
      <c r="X265" s="9"/>
    </row>
    <row r="266" spans="1:24" x14ac:dyDescent="0.3">
      <c r="A266" s="11">
        <v>5100201</v>
      </c>
      <c r="B266" s="11" t="s">
        <v>641</v>
      </c>
      <c r="C266" s="11">
        <f t="shared" ref="C266:C329" si="46">C258+1</f>
        <v>2</v>
      </c>
      <c r="D266" s="11" t="s">
        <v>1324</v>
      </c>
      <c r="E266" s="6" t="s">
        <v>1328</v>
      </c>
      <c r="F266" s="6" t="str">
        <f t="shared" si="42"/>
        <v>2弱</v>
      </c>
      <c r="G266" s="6" t="str">
        <f t="shared" si="43"/>
        <v>2弱统率剑</v>
      </c>
      <c r="H266" s="6" t="str">
        <f t="array" ref="H266">30250&amp;";"&amp;INDEX($V$2:$V$33,C266,1)</f>
        <v>30250;110</v>
      </c>
      <c r="I266" s="11">
        <f t="shared" si="44"/>
        <v>7</v>
      </c>
      <c r="J266" t="str">
        <f t="shared" si="45"/>
        <v>1800;3480</v>
      </c>
      <c r="K266">
        <f t="shared" si="45"/>
        <v>320000</v>
      </c>
      <c r="L266">
        <f t="shared" si="45"/>
        <v>750000</v>
      </c>
      <c r="M266" t="str">
        <f t="shared" si="45"/>
        <v>RT_Wood:500000|RT_Food:500000|RT_Stone:500000</v>
      </c>
      <c r="N266" t="str">
        <f t="shared" si="45"/>
        <v>RT_Wood:62500|RT_Food:62500|RT_Stone:62500</v>
      </c>
      <c r="Q266" s="9"/>
      <c r="R266" s="9"/>
      <c r="S266" s="9"/>
      <c r="T266" s="9"/>
      <c r="U266" s="9"/>
      <c r="V266" s="9"/>
      <c r="W266" s="9"/>
      <c r="X266" s="9"/>
    </row>
    <row r="267" spans="1:24" x14ac:dyDescent="0.3">
      <c r="A267" s="11">
        <v>5100202</v>
      </c>
      <c r="B267" s="11" t="s">
        <v>642</v>
      </c>
      <c r="C267" s="11">
        <f t="shared" si="46"/>
        <v>2</v>
      </c>
      <c r="D267" s="11" t="s">
        <v>1324</v>
      </c>
      <c r="E267" s="6" t="s">
        <v>1331</v>
      </c>
      <c r="F267" s="6" t="str">
        <f t="shared" si="42"/>
        <v>2弱</v>
      </c>
      <c r="G267" s="6" t="str">
        <f t="shared" si="43"/>
        <v>2弱连击骑</v>
      </c>
      <c r="H267" s="6" t="str">
        <f t="array" ref="H267">30250&amp;";"&amp;INDEX($V$2:$V$33,C267,1)</f>
        <v>30250;110</v>
      </c>
      <c r="I267" s="11">
        <f t="shared" si="44"/>
        <v>7</v>
      </c>
      <c r="J267" t="str">
        <f t="shared" si="45"/>
        <v>1800;3480</v>
      </c>
      <c r="K267">
        <f t="shared" si="45"/>
        <v>320000</v>
      </c>
      <c r="L267">
        <f t="shared" si="45"/>
        <v>750000</v>
      </c>
      <c r="M267" t="str">
        <f t="shared" si="45"/>
        <v>RT_Wood:500000|RT_Food:500000|RT_Stone:500000</v>
      </c>
      <c r="N267" t="str">
        <f t="shared" si="45"/>
        <v>RT_Wood:62500|RT_Food:62500|RT_Stone:62500</v>
      </c>
      <c r="Q267" s="9"/>
      <c r="R267" s="9"/>
      <c r="S267" s="9"/>
      <c r="T267" s="9"/>
      <c r="U267" s="9"/>
      <c r="V267" s="9"/>
      <c r="W267" s="9"/>
      <c r="X267" s="9"/>
    </row>
    <row r="268" spans="1:24" x14ac:dyDescent="0.3">
      <c r="A268" s="11">
        <v>5100203</v>
      </c>
      <c r="B268" s="11" t="s">
        <v>643</v>
      </c>
      <c r="C268" s="11">
        <f t="shared" si="46"/>
        <v>2</v>
      </c>
      <c r="D268" s="11" t="s">
        <v>1324</v>
      </c>
      <c r="E268" s="6" t="s">
        <v>1335</v>
      </c>
      <c r="F268" s="6" t="str">
        <f t="shared" si="42"/>
        <v>2弱</v>
      </c>
      <c r="G268" s="6" t="str">
        <f t="shared" si="43"/>
        <v>2弱反击枪</v>
      </c>
      <c r="H268" s="6" t="str">
        <f t="array" ref="H268">30250&amp;";"&amp;INDEX($V$2:$V$33,C268,1)</f>
        <v>30250;110</v>
      </c>
      <c r="I268" s="11">
        <f t="shared" si="44"/>
        <v>7</v>
      </c>
      <c r="J268" t="str">
        <f t="shared" si="45"/>
        <v>1800;3480</v>
      </c>
      <c r="K268">
        <f t="shared" si="45"/>
        <v>320000</v>
      </c>
      <c r="L268">
        <f t="shared" si="45"/>
        <v>750000</v>
      </c>
      <c r="M268" t="str">
        <f t="shared" si="45"/>
        <v>RT_Wood:500000|RT_Food:500000|RT_Stone:500000</v>
      </c>
      <c r="N268" t="str">
        <f t="shared" si="45"/>
        <v>RT_Wood:62500|RT_Food:62500|RT_Stone:62500</v>
      </c>
      <c r="Q268" s="9"/>
      <c r="R268" s="9"/>
      <c r="S268" s="9"/>
      <c r="T268" s="9"/>
      <c r="U268" s="9"/>
      <c r="V268" s="9"/>
      <c r="W268" s="9"/>
      <c r="X268" s="9"/>
    </row>
    <row r="269" spans="1:24" x14ac:dyDescent="0.3">
      <c r="A269" s="11">
        <v>5100204</v>
      </c>
      <c r="B269" s="11" t="s">
        <v>644</v>
      </c>
      <c r="C269" s="11">
        <f t="shared" si="46"/>
        <v>2</v>
      </c>
      <c r="D269" s="11" t="s">
        <v>1324</v>
      </c>
      <c r="E269" s="6" t="s">
        <v>1339</v>
      </c>
      <c r="F269" s="6" t="str">
        <f t="shared" si="42"/>
        <v>2弱</v>
      </c>
      <c r="G269" s="6" t="str">
        <f t="shared" si="43"/>
        <v>2弱魏兰弓</v>
      </c>
      <c r="H269" s="6" t="str">
        <f t="array" ref="H269">30250&amp;";"&amp;INDEX($V$2:$V$33,C269,1)</f>
        <v>30250;110</v>
      </c>
      <c r="I269" s="11">
        <f t="shared" si="44"/>
        <v>7</v>
      </c>
      <c r="J269" t="str">
        <f t="shared" si="45"/>
        <v>1800;3480</v>
      </c>
      <c r="K269">
        <f t="shared" si="45"/>
        <v>320000</v>
      </c>
      <c r="L269">
        <f t="shared" si="45"/>
        <v>750000</v>
      </c>
      <c r="M269" t="str">
        <f t="shared" si="45"/>
        <v>RT_Wood:500000|RT_Food:500000|RT_Stone:500000</v>
      </c>
      <c r="N269" t="str">
        <f t="shared" si="45"/>
        <v>RT_Wood:62500|RT_Food:62500|RT_Stone:62500</v>
      </c>
      <c r="Q269" s="9"/>
      <c r="R269" s="9"/>
      <c r="S269" s="9"/>
      <c r="T269" s="9"/>
      <c r="U269" s="9"/>
      <c r="V269" s="9"/>
      <c r="W269" s="9"/>
      <c r="X269" s="9"/>
    </row>
    <row r="270" spans="1:24" x14ac:dyDescent="0.3">
      <c r="A270" s="11">
        <v>5100205</v>
      </c>
      <c r="B270" s="11" t="s">
        <v>645</v>
      </c>
      <c r="C270" s="11">
        <f t="shared" si="46"/>
        <v>2</v>
      </c>
      <c r="D270" s="11" t="s">
        <v>1324</v>
      </c>
      <c r="E270" s="6" t="s">
        <v>1343</v>
      </c>
      <c r="F270" s="6" t="str">
        <f t="shared" si="42"/>
        <v>2弱</v>
      </c>
      <c r="G270" s="6" t="str">
        <f t="shared" si="43"/>
        <v>2弱智谋剑</v>
      </c>
      <c r="H270" s="6" t="str">
        <f t="array" ref="H270">30250&amp;";"&amp;INDEX($V$2:$V$33,C270,1)</f>
        <v>30250;110</v>
      </c>
      <c r="I270" s="11">
        <f t="shared" si="44"/>
        <v>7</v>
      </c>
      <c r="J270" t="str">
        <f t="shared" si="45"/>
        <v>1800;3480</v>
      </c>
      <c r="K270">
        <f t="shared" si="45"/>
        <v>320000</v>
      </c>
      <c r="L270">
        <f t="shared" si="45"/>
        <v>750000</v>
      </c>
      <c r="M270" t="str">
        <f t="shared" si="45"/>
        <v>RT_Wood:500000|RT_Food:500000|RT_Stone:500000</v>
      </c>
      <c r="N270" t="str">
        <f t="shared" si="45"/>
        <v>RT_Wood:62500|RT_Food:62500|RT_Stone:62500</v>
      </c>
      <c r="Q270" s="9"/>
      <c r="R270" s="9"/>
      <c r="S270" s="9"/>
      <c r="T270" s="9"/>
      <c r="U270" s="9"/>
      <c r="V270" s="9"/>
      <c r="W270" s="9"/>
      <c r="X270" s="9"/>
    </row>
    <row r="271" spans="1:24" x14ac:dyDescent="0.3">
      <c r="A271" s="11">
        <v>5100206</v>
      </c>
      <c r="B271" s="11" t="s">
        <v>646</v>
      </c>
      <c r="C271" s="11">
        <f t="shared" si="46"/>
        <v>2</v>
      </c>
      <c r="D271" s="11" t="s">
        <v>1324</v>
      </c>
      <c r="E271" s="6" t="s">
        <v>1347</v>
      </c>
      <c r="F271" s="6" t="str">
        <f t="shared" si="42"/>
        <v>2弱</v>
      </c>
      <c r="G271" s="6" t="str">
        <f t="shared" si="43"/>
        <v>2弱智谋骑</v>
      </c>
      <c r="H271" s="6" t="str">
        <f t="array" ref="H271">30250&amp;";"&amp;INDEX($V$2:$V$33,C271,1)</f>
        <v>30250;110</v>
      </c>
      <c r="I271" s="11">
        <f t="shared" si="44"/>
        <v>7</v>
      </c>
      <c r="J271" t="str">
        <f t="shared" si="45"/>
        <v>1800;3480</v>
      </c>
      <c r="K271">
        <f t="shared" si="45"/>
        <v>320000</v>
      </c>
      <c r="L271">
        <f t="shared" si="45"/>
        <v>750000</v>
      </c>
      <c r="M271" t="str">
        <f t="shared" si="45"/>
        <v>RT_Wood:500000|RT_Food:500000|RT_Stone:500000</v>
      </c>
      <c r="N271" t="str">
        <f t="shared" si="45"/>
        <v>RT_Wood:62500|RT_Food:62500|RT_Stone:62500</v>
      </c>
      <c r="Q271" s="9"/>
      <c r="R271" s="9"/>
      <c r="S271" s="9"/>
      <c r="T271" s="9"/>
      <c r="U271" s="9"/>
      <c r="V271" s="9"/>
      <c r="W271" s="9"/>
      <c r="X271" s="9"/>
    </row>
    <row r="272" spans="1:24" x14ac:dyDescent="0.3">
      <c r="A272" s="11">
        <v>5100207</v>
      </c>
      <c r="B272" s="11" t="s">
        <v>647</v>
      </c>
      <c r="C272" s="11">
        <f t="shared" si="46"/>
        <v>2</v>
      </c>
      <c r="D272" s="11" t="s">
        <v>1324</v>
      </c>
      <c r="E272" s="6" t="s">
        <v>1350</v>
      </c>
      <c r="F272" s="6" t="str">
        <f t="shared" si="42"/>
        <v>2弱</v>
      </c>
      <c r="G272" s="6" t="str">
        <f t="shared" si="43"/>
        <v>2弱统率枪</v>
      </c>
      <c r="H272" s="6" t="str">
        <f t="array" ref="H272">30250&amp;";"&amp;INDEX($V$2:$V$33,C272,1)</f>
        <v>30250;110</v>
      </c>
      <c r="I272" s="11">
        <f t="shared" si="44"/>
        <v>7</v>
      </c>
      <c r="J272" t="str">
        <f t="shared" ref="J272:N281" si="47">INDEX($AB:$AF,MATCH($I272,$Z:$Z,0),MATCH(J$1,$AB$1:$AF$1,0))</f>
        <v>1800;3480</v>
      </c>
      <c r="K272">
        <f t="shared" si="47"/>
        <v>320000</v>
      </c>
      <c r="L272">
        <f t="shared" si="47"/>
        <v>750000</v>
      </c>
      <c r="M272" t="str">
        <f t="shared" si="47"/>
        <v>RT_Wood:500000|RT_Food:500000|RT_Stone:500000</v>
      </c>
      <c r="N272" t="str">
        <f t="shared" si="47"/>
        <v>RT_Wood:62500|RT_Food:62500|RT_Stone:62500</v>
      </c>
      <c r="Q272" s="9"/>
      <c r="R272" s="9"/>
      <c r="S272" s="9"/>
      <c r="T272" s="9"/>
      <c r="U272" s="9"/>
      <c r="V272" s="9"/>
      <c r="W272" s="9"/>
      <c r="X272" s="9"/>
    </row>
    <row r="273" spans="1:24" x14ac:dyDescent="0.3">
      <c r="A273" s="11">
        <v>5100208</v>
      </c>
      <c r="B273" s="11" t="s">
        <v>648</v>
      </c>
      <c r="C273" s="11">
        <f t="shared" si="46"/>
        <v>2</v>
      </c>
      <c r="D273" s="11" t="s">
        <v>1324</v>
      </c>
      <c r="E273" s="6" t="s">
        <v>1354</v>
      </c>
      <c r="F273" s="6" t="str">
        <f t="shared" si="42"/>
        <v>2弱</v>
      </c>
      <c r="G273" s="6" t="str">
        <f t="shared" si="43"/>
        <v>2弱智谋弓</v>
      </c>
      <c r="H273" s="6" t="str">
        <f t="array" ref="H273">30250&amp;";"&amp;INDEX($V$2:$V$33,C273,1)</f>
        <v>30250;110</v>
      </c>
      <c r="I273" s="11">
        <f t="shared" si="44"/>
        <v>7</v>
      </c>
      <c r="J273" t="str">
        <f t="shared" si="47"/>
        <v>1800;3480</v>
      </c>
      <c r="K273">
        <f t="shared" si="47"/>
        <v>320000</v>
      </c>
      <c r="L273">
        <f t="shared" si="47"/>
        <v>750000</v>
      </c>
      <c r="M273" t="str">
        <f t="shared" si="47"/>
        <v>RT_Wood:500000|RT_Food:500000|RT_Stone:500000</v>
      </c>
      <c r="N273" t="str">
        <f t="shared" si="47"/>
        <v>RT_Wood:62500|RT_Food:62500|RT_Stone:62500</v>
      </c>
      <c r="Q273" s="9"/>
      <c r="R273" s="9"/>
      <c r="S273" s="9"/>
      <c r="T273" s="9"/>
      <c r="U273" s="9"/>
      <c r="V273" s="9"/>
      <c r="W273" s="9"/>
      <c r="X273" s="9"/>
    </row>
    <row r="274" spans="1:24" x14ac:dyDescent="0.3">
      <c r="A274" s="11">
        <v>5100301</v>
      </c>
      <c r="B274" s="11" t="s">
        <v>649</v>
      </c>
      <c r="C274" s="11">
        <f t="shared" si="46"/>
        <v>3</v>
      </c>
      <c r="D274" s="11" t="s">
        <v>1324</v>
      </c>
      <c r="E274" s="6" t="s">
        <v>1328</v>
      </c>
      <c r="F274" s="6" t="str">
        <f t="shared" si="42"/>
        <v>3弱</v>
      </c>
      <c r="G274" s="6" t="str">
        <f t="shared" si="43"/>
        <v>3弱统率剑</v>
      </c>
      <c r="H274" s="6" t="str">
        <f t="array" ref="H274">30250&amp;";"&amp;INDEX($V$2:$V$33,C274,1)</f>
        <v>30250;110</v>
      </c>
      <c r="I274" s="11">
        <f t="shared" si="44"/>
        <v>7</v>
      </c>
      <c r="J274" t="str">
        <f t="shared" si="47"/>
        <v>1800;3480</v>
      </c>
      <c r="K274">
        <f t="shared" si="47"/>
        <v>320000</v>
      </c>
      <c r="L274">
        <f t="shared" si="47"/>
        <v>750000</v>
      </c>
      <c r="M274" t="str">
        <f t="shared" si="47"/>
        <v>RT_Wood:500000|RT_Food:500000|RT_Stone:500000</v>
      </c>
      <c r="N274" t="str">
        <f t="shared" si="47"/>
        <v>RT_Wood:62500|RT_Food:62500|RT_Stone:62500</v>
      </c>
      <c r="Q274" s="9"/>
      <c r="R274" s="9"/>
      <c r="S274" s="9"/>
      <c r="T274" s="9"/>
      <c r="U274" s="9"/>
      <c r="V274" s="9"/>
      <c r="W274" s="9"/>
      <c r="X274" s="9"/>
    </row>
    <row r="275" spans="1:24" x14ac:dyDescent="0.3">
      <c r="A275" s="11">
        <v>5100302</v>
      </c>
      <c r="B275" s="11" t="s">
        <v>651</v>
      </c>
      <c r="C275" s="11">
        <f t="shared" si="46"/>
        <v>3</v>
      </c>
      <c r="D275" s="11" t="s">
        <v>1324</v>
      </c>
      <c r="E275" s="6" t="s">
        <v>1331</v>
      </c>
      <c r="F275" s="6" t="str">
        <f t="shared" si="42"/>
        <v>3弱</v>
      </c>
      <c r="G275" s="6" t="str">
        <f t="shared" si="43"/>
        <v>3弱连击骑</v>
      </c>
      <c r="H275" s="6" t="str">
        <f t="array" ref="H275">30250&amp;";"&amp;INDEX($V$2:$V$33,C275,1)</f>
        <v>30250;110</v>
      </c>
      <c r="I275" s="11">
        <f t="shared" si="44"/>
        <v>7</v>
      </c>
      <c r="J275" t="str">
        <f t="shared" si="47"/>
        <v>1800;3480</v>
      </c>
      <c r="K275">
        <f t="shared" si="47"/>
        <v>320000</v>
      </c>
      <c r="L275">
        <f t="shared" si="47"/>
        <v>750000</v>
      </c>
      <c r="M275" t="str">
        <f t="shared" si="47"/>
        <v>RT_Wood:500000|RT_Food:500000|RT_Stone:500000</v>
      </c>
      <c r="N275" t="str">
        <f t="shared" si="47"/>
        <v>RT_Wood:62500|RT_Food:62500|RT_Stone:62500</v>
      </c>
      <c r="Q275" s="9"/>
      <c r="R275" s="9"/>
      <c r="S275" s="9"/>
      <c r="T275" s="9"/>
      <c r="U275" s="9"/>
      <c r="V275" s="9"/>
      <c r="W275" s="9"/>
      <c r="X275" s="9"/>
    </row>
    <row r="276" spans="1:24" x14ac:dyDescent="0.3">
      <c r="A276" s="11">
        <v>5100303</v>
      </c>
      <c r="B276" s="11" t="s">
        <v>653</v>
      </c>
      <c r="C276" s="11">
        <f t="shared" si="46"/>
        <v>3</v>
      </c>
      <c r="D276" s="11" t="s">
        <v>1324</v>
      </c>
      <c r="E276" s="6" t="s">
        <v>1335</v>
      </c>
      <c r="F276" s="6" t="str">
        <f t="shared" si="42"/>
        <v>3弱</v>
      </c>
      <c r="G276" s="6" t="str">
        <f t="shared" si="43"/>
        <v>3弱反击枪</v>
      </c>
      <c r="H276" s="6" t="str">
        <f t="array" ref="H276">30250&amp;";"&amp;INDEX($V$2:$V$33,C276,1)</f>
        <v>30250;110</v>
      </c>
      <c r="I276" s="11">
        <f t="shared" si="44"/>
        <v>7</v>
      </c>
      <c r="J276" t="str">
        <f t="shared" si="47"/>
        <v>1800;3480</v>
      </c>
      <c r="K276">
        <f t="shared" si="47"/>
        <v>320000</v>
      </c>
      <c r="L276">
        <f t="shared" si="47"/>
        <v>750000</v>
      </c>
      <c r="M276" t="str">
        <f t="shared" si="47"/>
        <v>RT_Wood:500000|RT_Food:500000|RT_Stone:500000</v>
      </c>
      <c r="N276" t="str">
        <f t="shared" si="47"/>
        <v>RT_Wood:62500|RT_Food:62500|RT_Stone:62500</v>
      </c>
      <c r="Q276" s="9"/>
      <c r="R276" s="9"/>
      <c r="S276" s="9"/>
      <c r="T276" s="9"/>
      <c r="U276" s="9"/>
      <c r="V276" s="9"/>
      <c r="W276" s="9"/>
      <c r="X276" s="9"/>
    </row>
    <row r="277" spans="1:24" x14ac:dyDescent="0.3">
      <c r="A277" s="11">
        <v>5100304</v>
      </c>
      <c r="B277" s="11" t="s">
        <v>654</v>
      </c>
      <c r="C277" s="11">
        <f t="shared" si="46"/>
        <v>3</v>
      </c>
      <c r="D277" s="11" t="s">
        <v>1324</v>
      </c>
      <c r="E277" s="6" t="s">
        <v>1339</v>
      </c>
      <c r="F277" s="6" t="str">
        <f t="shared" si="42"/>
        <v>3弱</v>
      </c>
      <c r="G277" s="6" t="str">
        <f t="shared" si="43"/>
        <v>3弱魏兰弓</v>
      </c>
      <c r="H277" s="6" t="str">
        <f t="array" ref="H277">30250&amp;";"&amp;INDEX($V$2:$V$33,C277,1)</f>
        <v>30250;110</v>
      </c>
      <c r="I277" s="11">
        <f t="shared" si="44"/>
        <v>7</v>
      </c>
      <c r="J277" t="str">
        <f t="shared" si="47"/>
        <v>1800;3480</v>
      </c>
      <c r="K277">
        <f t="shared" si="47"/>
        <v>320000</v>
      </c>
      <c r="L277">
        <f t="shared" si="47"/>
        <v>750000</v>
      </c>
      <c r="M277" t="str">
        <f t="shared" si="47"/>
        <v>RT_Wood:500000|RT_Food:500000|RT_Stone:500000</v>
      </c>
      <c r="N277" t="str">
        <f t="shared" si="47"/>
        <v>RT_Wood:62500|RT_Food:62500|RT_Stone:62500</v>
      </c>
      <c r="Q277" s="9"/>
      <c r="R277" s="9"/>
      <c r="S277" s="9"/>
      <c r="T277" s="9"/>
      <c r="U277" s="9"/>
      <c r="V277" s="9"/>
      <c r="W277" s="9"/>
      <c r="X277" s="9"/>
    </row>
    <row r="278" spans="1:24" x14ac:dyDescent="0.3">
      <c r="A278" s="11">
        <v>5100305</v>
      </c>
      <c r="B278" s="11" t="s">
        <v>655</v>
      </c>
      <c r="C278" s="11">
        <f t="shared" si="46"/>
        <v>3</v>
      </c>
      <c r="D278" s="11" t="s">
        <v>1324</v>
      </c>
      <c r="E278" s="6" t="s">
        <v>1343</v>
      </c>
      <c r="F278" s="6" t="str">
        <f t="shared" si="42"/>
        <v>3弱</v>
      </c>
      <c r="G278" s="6" t="str">
        <f t="shared" si="43"/>
        <v>3弱智谋剑</v>
      </c>
      <c r="H278" s="6" t="str">
        <f t="array" ref="H278">30250&amp;";"&amp;INDEX($V$2:$V$33,C278,1)</f>
        <v>30250;110</v>
      </c>
      <c r="I278" s="11">
        <f t="shared" si="44"/>
        <v>7</v>
      </c>
      <c r="J278" t="str">
        <f t="shared" si="47"/>
        <v>1800;3480</v>
      </c>
      <c r="K278">
        <f t="shared" si="47"/>
        <v>320000</v>
      </c>
      <c r="L278">
        <f t="shared" si="47"/>
        <v>750000</v>
      </c>
      <c r="M278" t="str">
        <f t="shared" si="47"/>
        <v>RT_Wood:500000|RT_Food:500000|RT_Stone:500000</v>
      </c>
      <c r="N278" t="str">
        <f t="shared" si="47"/>
        <v>RT_Wood:62500|RT_Food:62500|RT_Stone:62500</v>
      </c>
      <c r="Q278" s="9"/>
      <c r="R278" s="9"/>
      <c r="S278" s="9"/>
      <c r="T278" s="9"/>
      <c r="U278" s="9"/>
      <c r="V278" s="9"/>
      <c r="W278" s="9"/>
      <c r="X278" s="9"/>
    </row>
    <row r="279" spans="1:24" x14ac:dyDescent="0.3">
      <c r="A279" s="11">
        <v>5100306</v>
      </c>
      <c r="B279" s="11" t="s">
        <v>657</v>
      </c>
      <c r="C279" s="11">
        <f t="shared" si="46"/>
        <v>3</v>
      </c>
      <c r="D279" s="11" t="s">
        <v>1324</v>
      </c>
      <c r="E279" s="6" t="s">
        <v>1347</v>
      </c>
      <c r="F279" s="6" t="str">
        <f t="shared" si="42"/>
        <v>3弱</v>
      </c>
      <c r="G279" s="6" t="str">
        <f t="shared" si="43"/>
        <v>3弱智谋骑</v>
      </c>
      <c r="H279" s="6" t="str">
        <f t="array" ref="H279">30250&amp;";"&amp;INDEX($V$2:$V$33,C279,1)</f>
        <v>30250;110</v>
      </c>
      <c r="I279" s="11">
        <f t="shared" si="44"/>
        <v>7</v>
      </c>
      <c r="J279" t="str">
        <f t="shared" si="47"/>
        <v>1800;3480</v>
      </c>
      <c r="K279">
        <f t="shared" si="47"/>
        <v>320000</v>
      </c>
      <c r="L279">
        <f t="shared" si="47"/>
        <v>750000</v>
      </c>
      <c r="M279" t="str">
        <f t="shared" si="47"/>
        <v>RT_Wood:500000|RT_Food:500000|RT_Stone:500000</v>
      </c>
      <c r="N279" t="str">
        <f t="shared" si="47"/>
        <v>RT_Wood:62500|RT_Food:62500|RT_Stone:62500</v>
      </c>
      <c r="Q279" s="9"/>
      <c r="R279" s="9"/>
      <c r="S279" s="9"/>
      <c r="T279" s="9"/>
      <c r="U279" s="9"/>
      <c r="V279" s="9"/>
      <c r="W279" s="9"/>
      <c r="X279" s="9"/>
    </row>
    <row r="280" spans="1:24" x14ac:dyDescent="0.3">
      <c r="A280" s="11">
        <v>5100307</v>
      </c>
      <c r="B280" s="11" t="s">
        <v>658</v>
      </c>
      <c r="C280" s="11">
        <f t="shared" si="46"/>
        <v>3</v>
      </c>
      <c r="D280" s="11" t="s">
        <v>1324</v>
      </c>
      <c r="E280" s="6" t="s">
        <v>1350</v>
      </c>
      <c r="F280" s="6" t="str">
        <f t="shared" si="42"/>
        <v>3弱</v>
      </c>
      <c r="G280" s="6" t="str">
        <f t="shared" si="43"/>
        <v>3弱统率枪</v>
      </c>
      <c r="H280" s="6" t="str">
        <f t="array" ref="H280">30250&amp;";"&amp;INDEX($V$2:$V$33,C280,1)</f>
        <v>30250;110</v>
      </c>
      <c r="I280" s="11">
        <f t="shared" si="44"/>
        <v>7</v>
      </c>
      <c r="J280" t="str">
        <f t="shared" si="47"/>
        <v>1800;3480</v>
      </c>
      <c r="K280">
        <f t="shared" si="47"/>
        <v>320000</v>
      </c>
      <c r="L280">
        <f t="shared" si="47"/>
        <v>750000</v>
      </c>
      <c r="M280" t="str">
        <f t="shared" si="47"/>
        <v>RT_Wood:500000|RT_Food:500000|RT_Stone:500000</v>
      </c>
      <c r="N280" t="str">
        <f t="shared" si="47"/>
        <v>RT_Wood:62500|RT_Food:62500|RT_Stone:62500</v>
      </c>
      <c r="Q280" s="9"/>
      <c r="R280" s="9"/>
      <c r="S280" s="9"/>
      <c r="T280" s="9"/>
      <c r="U280" s="9"/>
      <c r="V280" s="9"/>
      <c r="W280" s="9"/>
      <c r="X280" s="9"/>
    </row>
    <row r="281" spans="1:24" x14ac:dyDescent="0.3">
      <c r="A281" s="11">
        <v>5100308</v>
      </c>
      <c r="B281" s="11" t="s">
        <v>659</v>
      </c>
      <c r="C281" s="11">
        <f t="shared" si="46"/>
        <v>3</v>
      </c>
      <c r="D281" s="11" t="s">
        <v>1324</v>
      </c>
      <c r="E281" s="6" t="s">
        <v>1354</v>
      </c>
      <c r="F281" s="6" t="str">
        <f t="shared" si="42"/>
        <v>3弱</v>
      </c>
      <c r="G281" s="6" t="str">
        <f t="shared" si="43"/>
        <v>3弱智谋弓</v>
      </c>
      <c r="H281" s="6" t="str">
        <f t="array" ref="H281">30250&amp;";"&amp;INDEX($V$2:$V$33,C281,1)</f>
        <v>30250;110</v>
      </c>
      <c r="I281" s="11">
        <f t="shared" si="44"/>
        <v>7</v>
      </c>
      <c r="J281" t="str">
        <f t="shared" si="47"/>
        <v>1800;3480</v>
      </c>
      <c r="K281">
        <f t="shared" si="47"/>
        <v>320000</v>
      </c>
      <c r="L281">
        <f t="shared" si="47"/>
        <v>750000</v>
      </c>
      <c r="M281" t="str">
        <f t="shared" si="47"/>
        <v>RT_Wood:500000|RT_Food:500000|RT_Stone:500000</v>
      </c>
      <c r="N281" t="str">
        <f t="shared" si="47"/>
        <v>RT_Wood:62500|RT_Food:62500|RT_Stone:62500</v>
      </c>
      <c r="Q281" s="9"/>
      <c r="R281" s="9"/>
      <c r="S281" s="9"/>
      <c r="T281" s="9"/>
      <c r="U281" s="9"/>
      <c r="V281" s="9"/>
      <c r="W281" s="9"/>
      <c r="X281" s="9"/>
    </row>
    <row r="282" spans="1:24" x14ac:dyDescent="0.3">
      <c r="A282" s="11">
        <v>5100401</v>
      </c>
      <c r="B282" s="11" t="s">
        <v>660</v>
      </c>
      <c r="C282" s="11">
        <f t="shared" si="46"/>
        <v>4</v>
      </c>
      <c r="D282" s="11" t="s">
        <v>1324</v>
      </c>
      <c r="E282" s="6" t="s">
        <v>1328</v>
      </c>
      <c r="F282" s="6" t="str">
        <f t="shared" si="42"/>
        <v>4弱</v>
      </c>
      <c r="G282" s="6" t="str">
        <f t="shared" si="43"/>
        <v>4弱统率剑</v>
      </c>
      <c r="H282" s="6" t="str">
        <f t="array" ref="H282">30250&amp;";"&amp;INDEX($V$2:$V$33,C282,1)</f>
        <v>30250;110</v>
      </c>
      <c r="I282" s="11">
        <f t="shared" si="44"/>
        <v>7</v>
      </c>
      <c r="J282" t="str">
        <f t="shared" ref="J282:N291" si="48">INDEX($AB:$AF,MATCH($I282,$Z:$Z,0),MATCH(J$1,$AB$1:$AF$1,0))</f>
        <v>1800;3480</v>
      </c>
      <c r="K282">
        <f t="shared" si="48"/>
        <v>320000</v>
      </c>
      <c r="L282">
        <f t="shared" si="48"/>
        <v>750000</v>
      </c>
      <c r="M282" t="str">
        <f t="shared" si="48"/>
        <v>RT_Wood:500000|RT_Food:500000|RT_Stone:500000</v>
      </c>
      <c r="N282" t="str">
        <f t="shared" si="48"/>
        <v>RT_Wood:62500|RT_Food:62500|RT_Stone:62500</v>
      </c>
      <c r="Q282" s="9"/>
      <c r="R282" s="9"/>
      <c r="S282" s="9"/>
      <c r="T282" s="9"/>
      <c r="U282" s="9"/>
      <c r="V282" s="9"/>
      <c r="W282" s="9"/>
      <c r="X282" s="9"/>
    </row>
    <row r="283" spans="1:24" x14ac:dyDescent="0.3">
      <c r="A283" s="11">
        <v>5100402</v>
      </c>
      <c r="B283" s="11" t="s">
        <v>662</v>
      </c>
      <c r="C283" s="11">
        <f t="shared" si="46"/>
        <v>4</v>
      </c>
      <c r="D283" s="11" t="s">
        <v>1324</v>
      </c>
      <c r="E283" s="6" t="s">
        <v>1331</v>
      </c>
      <c r="F283" s="6" t="str">
        <f t="shared" si="42"/>
        <v>4弱</v>
      </c>
      <c r="G283" s="6" t="str">
        <f t="shared" si="43"/>
        <v>4弱连击骑</v>
      </c>
      <c r="H283" s="6" t="str">
        <f t="array" ref="H283">30250&amp;";"&amp;INDEX($V$2:$V$33,C283,1)</f>
        <v>30250;110</v>
      </c>
      <c r="I283" s="11">
        <f t="shared" si="44"/>
        <v>7</v>
      </c>
      <c r="J283" t="str">
        <f t="shared" si="48"/>
        <v>1800;3480</v>
      </c>
      <c r="K283">
        <f t="shared" si="48"/>
        <v>320000</v>
      </c>
      <c r="L283">
        <f t="shared" si="48"/>
        <v>750000</v>
      </c>
      <c r="M283" t="str">
        <f t="shared" si="48"/>
        <v>RT_Wood:500000|RT_Food:500000|RT_Stone:500000</v>
      </c>
      <c r="N283" t="str">
        <f t="shared" si="48"/>
        <v>RT_Wood:62500|RT_Food:62500|RT_Stone:62500</v>
      </c>
      <c r="Q283" s="9"/>
      <c r="R283" s="9"/>
      <c r="S283" s="9"/>
      <c r="T283" s="9"/>
      <c r="U283" s="9"/>
      <c r="V283" s="9"/>
      <c r="W283" s="9"/>
      <c r="X283" s="9"/>
    </row>
    <row r="284" spans="1:24" x14ac:dyDescent="0.3">
      <c r="A284" s="11">
        <v>5100403</v>
      </c>
      <c r="B284" s="11" t="s">
        <v>664</v>
      </c>
      <c r="C284" s="11">
        <f t="shared" si="46"/>
        <v>4</v>
      </c>
      <c r="D284" s="11" t="s">
        <v>1324</v>
      </c>
      <c r="E284" s="6" t="s">
        <v>1335</v>
      </c>
      <c r="F284" s="6" t="str">
        <f t="shared" si="42"/>
        <v>4弱</v>
      </c>
      <c r="G284" s="6" t="str">
        <f t="shared" si="43"/>
        <v>4弱反击枪</v>
      </c>
      <c r="H284" s="6" t="str">
        <f t="array" ref="H284">30250&amp;";"&amp;INDEX($V$2:$V$33,C284,1)</f>
        <v>30250;110</v>
      </c>
      <c r="I284" s="11">
        <f t="shared" si="44"/>
        <v>7</v>
      </c>
      <c r="J284" t="str">
        <f t="shared" si="48"/>
        <v>1800;3480</v>
      </c>
      <c r="K284">
        <f t="shared" si="48"/>
        <v>320000</v>
      </c>
      <c r="L284">
        <f t="shared" si="48"/>
        <v>750000</v>
      </c>
      <c r="M284" t="str">
        <f t="shared" si="48"/>
        <v>RT_Wood:500000|RT_Food:500000|RT_Stone:500000</v>
      </c>
      <c r="N284" t="str">
        <f t="shared" si="48"/>
        <v>RT_Wood:62500|RT_Food:62500|RT_Stone:62500</v>
      </c>
      <c r="Q284" s="9"/>
      <c r="R284" s="9"/>
      <c r="S284" s="9"/>
      <c r="T284" s="9"/>
      <c r="U284" s="9"/>
      <c r="V284" s="9"/>
      <c r="W284" s="9"/>
      <c r="X284" s="9"/>
    </row>
    <row r="285" spans="1:24" x14ac:dyDescent="0.3">
      <c r="A285" s="11">
        <v>5100404</v>
      </c>
      <c r="B285" s="11" t="s">
        <v>666</v>
      </c>
      <c r="C285" s="11">
        <f t="shared" si="46"/>
        <v>4</v>
      </c>
      <c r="D285" s="11" t="s">
        <v>1324</v>
      </c>
      <c r="E285" s="6" t="s">
        <v>1339</v>
      </c>
      <c r="F285" s="6" t="str">
        <f t="shared" si="42"/>
        <v>4弱</v>
      </c>
      <c r="G285" s="6" t="str">
        <f t="shared" si="43"/>
        <v>4弱魏兰弓</v>
      </c>
      <c r="H285" s="6" t="str">
        <f t="array" ref="H285">30250&amp;";"&amp;INDEX($V$2:$V$33,C285,1)</f>
        <v>30250;110</v>
      </c>
      <c r="I285" s="11">
        <f t="shared" si="44"/>
        <v>7</v>
      </c>
      <c r="J285" t="str">
        <f t="shared" si="48"/>
        <v>1800;3480</v>
      </c>
      <c r="K285">
        <f t="shared" si="48"/>
        <v>320000</v>
      </c>
      <c r="L285">
        <f t="shared" si="48"/>
        <v>750000</v>
      </c>
      <c r="M285" t="str">
        <f t="shared" si="48"/>
        <v>RT_Wood:500000|RT_Food:500000|RT_Stone:500000</v>
      </c>
      <c r="N285" t="str">
        <f t="shared" si="48"/>
        <v>RT_Wood:62500|RT_Food:62500|RT_Stone:62500</v>
      </c>
      <c r="Q285" s="9"/>
      <c r="R285" s="9"/>
      <c r="S285" s="9"/>
      <c r="T285" s="9"/>
      <c r="U285" s="9"/>
      <c r="V285" s="9"/>
      <c r="W285" s="9"/>
      <c r="X285" s="9"/>
    </row>
    <row r="286" spans="1:24" x14ac:dyDescent="0.3">
      <c r="A286" s="11">
        <v>5100405</v>
      </c>
      <c r="B286" s="11" t="s">
        <v>668</v>
      </c>
      <c r="C286" s="11">
        <f t="shared" si="46"/>
        <v>4</v>
      </c>
      <c r="D286" s="11" t="s">
        <v>1324</v>
      </c>
      <c r="E286" s="6" t="s">
        <v>1343</v>
      </c>
      <c r="F286" s="6" t="str">
        <f t="shared" si="42"/>
        <v>4弱</v>
      </c>
      <c r="G286" s="6" t="str">
        <f t="shared" si="43"/>
        <v>4弱智谋剑</v>
      </c>
      <c r="H286" s="6" t="str">
        <f t="array" ref="H286">30250&amp;";"&amp;INDEX($V$2:$V$33,C286,1)</f>
        <v>30250;110</v>
      </c>
      <c r="I286" s="11">
        <f t="shared" si="44"/>
        <v>7</v>
      </c>
      <c r="J286" t="str">
        <f t="shared" si="48"/>
        <v>1800;3480</v>
      </c>
      <c r="K286">
        <f t="shared" si="48"/>
        <v>320000</v>
      </c>
      <c r="L286">
        <f t="shared" si="48"/>
        <v>750000</v>
      </c>
      <c r="M286" t="str">
        <f t="shared" si="48"/>
        <v>RT_Wood:500000|RT_Food:500000|RT_Stone:500000</v>
      </c>
      <c r="N286" t="str">
        <f t="shared" si="48"/>
        <v>RT_Wood:62500|RT_Food:62500|RT_Stone:62500</v>
      </c>
      <c r="Q286" s="9"/>
      <c r="R286" s="9"/>
      <c r="S286" s="9"/>
      <c r="T286" s="9"/>
      <c r="U286" s="9"/>
      <c r="V286" s="9"/>
      <c r="W286" s="9"/>
      <c r="X286" s="9"/>
    </row>
    <row r="287" spans="1:24" x14ac:dyDescent="0.3">
      <c r="A287" s="11">
        <v>5100406</v>
      </c>
      <c r="B287" s="11" t="s">
        <v>669</v>
      </c>
      <c r="C287" s="11">
        <f t="shared" si="46"/>
        <v>4</v>
      </c>
      <c r="D287" s="11" t="s">
        <v>1324</v>
      </c>
      <c r="E287" s="6" t="s">
        <v>1347</v>
      </c>
      <c r="F287" s="6" t="str">
        <f t="shared" si="42"/>
        <v>4弱</v>
      </c>
      <c r="G287" s="6" t="str">
        <f t="shared" si="43"/>
        <v>4弱智谋骑</v>
      </c>
      <c r="H287" s="6" t="str">
        <f t="array" ref="H287">30250&amp;";"&amp;INDEX($V$2:$V$33,C287,1)</f>
        <v>30250;110</v>
      </c>
      <c r="I287" s="11">
        <f t="shared" si="44"/>
        <v>7</v>
      </c>
      <c r="J287" t="str">
        <f t="shared" si="48"/>
        <v>1800;3480</v>
      </c>
      <c r="K287">
        <f t="shared" si="48"/>
        <v>320000</v>
      </c>
      <c r="L287">
        <f t="shared" si="48"/>
        <v>750000</v>
      </c>
      <c r="M287" t="str">
        <f t="shared" si="48"/>
        <v>RT_Wood:500000|RT_Food:500000|RT_Stone:500000</v>
      </c>
      <c r="N287" t="str">
        <f t="shared" si="48"/>
        <v>RT_Wood:62500|RT_Food:62500|RT_Stone:62500</v>
      </c>
      <c r="Q287" s="9"/>
      <c r="R287" s="9"/>
      <c r="S287" s="9"/>
      <c r="T287" s="9"/>
      <c r="U287" s="9"/>
      <c r="V287" s="9"/>
      <c r="W287" s="9"/>
      <c r="X287" s="9"/>
    </row>
    <row r="288" spans="1:24" x14ac:dyDescent="0.3">
      <c r="A288" s="11">
        <v>5100407</v>
      </c>
      <c r="B288" s="11" t="s">
        <v>670</v>
      </c>
      <c r="C288" s="11">
        <f t="shared" si="46"/>
        <v>4</v>
      </c>
      <c r="D288" s="11" t="s">
        <v>1324</v>
      </c>
      <c r="E288" s="6" t="s">
        <v>1350</v>
      </c>
      <c r="F288" s="6" t="str">
        <f t="shared" si="42"/>
        <v>4弱</v>
      </c>
      <c r="G288" s="6" t="str">
        <f t="shared" si="43"/>
        <v>4弱统率枪</v>
      </c>
      <c r="H288" s="6" t="str">
        <f t="array" ref="H288">30250&amp;";"&amp;INDEX($V$2:$V$33,C288,1)</f>
        <v>30250;110</v>
      </c>
      <c r="I288" s="11">
        <f t="shared" si="44"/>
        <v>7</v>
      </c>
      <c r="J288" t="str">
        <f t="shared" si="48"/>
        <v>1800;3480</v>
      </c>
      <c r="K288">
        <f t="shared" si="48"/>
        <v>320000</v>
      </c>
      <c r="L288">
        <f t="shared" si="48"/>
        <v>750000</v>
      </c>
      <c r="M288" t="str">
        <f t="shared" si="48"/>
        <v>RT_Wood:500000|RT_Food:500000|RT_Stone:500000</v>
      </c>
      <c r="N288" t="str">
        <f t="shared" si="48"/>
        <v>RT_Wood:62500|RT_Food:62500|RT_Stone:62500</v>
      </c>
      <c r="Q288" s="9"/>
      <c r="R288" s="9"/>
      <c r="S288" s="9"/>
      <c r="T288" s="9"/>
      <c r="U288" s="9"/>
      <c r="V288" s="9"/>
      <c r="W288" s="9"/>
      <c r="X288" s="9"/>
    </row>
    <row r="289" spans="1:24" x14ac:dyDescent="0.3">
      <c r="A289" s="11">
        <v>5100408</v>
      </c>
      <c r="B289" s="11" t="s">
        <v>671</v>
      </c>
      <c r="C289" s="11">
        <f t="shared" si="46"/>
        <v>4</v>
      </c>
      <c r="D289" s="11" t="s">
        <v>1324</v>
      </c>
      <c r="E289" s="6" t="s">
        <v>1354</v>
      </c>
      <c r="F289" s="6" t="str">
        <f t="shared" si="42"/>
        <v>4弱</v>
      </c>
      <c r="G289" s="6" t="str">
        <f t="shared" si="43"/>
        <v>4弱智谋弓</v>
      </c>
      <c r="H289" s="6" t="str">
        <f t="array" ref="H289">30250&amp;";"&amp;INDEX($V$2:$V$33,C289,1)</f>
        <v>30250;110</v>
      </c>
      <c r="I289" s="11">
        <f t="shared" si="44"/>
        <v>7</v>
      </c>
      <c r="J289" t="str">
        <f t="shared" si="48"/>
        <v>1800;3480</v>
      </c>
      <c r="K289">
        <f t="shared" si="48"/>
        <v>320000</v>
      </c>
      <c r="L289">
        <f t="shared" si="48"/>
        <v>750000</v>
      </c>
      <c r="M289" t="str">
        <f t="shared" si="48"/>
        <v>RT_Wood:500000|RT_Food:500000|RT_Stone:500000</v>
      </c>
      <c r="N289" t="str">
        <f t="shared" si="48"/>
        <v>RT_Wood:62500|RT_Food:62500|RT_Stone:62500</v>
      </c>
      <c r="Q289" s="9"/>
      <c r="R289" s="9"/>
      <c r="S289" s="9"/>
      <c r="T289" s="9"/>
      <c r="U289" s="9"/>
      <c r="V289" s="9"/>
      <c r="W289" s="9"/>
      <c r="X289" s="9"/>
    </row>
    <row r="290" spans="1:24" x14ac:dyDescent="0.3">
      <c r="A290" s="11">
        <v>5100501</v>
      </c>
      <c r="B290" s="11" t="s">
        <v>672</v>
      </c>
      <c r="C290" s="11">
        <f t="shared" si="46"/>
        <v>5</v>
      </c>
      <c r="D290" s="11" t="s">
        <v>1324</v>
      </c>
      <c r="E290" s="6" t="s">
        <v>1328</v>
      </c>
      <c r="F290" s="6" t="str">
        <f t="shared" si="42"/>
        <v>5弱</v>
      </c>
      <c r="G290" s="6" t="str">
        <f t="shared" si="43"/>
        <v>5弱统率剑</v>
      </c>
      <c r="H290" s="6" t="str">
        <f t="array" ref="H290">30250&amp;";"&amp;INDEX($V$2:$V$33,C290,1)</f>
        <v>30250;110</v>
      </c>
      <c r="I290" s="11">
        <f t="shared" si="44"/>
        <v>8</v>
      </c>
      <c r="J290" t="str">
        <f t="shared" si="48"/>
        <v>3480;6600</v>
      </c>
      <c r="K290">
        <f t="shared" si="48"/>
        <v>360000</v>
      </c>
      <c r="L290">
        <f t="shared" si="48"/>
        <v>900000</v>
      </c>
      <c r="M290" t="str">
        <f t="shared" si="48"/>
        <v>RT_Wood:600000|RT_Food:600000|RT_Stone:600000</v>
      </c>
      <c r="N290" t="str">
        <f t="shared" si="48"/>
        <v>RT_Wood:75000|RT_Food:75000|RT_Stone:75000</v>
      </c>
      <c r="Q290" s="9"/>
      <c r="R290" s="9"/>
      <c r="S290" s="9"/>
      <c r="T290" s="9"/>
      <c r="U290" s="9"/>
      <c r="V290" s="9"/>
      <c r="W290" s="9"/>
      <c r="X290" s="9"/>
    </row>
    <row r="291" spans="1:24" x14ac:dyDescent="0.3">
      <c r="A291" s="11">
        <v>5100502</v>
      </c>
      <c r="B291" s="11" t="s">
        <v>674</v>
      </c>
      <c r="C291" s="11">
        <f t="shared" si="46"/>
        <v>5</v>
      </c>
      <c r="D291" s="11" t="s">
        <v>1324</v>
      </c>
      <c r="E291" s="6" t="s">
        <v>1331</v>
      </c>
      <c r="F291" s="6" t="str">
        <f t="shared" si="42"/>
        <v>5弱</v>
      </c>
      <c r="G291" s="6" t="str">
        <f t="shared" si="43"/>
        <v>5弱连击骑</v>
      </c>
      <c r="H291" s="6" t="str">
        <f t="array" ref="H291">30250&amp;";"&amp;INDEX($V$2:$V$33,C291,1)</f>
        <v>30250;110</v>
      </c>
      <c r="I291" s="11">
        <f t="shared" si="44"/>
        <v>8</v>
      </c>
      <c r="J291" t="str">
        <f t="shared" si="48"/>
        <v>3480;6600</v>
      </c>
      <c r="K291">
        <f t="shared" si="48"/>
        <v>360000</v>
      </c>
      <c r="L291">
        <f t="shared" si="48"/>
        <v>900000</v>
      </c>
      <c r="M291" t="str">
        <f t="shared" si="48"/>
        <v>RT_Wood:600000|RT_Food:600000|RT_Stone:600000</v>
      </c>
      <c r="N291" t="str">
        <f t="shared" si="48"/>
        <v>RT_Wood:75000|RT_Food:75000|RT_Stone:75000</v>
      </c>
      <c r="Q291" s="9"/>
      <c r="R291" s="9"/>
      <c r="S291" s="9"/>
      <c r="T291" s="9"/>
      <c r="U291" s="9"/>
      <c r="V291" s="9"/>
      <c r="W291" s="9"/>
      <c r="X291" s="9"/>
    </row>
    <row r="292" spans="1:24" x14ac:dyDescent="0.3">
      <c r="A292" s="11">
        <v>5100503</v>
      </c>
      <c r="B292" s="11" t="s">
        <v>676</v>
      </c>
      <c r="C292" s="11">
        <f t="shared" si="46"/>
        <v>5</v>
      </c>
      <c r="D292" s="11" t="s">
        <v>1324</v>
      </c>
      <c r="E292" s="6" t="s">
        <v>1335</v>
      </c>
      <c r="F292" s="6" t="str">
        <f t="shared" si="42"/>
        <v>5弱</v>
      </c>
      <c r="G292" s="6" t="str">
        <f t="shared" si="43"/>
        <v>5弱反击枪</v>
      </c>
      <c r="H292" s="6" t="str">
        <f t="array" ref="H292">30250&amp;";"&amp;INDEX($V$2:$V$33,C292,1)</f>
        <v>30250;110</v>
      </c>
      <c r="I292" s="11">
        <f t="shared" si="44"/>
        <v>8</v>
      </c>
      <c r="J292" t="str">
        <f t="shared" ref="J292:N301" si="49">INDEX($AB:$AF,MATCH($I292,$Z:$Z,0),MATCH(J$1,$AB$1:$AF$1,0))</f>
        <v>3480;6600</v>
      </c>
      <c r="K292">
        <f t="shared" si="49"/>
        <v>360000</v>
      </c>
      <c r="L292">
        <f t="shared" si="49"/>
        <v>900000</v>
      </c>
      <c r="M292" t="str">
        <f t="shared" si="49"/>
        <v>RT_Wood:600000|RT_Food:600000|RT_Stone:600000</v>
      </c>
      <c r="N292" t="str">
        <f t="shared" si="49"/>
        <v>RT_Wood:75000|RT_Food:75000|RT_Stone:75000</v>
      </c>
      <c r="Q292" s="9"/>
      <c r="R292" s="9"/>
      <c r="S292" s="9"/>
      <c r="T292" s="9"/>
      <c r="U292" s="9"/>
      <c r="V292" s="9"/>
      <c r="W292" s="9"/>
      <c r="X292" s="9"/>
    </row>
    <row r="293" spans="1:24" x14ac:dyDescent="0.3">
      <c r="A293" s="11">
        <v>5100504</v>
      </c>
      <c r="B293" s="11" t="s">
        <v>678</v>
      </c>
      <c r="C293" s="11">
        <f t="shared" si="46"/>
        <v>5</v>
      </c>
      <c r="D293" s="11" t="s">
        <v>1324</v>
      </c>
      <c r="E293" s="6" t="s">
        <v>1339</v>
      </c>
      <c r="F293" s="6" t="str">
        <f t="shared" si="42"/>
        <v>5弱</v>
      </c>
      <c r="G293" s="6" t="str">
        <f t="shared" si="43"/>
        <v>5弱魏兰弓</v>
      </c>
      <c r="H293" s="6" t="str">
        <f t="array" ref="H293">30250&amp;";"&amp;INDEX($V$2:$V$33,C293,1)</f>
        <v>30250;110</v>
      </c>
      <c r="I293" s="11">
        <f t="shared" si="44"/>
        <v>8</v>
      </c>
      <c r="J293" t="str">
        <f t="shared" si="49"/>
        <v>3480;6600</v>
      </c>
      <c r="K293">
        <f t="shared" si="49"/>
        <v>360000</v>
      </c>
      <c r="L293">
        <f t="shared" si="49"/>
        <v>900000</v>
      </c>
      <c r="M293" t="str">
        <f t="shared" si="49"/>
        <v>RT_Wood:600000|RT_Food:600000|RT_Stone:600000</v>
      </c>
      <c r="N293" t="str">
        <f t="shared" si="49"/>
        <v>RT_Wood:75000|RT_Food:75000|RT_Stone:75000</v>
      </c>
      <c r="Q293" s="9"/>
      <c r="R293" s="9"/>
      <c r="S293" s="9"/>
      <c r="T293" s="9"/>
      <c r="U293" s="9"/>
      <c r="V293" s="9"/>
      <c r="W293" s="9"/>
      <c r="X293" s="9"/>
    </row>
    <row r="294" spans="1:24" x14ac:dyDescent="0.3">
      <c r="A294" s="11">
        <v>5100505</v>
      </c>
      <c r="B294" s="11" t="s">
        <v>680</v>
      </c>
      <c r="C294" s="11">
        <f t="shared" si="46"/>
        <v>5</v>
      </c>
      <c r="D294" s="11" t="s">
        <v>1324</v>
      </c>
      <c r="E294" s="6" t="s">
        <v>1343</v>
      </c>
      <c r="F294" s="6" t="str">
        <f t="shared" si="42"/>
        <v>5弱</v>
      </c>
      <c r="G294" s="6" t="str">
        <f t="shared" si="43"/>
        <v>5弱智谋剑</v>
      </c>
      <c r="H294" s="6" t="str">
        <f t="array" ref="H294">30250&amp;";"&amp;INDEX($V$2:$V$33,C294,1)</f>
        <v>30250;110</v>
      </c>
      <c r="I294" s="11">
        <f t="shared" si="44"/>
        <v>8</v>
      </c>
      <c r="J294" t="str">
        <f t="shared" si="49"/>
        <v>3480;6600</v>
      </c>
      <c r="K294">
        <f t="shared" si="49"/>
        <v>360000</v>
      </c>
      <c r="L294">
        <f t="shared" si="49"/>
        <v>900000</v>
      </c>
      <c r="M294" t="str">
        <f t="shared" si="49"/>
        <v>RT_Wood:600000|RT_Food:600000|RT_Stone:600000</v>
      </c>
      <c r="N294" t="str">
        <f t="shared" si="49"/>
        <v>RT_Wood:75000|RT_Food:75000|RT_Stone:75000</v>
      </c>
      <c r="Q294" s="9"/>
      <c r="R294" s="9"/>
      <c r="S294" s="9"/>
      <c r="T294" s="9"/>
      <c r="U294" s="9"/>
      <c r="V294" s="9"/>
      <c r="W294" s="9"/>
      <c r="X294" s="9"/>
    </row>
    <row r="295" spans="1:24" x14ac:dyDescent="0.3">
      <c r="A295" s="11">
        <v>5100506</v>
      </c>
      <c r="B295" s="11" t="s">
        <v>681</v>
      </c>
      <c r="C295" s="11">
        <f t="shared" si="46"/>
        <v>5</v>
      </c>
      <c r="D295" s="11" t="s">
        <v>1324</v>
      </c>
      <c r="E295" s="6" t="s">
        <v>1347</v>
      </c>
      <c r="F295" s="6" t="str">
        <f t="shared" si="42"/>
        <v>5弱</v>
      </c>
      <c r="G295" s="6" t="str">
        <f t="shared" si="43"/>
        <v>5弱智谋骑</v>
      </c>
      <c r="H295" s="6" t="str">
        <f t="array" ref="H295">30250&amp;";"&amp;INDEX($V$2:$V$33,C295,1)</f>
        <v>30250;110</v>
      </c>
      <c r="I295" s="11">
        <f t="shared" si="44"/>
        <v>8</v>
      </c>
      <c r="J295" t="str">
        <f t="shared" si="49"/>
        <v>3480;6600</v>
      </c>
      <c r="K295">
        <f t="shared" si="49"/>
        <v>360000</v>
      </c>
      <c r="L295">
        <f t="shared" si="49"/>
        <v>900000</v>
      </c>
      <c r="M295" t="str">
        <f t="shared" si="49"/>
        <v>RT_Wood:600000|RT_Food:600000|RT_Stone:600000</v>
      </c>
      <c r="N295" t="str">
        <f t="shared" si="49"/>
        <v>RT_Wood:75000|RT_Food:75000|RT_Stone:75000</v>
      </c>
      <c r="Q295" s="9"/>
      <c r="R295" s="9"/>
      <c r="S295" s="9"/>
      <c r="T295" s="9"/>
      <c r="U295" s="9"/>
      <c r="V295" s="9"/>
      <c r="W295" s="9"/>
      <c r="X295" s="9"/>
    </row>
    <row r="296" spans="1:24" x14ac:dyDescent="0.3">
      <c r="A296" s="11">
        <v>5100507</v>
      </c>
      <c r="B296" s="11" t="s">
        <v>682</v>
      </c>
      <c r="C296" s="11">
        <f t="shared" si="46"/>
        <v>5</v>
      </c>
      <c r="D296" s="11" t="s">
        <v>1324</v>
      </c>
      <c r="E296" s="6" t="s">
        <v>1350</v>
      </c>
      <c r="F296" s="6" t="str">
        <f t="shared" si="42"/>
        <v>5弱</v>
      </c>
      <c r="G296" s="6" t="str">
        <f t="shared" si="43"/>
        <v>5弱统率枪</v>
      </c>
      <c r="H296" s="6" t="str">
        <f t="array" ref="H296">30250&amp;";"&amp;INDEX($V$2:$V$33,C296,1)</f>
        <v>30250;110</v>
      </c>
      <c r="I296" s="11">
        <f t="shared" si="44"/>
        <v>8</v>
      </c>
      <c r="J296" t="str">
        <f t="shared" si="49"/>
        <v>3480;6600</v>
      </c>
      <c r="K296">
        <f t="shared" si="49"/>
        <v>360000</v>
      </c>
      <c r="L296">
        <f t="shared" si="49"/>
        <v>900000</v>
      </c>
      <c r="M296" t="str">
        <f t="shared" si="49"/>
        <v>RT_Wood:600000|RT_Food:600000|RT_Stone:600000</v>
      </c>
      <c r="N296" t="str">
        <f t="shared" si="49"/>
        <v>RT_Wood:75000|RT_Food:75000|RT_Stone:75000</v>
      </c>
      <c r="Q296" s="9"/>
      <c r="R296" s="9"/>
      <c r="S296" s="9"/>
      <c r="T296" s="9"/>
      <c r="U296" s="9"/>
      <c r="V296" s="9"/>
      <c r="W296" s="9"/>
      <c r="X296" s="9"/>
    </row>
    <row r="297" spans="1:24" x14ac:dyDescent="0.3">
      <c r="A297" s="11">
        <v>5100508</v>
      </c>
      <c r="B297" s="11" t="s">
        <v>683</v>
      </c>
      <c r="C297" s="11">
        <f t="shared" si="46"/>
        <v>5</v>
      </c>
      <c r="D297" s="11" t="s">
        <v>1324</v>
      </c>
      <c r="E297" s="6" t="s">
        <v>1354</v>
      </c>
      <c r="F297" s="6" t="str">
        <f t="shared" si="42"/>
        <v>5弱</v>
      </c>
      <c r="G297" s="6" t="str">
        <f t="shared" si="43"/>
        <v>5弱智谋弓</v>
      </c>
      <c r="H297" s="6" t="str">
        <f t="array" ref="H297">30250&amp;";"&amp;INDEX($V$2:$V$33,C297,1)</f>
        <v>30250;110</v>
      </c>
      <c r="I297" s="11">
        <f t="shared" si="44"/>
        <v>8</v>
      </c>
      <c r="J297" t="str">
        <f t="shared" si="49"/>
        <v>3480;6600</v>
      </c>
      <c r="K297">
        <f t="shared" si="49"/>
        <v>360000</v>
      </c>
      <c r="L297">
        <f t="shared" si="49"/>
        <v>900000</v>
      </c>
      <c r="M297" t="str">
        <f t="shared" si="49"/>
        <v>RT_Wood:600000|RT_Food:600000|RT_Stone:600000</v>
      </c>
      <c r="N297" t="str">
        <f t="shared" si="49"/>
        <v>RT_Wood:75000|RT_Food:75000|RT_Stone:75000</v>
      </c>
      <c r="Q297" s="9"/>
      <c r="R297" s="9"/>
      <c r="S297" s="9"/>
      <c r="T297" s="9"/>
      <c r="U297" s="9"/>
      <c r="V297" s="9"/>
      <c r="W297" s="9"/>
      <c r="X297" s="9"/>
    </row>
    <row r="298" spans="1:24" x14ac:dyDescent="0.3">
      <c r="A298" s="11">
        <v>5100601</v>
      </c>
      <c r="B298" s="11" t="s">
        <v>684</v>
      </c>
      <c r="C298" s="11">
        <f t="shared" si="46"/>
        <v>6</v>
      </c>
      <c r="D298" s="11" t="s">
        <v>1324</v>
      </c>
      <c r="E298" s="6" t="s">
        <v>1328</v>
      </c>
      <c r="F298" s="6" t="str">
        <f t="shared" si="42"/>
        <v>6弱</v>
      </c>
      <c r="G298" s="6" t="str">
        <f t="shared" si="43"/>
        <v>6弱统率剑</v>
      </c>
      <c r="H298" s="6" t="str">
        <f t="array" ref="H298">30250&amp;";"&amp;INDEX($V$2:$V$33,C298,1)</f>
        <v>30250;110</v>
      </c>
      <c r="I298" s="11">
        <f t="shared" si="44"/>
        <v>8</v>
      </c>
      <c r="J298" t="str">
        <f t="shared" si="49"/>
        <v>3480;6600</v>
      </c>
      <c r="K298">
        <f t="shared" si="49"/>
        <v>360000</v>
      </c>
      <c r="L298">
        <f t="shared" si="49"/>
        <v>900000</v>
      </c>
      <c r="M298" t="str">
        <f t="shared" si="49"/>
        <v>RT_Wood:600000|RT_Food:600000|RT_Stone:600000</v>
      </c>
      <c r="N298" t="str">
        <f t="shared" si="49"/>
        <v>RT_Wood:75000|RT_Food:75000|RT_Stone:75000</v>
      </c>
      <c r="Q298" s="9"/>
      <c r="R298" s="9"/>
      <c r="S298" s="9"/>
      <c r="T298" s="9"/>
      <c r="U298" s="9"/>
      <c r="V298" s="9"/>
      <c r="W298" s="9"/>
      <c r="X298" s="9"/>
    </row>
    <row r="299" spans="1:24" x14ac:dyDescent="0.3">
      <c r="A299" s="11">
        <v>5100602</v>
      </c>
      <c r="B299" s="11" t="s">
        <v>686</v>
      </c>
      <c r="C299" s="11">
        <f t="shared" si="46"/>
        <v>6</v>
      </c>
      <c r="D299" s="11" t="s">
        <v>1324</v>
      </c>
      <c r="E299" s="6" t="s">
        <v>1331</v>
      </c>
      <c r="F299" s="6" t="str">
        <f t="shared" si="42"/>
        <v>6弱</v>
      </c>
      <c r="G299" s="6" t="str">
        <f t="shared" si="43"/>
        <v>6弱连击骑</v>
      </c>
      <c r="H299" s="6" t="str">
        <f t="array" ref="H299">30250&amp;";"&amp;INDEX($V$2:$V$33,C299,1)</f>
        <v>30250;110</v>
      </c>
      <c r="I299" s="11">
        <f t="shared" si="44"/>
        <v>8</v>
      </c>
      <c r="J299" t="str">
        <f t="shared" si="49"/>
        <v>3480;6600</v>
      </c>
      <c r="K299">
        <f t="shared" si="49"/>
        <v>360000</v>
      </c>
      <c r="L299">
        <f t="shared" si="49"/>
        <v>900000</v>
      </c>
      <c r="M299" t="str">
        <f t="shared" si="49"/>
        <v>RT_Wood:600000|RT_Food:600000|RT_Stone:600000</v>
      </c>
      <c r="N299" t="str">
        <f t="shared" si="49"/>
        <v>RT_Wood:75000|RT_Food:75000|RT_Stone:75000</v>
      </c>
      <c r="Q299" s="9"/>
      <c r="R299" s="9"/>
      <c r="S299" s="9"/>
      <c r="T299" s="9"/>
      <c r="U299" s="9"/>
      <c r="V299" s="9"/>
      <c r="W299" s="9"/>
      <c r="X299" s="9"/>
    </row>
    <row r="300" spans="1:24" x14ac:dyDescent="0.3">
      <c r="A300" s="11">
        <v>5100603</v>
      </c>
      <c r="B300" s="11" t="s">
        <v>688</v>
      </c>
      <c r="C300" s="11">
        <f t="shared" si="46"/>
        <v>6</v>
      </c>
      <c r="D300" s="11" t="s">
        <v>1324</v>
      </c>
      <c r="E300" s="6" t="s">
        <v>1335</v>
      </c>
      <c r="F300" s="6" t="str">
        <f t="shared" si="42"/>
        <v>6弱</v>
      </c>
      <c r="G300" s="6" t="str">
        <f t="shared" si="43"/>
        <v>6弱反击枪</v>
      </c>
      <c r="H300" s="6" t="str">
        <f t="array" ref="H300">30250&amp;";"&amp;INDEX($V$2:$V$33,C300,1)</f>
        <v>30250;110</v>
      </c>
      <c r="I300" s="11">
        <f t="shared" si="44"/>
        <v>8</v>
      </c>
      <c r="J300" t="str">
        <f t="shared" si="49"/>
        <v>3480;6600</v>
      </c>
      <c r="K300">
        <f t="shared" si="49"/>
        <v>360000</v>
      </c>
      <c r="L300">
        <f t="shared" si="49"/>
        <v>900000</v>
      </c>
      <c r="M300" t="str">
        <f t="shared" si="49"/>
        <v>RT_Wood:600000|RT_Food:600000|RT_Stone:600000</v>
      </c>
      <c r="N300" t="str">
        <f t="shared" si="49"/>
        <v>RT_Wood:75000|RT_Food:75000|RT_Stone:75000</v>
      </c>
      <c r="Q300" s="9"/>
      <c r="R300" s="9"/>
      <c r="S300" s="9"/>
      <c r="T300" s="9"/>
      <c r="U300" s="9"/>
      <c r="V300" s="9"/>
      <c r="W300" s="9"/>
      <c r="X300" s="9"/>
    </row>
    <row r="301" spans="1:24" x14ac:dyDescent="0.3">
      <c r="A301" s="11">
        <v>5100604</v>
      </c>
      <c r="B301" s="11" t="s">
        <v>690</v>
      </c>
      <c r="C301" s="11">
        <f t="shared" si="46"/>
        <v>6</v>
      </c>
      <c r="D301" s="11" t="s">
        <v>1324</v>
      </c>
      <c r="E301" s="6" t="s">
        <v>1339</v>
      </c>
      <c r="F301" s="6" t="str">
        <f t="shared" si="42"/>
        <v>6弱</v>
      </c>
      <c r="G301" s="6" t="str">
        <f t="shared" si="43"/>
        <v>6弱魏兰弓</v>
      </c>
      <c r="H301" s="6" t="str">
        <f t="array" ref="H301">30250&amp;";"&amp;INDEX($V$2:$V$33,C301,1)</f>
        <v>30250;110</v>
      </c>
      <c r="I301" s="11">
        <f t="shared" si="44"/>
        <v>8</v>
      </c>
      <c r="J301" t="str">
        <f t="shared" si="49"/>
        <v>3480;6600</v>
      </c>
      <c r="K301">
        <f t="shared" si="49"/>
        <v>360000</v>
      </c>
      <c r="L301">
        <f t="shared" si="49"/>
        <v>900000</v>
      </c>
      <c r="M301" t="str">
        <f t="shared" si="49"/>
        <v>RT_Wood:600000|RT_Food:600000|RT_Stone:600000</v>
      </c>
      <c r="N301" t="str">
        <f t="shared" si="49"/>
        <v>RT_Wood:75000|RT_Food:75000|RT_Stone:75000</v>
      </c>
      <c r="Q301" s="9"/>
      <c r="R301" s="9"/>
      <c r="S301" s="9"/>
      <c r="T301" s="9"/>
      <c r="U301" s="9"/>
      <c r="V301" s="9"/>
      <c r="W301" s="9"/>
      <c r="X301" s="9"/>
    </row>
    <row r="302" spans="1:24" x14ac:dyDescent="0.3">
      <c r="A302" s="11">
        <v>5100605</v>
      </c>
      <c r="B302" s="11" t="s">
        <v>692</v>
      </c>
      <c r="C302" s="11">
        <f t="shared" si="46"/>
        <v>6</v>
      </c>
      <c r="D302" s="11" t="s">
        <v>1324</v>
      </c>
      <c r="E302" s="6" t="s">
        <v>1343</v>
      </c>
      <c r="F302" s="6" t="str">
        <f t="shared" si="42"/>
        <v>6弱</v>
      </c>
      <c r="G302" s="6" t="str">
        <f t="shared" si="43"/>
        <v>6弱智谋剑</v>
      </c>
      <c r="H302" s="6" t="str">
        <f t="array" ref="H302">30250&amp;";"&amp;INDEX($V$2:$V$33,C302,1)</f>
        <v>30250;110</v>
      </c>
      <c r="I302" s="11">
        <f t="shared" si="44"/>
        <v>8</v>
      </c>
      <c r="J302" t="str">
        <f t="shared" ref="J302:N311" si="50">INDEX($AB:$AF,MATCH($I302,$Z:$Z,0),MATCH(J$1,$AB$1:$AF$1,0))</f>
        <v>3480;6600</v>
      </c>
      <c r="K302">
        <f t="shared" si="50"/>
        <v>360000</v>
      </c>
      <c r="L302">
        <f t="shared" si="50"/>
        <v>900000</v>
      </c>
      <c r="M302" t="str">
        <f t="shared" si="50"/>
        <v>RT_Wood:600000|RT_Food:600000|RT_Stone:600000</v>
      </c>
      <c r="N302" t="str">
        <f t="shared" si="50"/>
        <v>RT_Wood:75000|RT_Food:75000|RT_Stone:75000</v>
      </c>
      <c r="Q302" s="9"/>
      <c r="R302" s="9"/>
      <c r="S302" s="9"/>
      <c r="T302" s="9"/>
      <c r="U302" s="9"/>
      <c r="V302" s="9"/>
      <c r="W302" s="9"/>
      <c r="X302" s="9"/>
    </row>
    <row r="303" spans="1:24" x14ac:dyDescent="0.3">
      <c r="A303" s="11">
        <v>5100606</v>
      </c>
      <c r="B303" s="11" t="s">
        <v>693</v>
      </c>
      <c r="C303" s="11">
        <f t="shared" si="46"/>
        <v>6</v>
      </c>
      <c r="D303" s="11" t="s">
        <v>1324</v>
      </c>
      <c r="E303" s="6" t="s">
        <v>1347</v>
      </c>
      <c r="F303" s="6" t="str">
        <f t="shared" si="42"/>
        <v>6弱</v>
      </c>
      <c r="G303" s="6" t="str">
        <f t="shared" si="43"/>
        <v>6弱智谋骑</v>
      </c>
      <c r="H303" s="6" t="str">
        <f t="array" ref="H303">30250&amp;";"&amp;INDEX($V$2:$V$33,C303,1)</f>
        <v>30250;110</v>
      </c>
      <c r="I303" s="11">
        <f t="shared" si="44"/>
        <v>8</v>
      </c>
      <c r="J303" t="str">
        <f t="shared" si="50"/>
        <v>3480;6600</v>
      </c>
      <c r="K303">
        <f t="shared" si="50"/>
        <v>360000</v>
      </c>
      <c r="L303">
        <f t="shared" si="50"/>
        <v>900000</v>
      </c>
      <c r="M303" t="str">
        <f t="shared" si="50"/>
        <v>RT_Wood:600000|RT_Food:600000|RT_Stone:600000</v>
      </c>
      <c r="N303" t="str">
        <f t="shared" si="50"/>
        <v>RT_Wood:75000|RT_Food:75000|RT_Stone:75000</v>
      </c>
      <c r="Q303" s="9"/>
      <c r="R303" s="9"/>
      <c r="S303" s="9"/>
      <c r="T303" s="9"/>
      <c r="U303" s="9"/>
      <c r="V303" s="9"/>
      <c r="W303" s="9"/>
      <c r="X303" s="9"/>
    </row>
    <row r="304" spans="1:24" x14ac:dyDescent="0.3">
      <c r="A304" s="11">
        <v>5100607</v>
      </c>
      <c r="B304" s="11" t="s">
        <v>694</v>
      </c>
      <c r="C304" s="11">
        <f t="shared" si="46"/>
        <v>6</v>
      </c>
      <c r="D304" s="11" t="s">
        <v>1324</v>
      </c>
      <c r="E304" s="6" t="s">
        <v>1350</v>
      </c>
      <c r="F304" s="6" t="str">
        <f t="shared" si="42"/>
        <v>6弱</v>
      </c>
      <c r="G304" s="6" t="str">
        <f t="shared" si="43"/>
        <v>6弱统率枪</v>
      </c>
      <c r="H304" s="6" t="str">
        <f t="array" ref="H304">30250&amp;";"&amp;INDEX($V$2:$V$33,C304,1)</f>
        <v>30250;110</v>
      </c>
      <c r="I304" s="11">
        <f t="shared" si="44"/>
        <v>8</v>
      </c>
      <c r="J304" t="str">
        <f t="shared" si="50"/>
        <v>3480;6600</v>
      </c>
      <c r="K304">
        <f t="shared" si="50"/>
        <v>360000</v>
      </c>
      <c r="L304">
        <f t="shared" si="50"/>
        <v>900000</v>
      </c>
      <c r="M304" t="str">
        <f t="shared" si="50"/>
        <v>RT_Wood:600000|RT_Food:600000|RT_Stone:600000</v>
      </c>
      <c r="N304" t="str">
        <f t="shared" si="50"/>
        <v>RT_Wood:75000|RT_Food:75000|RT_Stone:75000</v>
      </c>
      <c r="Q304" s="9"/>
      <c r="R304" s="9"/>
      <c r="S304" s="9"/>
      <c r="T304" s="9"/>
      <c r="U304" s="9"/>
      <c r="V304" s="9"/>
      <c r="W304" s="9"/>
      <c r="X304" s="9"/>
    </row>
    <row r="305" spans="1:24" x14ac:dyDescent="0.3">
      <c r="A305" s="11">
        <v>5100608</v>
      </c>
      <c r="B305" s="11" t="s">
        <v>695</v>
      </c>
      <c r="C305" s="11">
        <f t="shared" si="46"/>
        <v>6</v>
      </c>
      <c r="D305" s="11" t="s">
        <v>1324</v>
      </c>
      <c r="E305" s="6" t="s">
        <v>1354</v>
      </c>
      <c r="F305" s="6" t="str">
        <f t="shared" si="42"/>
        <v>6弱</v>
      </c>
      <c r="G305" s="6" t="str">
        <f t="shared" si="43"/>
        <v>6弱智谋弓</v>
      </c>
      <c r="H305" s="6" t="str">
        <f t="array" ref="H305">30250&amp;";"&amp;INDEX($V$2:$V$33,C305,1)</f>
        <v>30250;110</v>
      </c>
      <c r="I305" s="11">
        <f t="shared" si="44"/>
        <v>8</v>
      </c>
      <c r="J305" t="str">
        <f t="shared" si="50"/>
        <v>3480;6600</v>
      </c>
      <c r="K305">
        <f t="shared" si="50"/>
        <v>360000</v>
      </c>
      <c r="L305">
        <f t="shared" si="50"/>
        <v>900000</v>
      </c>
      <c r="M305" t="str">
        <f t="shared" si="50"/>
        <v>RT_Wood:600000|RT_Food:600000|RT_Stone:600000</v>
      </c>
      <c r="N305" t="str">
        <f t="shared" si="50"/>
        <v>RT_Wood:75000|RT_Food:75000|RT_Stone:75000</v>
      </c>
      <c r="Q305" s="9"/>
      <c r="R305" s="9"/>
      <c r="S305" s="9"/>
      <c r="T305" s="9"/>
      <c r="U305" s="9"/>
      <c r="V305" s="9"/>
      <c r="W305" s="9"/>
      <c r="X305" s="9"/>
    </row>
    <row r="306" spans="1:24" x14ac:dyDescent="0.3">
      <c r="A306" s="11">
        <v>5100701</v>
      </c>
      <c r="B306" s="11" t="s">
        <v>696</v>
      </c>
      <c r="C306" s="11">
        <f t="shared" si="46"/>
        <v>7</v>
      </c>
      <c r="D306" s="11" t="s">
        <v>1324</v>
      </c>
      <c r="E306" s="6" t="s">
        <v>1328</v>
      </c>
      <c r="F306" s="6" t="str">
        <f t="shared" si="42"/>
        <v>7弱</v>
      </c>
      <c r="G306" s="6" t="str">
        <f t="shared" si="43"/>
        <v>7弱统率剑</v>
      </c>
      <c r="H306" s="6" t="str">
        <f t="array" ref="H306">30250&amp;";"&amp;INDEX($V$2:$V$33,C306,1)</f>
        <v>30250;110</v>
      </c>
      <c r="I306" s="11">
        <f t="shared" si="44"/>
        <v>8</v>
      </c>
      <c r="J306" t="str">
        <f t="shared" si="50"/>
        <v>3480;6600</v>
      </c>
      <c r="K306">
        <f t="shared" si="50"/>
        <v>360000</v>
      </c>
      <c r="L306">
        <f t="shared" si="50"/>
        <v>900000</v>
      </c>
      <c r="M306" t="str">
        <f t="shared" si="50"/>
        <v>RT_Wood:600000|RT_Food:600000|RT_Stone:600000</v>
      </c>
      <c r="N306" t="str">
        <f t="shared" si="50"/>
        <v>RT_Wood:75000|RT_Food:75000|RT_Stone:75000</v>
      </c>
      <c r="Q306" s="9"/>
      <c r="R306" s="9"/>
      <c r="S306" s="9"/>
      <c r="T306" s="9"/>
      <c r="U306" s="9"/>
      <c r="V306" s="9"/>
      <c r="W306" s="9"/>
      <c r="X306" s="9"/>
    </row>
    <row r="307" spans="1:24" x14ac:dyDescent="0.3">
      <c r="A307" s="11">
        <v>5100702</v>
      </c>
      <c r="B307" s="11" t="s">
        <v>697</v>
      </c>
      <c r="C307" s="11">
        <f t="shared" si="46"/>
        <v>7</v>
      </c>
      <c r="D307" s="11" t="s">
        <v>1324</v>
      </c>
      <c r="E307" s="6" t="s">
        <v>1331</v>
      </c>
      <c r="F307" s="6" t="str">
        <f t="shared" si="42"/>
        <v>7弱</v>
      </c>
      <c r="G307" s="6" t="str">
        <f t="shared" si="43"/>
        <v>7弱连击骑</v>
      </c>
      <c r="H307" s="6" t="str">
        <f t="array" ref="H307">30250&amp;";"&amp;INDEX($V$2:$V$33,C307,1)</f>
        <v>30250;110</v>
      </c>
      <c r="I307" s="11">
        <f t="shared" si="44"/>
        <v>8</v>
      </c>
      <c r="J307" t="str">
        <f t="shared" si="50"/>
        <v>3480;6600</v>
      </c>
      <c r="K307">
        <f t="shared" si="50"/>
        <v>360000</v>
      </c>
      <c r="L307">
        <f t="shared" si="50"/>
        <v>900000</v>
      </c>
      <c r="M307" t="str">
        <f t="shared" si="50"/>
        <v>RT_Wood:600000|RT_Food:600000|RT_Stone:600000</v>
      </c>
      <c r="N307" t="str">
        <f t="shared" si="50"/>
        <v>RT_Wood:75000|RT_Food:75000|RT_Stone:75000</v>
      </c>
      <c r="Q307" s="9"/>
      <c r="R307" s="9"/>
      <c r="S307" s="9"/>
      <c r="T307" s="9"/>
      <c r="U307" s="9"/>
      <c r="V307" s="9"/>
      <c r="W307" s="9"/>
      <c r="X307" s="9"/>
    </row>
    <row r="308" spans="1:24" x14ac:dyDescent="0.3">
      <c r="A308" s="11">
        <v>5100703</v>
      </c>
      <c r="B308" s="11" t="s">
        <v>698</v>
      </c>
      <c r="C308" s="11">
        <f t="shared" si="46"/>
        <v>7</v>
      </c>
      <c r="D308" s="11" t="s">
        <v>1324</v>
      </c>
      <c r="E308" s="6" t="s">
        <v>1335</v>
      </c>
      <c r="F308" s="6" t="str">
        <f t="shared" si="42"/>
        <v>7弱</v>
      </c>
      <c r="G308" s="6" t="str">
        <f t="shared" si="43"/>
        <v>7弱反击枪</v>
      </c>
      <c r="H308" s="6" t="str">
        <f t="array" ref="H308">30250&amp;";"&amp;INDEX($V$2:$V$33,C308,1)</f>
        <v>30250;110</v>
      </c>
      <c r="I308" s="11">
        <f t="shared" si="44"/>
        <v>8</v>
      </c>
      <c r="J308" t="str">
        <f t="shared" si="50"/>
        <v>3480;6600</v>
      </c>
      <c r="K308">
        <f t="shared" si="50"/>
        <v>360000</v>
      </c>
      <c r="L308">
        <f t="shared" si="50"/>
        <v>900000</v>
      </c>
      <c r="M308" t="str">
        <f t="shared" si="50"/>
        <v>RT_Wood:600000|RT_Food:600000|RT_Stone:600000</v>
      </c>
      <c r="N308" t="str">
        <f t="shared" si="50"/>
        <v>RT_Wood:75000|RT_Food:75000|RT_Stone:75000</v>
      </c>
      <c r="Q308" s="9"/>
      <c r="R308" s="9"/>
      <c r="S308" s="9"/>
      <c r="T308" s="9"/>
      <c r="U308" s="9"/>
      <c r="V308" s="9"/>
      <c r="W308" s="9"/>
      <c r="X308" s="9"/>
    </row>
    <row r="309" spans="1:24" x14ac:dyDescent="0.3">
      <c r="A309" s="11">
        <v>5100704</v>
      </c>
      <c r="B309" s="11" t="s">
        <v>699</v>
      </c>
      <c r="C309" s="11">
        <f t="shared" si="46"/>
        <v>7</v>
      </c>
      <c r="D309" s="11" t="s">
        <v>1324</v>
      </c>
      <c r="E309" s="6" t="s">
        <v>1339</v>
      </c>
      <c r="F309" s="6" t="str">
        <f t="shared" si="42"/>
        <v>7弱</v>
      </c>
      <c r="G309" s="6" t="str">
        <f t="shared" si="43"/>
        <v>7弱魏兰弓</v>
      </c>
      <c r="H309" s="6" t="str">
        <f t="array" ref="H309">30250&amp;";"&amp;INDEX($V$2:$V$33,C309,1)</f>
        <v>30250;110</v>
      </c>
      <c r="I309" s="11">
        <f t="shared" si="44"/>
        <v>8</v>
      </c>
      <c r="J309" t="str">
        <f t="shared" si="50"/>
        <v>3480;6600</v>
      </c>
      <c r="K309">
        <f t="shared" si="50"/>
        <v>360000</v>
      </c>
      <c r="L309">
        <f t="shared" si="50"/>
        <v>900000</v>
      </c>
      <c r="M309" t="str">
        <f t="shared" si="50"/>
        <v>RT_Wood:600000|RT_Food:600000|RT_Stone:600000</v>
      </c>
      <c r="N309" t="str">
        <f t="shared" si="50"/>
        <v>RT_Wood:75000|RT_Food:75000|RT_Stone:75000</v>
      </c>
      <c r="Q309" s="9"/>
      <c r="R309" s="9"/>
      <c r="S309" s="9"/>
      <c r="T309" s="9"/>
      <c r="U309" s="9"/>
      <c r="V309" s="9"/>
      <c r="W309" s="9"/>
      <c r="X309" s="9"/>
    </row>
    <row r="310" spans="1:24" x14ac:dyDescent="0.3">
      <c r="A310" s="11">
        <v>5100705</v>
      </c>
      <c r="B310" s="11" t="s">
        <v>700</v>
      </c>
      <c r="C310" s="11">
        <f t="shared" si="46"/>
        <v>7</v>
      </c>
      <c r="D310" s="11" t="s">
        <v>1324</v>
      </c>
      <c r="E310" s="6" t="s">
        <v>1343</v>
      </c>
      <c r="F310" s="6" t="str">
        <f t="shared" si="42"/>
        <v>7弱</v>
      </c>
      <c r="G310" s="6" t="str">
        <f t="shared" si="43"/>
        <v>7弱智谋剑</v>
      </c>
      <c r="H310" s="6" t="str">
        <f t="array" ref="H310">30250&amp;";"&amp;INDEX($V$2:$V$33,C310,1)</f>
        <v>30250;110</v>
      </c>
      <c r="I310" s="11">
        <f t="shared" si="44"/>
        <v>8</v>
      </c>
      <c r="J310" t="str">
        <f t="shared" si="50"/>
        <v>3480;6600</v>
      </c>
      <c r="K310">
        <f t="shared" si="50"/>
        <v>360000</v>
      </c>
      <c r="L310">
        <f t="shared" si="50"/>
        <v>900000</v>
      </c>
      <c r="M310" t="str">
        <f t="shared" si="50"/>
        <v>RT_Wood:600000|RT_Food:600000|RT_Stone:600000</v>
      </c>
      <c r="N310" t="str">
        <f t="shared" si="50"/>
        <v>RT_Wood:75000|RT_Food:75000|RT_Stone:75000</v>
      </c>
      <c r="Q310" s="9"/>
      <c r="R310" s="9"/>
      <c r="S310" s="9"/>
      <c r="T310" s="9"/>
      <c r="U310" s="9"/>
      <c r="V310" s="9"/>
      <c r="W310" s="9"/>
      <c r="X310" s="9"/>
    </row>
    <row r="311" spans="1:24" x14ac:dyDescent="0.3">
      <c r="A311" s="11">
        <v>5100706</v>
      </c>
      <c r="B311" s="11" t="s">
        <v>701</v>
      </c>
      <c r="C311" s="11">
        <f t="shared" si="46"/>
        <v>7</v>
      </c>
      <c r="D311" s="11" t="s">
        <v>1324</v>
      </c>
      <c r="E311" s="6" t="s">
        <v>1347</v>
      </c>
      <c r="F311" s="6" t="str">
        <f t="shared" si="42"/>
        <v>7弱</v>
      </c>
      <c r="G311" s="6" t="str">
        <f t="shared" si="43"/>
        <v>7弱智谋骑</v>
      </c>
      <c r="H311" s="6" t="str">
        <f t="array" ref="H311">30250&amp;";"&amp;INDEX($V$2:$V$33,C311,1)</f>
        <v>30250;110</v>
      </c>
      <c r="I311" s="11">
        <f t="shared" si="44"/>
        <v>8</v>
      </c>
      <c r="J311" t="str">
        <f t="shared" si="50"/>
        <v>3480;6600</v>
      </c>
      <c r="K311">
        <f t="shared" si="50"/>
        <v>360000</v>
      </c>
      <c r="L311">
        <f t="shared" si="50"/>
        <v>900000</v>
      </c>
      <c r="M311" t="str">
        <f t="shared" si="50"/>
        <v>RT_Wood:600000|RT_Food:600000|RT_Stone:600000</v>
      </c>
      <c r="N311" t="str">
        <f t="shared" si="50"/>
        <v>RT_Wood:75000|RT_Food:75000|RT_Stone:75000</v>
      </c>
      <c r="Q311" s="9"/>
      <c r="R311" s="9"/>
      <c r="S311" s="9"/>
      <c r="T311" s="9"/>
      <c r="U311" s="9"/>
      <c r="V311" s="9"/>
      <c r="W311" s="9"/>
      <c r="X311" s="9"/>
    </row>
    <row r="312" spans="1:24" x14ac:dyDescent="0.3">
      <c r="A312" s="11">
        <v>5100707</v>
      </c>
      <c r="B312" s="11" t="s">
        <v>702</v>
      </c>
      <c r="C312" s="11">
        <f t="shared" si="46"/>
        <v>7</v>
      </c>
      <c r="D312" s="11" t="s">
        <v>1324</v>
      </c>
      <c r="E312" s="6" t="s">
        <v>1350</v>
      </c>
      <c r="F312" s="6" t="str">
        <f t="shared" si="42"/>
        <v>7弱</v>
      </c>
      <c r="G312" s="6" t="str">
        <f t="shared" si="43"/>
        <v>7弱统率枪</v>
      </c>
      <c r="H312" s="6" t="str">
        <f t="array" ref="H312">30250&amp;";"&amp;INDEX($V$2:$V$33,C312,1)</f>
        <v>30250;110</v>
      </c>
      <c r="I312" s="11">
        <f t="shared" si="44"/>
        <v>8</v>
      </c>
      <c r="J312" t="str">
        <f t="shared" ref="J312:N321" si="51">INDEX($AB:$AF,MATCH($I312,$Z:$Z,0),MATCH(J$1,$AB$1:$AF$1,0))</f>
        <v>3480;6600</v>
      </c>
      <c r="K312">
        <f t="shared" si="51"/>
        <v>360000</v>
      </c>
      <c r="L312">
        <f t="shared" si="51"/>
        <v>900000</v>
      </c>
      <c r="M312" t="str">
        <f t="shared" si="51"/>
        <v>RT_Wood:600000|RT_Food:600000|RT_Stone:600000</v>
      </c>
      <c r="N312" t="str">
        <f t="shared" si="51"/>
        <v>RT_Wood:75000|RT_Food:75000|RT_Stone:75000</v>
      </c>
      <c r="Q312" s="9"/>
      <c r="R312" s="9"/>
      <c r="S312" s="9"/>
      <c r="T312" s="9"/>
      <c r="U312" s="9"/>
      <c r="V312" s="9"/>
      <c r="W312" s="9"/>
      <c r="X312" s="9"/>
    </row>
    <row r="313" spans="1:24" x14ac:dyDescent="0.3">
      <c r="A313" s="11">
        <v>5100708</v>
      </c>
      <c r="B313" s="11" t="s">
        <v>703</v>
      </c>
      <c r="C313" s="11">
        <f t="shared" si="46"/>
        <v>7</v>
      </c>
      <c r="D313" s="11" t="s">
        <v>1324</v>
      </c>
      <c r="E313" s="6" t="s">
        <v>1354</v>
      </c>
      <c r="F313" s="6" t="str">
        <f t="shared" si="42"/>
        <v>7弱</v>
      </c>
      <c r="G313" s="6" t="str">
        <f t="shared" si="43"/>
        <v>7弱智谋弓</v>
      </c>
      <c r="H313" s="6" t="str">
        <f t="array" ref="H313">30250&amp;";"&amp;INDEX($V$2:$V$33,C313,1)</f>
        <v>30250;110</v>
      </c>
      <c r="I313" s="11">
        <f t="shared" si="44"/>
        <v>8</v>
      </c>
      <c r="J313" t="str">
        <f t="shared" si="51"/>
        <v>3480;6600</v>
      </c>
      <c r="K313">
        <f t="shared" si="51"/>
        <v>360000</v>
      </c>
      <c r="L313">
        <f t="shared" si="51"/>
        <v>900000</v>
      </c>
      <c r="M313" t="str">
        <f t="shared" si="51"/>
        <v>RT_Wood:600000|RT_Food:600000|RT_Stone:600000</v>
      </c>
      <c r="N313" t="str">
        <f t="shared" si="51"/>
        <v>RT_Wood:75000|RT_Food:75000|RT_Stone:75000</v>
      </c>
      <c r="Q313" s="9"/>
      <c r="R313" s="9"/>
      <c r="S313" s="9"/>
      <c r="T313" s="9"/>
      <c r="U313" s="9"/>
      <c r="V313" s="9"/>
      <c r="W313" s="9"/>
      <c r="X313" s="9"/>
    </row>
    <row r="314" spans="1:24" x14ac:dyDescent="0.3">
      <c r="A314" s="11">
        <v>5100801</v>
      </c>
      <c r="B314" s="11" t="s">
        <v>704</v>
      </c>
      <c r="C314" s="11">
        <f t="shared" si="46"/>
        <v>8</v>
      </c>
      <c r="D314" s="11" t="s">
        <v>1324</v>
      </c>
      <c r="E314" s="6" t="s">
        <v>1328</v>
      </c>
      <c r="F314" s="6" t="str">
        <f t="shared" si="42"/>
        <v>8弱</v>
      </c>
      <c r="G314" s="6" t="str">
        <f t="shared" si="43"/>
        <v>8弱统率剑</v>
      </c>
      <c r="H314" s="6" t="str">
        <f t="array" ref="H314">30250&amp;";"&amp;INDEX($V$2:$V$33,C314,1)</f>
        <v>30250;110</v>
      </c>
      <c r="I314" s="11">
        <f t="shared" si="44"/>
        <v>9</v>
      </c>
      <c r="J314" t="str">
        <f t="shared" si="51"/>
        <v>6600;14000</v>
      </c>
      <c r="K314">
        <f t="shared" si="51"/>
        <v>400000</v>
      </c>
      <c r="L314">
        <f t="shared" si="51"/>
        <v>1050000</v>
      </c>
      <c r="M314" t="str">
        <f t="shared" si="51"/>
        <v>RT_Wood:700000|RT_Food:700000|RT_Stone:700000</v>
      </c>
      <c r="N314" t="str">
        <f t="shared" si="51"/>
        <v>RT_Wood:87500|RT_Food:87500|RT_Stone:87500</v>
      </c>
      <c r="Q314" s="9"/>
      <c r="R314" s="9"/>
      <c r="S314" s="9"/>
      <c r="T314" s="9"/>
      <c r="U314" s="9"/>
      <c r="V314" s="9"/>
      <c r="W314" s="9"/>
      <c r="X314" s="9"/>
    </row>
    <row r="315" spans="1:24" x14ac:dyDescent="0.3">
      <c r="A315" s="11">
        <v>5100802</v>
      </c>
      <c r="B315" s="11" t="s">
        <v>707</v>
      </c>
      <c r="C315" s="11">
        <f t="shared" si="46"/>
        <v>8</v>
      </c>
      <c r="D315" s="11" t="s">
        <v>1324</v>
      </c>
      <c r="E315" s="6" t="s">
        <v>1331</v>
      </c>
      <c r="F315" s="6" t="str">
        <f t="shared" si="42"/>
        <v>8弱</v>
      </c>
      <c r="G315" s="6" t="str">
        <f t="shared" si="43"/>
        <v>8弱连击骑</v>
      </c>
      <c r="H315" s="6" t="str">
        <f t="array" ref="H315">30250&amp;";"&amp;INDEX($V$2:$V$33,C315,1)</f>
        <v>30250;110</v>
      </c>
      <c r="I315" s="11">
        <f t="shared" si="44"/>
        <v>9</v>
      </c>
      <c r="J315" t="str">
        <f t="shared" si="51"/>
        <v>6600;14000</v>
      </c>
      <c r="K315">
        <f t="shared" si="51"/>
        <v>400000</v>
      </c>
      <c r="L315">
        <f t="shared" si="51"/>
        <v>1050000</v>
      </c>
      <c r="M315" t="str">
        <f t="shared" si="51"/>
        <v>RT_Wood:700000|RT_Food:700000|RT_Stone:700000</v>
      </c>
      <c r="N315" t="str">
        <f t="shared" si="51"/>
        <v>RT_Wood:87500|RT_Food:87500|RT_Stone:87500</v>
      </c>
      <c r="Q315" s="9"/>
      <c r="R315" s="9"/>
      <c r="S315" s="9"/>
      <c r="T315" s="9"/>
      <c r="U315" s="9"/>
      <c r="V315" s="9"/>
      <c r="W315" s="9"/>
      <c r="X315" s="9"/>
    </row>
    <row r="316" spans="1:24" x14ac:dyDescent="0.3">
      <c r="A316" s="11">
        <v>5100803</v>
      </c>
      <c r="B316" s="11" t="s">
        <v>710</v>
      </c>
      <c r="C316" s="11">
        <f t="shared" si="46"/>
        <v>8</v>
      </c>
      <c r="D316" s="11" t="s">
        <v>1324</v>
      </c>
      <c r="E316" s="6" t="s">
        <v>1335</v>
      </c>
      <c r="F316" s="6" t="str">
        <f t="shared" si="42"/>
        <v>8弱</v>
      </c>
      <c r="G316" s="6" t="str">
        <f t="shared" si="43"/>
        <v>8弱反击枪</v>
      </c>
      <c r="H316" s="6" t="str">
        <f t="array" ref="H316">30250&amp;";"&amp;INDEX($V$2:$V$33,C316,1)</f>
        <v>30250;110</v>
      </c>
      <c r="I316" s="11">
        <f t="shared" si="44"/>
        <v>9</v>
      </c>
      <c r="J316" t="str">
        <f t="shared" si="51"/>
        <v>6600;14000</v>
      </c>
      <c r="K316">
        <f t="shared" si="51"/>
        <v>400000</v>
      </c>
      <c r="L316">
        <f t="shared" si="51"/>
        <v>1050000</v>
      </c>
      <c r="M316" t="str">
        <f t="shared" si="51"/>
        <v>RT_Wood:700000|RT_Food:700000|RT_Stone:700000</v>
      </c>
      <c r="N316" t="str">
        <f t="shared" si="51"/>
        <v>RT_Wood:87500|RT_Food:87500|RT_Stone:87500</v>
      </c>
      <c r="Q316" s="9"/>
      <c r="R316" s="9"/>
      <c r="S316" s="9"/>
      <c r="T316" s="9"/>
      <c r="U316" s="9"/>
      <c r="V316" s="9"/>
      <c r="W316" s="9"/>
      <c r="X316" s="9"/>
    </row>
    <row r="317" spans="1:24" x14ac:dyDescent="0.3">
      <c r="A317" s="11">
        <v>5100804</v>
      </c>
      <c r="B317" s="11" t="s">
        <v>712</v>
      </c>
      <c r="C317" s="11">
        <f t="shared" si="46"/>
        <v>8</v>
      </c>
      <c r="D317" s="11" t="s">
        <v>1324</v>
      </c>
      <c r="E317" s="6" t="s">
        <v>1339</v>
      </c>
      <c r="F317" s="6" t="str">
        <f t="shared" si="42"/>
        <v>8弱</v>
      </c>
      <c r="G317" s="6" t="str">
        <f t="shared" si="43"/>
        <v>8弱魏兰弓</v>
      </c>
      <c r="H317" s="6" t="str">
        <f t="array" ref="H317">30250&amp;";"&amp;INDEX($V$2:$V$33,C317,1)</f>
        <v>30250;110</v>
      </c>
      <c r="I317" s="11">
        <f t="shared" si="44"/>
        <v>9</v>
      </c>
      <c r="J317" t="str">
        <f t="shared" si="51"/>
        <v>6600;14000</v>
      </c>
      <c r="K317">
        <f t="shared" si="51"/>
        <v>400000</v>
      </c>
      <c r="L317">
        <f t="shared" si="51"/>
        <v>1050000</v>
      </c>
      <c r="M317" t="str">
        <f t="shared" si="51"/>
        <v>RT_Wood:700000|RT_Food:700000|RT_Stone:700000</v>
      </c>
      <c r="N317" t="str">
        <f t="shared" si="51"/>
        <v>RT_Wood:87500|RT_Food:87500|RT_Stone:87500</v>
      </c>
      <c r="Q317" s="9"/>
      <c r="R317" s="9"/>
      <c r="S317" s="9"/>
      <c r="T317" s="9"/>
      <c r="U317" s="9"/>
      <c r="V317" s="9"/>
      <c r="W317" s="9"/>
      <c r="X317" s="9"/>
    </row>
    <row r="318" spans="1:24" x14ac:dyDescent="0.3">
      <c r="A318" s="11">
        <v>5100805</v>
      </c>
      <c r="B318" s="11" t="s">
        <v>714</v>
      </c>
      <c r="C318" s="11">
        <f t="shared" si="46"/>
        <v>8</v>
      </c>
      <c r="D318" s="11" t="s">
        <v>1324</v>
      </c>
      <c r="E318" s="6" t="s">
        <v>1343</v>
      </c>
      <c r="F318" s="6" t="str">
        <f t="shared" si="42"/>
        <v>8弱</v>
      </c>
      <c r="G318" s="6" t="str">
        <f t="shared" si="43"/>
        <v>8弱智谋剑</v>
      </c>
      <c r="H318" s="6" t="str">
        <f t="array" ref="H318">30250&amp;";"&amp;INDEX($V$2:$V$33,C318,1)</f>
        <v>30250;110</v>
      </c>
      <c r="I318" s="11">
        <f t="shared" si="44"/>
        <v>9</v>
      </c>
      <c r="J318" t="str">
        <f t="shared" si="51"/>
        <v>6600;14000</v>
      </c>
      <c r="K318">
        <f t="shared" si="51"/>
        <v>400000</v>
      </c>
      <c r="L318">
        <f t="shared" si="51"/>
        <v>1050000</v>
      </c>
      <c r="M318" t="str">
        <f t="shared" si="51"/>
        <v>RT_Wood:700000|RT_Food:700000|RT_Stone:700000</v>
      </c>
      <c r="N318" t="str">
        <f t="shared" si="51"/>
        <v>RT_Wood:87500|RT_Food:87500|RT_Stone:87500</v>
      </c>
      <c r="Q318" s="9"/>
      <c r="R318" s="9"/>
      <c r="S318" s="9"/>
      <c r="T318" s="9"/>
      <c r="U318" s="9"/>
      <c r="V318" s="9"/>
      <c r="W318" s="9"/>
      <c r="X318" s="9"/>
    </row>
    <row r="319" spans="1:24" x14ac:dyDescent="0.3">
      <c r="A319" s="11">
        <v>5100806</v>
      </c>
      <c r="B319" s="11" t="s">
        <v>716</v>
      </c>
      <c r="C319" s="11">
        <f t="shared" si="46"/>
        <v>8</v>
      </c>
      <c r="D319" s="11" t="s">
        <v>1324</v>
      </c>
      <c r="E319" s="6" t="s">
        <v>1347</v>
      </c>
      <c r="F319" s="6" t="str">
        <f t="shared" si="42"/>
        <v>8弱</v>
      </c>
      <c r="G319" s="6" t="str">
        <f t="shared" si="43"/>
        <v>8弱智谋骑</v>
      </c>
      <c r="H319" s="6" t="str">
        <f t="array" ref="H319">30250&amp;";"&amp;INDEX($V$2:$V$33,C319,1)</f>
        <v>30250;110</v>
      </c>
      <c r="I319" s="11">
        <f t="shared" si="44"/>
        <v>9</v>
      </c>
      <c r="J319" t="str">
        <f t="shared" si="51"/>
        <v>6600;14000</v>
      </c>
      <c r="K319">
        <f t="shared" si="51"/>
        <v>400000</v>
      </c>
      <c r="L319">
        <f t="shared" si="51"/>
        <v>1050000</v>
      </c>
      <c r="M319" t="str">
        <f t="shared" si="51"/>
        <v>RT_Wood:700000|RT_Food:700000|RT_Stone:700000</v>
      </c>
      <c r="N319" t="str">
        <f t="shared" si="51"/>
        <v>RT_Wood:87500|RT_Food:87500|RT_Stone:87500</v>
      </c>
      <c r="Q319" s="9"/>
      <c r="R319" s="9"/>
      <c r="S319" s="9"/>
      <c r="T319" s="9"/>
      <c r="U319" s="9"/>
      <c r="V319" s="9"/>
      <c r="W319" s="9"/>
      <c r="X319" s="9"/>
    </row>
    <row r="320" spans="1:24" x14ac:dyDescent="0.3">
      <c r="A320" s="11">
        <v>5100807</v>
      </c>
      <c r="B320" s="11" t="s">
        <v>717</v>
      </c>
      <c r="C320" s="11">
        <f t="shared" si="46"/>
        <v>8</v>
      </c>
      <c r="D320" s="11" t="s">
        <v>1324</v>
      </c>
      <c r="E320" s="6" t="s">
        <v>1350</v>
      </c>
      <c r="F320" s="6" t="str">
        <f t="shared" si="42"/>
        <v>8弱</v>
      </c>
      <c r="G320" s="6" t="str">
        <f t="shared" si="43"/>
        <v>8弱统率枪</v>
      </c>
      <c r="H320" s="6" t="str">
        <f t="array" ref="H320">30250&amp;";"&amp;INDEX($V$2:$V$33,C320,1)</f>
        <v>30250;110</v>
      </c>
      <c r="I320" s="11">
        <f t="shared" si="44"/>
        <v>9</v>
      </c>
      <c r="J320" t="str">
        <f t="shared" si="51"/>
        <v>6600;14000</v>
      </c>
      <c r="K320">
        <f t="shared" si="51"/>
        <v>400000</v>
      </c>
      <c r="L320">
        <f t="shared" si="51"/>
        <v>1050000</v>
      </c>
      <c r="M320" t="str">
        <f t="shared" si="51"/>
        <v>RT_Wood:700000|RT_Food:700000|RT_Stone:700000</v>
      </c>
      <c r="N320" t="str">
        <f t="shared" si="51"/>
        <v>RT_Wood:87500|RT_Food:87500|RT_Stone:87500</v>
      </c>
      <c r="Q320" s="9"/>
      <c r="R320" s="9"/>
      <c r="S320" s="9"/>
      <c r="T320" s="9"/>
      <c r="U320" s="9"/>
      <c r="V320" s="9"/>
      <c r="W320" s="9"/>
      <c r="X320" s="9"/>
    </row>
    <row r="321" spans="1:24" x14ac:dyDescent="0.3">
      <c r="A321" s="11">
        <v>5100808</v>
      </c>
      <c r="B321" s="11" t="s">
        <v>718</v>
      </c>
      <c r="C321" s="11">
        <f t="shared" si="46"/>
        <v>8</v>
      </c>
      <c r="D321" s="11" t="s">
        <v>1324</v>
      </c>
      <c r="E321" s="6" t="s">
        <v>1354</v>
      </c>
      <c r="F321" s="6" t="str">
        <f t="shared" si="42"/>
        <v>8弱</v>
      </c>
      <c r="G321" s="6" t="str">
        <f t="shared" si="43"/>
        <v>8弱智谋弓</v>
      </c>
      <c r="H321" s="6" t="str">
        <f t="array" ref="H321">30250&amp;";"&amp;INDEX($V$2:$V$33,C321,1)</f>
        <v>30250;110</v>
      </c>
      <c r="I321" s="11">
        <f t="shared" si="44"/>
        <v>9</v>
      </c>
      <c r="J321" t="str">
        <f t="shared" si="51"/>
        <v>6600;14000</v>
      </c>
      <c r="K321">
        <f t="shared" si="51"/>
        <v>400000</v>
      </c>
      <c r="L321">
        <f t="shared" si="51"/>
        <v>1050000</v>
      </c>
      <c r="M321" t="str">
        <f t="shared" si="51"/>
        <v>RT_Wood:700000|RT_Food:700000|RT_Stone:700000</v>
      </c>
      <c r="N321" t="str">
        <f t="shared" si="51"/>
        <v>RT_Wood:87500|RT_Food:87500|RT_Stone:87500</v>
      </c>
      <c r="Q321" s="9"/>
      <c r="R321" s="9"/>
      <c r="S321" s="9"/>
      <c r="T321" s="9"/>
      <c r="U321" s="9"/>
      <c r="V321" s="9"/>
      <c r="W321" s="9"/>
      <c r="X321" s="9"/>
    </row>
    <row r="322" spans="1:24" x14ac:dyDescent="0.3">
      <c r="A322" s="11">
        <v>5100901</v>
      </c>
      <c r="B322" s="11" t="s">
        <v>719</v>
      </c>
      <c r="C322" s="11">
        <f t="shared" si="46"/>
        <v>9</v>
      </c>
      <c r="D322" s="11" t="s">
        <v>1324</v>
      </c>
      <c r="E322" s="6" t="s">
        <v>1328</v>
      </c>
      <c r="F322" s="6" t="str">
        <f t="shared" ref="F322:F385" si="52">C322&amp;D322</f>
        <v>9弱</v>
      </c>
      <c r="G322" s="6" t="str">
        <f t="shared" ref="G322:G385" si="53">C322&amp;D322&amp;E322</f>
        <v>9弱统率剑</v>
      </c>
      <c r="H322" s="6" t="str">
        <f t="array" ref="H322">30250&amp;";"&amp;INDEX($V$2:$V$33,C322,1)</f>
        <v>30250;110</v>
      </c>
      <c r="I322" s="11">
        <f t="shared" ref="I322:I385" si="54">INDEX($S:$U,MATCH(C322,$R:$R,0),MATCH(D322,$S$1:$U$1,0))</f>
        <v>9</v>
      </c>
      <c r="J322" t="str">
        <f t="shared" ref="J322:N331" si="55">INDEX($AB:$AF,MATCH($I322,$Z:$Z,0),MATCH(J$1,$AB$1:$AF$1,0))</f>
        <v>6600;14000</v>
      </c>
      <c r="K322">
        <f t="shared" si="55"/>
        <v>400000</v>
      </c>
      <c r="L322">
        <f t="shared" si="55"/>
        <v>1050000</v>
      </c>
      <c r="M322" t="str">
        <f t="shared" si="55"/>
        <v>RT_Wood:700000|RT_Food:700000|RT_Stone:700000</v>
      </c>
      <c r="N322" t="str">
        <f t="shared" si="55"/>
        <v>RT_Wood:87500|RT_Food:87500|RT_Stone:87500</v>
      </c>
      <c r="Q322" s="9"/>
      <c r="R322" s="9"/>
      <c r="S322" s="9"/>
      <c r="T322" s="9"/>
      <c r="U322" s="9"/>
      <c r="V322" s="9"/>
      <c r="W322" s="9"/>
      <c r="X322" s="9"/>
    </row>
    <row r="323" spans="1:24" x14ac:dyDescent="0.3">
      <c r="A323" s="11">
        <v>5100902</v>
      </c>
      <c r="B323" s="11" t="s">
        <v>721</v>
      </c>
      <c r="C323" s="11">
        <f t="shared" si="46"/>
        <v>9</v>
      </c>
      <c r="D323" s="11" t="s">
        <v>1324</v>
      </c>
      <c r="E323" s="6" t="s">
        <v>1331</v>
      </c>
      <c r="F323" s="6" t="str">
        <f t="shared" si="52"/>
        <v>9弱</v>
      </c>
      <c r="G323" s="6" t="str">
        <f t="shared" si="53"/>
        <v>9弱连击骑</v>
      </c>
      <c r="H323" s="6" t="str">
        <f t="array" ref="H323">30250&amp;";"&amp;INDEX($V$2:$V$33,C323,1)</f>
        <v>30250;110</v>
      </c>
      <c r="I323" s="11">
        <f t="shared" si="54"/>
        <v>9</v>
      </c>
      <c r="J323" t="str">
        <f t="shared" si="55"/>
        <v>6600;14000</v>
      </c>
      <c r="K323">
        <f t="shared" si="55"/>
        <v>400000</v>
      </c>
      <c r="L323">
        <f t="shared" si="55"/>
        <v>1050000</v>
      </c>
      <c r="M323" t="str">
        <f t="shared" si="55"/>
        <v>RT_Wood:700000|RT_Food:700000|RT_Stone:700000</v>
      </c>
      <c r="N323" t="str">
        <f t="shared" si="55"/>
        <v>RT_Wood:87500|RT_Food:87500|RT_Stone:87500</v>
      </c>
      <c r="Q323" s="9"/>
      <c r="R323" s="9"/>
      <c r="S323" s="9"/>
      <c r="T323" s="9"/>
      <c r="U323" s="9"/>
      <c r="V323" s="9"/>
      <c r="W323" s="9"/>
      <c r="X323" s="9"/>
    </row>
    <row r="324" spans="1:24" x14ac:dyDescent="0.3">
      <c r="A324" s="11">
        <v>5100903</v>
      </c>
      <c r="B324" s="11" t="s">
        <v>723</v>
      </c>
      <c r="C324" s="11">
        <f t="shared" si="46"/>
        <v>9</v>
      </c>
      <c r="D324" s="11" t="s">
        <v>1324</v>
      </c>
      <c r="E324" s="6" t="s">
        <v>1335</v>
      </c>
      <c r="F324" s="6" t="str">
        <f t="shared" si="52"/>
        <v>9弱</v>
      </c>
      <c r="G324" s="6" t="str">
        <f t="shared" si="53"/>
        <v>9弱反击枪</v>
      </c>
      <c r="H324" s="6" t="str">
        <f t="array" ref="H324">30250&amp;";"&amp;INDEX($V$2:$V$33,C324,1)</f>
        <v>30250;110</v>
      </c>
      <c r="I324" s="11">
        <f t="shared" si="54"/>
        <v>9</v>
      </c>
      <c r="J324" t="str">
        <f t="shared" si="55"/>
        <v>6600;14000</v>
      </c>
      <c r="K324">
        <f t="shared" si="55"/>
        <v>400000</v>
      </c>
      <c r="L324">
        <f t="shared" si="55"/>
        <v>1050000</v>
      </c>
      <c r="M324" t="str">
        <f t="shared" si="55"/>
        <v>RT_Wood:700000|RT_Food:700000|RT_Stone:700000</v>
      </c>
      <c r="N324" t="str">
        <f t="shared" si="55"/>
        <v>RT_Wood:87500|RT_Food:87500|RT_Stone:87500</v>
      </c>
      <c r="Q324" s="9"/>
      <c r="R324" s="9"/>
      <c r="S324" s="9"/>
      <c r="T324" s="9"/>
      <c r="U324" s="9"/>
      <c r="V324" s="9"/>
      <c r="W324" s="9"/>
      <c r="X324" s="9"/>
    </row>
    <row r="325" spans="1:24" x14ac:dyDescent="0.3">
      <c r="A325" s="11">
        <v>5100904</v>
      </c>
      <c r="B325" s="11" t="s">
        <v>725</v>
      </c>
      <c r="C325" s="11">
        <f t="shared" si="46"/>
        <v>9</v>
      </c>
      <c r="D325" s="11" t="s">
        <v>1324</v>
      </c>
      <c r="E325" s="6" t="s">
        <v>1339</v>
      </c>
      <c r="F325" s="6" t="str">
        <f t="shared" si="52"/>
        <v>9弱</v>
      </c>
      <c r="G325" s="6" t="str">
        <f t="shared" si="53"/>
        <v>9弱魏兰弓</v>
      </c>
      <c r="H325" s="6" t="str">
        <f t="array" ref="H325">30250&amp;";"&amp;INDEX($V$2:$V$33,C325,1)</f>
        <v>30250;110</v>
      </c>
      <c r="I325" s="11">
        <f t="shared" si="54"/>
        <v>9</v>
      </c>
      <c r="J325" t="str">
        <f t="shared" si="55"/>
        <v>6600;14000</v>
      </c>
      <c r="K325">
        <f t="shared" si="55"/>
        <v>400000</v>
      </c>
      <c r="L325">
        <f t="shared" si="55"/>
        <v>1050000</v>
      </c>
      <c r="M325" t="str">
        <f t="shared" si="55"/>
        <v>RT_Wood:700000|RT_Food:700000|RT_Stone:700000</v>
      </c>
      <c r="N325" t="str">
        <f t="shared" si="55"/>
        <v>RT_Wood:87500|RT_Food:87500|RT_Stone:87500</v>
      </c>
      <c r="Q325" s="9"/>
      <c r="R325" s="9"/>
      <c r="S325" s="9"/>
      <c r="T325" s="9"/>
      <c r="U325" s="9"/>
      <c r="V325" s="9"/>
      <c r="W325" s="9"/>
      <c r="X325" s="9"/>
    </row>
    <row r="326" spans="1:24" x14ac:dyDescent="0.3">
      <c r="A326" s="11">
        <v>5100905</v>
      </c>
      <c r="B326" s="11" t="s">
        <v>727</v>
      </c>
      <c r="C326" s="11">
        <f t="shared" si="46"/>
        <v>9</v>
      </c>
      <c r="D326" s="11" t="s">
        <v>1324</v>
      </c>
      <c r="E326" s="6" t="s">
        <v>1343</v>
      </c>
      <c r="F326" s="6" t="str">
        <f t="shared" si="52"/>
        <v>9弱</v>
      </c>
      <c r="G326" s="6" t="str">
        <f t="shared" si="53"/>
        <v>9弱智谋剑</v>
      </c>
      <c r="H326" s="6" t="str">
        <f t="array" ref="H326">30250&amp;";"&amp;INDEX($V$2:$V$33,C326,1)</f>
        <v>30250;110</v>
      </c>
      <c r="I326" s="11">
        <f t="shared" si="54"/>
        <v>9</v>
      </c>
      <c r="J326" t="str">
        <f t="shared" si="55"/>
        <v>6600;14000</v>
      </c>
      <c r="K326">
        <f t="shared" si="55"/>
        <v>400000</v>
      </c>
      <c r="L326">
        <f t="shared" si="55"/>
        <v>1050000</v>
      </c>
      <c r="M326" t="str">
        <f t="shared" si="55"/>
        <v>RT_Wood:700000|RT_Food:700000|RT_Stone:700000</v>
      </c>
      <c r="N326" t="str">
        <f t="shared" si="55"/>
        <v>RT_Wood:87500|RT_Food:87500|RT_Stone:87500</v>
      </c>
      <c r="Q326" s="9"/>
      <c r="R326" s="9"/>
      <c r="S326" s="9"/>
      <c r="T326" s="9"/>
      <c r="U326" s="9"/>
      <c r="V326" s="9"/>
      <c r="W326" s="9"/>
      <c r="X326" s="9"/>
    </row>
    <row r="327" spans="1:24" x14ac:dyDescent="0.3">
      <c r="A327" s="11">
        <v>5100906</v>
      </c>
      <c r="B327" s="11" t="s">
        <v>728</v>
      </c>
      <c r="C327" s="11">
        <f t="shared" si="46"/>
        <v>9</v>
      </c>
      <c r="D327" s="11" t="s">
        <v>1324</v>
      </c>
      <c r="E327" s="6" t="s">
        <v>1347</v>
      </c>
      <c r="F327" s="6" t="str">
        <f t="shared" si="52"/>
        <v>9弱</v>
      </c>
      <c r="G327" s="6" t="str">
        <f t="shared" si="53"/>
        <v>9弱智谋骑</v>
      </c>
      <c r="H327" s="6" t="str">
        <f t="array" ref="H327">30250&amp;";"&amp;INDEX($V$2:$V$33,C327,1)</f>
        <v>30250;110</v>
      </c>
      <c r="I327" s="11">
        <f t="shared" si="54"/>
        <v>9</v>
      </c>
      <c r="J327" t="str">
        <f t="shared" si="55"/>
        <v>6600;14000</v>
      </c>
      <c r="K327">
        <f t="shared" si="55"/>
        <v>400000</v>
      </c>
      <c r="L327">
        <f t="shared" si="55"/>
        <v>1050000</v>
      </c>
      <c r="M327" t="str">
        <f t="shared" si="55"/>
        <v>RT_Wood:700000|RT_Food:700000|RT_Stone:700000</v>
      </c>
      <c r="N327" t="str">
        <f t="shared" si="55"/>
        <v>RT_Wood:87500|RT_Food:87500|RT_Stone:87500</v>
      </c>
      <c r="Q327" s="9"/>
      <c r="R327" s="9"/>
      <c r="S327" s="9"/>
      <c r="T327" s="9"/>
      <c r="U327" s="9"/>
      <c r="V327" s="9"/>
      <c r="W327" s="9"/>
      <c r="X327" s="9"/>
    </row>
    <row r="328" spans="1:24" x14ac:dyDescent="0.3">
      <c r="A328" s="11">
        <v>5100907</v>
      </c>
      <c r="B328" s="11" t="s">
        <v>729</v>
      </c>
      <c r="C328" s="11">
        <f t="shared" si="46"/>
        <v>9</v>
      </c>
      <c r="D328" s="11" t="s">
        <v>1324</v>
      </c>
      <c r="E328" s="6" t="s">
        <v>1350</v>
      </c>
      <c r="F328" s="6" t="str">
        <f t="shared" si="52"/>
        <v>9弱</v>
      </c>
      <c r="G328" s="6" t="str">
        <f t="shared" si="53"/>
        <v>9弱统率枪</v>
      </c>
      <c r="H328" s="6" t="str">
        <f t="array" ref="H328">30250&amp;";"&amp;INDEX($V$2:$V$33,C328,1)</f>
        <v>30250;110</v>
      </c>
      <c r="I328" s="11">
        <f t="shared" si="54"/>
        <v>9</v>
      </c>
      <c r="J328" t="str">
        <f t="shared" si="55"/>
        <v>6600;14000</v>
      </c>
      <c r="K328">
        <f t="shared" si="55"/>
        <v>400000</v>
      </c>
      <c r="L328">
        <f t="shared" si="55"/>
        <v>1050000</v>
      </c>
      <c r="M328" t="str">
        <f t="shared" si="55"/>
        <v>RT_Wood:700000|RT_Food:700000|RT_Stone:700000</v>
      </c>
      <c r="N328" t="str">
        <f t="shared" si="55"/>
        <v>RT_Wood:87500|RT_Food:87500|RT_Stone:87500</v>
      </c>
      <c r="Q328" s="9"/>
      <c r="R328" s="9"/>
      <c r="S328" s="9"/>
      <c r="T328" s="9"/>
      <c r="U328" s="9"/>
      <c r="V328" s="9"/>
      <c r="W328" s="9"/>
      <c r="X328" s="9"/>
    </row>
    <row r="329" spans="1:24" x14ac:dyDescent="0.3">
      <c r="A329" s="11">
        <v>5100908</v>
      </c>
      <c r="B329" s="11" t="s">
        <v>730</v>
      </c>
      <c r="C329" s="11">
        <f t="shared" si="46"/>
        <v>9</v>
      </c>
      <c r="D329" s="11" t="s">
        <v>1324</v>
      </c>
      <c r="E329" s="6" t="s">
        <v>1354</v>
      </c>
      <c r="F329" s="6" t="str">
        <f t="shared" si="52"/>
        <v>9弱</v>
      </c>
      <c r="G329" s="6" t="str">
        <f t="shared" si="53"/>
        <v>9弱智谋弓</v>
      </c>
      <c r="H329" s="6" t="str">
        <f t="array" ref="H329">30250&amp;";"&amp;INDEX($V$2:$V$33,C329,1)</f>
        <v>30250;110</v>
      </c>
      <c r="I329" s="11">
        <f t="shared" si="54"/>
        <v>9</v>
      </c>
      <c r="J329" t="str">
        <f t="shared" si="55"/>
        <v>6600;14000</v>
      </c>
      <c r="K329">
        <f t="shared" si="55"/>
        <v>400000</v>
      </c>
      <c r="L329">
        <f t="shared" si="55"/>
        <v>1050000</v>
      </c>
      <c r="M329" t="str">
        <f t="shared" si="55"/>
        <v>RT_Wood:700000|RT_Food:700000|RT_Stone:700000</v>
      </c>
      <c r="N329" t="str">
        <f t="shared" si="55"/>
        <v>RT_Wood:87500|RT_Food:87500|RT_Stone:87500</v>
      </c>
      <c r="Q329" s="9"/>
      <c r="R329" s="9"/>
      <c r="S329" s="9"/>
      <c r="T329" s="9"/>
      <c r="U329" s="9"/>
      <c r="V329" s="9"/>
      <c r="W329" s="9"/>
      <c r="X329" s="9"/>
    </row>
    <row r="330" spans="1:24" x14ac:dyDescent="0.3">
      <c r="A330" s="11">
        <v>5101001</v>
      </c>
      <c r="B330" s="11" t="s">
        <v>731</v>
      </c>
      <c r="C330" s="11">
        <f t="shared" ref="C330:C393" si="56">C322+1</f>
        <v>10</v>
      </c>
      <c r="D330" s="11" t="s">
        <v>1324</v>
      </c>
      <c r="E330" s="6" t="s">
        <v>1328</v>
      </c>
      <c r="F330" s="6" t="str">
        <f t="shared" si="52"/>
        <v>10弱</v>
      </c>
      <c r="G330" s="6" t="str">
        <f t="shared" si="53"/>
        <v>10弱统率剑</v>
      </c>
      <c r="H330" s="6" t="str">
        <f t="array" ref="H330">30250&amp;";"&amp;INDEX($V$2:$V$33,C330,1)</f>
        <v>30250;110</v>
      </c>
      <c r="I330" s="11">
        <f t="shared" si="54"/>
        <v>9</v>
      </c>
      <c r="J330" t="str">
        <f t="shared" si="55"/>
        <v>6600;14000</v>
      </c>
      <c r="K330">
        <f t="shared" si="55"/>
        <v>400000</v>
      </c>
      <c r="L330">
        <f t="shared" si="55"/>
        <v>1050000</v>
      </c>
      <c r="M330" t="str">
        <f t="shared" si="55"/>
        <v>RT_Wood:700000|RT_Food:700000|RT_Stone:700000</v>
      </c>
      <c r="N330" t="str">
        <f t="shared" si="55"/>
        <v>RT_Wood:87500|RT_Food:87500|RT_Stone:87500</v>
      </c>
      <c r="Q330" s="9"/>
      <c r="R330" s="9"/>
      <c r="S330" s="9"/>
      <c r="T330" s="9"/>
      <c r="U330" s="9"/>
      <c r="V330" s="9"/>
      <c r="W330" s="9"/>
      <c r="X330" s="9"/>
    </row>
    <row r="331" spans="1:24" x14ac:dyDescent="0.3">
      <c r="A331" s="11">
        <v>5101002</v>
      </c>
      <c r="B331" s="11" t="s">
        <v>733</v>
      </c>
      <c r="C331" s="11">
        <f t="shared" si="56"/>
        <v>10</v>
      </c>
      <c r="D331" s="11" t="s">
        <v>1324</v>
      </c>
      <c r="E331" s="6" t="s">
        <v>1331</v>
      </c>
      <c r="F331" s="6" t="str">
        <f t="shared" si="52"/>
        <v>10弱</v>
      </c>
      <c r="G331" s="6" t="str">
        <f t="shared" si="53"/>
        <v>10弱连击骑</v>
      </c>
      <c r="H331" s="6" t="str">
        <f t="array" ref="H331">30250&amp;";"&amp;INDEX($V$2:$V$33,C331,1)</f>
        <v>30250;110</v>
      </c>
      <c r="I331" s="11">
        <f t="shared" si="54"/>
        <v>9</v>
      </c>
      <c r="J331" t="str">
        <f t="shared" si="55"/>
        <v>6600;14000</v>
      </c>
      <c r="K331">
        <f t="shared" si="55"/>
        <v>400000</v>
      </c>
      <c r="L331">
        <f t="shared" si="55"/>
        <v>1050000</v>
      </c>
      <c r="M331" t="str">
        <f t="shared" si="55"/>
        <v>RT_Wood:700000|RT_Food:700000|RT_Stone:700000</v>
      </c>
      <c r="N331" t="str">
        <f t="shared" si="55"/>
        <v>RT_Wood:87500|RT_Food:87500|RT_Stone:87500</v>
      </c>
      <c r="Q331" s="9"/>
      <c r="R331" s="9"/>
      <c r="S331" s="9"/>
      <c r="T331" s="9"/>
      <c r="U331" s="9"/>
      <c r="V331" s="9"/>
      <c r="W331" s="9"/>
      <c r="X331" s="9"/>
    </row>
    <row r="332" spans="1:24" x14ac:dyDescent="0.3">
      <c r="A332" s="11">
        <v>5101003</v>
      </c>
      <c r="B332" s="11" t="s">
        <v>735</v>
      </c>
      <c r="C332" s="11">
        <f t="shared" si="56"/>
        <v>10</v>
      </c>
      <c r="D332" s="11" t="s">
        <v>1324</v>
      </c>
      <c r="E332" s="6" t="s">
        <v>1335</v>
      </c>
      <c r="F332" s="6" t="str">
        <f t="shared" si="52"/>
        <v>10弱</v>
      </c>
      <c r="G332" s="6" t="str">
        <f t="shared" si="53"/>
        <v>10弱反击枪</v>
      </c>
      <c r="H332" s="6" t="str">
        <f t="array" ref="H332">30250&amp;";"&amp;INDEX($V$2:$V$33,C332,1)</f>
        <v>30250;110</v>
      </c>
      <c r="I332" s="11">
        <f t="shared" si="54"/>
        <v>9</v>
      </c>
      <c r="J332" t="str">
        <f t="shared" ref="J332:N341" si="57">INDEX($AB:$AF,MATCH($I332,$Z:$Z,0),MATCH(J$1,$AB$1:$AF$1,0))</f>
        <v>6600;14000</v>
      </c>
      <c r="K332">
        <f t="shared" si="57"/>
        <v>400000</v>
      </c>
      <c r="L332">
        <f t="shared" si="57"/>
        <v>1050000</v>
      </c>
      <c r="M332" t="str">
        <f t="shared" si="57"/>
        <v>RT_Wood:700000|RT_Food:700000|RT_Stone:700000</v>
      </c>
      <c r="N332" t="str">
        <f t="shared" si="57"/>
        <v>RT_Wood:87500|RT_Food:87500|RT_Stone:87500</v>
      </c>
      <c r="Q332" s="9"/>
      <c r="R332" s="9"/>
      <c r="S332" s="9"/>
      <c r="T332" s="9"/>
      <c r="U332" s="9"/>
      <c r="V332" s="9"/>
      <c r="W332" s="9"/>
      <c r="X332" s="9"/>
    </row>
    <row r="333" spans="1:24" x14ac:dyDescent="0.3">
      <c r="A333" s="11">
        <v>5101004</v>
      </c>
      <c r="B333" s="11" t="s">
        <v>737</v>
      </c>
      <c r="C333" s="11">
        <f t="shared" si="56"/>
        <v>10</v>
      </c>
      <c r="D333" s="11" t="s">
        <v>1324</v>
      </c>
      <c r="E333" s="6" t="s">
        <v>1339</v>
      </c>
      <c r="F333" s="6" t="str">
        <f t="shared" si="52"/>
        <v>10弱</v>
      </c>
      <c r="G333" s="6" t="str">
        <f t="shared" si="53"/>
        <v>10弱魏兰弓</v>
      </c>
      <c r="H333" s="6" t="str">
        <f t="array" ref="H333">30250&amp;";"&amp;INDEX($V$2:$V$33,C333,1)</f>
        <v>30250;110</v>
      </c>
      <c r="I333" s="11">
        <f t="shared" si="54"/>
        <v>9</v>
      </c>
      <c r="J333" t="str">
        <f t="shared" si="57"/>
        <v>6600;14000</v>
      </c>
      <c r="K333">
        <f t="shared" si="57"/>
        <v>400000</v>
      </c>
      <c r="L333">
        <f t="shared" si="57"/>
        <v>1050000</v>
      </c>
      <c r="M333" t="str">
        <f t="shared" si="57"/>
        <v>RT_Wood:700000|RT_Food:700000|RT_Stone:700000</v>
      </c>
      <c r="N333" t="str">
        <f t="shared" si="57"/>
        <v>RT_Wood:87500|RT_Food:87500|RT_Stone:87500</v>
      </c>
      <c r="Q333" s="9"/>
      <c r="R333" s="9"/>
      <c r="S333" s="9"/>
      <c r="T333" s="9"/>
      <c r="U333" s="9"/>
      <c r="V333" s="9"/>
      <c r="W333" s="9"/>
      <c r="X333" s="9"/>
    </row>
    <row r="334" spans="1:24" x14ac:dyDescent="0.3">
      <c r="A334" s="11">
        <v>5101005</v>
      </c>
      <c r="B334" s="11" t="s">
        <v>739</v>
      </c>
      <c r="C334" s="11">
        <f t="shared" si="56"/>
        <v>10</v>
      </c>
      <c r="D334" s="11" t="s">
        <v>1324</v>
      </c>
      <c r="E334" s="6" t="s">
        <v>1343</v>
      </c>
      <c r="F334" s="6" t="str">
        <f t="shared" si="52"/>
        <v>10弱</v>
      </c>
      <c r="G334" s="6" t="str">
        <f t="shared" si="53"/>
        <v>10弱智谋剑</v>
      </c>
      <c r="H334" s="6" t="str">
        <f t="array" ref="H334">30250&amp;";"&amp;INDEX($V$2:$V$33,C334,1)</f>
        <v>30250;110</v>
      </c>
      <c r="I334" s="11">
        <f t="shared" si="54"/>
        <v>9</v>
      </c>
      <c r="J334" t="str">
        <f t="shared" si="57"/>
        <v>6600;14000</v>
      </c>
      <c r="K334">
        <f t="shared" si="57"/>
        <v>400000</v>
      </c>
      <c r="L334">
        <f t="shared" si="57"/>
        <v>1050000</v>
      </c>
      <c r="M334" t="str">
        <f t="shared" si="57"/>
        <v>RT_Wood:700000|RT_Food:700000|RT_Stone:700000</v>
      </c>
      <c r="N334" t="str">
        <f t="shared" si="57"/>
        <v>RT_Wood:87500|RT_Food:87500|RT_Stone:87500</v>
      </c>
      <c r="Q334" s="9"/>
      <c r="R334" s="9"/>
      <c r="S334" s="9"/>
      <c r="T334" s="9"/>
      <c r="U334" s="9"/>
      <c r="V334" s="9"/>
      <c r="W334" s="9"/>
      <c r="X334" s="9"/>
    </row>
    <row r="335" spans="1:24" x14ac:dyDescent="0.3">
      <c r="A335" s="11">
        <v>5101006</v>
      </c>
      <c r="B335" s="11" t="s">
        <v>740</v>
      </c>
      <c r="C335" s="11">
        <f t="shared" si="56"/>
        <v>10</v>
      </c>
      <c r="D335" s="11" t="s">
        <v>1324</v>
      </c>
      <c r="E335" s="6" t="s">
        <v>1347</v>
      </c>
      <c r="F335" s="6" t="str">
        <f t="shared" si="52"/>
        <v>10弱</v>
      </c>
      <c r="G335" s="6" t="str">
        <f t="shared" si="53"/>
        <v>10弱智谋骑</v>
      </c>
      <c r="H335" s="6" t="str">
        <f t="array" ref="H335">30250&amp;";"&amp;INDEX($V$2:$V$33,C335,1)</f>
        <v>30250;110</v>
      </c>
      <c r="I335" s="11">
        <f t="shared" si="54"/>
        <v>9</v>
      </c>
      <c r="J335" t="str">
        <f t="shared" si="57"/>
        <v>6600;14000</v>
      </c>
      <c r="K335">
        <f t="shared" si="57"/>
        <v>400000</v>
      </c>
      <c r="L335">
        <f t="shared" si="57"/>
        <v>1050000</v>
      </c>
      <c r="M335" t="str">
        <f t="shared" si="57"/>
        <v>RT_Wood:700000|RT_Food:700000|RT_Stone:700000</v>
      </c>
      <c r="N335" t="str">
        <f t="shared" si="57"/>
        <v>RT_Wood:87500|RT_Food:87500|RT_Stone:87500</v>
      </c>
      <c r="Q335" s="9"/>
      <c r="R335" s="9"/>
      <c r="S335" s="9"/>
      <c r="T335" s="9"/>
      <c r="U335" s="9"/>
      <c r="V335" s="9"/>
      <c r="W335" s="9"/>
      <c r="X335" s="9"/>
    </row>
    <row r="336" spans="1:24" x14ac:dyDescent="0.3">
      <c r="A336" s="11">
        <v>5101007</v>
      </c>
      <c r="B336" s="11" t="s">
        <v>741</v>
      </c>
      <c r="C336" s="11">
        <f t="shared" si="56"/>
        <v>10</v>
      </c>
      <c r="D336" s="11" t="s">
        <v>1324</v>
      </c>
      <c r="E336" s="6" t="s">
        <v>1350</v>
      </c>
      <c r="F336" s="6" t="str">
        <f t="shared" si="52"/>
        <v>10弱</v>
      </c>
      <c r="G336" s="6" t="str">
        <f t="shared" si="53"/>
        <v>10弱统率枪</v>
      </c>
      <c r="H336" s="6" t="str">
        <f t="array" ref="H336">30250&amp;";"&amp;INDEX($V$2:$V$33,C336,1)</f>
        <v>30250;110</v>
      </c>
      <c r="I336" s="11">
        <f t="shared" si="54"/>
        <v>9</v>
      </c>
      <c r="J336" t="str">
        <f t="shared" si="57"/>
        <v>6600;14000</v>
      </c>
      <c r="K336">
        <f t="shared" si="57"/>
        <v>400000</v>
      </c>
      <c r="L336">
        <f t="shared" si="57"/>
        <v>1050000</v>
      </c>
      <c r="M336" t="str">
        <f t="shared" si="57"/>
        <v>RT_Wood:700000|RT_Food:700000|RT_Stone:700000</v>
      </c>
      <c r="N336" t="str">
        <f t="shared" si="57"/>
        <v>RT_Wood:87500|RT_Food:87500|RT_Stone:87500</v>
      </c>
      <c r="Q336" s="9"/>
      <c r="R336" s="9"/>
      <c r="S336" s="9"/>
      <c r="T336" s="9"/>
      <c r="U336" s="9"/>
      <c r="V336" s="9"/>
      <c r="W336" s="9"/>
      <c r="X336" s="9"/>
    </row>
    <row r="337" spans="1:24" x14ac:dyDescent="0.3">
      <c r="A337" s="11">
        <v>5101008</v>
      </c>
      <c r="B337" s="11" t="s">
        <v>742</v>
      </c>
      <c r="C337" s="11">
        <f t="shared" si="56"/>
        <v>10</v>
      </c>
      <c r="D337" s="11" t="s">
        <v>1324</v>
      </c>
      <c r="E337" s="6" t="s">
        <v>1354</v>
      </c>
      <c r="F337" s="6" t="str">
        <f t="shared" si="52"/>
        <v>10弱</v>
      </c>
      <c r="G337" s="6" t="str">
        <f t="shared" si="53"/>
        <v>10弱智谋弓</v>
      </c>
      <c r="H337" s="6" t="str">
        <f t="array" ref="H337">30250&amp;";"&amp;INDEX($V$2:$V$33,C337,1)</f>
        <v>30250;110</v>
      </c>
      <c r="I337" s="11">
        <f t="shared" si="54"/>
        <v>9</v>
      </c>
      <c r="J337" t="str">
        <f t="shared" si="57"/>
        <v>6600;14000</v>
      </c>
      <c r="K337">
        <f t="shared" si="57"/>
        <v>400000</v>
      </c>
      <c r="L337">
        <f t="shared" si="57"/>
        <v>1050000</v>
      </c>
      <c r="M337" t="str">
        <f t="shared" si="57"/>
        <v>RT_Wood:700000|RT_Food:700000|RT_Stone:700000</v>
      </c>
      <c r="N337" t="str">
        <f t="shared" si="57"/>
        <v>RT_Wood:87500|RT_Food:87500|RT_Stone:87500</v>
      </c>
      <c r="Q337" s="9"/>
      <c r="R337" s="9"/>
      <c r="S337" s="9"/>
      <c r="T337" s="9"/>
      <c r="U337" s="9"/>
      <c r="V337" s="9"/>
      <c r="W337" s="9"/>
      <c r="X337" s="9"/>
    </row>
    <row r="338" spans="1:24" x14ac:dyDescent="0.3">
      <c r="A338" s="11">
        <v>5101101</v>
      </c>
      <c r="B338" s="11" t="s">
        <v>743</v>
      </c>
      <c r="C338" s="11">
        <f t="shared" si="56"/>
        <v>11</v>
      </c>
      <c r="D338" s="11" t="s">
        <v>1324</v>
      </c>
      <c r="E338" s="6" t="s">
        <v>1328</v>
      </c>
      <c r="F338" s="6" t="str">
        <f t="shared" si="52"/>
        <v>11弱</v>
      </c>
      <c r="G338" s="6" t="str">
        <f t="shared" si="53"/>
        <v>11弱统率剑</v>
      </c>
      <c r="H338" s="6" t="str">
        <f t="array" ref="H338">30250&amp;";"&amp;INDEX($V$2:$V$33,C338,1)</f>
        <v>30250;110</v>
      </c>
      <c r="I338" s="11">
        <f t="shared" si="54"/>
        <v>10</v>
      </c>
      <c r="J338" t="str">
        <f t="shared" si="57"/>
        <v>14000;24000</v>
      </c>
      <c r="K338">
        <f t="shared" si="57"/>
        <v>440000</v>
      </c>
      <c r="L338">
        <f t="shared" si="57"/>
        <v>1200000</v>
      </c>
      <c r="M338" t="str">
        <f t="shared" si="57"/>
        <v>RT_Wood:800000|RT_Food:800000|RT_Stone:800000</v>
      </c>
      <c r="N338" t="str">
        <f t="shared" si="57"/>
        <v>RT_Wood:100000|RT_Food:100000|RT_Stone:100000</v>
      </c>
      <c r="Q338" s="9"/>
      <c r="R338" s="9"/>
      <c r="S338" s="9"/>
      <c r="T338" s="9"/>
      <c r="U338" s="9"/>
      <c r="V338" s="9"/>
      <c r="W338" s="9"/>
      <c r="X338" s="9"/>
    </row>
    <row r="339" spans="1:24" x14ac:dyDescent="0.3">
      <c r="A339" s="11">
        <v>5101102</v>
      </c>
      <c r="B339" s="11" t="s">
        <v>744</v>
      </c>
      <c r="C339" s="11">
        <f t="shared" si="56"/>
        <v>11</v>
      </c>
      <c r="D339" s="11" t="s">
        <v>1324</v>
      </c>
      <c r="E339" s="6" t="s">
        <v>1331</v>
      </c>
      <c r="F339" s="6" t="str">
        <f t="shared" si="52"/>
        <v>11弱</v>
      </c>
      <c r="G339" s="6" t="str">
        <f t="shared" si="53"/>
        <v>11弱连击骑</v>
      </c>
      <c r="H339" s="6" t="str">
        <f t="array" ref="H339">30250&amp;";"&amp;INDEX($V$2:$V$33,C339,1)</f>
        <v>30250;110</v>
      </c>
      <c r="I339" s="11">
        <f t="shared" si="54"/>
        <v>10</v>
      </c>
      <c r="J339" t="str">
        <f t="shared" si="57"/>
        <v>14000;24000</v>
      </c>
      <c r="K339">
        <f t="shared" si="57"/>
        <v>440000</v>
      </c>
      <c r="L339">
        <f t="shared" si="57"/>
        <v>1200000</v>
      </c>
      <c r="M339" t="str">
        <f t="shared" si="57"/>
        <v>RT_Wood:800000|RT_Food:800000|RT_Stone:800000</v>
      </c>
      <c r="N339" t="str">
        <f t="shared" si="57"/>
        <v>RT_Wood:100000|RT_Food:100000|RT_Stone:100000</v>
      </c>
      <c r="Q339" s="9"/>
      <c r="R339" s="9"/>
      <c r="S339" s="9"/>
      <c r="T339" s="9"/>
      <c r="U339" s="9"/>
      <c r="V339" s="9"/>
      <c r="W339" s="9"/>
      <c r="X339" s="9"/>
    </row>
    <row r="340" spans="1:24" x14ac:dyDescent="0.3">
      <c r="A340" s="11">
        <v>5101103</v>
      </c>
      <c r="B340" s="11" t="s">
        <v>745</v>
      </c>
      <c r="C340" s="11">
        <f t="shared" si="56"/>
        <v>11</v>
      </c>
      <c r="D340" s="11" t="s">
        <v>1324</v>
      </c>
      <c r="E340" s="6" t="s">
        <v>1335</v>
      </c>
      <c r="F340" s="6" t="str">
        <f t="shared" si="52"/>
        <v>11弱</v>
      </c>
      <c r="G340" s="6" t="str">
        <f t="shared" si="53"/>
        <v>11弱反击枪</v>
      </c>
      <c r="H340" s="6" t="str">
        <f t="array" ref="H340">30250&amp;";"&amp;INDEX($V$2:$V$33,C340,1)</f>
        <v>30250;110</v>
      </c>
      <c r="I340" s="11">
        <f t="shared" si="54"/>
        <v>10</v>
      </c>
      <c r="J340" t="str">
        <f t="shared" si="57"/>
        <v>14000;24000</v>
      </c>
      <c r="K340">
        <f t="shared" si="57"/>
        <v>440000</v>
      </c>
      <c r="L340">
        <f t="shared" si="57"/>
        <v>1200000</v>
      </c>
      <c r="M340" t="str">
        <f t="shared" si="57"/>
        <v>RT_Wood:800000|RT_Food:800000|RT_Stone:800000</v>
      </c>
      <c r="N340" t="str">
        <f t="shared" si="57"/>
        <v>RT_Wood:100000|RT_Food:100000|RT_Stone:100000</v>
      </c>
      <c r="Q340" s="9"/>
      <c r="R340" s="9"/>
      <c r="S340" s="9"/>
      <c r="T340" s="9"/>
      <c r="U340" s="9"/>
      <c r="V340" s="9"/>
      <c r="W340" s="9"/>
      <c r="X340" s="9"/>
    </row>
    <row r="341" spans="1:24" x14ac:dyDescent="0.3">
      <c r="A341" s="11">
        <v>5101104</v>
      </c>
      <c r="B341" s="11" t="s">
        <v>746</v>
      </c>
      <c r="C341" s="11">
        <f t="shared" si="56"/>
        <v>11</v>
      </c>
      <c r="D341" s="11" t="s">
        <v>1324</v>
      </c>
      <c r="E341" s="6" t="s">
        <v>1339</v>
      </c>
      <c r="F341" s="6" t="str">
        <f t="shared" si="52"/>
        <v>11弱</v>
      </c>
      <c r="G341" s="6" t="str">
        <f t="shared" si="53"/>
        <v>11弱魏兰弓</v>
      </c>
      <c r="H341" s="6" t="str">
        <f t="array" ref="H341">30250&amp;";"&amp;INDEX($V$2:$V$33,C341,1)</f>
        <v>30250;110</v>
      </c>
      <c r="I341" s="11">
        <f t="shared" si="54"/>
        <v>10</v>
      </c>
      <c r="J341" t="str">
        <f t="shared" si="57"/>
        <v>14000;24000</v>
      </c>
      <c r="K341">
        <f t="shared" si="57"/>
        <v>440000</v>
      </c>
      <c r="L341">
        <f t="shared" si="57"/>
        <v>1200000</v>
      </c>
      <c r="M341" t="str">
        <f t="shared" si="57"/>
        <v>RT_Wood:800000|RT_Food:800000|RT_Stone:800000</v>
      </c>
      <c r="N341" t="str">
        <f t="shared" si="57"/>
        <v>RT_Wood:100000|RT_Food:100000|RT_Stone:100000</v>
      </c>
      <c r="Q341" s="9"/>
      <c r="R341" s="9"/>
      <c r="S341" s="9"/>
      <c r="T341" s="9"/>
      <c r="U341" s="9"/>
      <c r="V341" s="9"/>
      <c r="W341" s="9"/>
      <c r="X341" s="9"/>
    </row>
    <row r="342" spans="1:24" x14ac:dyDescent="0.3">
      <c r="A342" s="11">
        <v>5101105</v>
      </c>
      <c r="B342" s="11" t="s">
        <v>747</v>
      </c>
      <c r="C342" s="11">
        <f t="shared" si="56"/>
        <v>11</v>
      </c>
      <c r="D342" s="11" t="s">
        <v>1324</v>
      </c>
      <c r="E342" s="6" t="s">
        <v>1343</v>
      </c>
      <c r="F342" s="6" t="str">
        <f t="shared" si="52"/>
        <v>11弱</v>
      </c>
      <c r="G342" s="6" t="str">
        <f t="shared" si="53"/>
        <v>11弱智谋剑</v>
      </c>
      <c r="H342" s="6" t="str">
        <f t="array" ref="H342">30250&amp;";"&amp;INDEX($V$2:$V$33,C342,1)</f>
        <v>30250;110</v>
      </c>
      <c r="I342" s="11">
        <f t="shared" si="54"/>
        <v>10</v>
      </c>
      <c r="J342" t="str">
        <f t="shared" ref="J342:N351" si="58">INDEX($AB:$AF,MATCH($I342,$Z:$Z,0),MATCH(J$1,$AB$1:$AF$1,0))</f>
        <v>14000;24000</v>
      </c>
      <c r="K342">
        <f t="shared" si="58"/>
        <v>440000</v>
      </c>
      <c r="L342">
        <f t="shared" si="58"/>
        <v>1200000</v>
      </c>
      <c r="M342" t="str">
        <f t="shared" si="58"/>
        <v>RT_Wood:800000|RT_Food:800000|RT_Stone:800000</v>
      </c>
      <c r="N342" t="str">
        <f t="shared" si="58"/>
        <v>RT_Wood:100000|RT_Food:100000|RT_Stone:100000</v>
      </c>
      <c r="Q342" s="9"/>
      <c r="R342" s="9"/>
      <c r="S342" s="9"/>
      <c r="T342" s="9"/>
      <c r="U342" s="9"/>
      <c r="V342" s="9"/>
      <c r="W342" s="9"/>
      <c r="X342" s="9"/>
    </row>
    <row r="343" spans="1:24" x14ac:dyDescent="0.3">
      <c r="A343" s="11">
        <v>5101106</v>
      </c>
      <c r="B343" s="11" t="s">
        <v>748</v>
      </c>
      <c r="C343" s="11">
        <f t="shared" si="56"/>
        <v>11</v>
      </c>
      <c r="D343" s="11" t="s">
        <v>1324</v>
      </c>
      <c r="E343" s="6" t="s">
        <v>1347</v>
      </c>
      <c r="F343" s="6" t="str">
        <f t="shared" si="52"/>
        <v>11弱</v>
      </c>
      <c r="G343" s="6" t="str">
        <f t="shared" si="53"/>
        <v>11弱智谋骑</v>
      </c>
      <c r="H343" s="6" t="str">
        <f t="array" ref="H343">30250&amp;";"&amp;INDEX($V$2:$V$33,C343,1)</f>
        <v>30250;110</v>
      </c>
      <c r="I343" s="11">
        <f t="shared" si="54"/>
        <v>10</v>
      </c>
      <c r="J343" t="str">
        <f t="shared" si="58"/>
        <v>14000;24000</v>
      </c>
      <c r="K343">
        <f t="shared" si="58"/>
        <v>440000</v>
      </c>
      <c r="L343">
        <f t="shared" si="58"/>
        <v>1200000</v>
      </c>
      <c r="M343" t="str">
        <f t="shared" si="58"/>
        <v>RT_Wood:800000|RT_Food:800000|RT_Stone:800000</v>
      </c>
      <c r="N343" t="str">
        <f t="shared" si="58"/>
        <v>RT_Wood:100000|RT_Food:100000|RT_Stone:100000</v>
      </c>
      <c r="Q343" s="9"/>
      <c r="R343" s="9"/>
      <c r="S343" s="9"/>
      <c r="T343" s="9"/>
      <c r="U343" s="9"/>
      <c r="V343" s="9"/>
      <c r="W343" s="9"/>
      <c r="X343" s="9"/>
    </row>
    <row r="344" spans="1:24" x14ac:dyDescent="0.3">
      <c r="A344" s="11">
        <v>5101107</v>
      </c>
      <c r="B344" s="11" t="s">
        <v>749</v>
      </c>
      <c r="C344" s="11">
        <f t="shared" si="56"/>
        <v>11</v>
      </c>
      <c r="D344" s="11" t="s">
        <v>1324</v>
      </c>
      <c r="E344" s="6" t="s">
        <v>1350</v>
      </c>
      <c r="F344" s="6" t="str">
        <f t="shared" si="52"/>
        <v>11弱</v>
      </c>
      <c r="G344" s="6" t="str">
        <f t="shared" si="53"/>
        <v>11弱统率枪</v>
      </c>
      <c r="H344" s="6" t="str">
        <f t="array" ref="H344">30250&amp;";"&amp;INDEX($V$2:$V$33,C344,1)</f>
        <v>30250;110</v>
      </c>
      <c r="I344" s="11">
        <f t="shared" si="54"/>
        <v>10</v>
      </c>
      <c r="J344" t="str">
        <f t="shared" si="58"/>
        <v>14000;24000</v>
      </c>
      <c r="K344">
        <f t="shared" si="58"/>
        <v>440000</v>
      </c>
      <c r="L344">
        <f t="shared" si="58"/>
        <v>1200000</v>
      </c>
      <c r="M344" t="str">
        <f t="shared" si="58"/>
        <v>RT_Wood:800000|RT_Food:800000|RT_Stone:800000</v>
      </c>
      <c r="N344" t="str">
        <f t="shared" si="58"/>
        <v>RT_Wood:100000|RT_Food:100000|RT_Stone:100000</v>
      </c>
      <c r="Q344" s="9"/>
      <c r="R344" s="9"/>
      <c r="S344" s="9"/>
      <c r="T344" s="9"/>
      <c r="U344" s="9"/>
      <c r="V344" s="9"/>
      <c r="W344" s="9"/>
      <c r="X344" s="9"/>
    </row>
    <row r="345" spans="1:24" x14ac:dyDescent="0.3">
      <c r="A345" s="11">
        <v>5101108</v>
      </c>
      <c r="B345" s="11" t="s">
        <v>750</v>
      </c>
      <c r="C345" s="11">
        <f t="shared" si="56"/>
        <v>11</v>
      </c>
      <c r="D345" s="11" t="s">
        <v>1324</v>
      </c>
      <c r="E345" s="6" t="s">
        <v>1354</v>
      </c>
      <c r="F345" s="6" t="str">
        <f t="shared" si="52"/>
        <v>11弱</v>
      </c>
      <c r="G345" s="6" t="str">
        <f t="shared" si="53"/>
        <v>11弱智谋弓</v>
      </c>
      <c r="H345" s="6" t="str">
        <f t="array" ref="H345">30250&amp;";"&amp;INDEX($V$2:$V$33,C345,1)</f>
        <v>30250;110</v>
      </c>
      <c r="I345" s="11">
        <f t="shared" si="54"/>
        <v>10</v>
      </c>
      <c r="J345" t="str">
        <f t="shared" si="58"/>
        <v>14000;24000</v>
      </c>
      <c r="K345">
        <f t="shared" si="58"/>
        <v>440000</v>
      </c>
      <c r="L345">
        <f t="shared" si="58"/>
        <v>1200000</v>
      </c>
      <c r="M345" t="str">
        <f t="shared" si="58"/>
        <v>RT_Wood:800000|RT_Food:800000|RT_Stone:800000</v>
      </c>
      <c r="N345" t="str">
        <f t="shared" si="58"/>
        <v>RT_Wood:100000|RT_Food:100000|RT_Stone:100000</v>
      </c>
      <c r="Q345" s="9"/>
      <c r="R345" s="9"/>
      <c r="S345" s="9"/>
      <c r="T345" s="9"/>
      <c r="U345" s="9"/>
      <c r="V345" s="9"/>
      <c r="W345" s="9"/>
      <c r="X345" s="9"/>
    </row>
    <row r="346" spans="1:24" x14ac:dyDescent="0.3">
      <c r="A346" s="11">
        <v>5101201</v>
      </c>
      <c r="B346" s="11" t="s">
        <v>751</v>
      </c>
      <c r="C346" s="11">
        <f t="shared" si="56"/>
        <v>12</v>
      </c>
      <c r="D346" s="11" t="s">
        <v>1324</v>
      </c>
      <c r="E346" s="6" t="s">
        <v>1328</v>
      </c>
      <c r="F346" s="6" t="str">
        <f t="shared" si="52"/>
        <v>12弱</v>
      </c>
      <c r="G346" s="6" t="str">
        <f t="shared" si="53"/>
        <v>12弱统率剑</v>
      </c>
      <c r="H346" s="6" t="str">
        <f t="array" ref="H346">30250&amp;";"&amp;INDEX($V$2:$V$33,C346,1)</f>
        <v>30250;110</v>
      </c>
      <c r="I346" s="11">
        <f t="shared" si="54"/>
        <v>10</v>
      </c>
      <c r="J346" t="str">
        <f t="shared" si="58"/>
        <v>14000;24000</v>
      </c>
      <c r="K346">
        <f t="shared" si="58"/>
        <v>440000</v>
      </c>
      <c r="L346">
        <f t="shared" si="58"/>
        <v>1200000</v>
      </c>
      <c r="M346" t="str">
        <f t="shared" si="58"/>
        <v>RT_Wood:800000|RT_Food:800000|RT_Stone:800000</v>
      </c>
      <c r="N346" t="str">
        <f t="shared" si="58"/>
        <v>RT_Wood:100000|RT_Food:100000|RT_Stone:100000</v>
      </c>
      <c r="Q346" s="9"/>
      <c r="R346" s="9"/>
      <c r="S346" s="9"/>
      <c r="T346" s="9"/>
      <c r="U346" s="9"/>
      <c r="V346" s="9"/>
      <c r="W346" s="9"/>
      <c r="X346" s="9"/>
    </row>
    <row r="347" spans="1:24" x14ac:dyDescent="0.3">
      <c r="A347" s="11">
        <v>5101202</v>
      </c>
      <c r="B347" s="11" t="s">
        <v>753</v>
      </c>
      <c r="C347" s="11">
        <f t="shared" si="56"/>
        <v>12</v>
      </c>
      <c r="D347" s="11" t="s">
        <v>1324</v>
      </c>
      <c r="E347" s="6" t="s">
        <v>1331</v>
      </c>
      <c r="F347" s="6" t="str">
        <f t="shared" si="52"/>
        <v>12弱</v>
      </c>
      <c r="G347" s="6" t="str">
        <f t="shared" si="53"/>
        <v>12弱连击骑</v>
      </c>
      <c r="H347" s="6" t="str">
        <f t="array" ref="H347">30250&amp;";"&amp;INDEX($V$2:$V$33,C347,1)</f>
        <v>30250;110</v>
      </c>
      <c r="I347" s="11">
        <f t="shared" si="54"/>
        <v>10</v>
      </c>
      <c r="J347" t="str">
        <f t="shared" si="58"/>
        <v>14000;24000</v>
      </c>
      <c r="K347">
        <f t="shared" si="58"/>
        <v>440000</v>
      </c>
      <c r="L347">
        <f t="shared" si="58"/>
        <v>1200000</v>
      </c>
      <c r="M347" t="str">
        <f t="shared" si="58"/>
        <v>RT_Wood:800000|RT_Food:800000|RT_Stone:800000</v>
      </c>
      <c r="N347" t="str">
        <f t="shared" si="58"/>
        <v>RT_Wood:100000|RT_Food:100000|RT_Stone:100000</v>
      </c>
      <c r="Q347" s="9"/>
      <c r="R347" s="9"/>
      <c r="S347" s="9"/>
      <c r="T347" s="9"/>
      <c r="U347" s="9"/>
      <c r="V347" s="9"/>
      <c r="W347" s="9"/>
      <c r="X347" s="9"/>
    </row>
    <row r="348" spans="1:24" x14ac:dyDescent="0.3">
      <c r="A348" s="11">
        <v>5101203</v>
      </c>
      <c r="B348" s="11" t="s">
        <v>755</v>
      </c>
      <c r="C348" s="11">
        <f t="shared" si="56"/>
        <v>12</v>
      </c>
      <c r="D348" s="11" t="s">
        <v>1324</v>
      </c>
      <c r="E348" s="6" t="s">
        <v>1335</v>
      </c>
      <c r="F348" s="6" t="str">
        <f t="shared" si="52"/>
        <v>12弱</v>
      </c>
      <c r="G348" s="6" t="str">
        <f t="shared" si="53"/>
        <v>12弱反击枪</v>
      </c>
      <c r="H348" s="6" t="str">
        <f t="array" ref="H348">30250&amp;";"&amp;INDEX($V$2:$V$33,C348,1)</f>
        <v>30250;110</v>
      </c>
      <c r="I348" s="11">
        <f t="shared" si="54"/>
        <v>10</v>
      </c>
      <c r="J348" t="str">
        <f t="shared" si="58"/>
        <v>14000;24000</v>
      </c>
      <c r="K348">
        <f t="shared" si="58"/>
        <v>440000</v>
      </c>
      <c r="L348">
        <f t="shared" si="58"/>
        <v>1200000</v>
      </c>
      <c r="M348" t="str">
        <f t="shared" si="58"/>
        <v>RT_Wood:800000|RT_Food:800000|RT_Stone:800000</v>
      </c>
      <c r="N348" t="str">
        <f t="shared" si="58"/>
        <v>RT_Wood:100000|RT_Food:100000|RT_Stone:100000</v>
      </c>
      <c r="Q348" s="9"/>
      <c r="R348" s="9"/>
      <c r="S348" s="9"/>
      <c r="T348" s="9"/>
      <c r="U348" s="9"/>
      <c r="V348" s="9"/>
      <c r="W348" s="9"/>
      <c r="X348" s="9"/>
    </row>
    <row r="349" spans="1:24" x14ac:dyDescent="0.3">
      <c r="A349" s="11">
        <v>5101204</v>
      </c>
      <c r="B349" s="11" t="s">
        <v>757</v>
      </c>
      <c r="C349" s="11">
        <f t="shared" si="56"/>
        <v>12</v>
      </c>
      <c r="D349" s="11" t="s">
        <v>1324</v>
      </c>
      <c r="E349" s="6" t="s">
        <v>1339</v>
      </c>
      <c r="F349" s="6" t="str">
        <f t="shared" si="52"/>
        <v>12弱</v>
      </c>
      <c r="G349" s="6" t="str">
        <f t="shared" si="53"/>
        <v>12弱魏兰弓</v>
      </c>
      <c r="H349" s="6" t="str">
        <f t="array" ref="H349">30250&amp;";"&amp;INDEX($V$2:$V$33,C349,1)</f>
        <v>30250;110</v>
      </c>
      <c r="I349" s="11">
        <f t="shared" si="54"/>
        <v>10</v>
      </c>
      <c r="J349" t="str">
        <f t="shared" si="58"/>
        <v>14000;24000</v>
      </c>
      <c r="K349">
        <f t="shared" si="58"/>
        <v>440000</v>
      </c>
      <c r="L349">
        <f t="shared" si="58"/>
        <v>1200000</v>
      </c>
      <c r="M349" t="str">
        <f t="shared" si="58"/>
        <v>RT_Wood:800000|RT_Food:800000|RT_Stone:800000</v>
      </c>
      <c r="N349" t="str">
        <f t="shared" si="58"/>
        <v>RT_Wood:100000|RT_Food:100000|RT_Stone:100000</v>
      </c>
      <c r="Q349" s="9"/>
      <c r="R349" s="9"/>
      <c r="S349" s="9"/>
      <c r="T349" s="9"/>
      <c r="U349" s="9"/>
      <c r="V349" s="9"/>
      <c r="W349" s="9"/>
      <c r="X349" s="9"/>
    </row>
    <row r="350" spans="1:24" x14ac:dyDescent="0.3">
      <c r="A350" s="11">
        <v>5101205</v>
      </c>
      <c r="B350" s="11" t="s">
        <v>759</v>
      </c>
      <c r="C350" s="11">
        <f t="shared" si="56"/>
        <v>12</v>
      </c>
      <c r="D350" s="11" t="s">
        <v>1324</v>
      </c>
      <c r="E350" s="6" t="s">
        <v>1343</v>
      </c>
      <c r="F350" s="6" t="str">
        <f t="shared" si="52"/>
        <v>12弱</v>
      </c>
      <c r="G350" s="6" t="str">
        <f t="shared" si="53"/>
        <v>12弱智谋剑</v>
      </c>
      <c r="H350" s="6" t="str">
        <f t="array" ref="H350">30250&amp;";"&amp;INDEX($V$2:$V$33,C350,1)</f>
        <v>30250;110</v>
      </c>
      <c r="I350" s="11">
        <f t="shared" si="54"/>
        <v>10</v>
      </c>
      <c r="J350" t="str">
        <f t="shared" si="58"/>
        <v>14000;24000</v>
      </c>
      <c r="K350">
        <f t="shared" si="58"/>
        <v>440000</v>
      </c>
      <c r="L350">
        <f t="shared" si="58"/>
        <v>1200000</v>
      </c>
      <c r="M350" t="str">
        <f t="shared" si="58"/>
        <v>RT_Wood:800000|RT_Food:800000|RT_Stone:800000</v>
      </c>
      <c r="N350" t="str">
        <f t="shared" si="58"/>
        <v>RT_Wood:100000|RT_Food:100000|RT_Stone:100000</v>
      </c>
      <c r="Q350" s="9"/>
      <c r="R350" s="9"/>
      <c r="S350" s="9"/>
      <c r="T350" s="9"/>
      <c r="U350" s="9"/>
      <c r="V350" s="9"/>
      <c r="W350" s="9"/>
      <c r="X350" s="9"/>
    </row>
    <row r="351" spans="1:24" x14ac:dyDescent="0.3">
      <c r="A351" s="11">
        <v>5101206</v>
      </c>
      <c r="B351" s="11" t="s">
        <v>760</v>
      </c>
      <c r="C351" s="11">
        <f t="shared" si="56"/>
        <v>12</v>
      </c>
      <c r="D351" s="11" t="s">
        <v>1324</v>
      </c>
      <c r="E351" s="6" t="s">
        <v>1347</v>
      </c>
      <c r="F351" s="6" t="str">
        <f t="shared" si="52"/>
        <v>12弱</v>
      </c>
      <c r="G351" s="6" t="str">
        <f t="shared" si="53"/>
        <v>12弱智谋骑</v>
      </c>
      <c r="H351" s="6" t="str">
        <f t="array" ref="H351">30250&amp;";"&amp;INDEX($V$2:$V$33,C351,1)</f>
        <v>30250;110</v>
      </c>
      <c r="I351" s="11">
        <f t="shared" si="54"/>
        <v>10</v>
      </c>
      <c r="J351" t="str">
        <f t="shared" si="58"/>
        <v>14000;24000</v>
      </c>
      <c r="K351">
        <f t="shared" si="58"/>
        <v>440000</v>
      </c>
      <c r="L351">
        <f t="shared" si="58"/>
        <v>1200000</v>
      </c>
      <c r="M351" t="str">
        <f t="shared" si="58"/>
        <v>RT_Wood:800000|RT_Food:800000|RT_Stone:800000</v>
      </c>
      <c r="N351" t="str">
        <f t="shared" si="58"/>
        <v>RT_Wood:100000|RT_Food:100000|RT_Stone:100000</v>
      </c>
      <c r="Q351" s="9"/>
      <c r="R351" s="9"/>
      <c r="S351" s="9"/>
      <c r="T351" s="9"/>
      <c r="U351" s="9"/>
      <c r="V351" s="9"/>
      <c r="W351" s="9"/>
      <c r="X351" s="9"/>
    </row>
    <row r="352" spans="1:24" x14ac:dyDescent="0.3">
      <c r="A352" s="11">
        <v>5101207</v>
      </c>
      <c r="B352" s="11" t="s">
        <v>761</v>
      </c>
      <c r="C352" s="11">
        <f t="shared" si="56"/>
        <v>12</v>
      </c>
      <c r="D352" s="11" t="s">
        <v>1324</v>
      </c>
      <c r="E352" s="6" t="s">
        <v>1350</v>
      </c>
      <c r="F352" s="6" t="str">
        <f t="shared" si="52"/>
        <v>12弱</v>
      </c>
      <c r="G352" s="6" t="str">
        <f t="shared" si="53"/>
        <v>12弱统率枪</v>
      </c>
      <c r="H352" s="6" t="str">
        <f t="array" ref="H352">30250&amp;";"&amp;INDEX($V$2:$V$33,C352,1)</f>
        <v>30250;110</v>
      </c>
      <c r="I352" s="11">
        <f t="shared" si="54"/>
        <v>10</v>
      </c>
      <c r="J352" t="str">
        <f t="shared" ref="J352:N361" si="59">INDEX($AB:$AF,MATCH($I352,$Z:$Z,0),MATCH(J$1,$AB$1:$AF$1,0))</f>
        <v>14000;24000</v>
      </c>
      <c r="K352">
        <f t="shared" si="59"/>
        <v>440000</v>
      </c>
      <c r="L352">
        <f t="shared" si="59"/>
        <v>1200000</v>
      </c>
      <c r="M352" t="str">
        <f t="shared" si="59"/>
        <v>RT_Wood:800000|RT_Food:800000|RT_Stone:800000</v>
      </c>
      <c r="N352" t="str">
        <f t="shared" si="59"/>
        <v>RT_Wood:100000|RT_Food:100000|RT_Stone:100000</v>
      </c>
      <c r="Q352" s="9"/>
      <c r="R352" s="9"/>
      <c r="S352" s="9"/>
      <c r="T352" s="9"/>
      <c r="U352" s="9"/>
      <c r="V352" s="9"/>
      <c r="W352" s="9"/>
      <c r="X352" s="9"/>
    </row>
    <row r="353" spans="1:24" x14ac:dyDescent="0.3">
      <c r="A353" s="11">
        <v>5101208</v>
      </c>
      <c r="B353" s="11" t="s">
        <v>762</v>
      </c>
      <c r="C353" s="11">
        <f t="shared" si="56"/>
        <v>12</v>
      </c>
      <c r="D353" s="11" t="s">
        <v>1324</v>
      </c>
      <c r="E353" s="6" t="s">
        <v>1354</v>
      </c>
      <c r="F353" s="6" t="str">
        <f t="shared" si="52"/>
        <v>12弱</v>
      </c>
      <c r="G353" s="6" t="str">
        <f t="shared" si="53"/>
        <v>12弱智谋弓</v>
      </c>
      <c r="H353" s="6" t="str">
        <f t="array" ref="H353">30250&amp;";"&amp;INDEX($V$2:$V$33,C353,1)</f>
        <v>30250;110</v>
      </c>
      <c r="I353" s="11">
        <f t="shared" si="54"/>
        <v>10</v>
      </c>
      <c r="J353" t="str">
        <f t="shared" si="59"/>
        <v>14000;24000</v>
      </c>
      <c r="K353">
        <f t="shared" si="59"/>
        <v>440000</v>
      </c>
      <c r="L353">
        <f t="shared" si="59"/>
        <v>1200000</v>
      </c>
      <c r="M353" t="str">
        <f t="shared" si="59"/>
        <v>RT_Wood:800000|RT_Food:800000|RT_Stone:800000</v>
      </c>
      <c r="N353" t="str">
        <f t="shared" si="59"/>
        <v>RT_Wood:100000|RT_Food:100000|RT_Stone:100000</v>
      </c>
      <c r="Q353" s="9"/>
      <c r="R353" s="9"/>
      <c r="S353" s="9"/>
      <c r="T353" s="9"/>
      <c r="U353" s="9"/>
      <c r="V353" s="9"/>
      <c r="W353" s="9"/>
      <c r="X353" s="9"/>
    </row>
    <row r="354" spans="1:24" x14ac:dyDescent="0.3">
      <c r="A354" s="11">
        <v>5101301</v>
      </c>
      <c r="B354" s="11" t="s">
        <v>763</v>
      </c>
      <c r="C354" s="11">
        <f t="shared" si="56"/>
        <v>13</v>
      </c>
      <c r="D354" s="11" t="s">
        <v>1324</v>
      </c>
      <c r="E354" s="6" t="s">
        <v>1328</v>
      </c>
      <c r="F354" s="6" t="str">
        <f t="shared" si="52"/>
        <v>13弱</v>
      </c>
      <c r="G354" s="6" t="str">
        <f t="shared" si="53"/>
        <v>13弱统率剑</v>
      </c>
      <c r="H354" s="6" t="str">
        <f t="array" ref="H354">30250&amp;";"&amp;INDEX($V$2:$V$33,C354,1)</f>
        <v>30250;110</v>
      </c>
      <c r="I354" s="11">
        <f t="shared" si="54"/>
        <v>10</v>
      </c>
      <c r="J354" t="str">
        <f t="shared" si="59"/>
        <v>14000;24000</v>
      </c>
      <c r="K354">
        <f t="shared" si="59"/>
        <v>440000</v>
      </c>
      <c r="L354">
        <f t="shared" si="59"/>
        <v>1200000</v>
      </c>
      <c r="M354" t="str">
        <f t="shared" si="59"/>
        <v>RT_Wood:800000|RT_Food:800000|RT_Stone:800000</v>
      </c>
      <c r="N354" t="str">
        <f t="shared" si="59"/>
        <v>RT_Wood:100000|RT_Food:100000|RT_Stone:100000</v>
      </c>
      <c r="Q354" s="9"/>
      <c r="R354" s="9"/>
      <c r="S354" s="9"/>
      <c r="T354" s="9"/>
      <c r="U354" s="9"/>
      <c r="V354" s="9"/>
      <c r="W354" s="9"/>
      <c r="X354" s="9"/>
    </row>
    <row r="355" spans="1:24" x14ac:dyDescent="0.3">
      <c r="A355" s="11">
        <v>5101302</v>
      </c>
      <c r="B355" s="11" t="s">
        <v>765</v>
      </c>
      <c r="C355" s="11">
        <f t="shared" si="56"/>
        <v>13</v>
      </c>
      <c r="D355" s="11" t="s">
        <v>1324</v>
      </c>
      <c r="E355" s="6" t="s">
        <v>1331</v>
      </c>
      <c r="F355" s="6" t="str">
        <f t="shared" si="52"/>
        <v>13弱</v>
      </c>
      <c r="G355" s="6" t="str">
        <f t="shared" si="53"/>
        <v>13弱连击骑</v>
      </c>
      <c r="H355" s="6" t="str">
        <f t="array" ref="H355">30250&amp;";"&amp;INDEX($V$2:$V$33,C355,1)</f>
        <v>30250;110</v>
      </c>
      <c r="I355" s="11">
        <f t="shared" si="54"/>
        <v>10</v>
      </c>
      <c r="J355" t="str">
        <f t="shared" si="59"/>
        <v>14000;24000</v>
      </c>
      <c r="K355">
        <f t="shared" si="59"/>
        <v>440000</v>
      </c>
      <c r="L355">
        <f t="shared" si="59"/>
        <v>1200000</v>
      </c>
      <c r="M355" t="str">
        <f t="shared" si="59"/>
        <v>RT_Wood:800000|RT_Food:800000|RT_Stone:800000</v>
      </c>
      <c r="N355" t="str">
        <f t="shared" si="59"/>
        <v>RT_Wood:100000|RT_Food:100000|RT_Stone:100000</v>
      </c>
      <c r="Q355" s="9"/>
      <c r="R355" s="9"/>
      <c r="S355" s="9"/>
      <c r="T355" s="9"/>
      <c r="U355" s="9"/>
      <c r="V355" s="9"/>
      <c r="W355" s="9"/>
      <c r="X355" s="9"/>
    </row>
    <row r="356" spans="1:24" x14ac:dyDescent="0.3">
      <c r="A356" s="11">
        <v>5101303</v>
      </c>
      <c r="B356" s="11" t="s">
        <v>767</v>
      </c>
      <c r="C356" s="11">
        <f t="shared" si="56"/>
        <v>13</v>
      </c>
      <c r="D356" s="11" t="s">
        <v>1324</v>
      </c>
      <c r="E356" s="6" t="s">
        <v>1335</v>
      </c>
      <c r="F356" s="6" t="str">
        <f t="shared" si="52"/>
        <v>13弱</v>
      </c>
      <c r="G356" s="6" t="str">
        <f t="shared" si="53"/>
        <v>13弱反击枪</v>
      </c>
      <c r="H356" s="6" t="str">
        <f t="array" ref="H356">30250&amp;";"&amp;INDEX($V$2:$V$33,C356,1)</f>
        <v>30250;110</v>
      </c>
      <c r="I356" s="11">
        <f t="shared" si="54"/>
        <v>10</v>
      </c>
      <c r="J356" t="str">
        <f t="shared" si="59"/>
        <v>14000;24000</v>
      </c>
      <c r="K356">
        <f t="shared" si="59"/>
        <v>440000</v>
      </c>
      <c r="L356">
        <f t="shared" si="59"/>
        <v>1200000</v>
      </c>
      <c r="M356" t="str">
        <f t="shared" si="59"/>
        <v>RT_Wood:800000|RT_Food:800000|RT_Stone:800000</v>
      </c>
      <c r="N356" t="str">
        <f t="shared" si="59"/>
        <v>RT_Wood:100000|RT_Food:100000|RT_Stone:100000</v>
      </c>
      <c r="Q356" s="9"/>
      <c r="R356" s="9"/>
      <c r="S356" s="9"/>
      <c r="T356" s="9"/>
      <c r="U356" s="9"/>
      <c r="V356" s="9"/>
      <c r="W356" s="9"/>
      <c r="X356" s="9"/>
    </row>
    <row r="357" spans="1:24" x14ac:dyDescent="0.3">
      <c r="A357" s="11">
        <v>5101304</v>
      </c>
      <c r="B357" s="11" t="s">
        <v>769</v>
      </c>
      <c r="C357" s="11">
        <f t="shared" si="56"/>
        <v>13</v>
      </c>
      <c r="D357" s="11" t="s">
        <v>1324</v>
      </c>
      <c r="E357" s="6" t="s">
        <v>1339</v>
      </c>
      <c r="F357" s="6" t="str">
        <f t="shared" si="52"/>
        <v>13弱</v>
      </c>
      <c r="G357" s="6" t="str">
        <f t="shared" si="53"/>
        <v>13弱魏兰弓</v>
      </c>
      <c r="H357" s="6" t="str">
        <f t="array" ref="H357">30250&amp;";"&amp;INDEX($V$2:$V$33,C357,1)</f>
        <v>30250;110</v>
      </c>
      <c r="I357" s="11">
        <f t="shared" si="54"/>
        <v>10</v>
      </c>
      <c r="J357" t="str">
        <f t="shared" si="59"/>
        <v>14000;24000</v>
      </c>
      <c r="K357">
        <f t="shared" si="59"/>
        <v>440000</v>
      </c>
      <c r="L357">
        <f t="shared" si="59"/>
        <v>1200000</v>
      </c>
      <c r="M357" t="str">
        <f t="shared" si="59"/>
        <v>RT_Wood:800000|RT_Food:800000|RT_Stone:800000</v>
      </c>
      <c r="N357" t="str">
        <f t="shared" si="59"/>
        <v>RT_Wood:100000|RT_Food:100000|RT_Stone:100000</v>
      </c>
      <c r="Q357" s="9"/>
      <c r="R357" s="9"/>
      <c r="S357" s="9"/>
      <c r="T357" s="9"/>
      <c r="U357" s="9"/>
      <c r="V357" s="9"/>
      <c r="W357" s="9"/>
      <c r="X357" s="9"/>
    </row>
    <row r="358" spans="1:24" x14ac:dyDescent="0.3">
      <c r="A358" s="11">
        <v>5101305</v>
      </c>
      <c r="B358" s="11" t="s">
        <v>771</v>
      </c>
      <c r="C358" s="11">
        <f t="shared" si="56"/>
        <v>13</v>
      </c>
      <c r="D358" s="11" t="s">
        <v>1324</v>
      </c>
      <c r="E358" s="6" t="s">
        <v>1343</v>
      </c>
      <c r="F358" s="6" t="str">
        <f t="shared" si="52"/>
        <v>13弱</v>
      </c>
      <c r="G358" s="6" t="str">
        <f t="shared" si="53"/>
        <v>13弱智谋剑</v>
      </c>
      <c r="H358" s="6" t="str">
        <f t="array" ref="H358">30250&amp;";"&amp;INDEX($V$2:$V$33,C358,1)</f>
        <v>30250;110</v>
      </c>
      <c r="I358" s="11">
        <f t="shared" si="54"/>
        <v>10</v>
      </c>
      <c r="J358" t="str">
        <f t="shared" si="59"/>
        <v>14000;24000</v>
      </c>
      <c r="K358">
        <f t="shared" si="59"/>
        <v>440000</v>
      </c>
      <c r="L358">
        <f t="shared" si="59"/>
        <v>1200000</v>
      </c>
      <c r="M358" t="str">
        <f t="shared" si="59"/>
        <v>RT_Wood:800000|RT_Food:800000|RT_Stone:800000</v>
      </c>
      <c r="N358" t="str">
        <f t="shared" si="59"/>
        <v>RT_Wood:100000|RT_Food:100000|RT_Stone:100000</v>
      </c>
      <c r="Q358" s="9"/>
      <c r="R358" s="9"/>
      <c r="S358" s="9"/>
      <c r="T358" s="9"/>
      <c r="U358" s="9"/>
      <c r="V358" s="9"/>
      <c r="W358" s="9"/>
      <c r="X358" s="9"/>
    </row>
    <row r="359" spans="1:24" x14ac:dyDescent="0.3">
      <c r="A359" s="11">
        <v>5101306</v>
      </c>
      <c r="B359" s="11" t="s">
        <v>772</v>
      </c>
      <c r="C359" s="11">
        <f t="shared" si="56"/>
        <v>13</v>
      </c>
      <c r="D359" s="11" t="s">
        <v>1324</v>
      </c>
      <c r="E359" s="6" t="s">
        <v>1347</v>
      </c>
      <c r="F359" s="6" t="str">
        <f t="shared" si="52"/>
        <v>13弱</v>
      </c>
      <c r="G359" s="6" t="str">
        <f t="shared" si="53"/>
        <v>13弱智谋骑</v>
      </c>
      <c r="H359" s="6" t="str">
        <f t="array" ref="H359">30250&amp;";"&amp;INDEX($V$2:$V$33,C359,1)</f>
        <v>30250;110</v>
      </c>
      <c r="I359" s="11">
        <f t="shared" si="54"/>
        <v>10</v>
      </c>
      <c r="J359" t="str">
        <f t="shared" si="59"/>
        <v>14000;24000</v>
      </c>
      <c r="K359">
        <f t="shared" si="59"/>
        <v>440000</v>
      </c>
      <c r="L359">
        <f t="shared" si="59"/>
        <v>1200000</v>
      </c>
      <c r="M359" t="str">
        <f t="shared" si="59"/>
        <v>RT_Wood:800000|RT_Food:800000|RT_Stone:800000</v>
      </c>
      <c r="N359" t="str">
        <f t="shared" si="59"/>
        <v>RT_Wood:100000|RT_Food:100000|RT_Stone:100000</v>
      </c>
      <c r="Q359" s="9"/>
      <c r="R359" s="9"/>
      <c r="S359" s="9"/>
      <c r="T359" s="9"/>
      <c r="U359" s="9"/>
      <c r="V359" s="9"/>
      <c r="W359" s="9"/>
      <c r="X359" s="9"/>
    </row>
    <row r="360" spans="1:24" x14ac:dyDescent="0.3">
      <c r="A360" s="11">
        <v>5101307</v>
      </c>
      <c r="B360" s="11" t="s">
        <v>773</v>
      </c>
      <c r="C360" s="11">
        <f t="shared" si="56"/>
        <v>13</v>
      </c>
      <c r="D360" s="11" t="s">
        <v>1324</v>
      </c>
      <c r="E360" s="6" t="s">
        <v>1350</v>
      </c>
      <c r="F360" s="6" t="str">
        <f t="shared" si="52"/>
        <v>13弱</v>
      </c>
      <c r="G360" s="6" t="str">
        <f t="shared" si="53"/>
        <v>13弱统率枪</v>
      </c>
      <c r="H360" s="6" t="str">
        <f t="array" ref="H360">30250&amp;";"&amp;INDEX($V$2:$V$33,C360,1)</f>
        <v>30250;110</v>
      </c>
      <c r="I360" s="11">
        <f t="shared" si="54"/>
        <v>10</v>
      </c>
      <c r="J360" t="str">
        <f t="shared" si="59"/>
        <v>14000;24000</v>
      </c>
      <c r="K360">
        <f t="shared" si="59"/>
        <v>440000</v>
      </c>
      <c r="L360">
        <f t="shared" si="59"/>
        <v>1200000</v>
      </c>
      <c r="M360" t="str">
        <f t="shared" si="59"/>
        <v>RT_Wood:800000|RT_Food:800000|RT_Stone:800000</v>
      </c>
      <c r="N360" t="str">
        <f t="shared" si="59"/>
        <v>RT_Wood:100000|RT_Food:100000|RT_Stone:100000</v>
      </c>
      <c r="Q360" s="9"/>
      <c r="R360" s="9"/>
      <c r="S360" s="9"/>
      <c r="T360" s="9"/>
      <c r="U360" s="9"/>
      <c r="V360" s="9"/>
      <c r="W360" s="9"/>
      <c r="X360" s="9"/>
    </row>
    <row r="361" spans="1:24" x14ac:dyDescent="0.3">
      <c r="A361" s="11">
        <v>5101308</v>
      </c>
      <c r="B361" s="11" t="s">
        <v>774</v>
      </c>
      <c r="C361" s="11">
        <f t="shared" si="56"/>
        <v>13</v>
      </c>
      <c r="D361" s="11" t="s">
        <v>1324</v>
      </c>
      <c r="E361" s="6" t="s">
        <v>1354</v>
      </c>
      <c r="F361" s="6" t="str">
        <f t="shared" si="52"/>
        <v>13弱</v>
      </c>
      <c r="G361" s="6" t="str">
        <f t="shared" si="53"/>
        <v>13弱智谋弓</v>
      </c>
      <c r="H361" s="6" t="str">
        <f t="array" ref="H361">30250&amp;";"&amp;INDEX($V$2:$V$33,C361,1)</f>
        <v>30250;110</v>
      </c>
      <c r="I361" s="11">
        <f t="shared" si="54"/>
        <v>10</v>
      </c>
      <c r="J361" t="str">
        <f t="shared" si="59"/>
        <v>14000;24000</v>
      </c>
      <c r="K361">
        <f t="shared" si="59"/>
        <v>440000</v>
      </c>
      <c r="L361">
        <f t="shared" si="59"/>
        <v>1200000</v>
      </c>
      <c r="M361" t="str">
        <f t="shared" si="59"/>
        <v>RT_Wood:800000|RT_Food:800000|RT_Stone:800000</v>
      </c>
      <c r="N361" t="str">
        <f t="shared" si="59"/>
        <v>RT_Wood:100000|RT_Food:100000|RT_Stone:100000</v>
      </c>
      <c r="Q361" s="9"/>
      <c r="R361" s="9"/>
      <c r="S361" s="9"/>
      <c r="T361" s="9"/>
      <c r="U361" s="9"/>
      <c r="V361" s="9"/>
      <c r="W361" s="9"/>
      <c r="X361" s="9"/>
    </row>
    <row r="362" spans="1:24" x14ac:dyDescent="0.3">
      <c r="A362" s="11">
        <v>5101401</v>
      </c>
      <c r="B362" s="11" t="s">
        <v>775</v>
      </c>
      <c r="C362" s="11">
        <f t="shared" si="56"/>
        <v>14</v>
      </c>
      <c r="D362" s="11" t="s">
        <v>1324</v>
      </c>
      <c r="E362" s="6" t="s">
        <v>1328</v>
      </c>
      <c r="F362" s="6" t="str">
        <f t="shared" si="52"/>
        <v>14弱</v>
      </c>
      <c r="G362" s="6" t="str">
        <f t="shared" si="53"/>
        <v>14弱统率剑</v>
      </c>
      <c r="H362" s="6" t="str">
        <f t="array" ref="H362">30250&amp;";"&amp;INDEX($V$2:$V$33,C362,1)</f>
        <v>30250;110</v>
      </c>
      <c r="I362" s="11">
        <f t="shared" si="54"/>
        <v>11</v>
      </c>
      <c r="J362" t="str">
        <f t="shared" ref="J362:N371" si="60">INDEX($AB:$AF,MATCH($I362,$Z:$Z,0),MATCH(J$1,$AB$1:$AF$1,0))</f>
        <v>24000;45000</v>
      </c>
      <c r="K362">
        <f t="shared" si="60"/>
        <v>490000</v>
      </c>
      <c r="L362">
        <f t="shared" si="60"/>
        <v>1350000</v>
      </c>
      <c r="M362" t="str">
        <f t="shared" si="60"/>
        <v>RT_Wood:900000|RT_Food:900000|RT_Stone:900000|RT_Gold:900000</v>
      </c>
      <c r="N362" t="str">
        <f t="shared" si="60"/>
        <v>RT_Wood:112500|RT_Food:112500|RT_Stone:112500|RT_Gold:112500</v>
      </c>
      <c r="Q362" s="9"/>
      <c r="R362" s="9"/>
      <c r="S362" s="9"/>
      <c r="T362" s="9"/>
      <c r="U362" s="9"/>
      <c r="V362" s="9"/>
      <c r="W362" s="9"/>
      <c r="X362" s="9"/>
    </row>
    <row r="363" spans="1:24" x14ac:dyDescent="0.3">
      <c r="A363" s="11">
        <v>5101402</v>
      </c>
      <c r="B363" s="11" t="s">
        <v>777</v>
      </c>
      <c r="C363" s="11">
        <f t="shared" si="56"/>
        <v>14</v>
      </c>
      <c r="D363" s="11" t="s">
        <v>1324</v>
      </c>
      <c r="E363" s="6" t="s">
        <v>1331</v>
      </c>
      <c r="F363" s="6" t="str">
        <f t="shared" si="52"/>
        <v>14弱</v>
      </c>
      <c r="G363" s="6" t="str">
        <f t="shared" si="53"/>
        <v>14弱连击骑</v>
      </c>
      <c r="H363" s="6" t="str">
        <f t="array" ref="H363">30250&amp;";"&amp;INDEX($V$2:$V$33,C363,1)</f>
        <v>30250;110</v>
      </c>
      <c r="I363" s="11">
        <f t="shared" si="54"/>
        <v>11</v>
      </c>
      <c r="J363" t="str">
        <f t="shared" si="60"/>
        <v>24000;45000</v>
      </c>
      <c r="K363">
        <f t="shared" si="60"/>
        <v>490000</v>
      </c>
      <c r="L363">
        <f t="shared" si="60"/>
        <v>1350000</v>
      </c>
      <c r="M363" t="str">
        <f t="shared" si="60"/>
        <v>RT_Wood:900000|RT_Food:900000|RT_Stone:900000|RT_Gold:900000</v>
      </c>
      <c r="N363" t="str">
        <f t="shared" si="60"/>
        <v>RT_Wood:112500|RT_Food:112500|RT_Stone:112500|RT_Gold:112500</v>
      </c>
      <c r="Q363" s="9"/>
      <c r="R363" s="9"/>
      <c r="S363" s="9"/>
      <c r="T363" s="9"/>
      <c r="U363" s="9"/>
      <c r="V363" s="9"/>
      <c r="W363" s="9"/>
      <c r="X363" s="9"/>
    </row>
    <row r="364" spans="1:24" x14ac:dyDescent="0.3">
      <c r="A364" s="11">
        <v>5101403</v>
      </c>
      <c r="B364" s="11" t="s">
        <v>779</v>
      </c>
      <c r="C364" s="11">
        <f t="shared" si="56"/>
        <v>14</v>
      </c>
      <c r="D364" s="11" t="s">
        <v>1324</v>
      </c>
      <c r="E364" s="6" t="s">
        <v>1335</v>
      </c>
      <c r="F364" s="6" t="str">
        <f t="shared" si="52"/>
        <v>14弱</v>
      </c>
      <c r="G364" s="6" t="str">
        <f t="shared" si="53"/>
        <v>14弱反击枪</v>
      </c>
      <c r="H364" s="6" t="str">
        <f t="array" ref="H364">30250&amp;";"&amp;INDEX($V$2:$V$33,C364,1)</f>
        <v>30250;110</v>
      </c>
      <c r="I364" s="11">
        <f t="shared" si="54"/>
        <v>11</v>
      </c>
      <c r="J364" t="str">
        <f t="shared" si="60"/>
        <v>24000;45000</v>
      </c>
      <c r="K364">
        <f t="shared" si="60"/>
        <v>490000</v>
      </c>
      <c r="L364">
        <f t="shared" si="60"/>
        <v>1350000</v>
      </c>
      <c r="M364" t="str">
        <f t="shared" si="60"/>
        <v>RT_Wood:900000|RT_Food:900000|RT_Stone:900000|RT_Gold:900000</v>
      </c>
      <c r="N364" t="str">
        <f t="shared" si="60"/>
        <v>RT_Wood:112500|RT_Food:112500|RT_Stone:112500|RT_Gold:112500</v>
      </c>
      <c r="Q364" s="9"/>
      <c r="R364" s="9"/>
      <c r="S364" s="9"/>
      <c r="T364" s="9"/>
      <c r="U364" s="9"/>
      <c r="V364" s="9"/>
      <c r="W364" s="9"/>
      <c r="X364" s="9"/>
    </row>
    <row r="365" spans="1:24" x14ac:dyDescent="0.3">
      <c r="A365" s="11">
        <v>5101404</v>
      </c>
      <c r="B365" s="11" t="s">
        <v>781</v>
      </c>
      <c r="C365" s="11">
        <f t="shared" si="56"/>
        <v>14</v>
      </c>
      <c r="D365" s="11" t="s">
        <v>1324</v>
      </c>
      <c r="E365" s="6" t="s">
        <v>1339</v>
      </c>
      <c r="F365" s="6" t="str">
        <f t="shared" si="52"/>
        <v>14弱</v>
      </c>
      <c r="G365" s="6" t="str">
        <f t="shared" si="53"/>
        <v>14弱魏兰弓</v>
      </c>
      <c r="H365" s="6" t="str">
        <f t="array" ref="H365">30250&amp;";"&amp;INDEX($V$2:$V$33,C365,1)</f>
        <v>30250;110</v>
      </c>
      <c r="I365" s="11">
        <f t="shared" si="54"/>
        <v>11</v>
      </c>
      <c r="J365" t="str">
        <f t="shared" si="60"/>
        <v>24000;45000</v>
      </c>
      <c r="K365">
        <f t="shared" si="60"/>
        <v>490000</v>
      </c>
      <c r="L365">
        <f t="shared" si="60"/>
        <v>1350000</v>
      </c>
      <c r="M365" t="str">
        <f t="shared" si="60"/>
        <v>RT_Wood:900000|RT_Food:900000|RT_Stone:900000|RT_Gold:900000</v>
      </c>
      <c r="N365" t="str">
        <f t="shared" si="60"/>
        <v>RT_Wood:112500|RT_Food:112500|RT_Stone:112500|RT_Gold:112500</v>
      </c>
      <c r="Q365" s="9"/>
      <c r="R365" s="9"/>
      <c r="S365" s="9"/>
      <c r="T365" s="9"/>
      <c r="U365" s="9"/>
      <c r="V365" s="9"/>
      <c r="W365" s="9"/>
      <c r="X365" s="9"/>
    </row>
    <row r="366" spans="1:24" x14ac:dyDescent="0.3">
      <c r="A366" s="11">
        <v>5101405</v>
      </c>
      <c r="B366" s="11" t="s">
        <v>783</v>
      </c>
      <c r="C366" s="11">
        <f t="shared" si="56"/>
        <v>14</v>
      </c>
      <c r="D366" s="11" t="s">
        <v>1324</v>
      </c>
      <c r="E366" s="6" t="s">
        <v>1343</v>
      </c>
      <c r="F366" s="6" t="str">
        <f t="shared" si="52"/>
        <v>14弱</v>
      </c>
      <c r="G366" s="6" t="str">
        <f t="shared" si="53"/>
        <v>14弱智谋剑</v>
      </c>
      <c r="H366" s="6" t="str">
        <f t="array" ref="H366">30250&amp;";"&amp;INDEX($V$2:$V$33,C366,1)</f>
        <v>30250;110</v>
      </c>
      <c r="I366" s="11">
        <f t="shared" si="54"/>
        <v>11</v>
      </c>
      <c r="J366" t="str">
        <f t="shared" si="60"/>
        <v>24000;45000</v>
      </c>
      <c r="K366">
        <f t="shared" si="60"/>
        <v>490000</v>
      </c>
      <c r="L366">
        <f t="shared" si="60"/>
        <v>1350000</v>
      </c>
      <c r="M366" t="str">
        <f t="shared" si="60"/>
        <v>RT_Wood:900000|RT_Food:900000|RT_Stone:900000|RT_Gold:900000</v>
      </c>
      <c r="N366" t="str">
        <f t="shared" si="60"/>
        <v>RT_Wood:112500|RT_Food:112500|RT_Stone:112500|RT_Gold:112500</v>
      </c>
      <c r="Q366" s="9"/>
      <c r="R366" s="9"/>
      <c r="S366" s="9"/>
      <c r="T366" s="9"/>
      <c r="U366" s="9"/>
      <c r="V366" s="9"/>
      <c r="W366" s="9"/>
      <c r="X366" s="9"/>
    </row>
    <row r="367" spans="1:24" x14ac:dyDescent="0.3">
      <c r="A367" s="11">
        <v>5101406</v>
      </c>
      <c r="B367" s="11" t="s">
        <v>784</v>
      </c>
      <c r="C367" s="11">
        <f t="shared" si="56"/>
        <v>14</v>
      </c>
      <c r="D367" s="11" t="s">
        <v>1324</v>
      </c>
      <c r="E367" s="6" t="s">
        <v>1347</v>
      </c>
      <c r="F367" s="6" t="str">
        <f t="shared" si="52"/>
        <v>14弱</v>
      </c>
      <c r="G367" s="6" t="str">
        <f t="shared" si="53"/>
        <v>14弱智谋骑</v>
      </c>
      <c r="H367" s="6" t="str">
        <f t="array" ref="H367">30250&amp;";"&amp;INDEX($V$2:$V$33,C367,1)</f>
        <v>30250;110</v>
      </c>
      <c r="I367" s="11">
        <f t="shared" si="54"/>
        <v>11</v>
      </c>
      <c r="J367" t="str">
        <f t="shared" si="60"/>
        <v>24000;45000</v>
      </c>
      <c r="K367">
        <f t="shared" si="60"/>
        <v>490000</v>
      </c>
      <c r="L367">
        <f t="shared" si="60"/>
        <v>1350000</v>
      </c>
      <c r="M367" t="str">
        <f t="shared" si="60"/>
        <v>RT_Wood:900000|RT_Food:900000|RT_Stone:900000|RT_Gold:900000</v>
      </c>
      <c r="N367" t="str">
        <f t="shared" si="60"/>
        <v>RT_Wood:112500|RT_Food:112500|RT_Stone:112500|RT_Gold:112500</v>
      </c>
      <c r="Q367" s="9"/>
      <c r="R367" s="9"/>
      <c r="S367" s="9"/>
      <c r="T367" s="9"/>
      <c r="U367" s="9"/>
      <c r="V367" s="9"/>
      <c r="W367" s="9"/>
      <c r="X367" s="9"/>
    </row>
    <row r="368" spans="1:24" x14ac:dyDescent="0.3">
      <c r="A368" s="11">
        <v>5101407</v>
      </c>
      <c r="B368" s="11" t="s">
        <v>785</v>
      </c>
      <c r="C368" s="11">
        <f t="shared" si="56"/>
        <v>14</v>
      </c>
      <c r="D368" s="11" t="s">
        <v>1324</v>
      </c>
      <c r="E368" s="6" t="s">
        <v>1350</v>
      </c>
      <c r="F368" s="6" t="str">
        <f t="shared" si="52"/>
        <v>14弱</v>
      </c>
      <c r="G368" s="6" t="str">
        <f t="shared" si="53"/>
        <v>14弱统率枪</v>
      </c>
      <c r="H368" s="6" t="str">
        <f t="array" ref="H368">30250&amp;";"&amp;INDEX($V$2:$V$33,C368,1)</f>
        <v>30250;110</v>
      </c>
      <c r="I368" s="11">
        <f t="shared" si="54"/>
        <v>11</v>
      </c>
      <c r="J368" t="str">
        <f t="shared" si="60"/>
        <v>24000;45000</v>
      </c>
      <c r="K368">
        <f t="shared" si="60"/>
        <v>490000</v>
      </c>
      <c r="L368">
        <f t="shared" si="60"/>
        <v>1350000</v>
      </c>
      <c r="M368" t="str">
        <f t="shared" si="60"/>
        <v>RT_Wood:900000|RT_Food:900000|RT_Stone:900000|RT_Gold:900000</v>
      </c>
      <c r="N368" t="str">
        <f t="shared" si="60"/>
        <v>RT_Wood:112500|RT_Food:112500|RT_Stone:112500|RT_Gold:112500</v>
      </c>
      <c r="Q368" s="9"/>
      <c r="R368" s="9"/>
      <c r="S368" s="9"/>
      <c r="T368" s="9"/>
      <c r="U368" s="9"/>
      <c r="V368" s="9"/>
      <c r="W368" s="9"/>
      <c r="X368" s="9"/>
    </row>
    <row r="369" spans="1:24" x14ac:dyDescent="0.3">
      <c r="A369" s="11">
        <v>5101408</v>
      </c>
      <c r="B369" s="11" t="s">
        <v>786</v>
      </c>
      <c r="C369" s="11">
        <f t="shared" si="56"/>
        <v>14</v>
      </c>
      <c r="D369" s="11" t="s">
        <v>1324</v>
      </c>
      <c r="E369" s="6" t="s">
        <v>1354</v>
      </c>
      <c r="F369" s="6" t="str">
        <f t="shared" si="52"/>
        <v>14弱</v>
      </c>
      <c r="G369" s="6" t="str">
        <f t="shared" si="53"/>
        <v>14弱智谋弓</v>
      </c>
      <c r="H369" s="6" t="str">
        <f t="array" ref="H369">30250&amp;";"&amp;INDEX($V$2:$V$33,C369,1)</f>
        <v>30250;110</v>
      </c>
      <c r="I369" s="11">
        <f t="shared" si="54"/>
        <v>11</v>
      </c>
      <c r="J369" t="str">
        <f t="shared" si="60"/>
        <v>24000;45000</v>
      </c>
      <c r="K369">
        <f t="shared" si="60"/>
        <v>490000</v>
      </c>
      <c r="L369">
        <f t="shared" si="60"/>
        <v>1350000</v>
      </c>
      <c r="M369" t="str">
        <f t="shared" si="60"/>
        <v>RT_Wood:900000|RT_Food:900000|RT_Stone:900000|RT_Gold:900000</v>
      </c>
      <c r="N369" t="str">
        <f t="shared" si="60"/>
        <v>RT_Wood:112500|RT_Food:112500|RT_Stone:112500|RT_Gold:112500</v>
      </c>
      <c r="Q369" s="9"/>
      <c r="R369" s="9"/>
      <c r="S369" s="9"/>
      <c r="T369" s="9"/>
      <c r="U369" s="9"/>
      <c r="V369" s="9"/>
      <c r="W369" s="9"/>
      <c r="X369" s="9"/>
    </row>
    <row r="370" spans="1:24" x14ac:dyDescent="0.3">
      <c r="A370" s="11">
        <v>5101501</v>
      </c>
      <c r="B370" s="11" t="s">
        <v>787</v>
      </c>
      <c r="C370" s="11">
        <f t="shared" si="56"/>
        <v>15</v>
      </c>
      <c r="D370" s="11" t="s">
        <v>1324</v>
      </c>
      <c r="E370" s="6" t="s">
        <v>1328</v>
      </c>
      <c r="F370" s="6" t="str">
        <f t="shared" si="52"/>
        <v>15弱</v>
      </c>
      <c r="G370" s="6" t="str">
        <f t="shared" si="53"/>
        <v>15弱统率剑</v>
      </c>
      <c r="H370" s="6" t="str">
        <f t="array" ref="H370">30250&amp;";"&amp;INDEX($V$2:$V$33,C370,1)</f>
        <v>30250;130</v>
      </c>
      <c r="I370" s="11">
        <f t="shared" si="54"/>
        <v>11</v>
      </c>
      <c r="J370" t="str">
        <f t="shared" si="60"/>
        <v>24000;45000</v>
      </c>
      <c r="K370">
        <f t="shared" si="60"/>
        <v>490000</v>
      </c>
      <c r="L370">
        <f t="shared" si="60"/>
        <v>1350000</v>
      </c>
      <c r="M370" t="str">
        <f t="shared" si="60"/>
        <v>RT_Wood:900000|RT_Food:900000|RT_Stone:900000|RT_Gold:900000</v>
      </c>
      <c r="N370" t="str">
        <f t="shared" si="60"/>
        <v>RT_Wood:112500|RT_Food:112500|RT_Stone:112500|RT_Gold:112500</v>
      </c>
      <c r="Q370" s="9"/>
      <c r="R370" s="9"/>
      <c r="S370" s="9"/>
      <c r="T370" s="9"/>
      <c r="U370" s="9"/>
      <c r="V370" s="9"/>
      <c r="W370" s="9"/>
      <c r="X370" s="9"/>
    </row>
    <row r="371" spans="1:24" x14ac:dyDescent="0.3">
      <c r="A371" s="11">
        <v>5101502</v>
      </c>
      <c r="B371" s="11" t="s">
        <v>791</v>
      </c>
      <c r="C371" s="11">
        <f t="shared" si="56"/>
        <v>15</v>
      </c>
      <c r="D371" s="11" t="s">
        <v>1324</v>
      </c>
      <c r="E371" s="6" t="s">
        <v>1331</v>
      </c>
      <c r="F371" s="6" t="str">
        <f t="shared" si="52"/>
        <v>15弱</v>
      </c>
      <c r="G371" s="6" t="str">
        <f t="shared" si="53"/>
        <v>15弱连击骑</v>
      </c>
      <c r="H371" s="6" t="str">
        <f t="array" ref="H371">30250&amp;";"&amp;INDEX($V$2:$V$33,C371,1)</f>
        <v>30250;130</v>
      </c>
      <c r="I371" s="11">
        <f t="shared" si="54"/>
        <v>11</v>
      </c>
      <c r="J371" t="str">
        <f t="shared" si="60"/>
        <v>24000;45000</v>
      </c>
      <c r="K371">
        <f t="shared" si="60"/>
        <v>490000</v>
      </c>
      <c r="L371">
        <f t="shared" si="60"/>
        <v>1350000</v>
      </c>
      <c r="M371" t="str">
        <f t="shared" si="60"/>
        <v>RT_Wood:900000|RT_Food:900000|RT_Stone:900000|RT_Gold:900000</v>
      </c>
      <c r="N371" t="str">
        <f t="shared" si="60"/>
        <v>RT_Wood:112500|RT_Food:112500|RT_Stone:112500|RT_Gold:112500</v>
      </c>
      <c r="Q371" s="9"/>
      <c r="R371" s="9"/>
      <c r="S371" s="9"/>
      <c r="T371" s="9"/>
      <c r="U371" s="9"/>
      <c r="V371" s="9"/>
      <c r="W371" s="9"/>
      <c r="X371" s="9"/>
    </row>
    <row r="372" spans="1:24" x14ac:dyDescent="0.3">
      <c r="A372" s="11">
        <v>5101503</v>
      </c>
      <c r="B372" s="11" t="s">
        <v>794</v>
      </c>
      <c r="C372" s="11">
        <f t="shared" si="56"/>
        <v>15</v>
      </c>
      <c r="D372" s="11" t="s">
        <v>1324</v>
      </c>
      <c r="E372" s="6" t="s">
        <v>1335</v>
      </c>
      <c r="F372" s="6" t="str">
        <f t="shared" si="52"/>
        <v>15弱</v>
      </c>
      <c r="G372" s="6" t="str">
        <f t="shared" si="53"/>
        <v>15弱反击枪</v>
      </c>
      <c r="H372" s="6" t="str">
        <f t="array" ref="H372">30250&amp;";"&amp;INDEX($V$2:$V$33,C372,1)</f>
        <v>30250;130</v>
      </c>
      <c r="I372" s="11">
        <f t="shared" si="54"/>
        <v>11</v>
      </c>
      <c r="J372" t="str">
        <f t="shared" ref="J372:N381" si="61">INDEX($AB:$AF,MATCH($I372,$Z:$Z,0),MATCH(J$1,$AB$1:$AF$1,0))</f>
        <v>24000;45000</v>
      </c>
      <c r="K372">
        <f t="shared" si="61"/>
        <v>490000</v>
      </c>
      <c r="L372">
        <f t="shared" si="61"/>
        <v>1350000</v>
      </c>
      <c r="M372" t="str">
        <f t="shared" si="61"/>
        <v>RT_Wood:900000|RT_Food:900000|RT_Stone:900000|RT_Gold:900000</v>
      </c>
      <c r="N372" t="str">
        <f t="shared" si="61"/>
        <v>RT_Wood:112500|RT_Food:112500|RT_Stone:112500|RT_Gold:112500</v>
      </c>
      <c r="Q372" s="9"/>
      <c r="R372" s="9"/>
      <c r="S372" s="9"/>
      <c r="T372" s="9"/>
      <c r="U372" s="9"/>
      <c r="V372" s="9"/>
      <c r="W372" s="9"/>
      <c r="X372" s="9"/>
    </row>
    <row r="373" spans="1:24" x14ac:dyDescent="0.3">
      <c r="A373" s="11">
        <v>5101504</v>
      </c>
      <c r="B373" s="11" t="s">
        <v>796</v>
      </c>
      <c r="C373" s="11">
        <f t="shared" si="56"/>
        <v>15</v>
      </c>
      <c r="D373" s="11" t="s">
        <v>1324</v>
      </c>
      <c r="E373" s="6" t="s">
        <v>1339</v>
      </c>
      <c r="F373" s="6" t="str">
        <f t="shared" si="52"/>
        <v>15弱</v>
      </c>
      <c r="G373" s="6" t="str">
        <f t="shared" si="53"/>
        <v>15弱魏兰弓</v>
      </c>
      <c r="H373" s="6" t="str">
        <f t="array" ref="H373">30250&amp;";"&amp;INDEX($V$2:$V$33,C373,1)</f>
        <v>30250;130</v>
      </c>
      <c r="I373" s="11">
        <f t="shared" si="54"/>
        <v>11</v>
      </c>
      <c r="J373" t="str">
        <f t="shared" si="61"/>
        <v>24000;45000</v>
      </c>
      <c r="K373">
        <f t="shared" si="61"/>
        <v>490000</v>
      </c>
      <c r="L373">
        <f t="shared" si="61"/>
        <v>1350000</v>
      </c>
      <c r="M373" t="str">
        <f t="shared" si="61"/>
        <v>RT_Wood:900000|RT_Food:900000|RT_Stone:900000|RT_Gold:900000</v>
      </c>
      <c r="N373" t="str">
        <f t="shared" si="61"/>
        <v>RT_Wood:112500|RT_Food:112500|RT_Stone:112500|RT_Gold:112500</v>
      </c>
      <c r="Q373" s="9"/>
      <c r="R373" s="9"/>
      <c r="S373" s="9"/>
      <c r="T373" s="9"/>
      <c r="U373" s="9"/>
      <c r="V373" s="9"/>
      <c r="W373" s="9"/>
      <c r="X373" s="9"/>
    </row>
    <row r="374" spans="1:24" x14ac:dyDescent="0.3">
      <c r="A374" s="11">
        <v>5101505</v>
      </c>
      <c r="B374" s="11" t="s">
        <v>798</v>
      </c>
      <c r="C374" s="11">
        <f t="shared" si="56"/>
        <v>15</v>
      </c>
      <c r="D374" s="11" t="s">
        <v>1324</v>
      </c>
      <c r="E374" s="6" t="s">
        <v>1343</v>
      </c>
      <c r="F374" s="6" t="str">
        <f t="shared" si="52"/>
        <v>15弱</v>
      </c>
      <c r="G374" s="6" t="str">
        <f t="shared" si="53"/>
        <v>15弱智谋剑</v>
      </c>
      <c r="H374" s="6" t="str">
        <f t="array" ref="H374">30250&amp;";"&amp;INDEX($V$2:$V$33,C374,1)</f>
        <v>30250;130</v>
      </c>
      <c r="I374" s="11">
        <f t="shared" si="54"/>
        <v>11</v>
      </c>
      <c r="J374" t="str">
        <f t="shared" si="61"/>
        <v>24000;45000</v>
      </c>
      <c r="K374">
        <f t="shared" si="61"/>
        <v>490000</v>
      </c>
      <c r="L374">
        <f t="shared" si="61"/>
        <v>1350000</v>
      </c>
      <c r="M374" t="str">
        <f t="shared" si="61"/>
        <v>RT_Wood:900000|RT_Food:900000|RT_Stone:900000|RT_Gold:900000</v>
      </c>
      <c r="N374" t="str">
        <f t="shared" si="61"/>
        <v>RT_Wood:112500|RT_Food:112500|RT_Stone:112500|RT_Gold:112500</v>
      </c>
      <c r="Q374" s="9"/>
      <c r="R374" s="9"/>
      <c r="S374" s="9"/>
      <c r="T374" s="9"/>
      <c r="U374" s="9"/>
      <c r="V374" s="9"/>
      <c r="W374" s="9"/>
      <c r="X374" s="9"/>
    </row>
    <row r="375" spans="1:24" x14ac:dyDescent="0.3">
      <c r="A375" s="11">
        <v>5101506</v>
      </c>
      <c r="B375" s="11" t="s">
        <v>799</v>
      </c>
      <c r="C375" s="11">
        <f t="shared" si="56"/>
        <v>15</v>
      </c>
      <c r="D375" s="11" t="s">
        <v>1324</v>
      </c>
      <c r="E375" s="6" t="s">
        <v>1347</v>
      </c>
      <c r="F375" s="6" t="str">
        <f t="shared" si="52"/>
        <v>15弱</v>
      </c>
      <c r="G375" s="6" t="str">
        <f t="shared" si="53"/>
        <v>15弱智谋骑</v>
      </c>
      <c r="H375" s="6" t="str">
        <f t="array" ref="H375">30250&amp;";"&amp;INDEX($V$2:$V$33,C375,1)</f>
        <v>30250;130</v>
      </c>
      <c r="I375" s="11">
        <f t="shared" si="54"/>
        <v>11</v>
      </c>
      <c r="J375" t="str">
        <f t="shared" si="61"/>
        <v>24000;45000</v>
      </c>
      <c r="K375">
        <f t="shared" si="61"/>
        <v>490000</v>
      </c>
      <c r="L375">
        <f t="shared" si="61"/>
        <v>1350000</v>
      </c>
      <c r="M375" t="str">
        <f t="shared" si="61"/>
        <v>RT_Wood:900000|RT_Food:900000|RT_Stone:900000|RT_Gold:900000</v>
      </c>
      <c r="N375" t="str">
        <f t="shared" si="61"/>
        <v>RT_Wood:112500|RT_Food:112500|RT_Stone:112500|RT_Gold:112500</v>
      </c>
      <c r="Q375" s="9"/>
      <c r="R375" s="9"/>
      <c r="S375" s="9"/>
      <c r="T375" s="9"/>
      <c r="U375" s="9"/>
      <c r="V375" s="9"/>
      <c r="W375" s="9"/>
      <c r="X375" s="9"/>
    </row>
    <row r="376" spans="1:24" x14ac:dyDescent="0.3">
      <c r="A376" s="11">
        <v>5101507</v>
      </c>
      <c r="B376" s="11" t="s">
        <v>800</v>
      </c>
      <c r="C376" s="11">
        <f t="shared" si="56"/>
        <v>15</v>
      </c>
      <c r="D376" s="11" t="s">
        <v>1324</v>
      </c>
      <c r="E376" s="6" t="s">
        <v>1350</v>
      </c>
      <c r="F376" s="6" t="str">
        <f t="shared" si="52"/>
        <v>15弱</v>
      </c>
      <c r="G376" s="6" t="str">
        <f t="shared" si="53"/>
        <v>15弱统率枪</v>
      </c>
      <c r="H376" s="6" t="str">
        <f t="array" ref="H376">30250&amp;";"&amp;INDEX($V$2:$V$33,C376,1)</f>
        <v>30250;130</v>
      </c>
      <c r="I376" s="11">
        <f t="shared" si="54"/>
        <v>11</v>
      </c>
      <c r="J376" t="str">
        <f t="shared" si="61"/>
        <v>24000;45000</v>
      </c>
      <c r="K376">
        <f t="shared" si="61"/>
        <v>490000</v>
      </c>
      <c r="L376">
        <f t="shared" si="61"/>
        <v>1350000</v>
      </c>
      <c r="M376" t="str">
        <f t="shared" si="61"/>
        <v>RT_Wood:900000|RT_Food:900000|RT_Stone:900000|RT_Gold:900000</v>
      </c>
      <c r="N376" t="str">
        <f t="shared" si="61"/>
        <v>RT_Wood:112500|RT_Food:112500|RT_Stone:112500|RT_Gold:112500</v>
      </c>
      <c r="Q376" s="9"/>
      <c r="R376" s="9"/>
      <c r="S376" s="9"/>
      <c r="T376" s="9"/>
      <c r="U376" s="9"/>
      <c r="V376" s="9"/>
      <c r="W376" s="9"/>
      <c r="X376" s="9"/>
    </row>
    <row r="377" spans="1:24" x14ac:dyDescent="0.3">
      <c r="A377" s="11">
        <v>5101508</v>
      </c>
      <c r="B377" s="11" t="s">
        <v>801</v>
      </c>
      <c r="C377" s="11">
        <f t="shared" si="56"/>
        <v>15</v>
      </c>
      <c r="D377" s="11" t="s">
        <v>1324</v>
      </c>
      <c r="E377" s="6" t="s">
        <v>1354</v>
      </c>
      <c r="F377" s="6" t="str">
        <f t="shared" si="52"/>
        <v>15弱</v>
      </c>
      <c r="G377" s="6" t="str">
        <f t="shared" si="53"/>
        <v>15弱智谋弓</v>
      </c>
      <c r="H377" s="6" t="str">
        <f t="array" ref="H377">30250&amp;";"&amp;INDEX($V$2:$V$33,C377,1)</f>
        <v>30250;130</v>
      </c>
      <c r="I377" s="11">
        <f t="shared" si="54"/>
        <v>11</v>
      </c>
      <c r="J377" t="str">
        <f t="shared" si="61"/>
        <v>24000;45000</v>
      </c>
      <c r="K377">
        <f t="shared" si="61"/>
        <v>490000</v>
      </c>
      <c r="L377">
        <f t="shared" si="61"/>
        <v>1350000</v>
      </c>
      <c r="M377" t="str">
        <f t="shared" si="61"/>
        <v>RT_Wood:900000|RT_Food:900000|RT_Stone:900000|RT_Gold:900000</v>
      </c>
      <c r="N377" t="str">
        <f t="shared" si="61"/>
        <v>RT_Wood:112500|RT_Food:112500|RT_Stone:112500|RT_Gold:112500</v>
      </c>
      <c r="Q377" s="9"/>
      <c r="R377" s="9"/>
      <c r="S377" s="9"/>
      <c r="T377" s="9"/>
      <c r="U377" s="9"/>
      <c r="V377" s="9"/>
      <c r="W377" s="9"/>
      <c r="X377" s="9"/>
    </row>
    <row r="378" spans="1:24" x14ac:dyDescent="0.3">
      <c r="A378" s="11">
        <v>5101601</v>
      </c>
      <c r="B378" s="11" t="s">
        <v>802</v>
      </c>
      <c r="C378" s="11">
        <f t="shared" si="56"/>
        <v>16</v>
      </c>
      <c r="D378" s="11" t="s">
        <v>1324</v>
      </c>
      <c r="E378" s="6" t="s">
        <v>1328</v>
      </c>
      <c r="F378" s="6" t="str">
        <f t="shared" si="52"/>
        <v>16弱</v>
      </c>
      <c r="G378" s="6" t="str">
        <f t="shared" si="53"/>
        <v>16弱统率剑</v>
      </c>
      <c r="H378" s="6" t="str">
        <f t="array" ref="H378">30250&amp;";"&amp;INDEX($V$2:$V$33,C378,1)</f>
        <v>30250;130</v>
      </c>
      <c r="I378" s="11">
        <f t="shared" si="54"/>
        <v>11</v>
      </c>
      <c r="J378" t="str">
        <f t="shared" si="61"/>
        <v>24000;45000</v>
      </c>
      <c r="K378">
        <f t="shared" si="61"/>
        <v>490000</v>
      </c>
      <c r="L378">
        <f t="shared" si="61"/>
        <v>1350000</v>
      </c>
      <c r="M378" t="str">
        <f t="shared" si="61"/>
        <v>RT_Wood:900000|RT_Food:900000|RT_Stone:900000|RT_Gold:900000</v>
      </c>
      <c r="N378" t="str">
        <f t="shared" si="61"/>
        <v>RT_Wood:112500|RT_Food:112500|RT_Stone:112500|RT_Gold:112500</v>
      </c>
      <c r="Q378" s="9"/>
      <c r="R378" s="9"/>
      <c r="S378" s="9"/>
      <c r="T378" s="9"/>
      <c r="U378" s="9"/>
      <c r="V378" s="9"/>
      <c r="W378" s="9"/>
      <c r="X378" s="9"/>
    </row>
    <row r="379" spans="1:24" x14ac:dyDescent="0.3">
      <c r="A379" s="11">
        <v>5101602</v>
      </c>
      <c r="B379" s="11" t="s">
        <v>803</v>
      </c>
      <c r="C379" s="11">
        <f t="shared" si="56"/>
        <v>16</v>
      </c>
      <c r="D379" s="11" t="s">
        <v>1324</v>
      </c>
      <c r="E379" s="6" t="s">
        <v>1331</v>
      </c>
      <c r="F379" s="6" t="str">
        <f t="shared" si="52"/>
        <v>16弱</v>
      </c>
      <c r="G379" s="6" t="str">
        <f t="shared" si="53"/>
        <v>16弱连击骑</v>
      </c>
      <c r="H379" s="6" t="str">
        <f t="array" ref="H379">30250&amp;";"&amp;INDEX($V$2:$V$33,C379,1)</f>
        <v>30250;130</v>
      </c>
      <c r="I379" s="11">
        <f t="shared" si="54"/>
        <v>11</v>
      </c>
      <c r="J379" t="str">
        <f t="shared" si="61"/>
        <v>24000;45000</v>
      </c>
      <c r="K379">
        <f t="shared" si="61"/>
        <v>490000</v>
      </c>
      <c r="L379">
        <f t="shared" si="61"/>
        <v>1350000</v>
      </c>
      <c r="M379" t="str">
        <f t="shared" si="61"/>
        <v>RT_Wood:900000|RT_Food:900000|RT_Stone:900000|RT_Gold:900000</v>
      </c>
      <c r="N379" t="str">
        <f t="shared" si="61"/>
        <v>RT_Wood:112500|RT_Food:112500|RT_Stone:112500|RT_Gold:112500</v>
      </c>
      <c r="Q379" s="9"/>
      <c r="R379" s="9"/>
      <c r="S379" s="9"/>
      <c r="T379" s="9"/>
      <c r="U379" s="9"/>
      <c r="V379" s="9"/>
      <c r="W379" s="9"/>
      <c r="X379" s="9"/>
    </row>
    <row r="380" spans="1:24" x14ac:dyDescent="0.3">
      <c r="A380" s="11">
        <v>5101603</v>
      </c>
      <c r="B380" s="11" t="s">
        <v>804</v>
      </c>
      <c r="C380" s="11">
        <f t="shared" si="56"/>
        <v>16</v>
      </c>
      <c r="D380" s="11" t="s">
        <v>1324</v>
      </c>
      <c r="E380" s="6" t="s">
        <v>1335</v>
      </c>
      <c r="F380" s="6" t="str">
        <f t="shared" si="52"/>
        <v>16弱</v>
      </c>
      <c r="G380" s="6" t="str">
        <f t="shared" si="53"/>
        <v>16弱反击枪</v>
      </c>
      <c r="H380" s="6" t="str">
        <f t="array" ref="H380">30250&amp;";"&amp;INDEX($V$2:$V$33,C380,1)</f>
        <v>30250;130</v>
      </c>
      <c r="I380" s="11">
        <f t="shared" si="54"/>
        <v>11</v>
      </c>
      <c r="J380" t="str">
        <f t="shared" si="61"/>
        <v>24000;45000</v>
      </c>
      <c r="K380">
        <f t="shared" si="61"/>
        <v>490000</v>
      </c>
      <c r="L380">
        <f t="shared" si="61"/>
        <v>1350000</v>
      </c>
      <c r="M380" t="str">
        <f t="shared" si="61"/>
        <v>RT_Wood:900000|RT_Food:900000|RT_Stone:900000|RT_Gold:900000</v>
      </c>
      <c r="N380" t="str">
        <f t="shared" si="61"/>
        <v>RT_Wood:112500|RT_Food:112500|RT_Stone:112500|RT_Gold:112500</v>
      </c>
      <c r="Q380" s="9"/>
      <c r="R380" s="9"/>
      <c r="S380" s="9"/>
      <c r="T380" s="9"/>
      <c r="U380" s="9"/>
      <c r="V380" s="9"/>
      <c r="W380" s="9"/>
      <c r="X380" s="9"/>
    </row>
    <row r="381" spans="1:24" x14ac:dyDescent="0.3">
      <c r="A381" s="11">
        <v>5101604</v>
      </c>
      <c r="B381" s="11" t="s">
        <v>805</v>
      </c>
      <c r="C381" s="11">
        <f t="shared" si="56"/>
        <v>16</v>
      </c>
      <c r="D381" s="11" t="s">
        <v>1324</v>
      </c>
      <c r="E381" s="6" t="s">
        <v>1339</v>
      </c>
      <c r="F381" s="6" t="str">
        <f t="shared" si="52"/>
        <v>16弱</v>
      </c>
      <c r="G381" s="6" t="str">
        <f t="shared" si="53"/>
        <v>16弱魏兰弓</v>
      </c>
      <c r="H381" s="6" t="str">
        <f t="array" ref="H381">30250&amp;";"&amp;INDEX($V$2:$V$33,C381,1)</f>
        <v>30250;130</v>
      </c>
      <c r="I381" s="11">
        <f t="shared" si="54"/>
        <v>11</v>
      </c>
      <c r="J381" t="str">
        <f t="shared" si="61"/>
        <v>24000;45000</v>
      </c>
      <c r="K381">
        <f t="shared" si="61"/>
        <v>490000</v>
      </c>
      <c r="L381">
        <f t="shared" si="61"/>
        <v>1350000</v>
      </c>
      <c r="M381" t="str">
        <f t="shared" si="61"/>
        <v>RT_Wood:900000|RT_Food:900000|RT_Stone:900000|RT_Gold:900000</v>
      </c>
      <c r="N381" t="str">
        <f t="shared" si="61"/>
        <v>RT_Wood:112500|RT_Food:112500|RT_Stone:112500|RT_Gold:112500</v>
      </c>
      <c r="Q381" s="9"/>
      <c r="R381" s="9"/>
      <c r="S381" s="9"/>
      <c r="T381" s="9"/>
      <c r="U381" s="9"/>
      <c r="V381" s="9"/>
      <c r="W381" s="9"/>
      <c r="X381" s="9"/>
    </row>
    <row r="382" spans="1:24" x14ac:dyDescent="0.3">
      <c r="A382" s="11">
        <v>5101605</v>
      </c>
      <c r="B382" s="11" t="s">
        <v>806</v>
      </c>
      <c r="C382" s="11">
        <f t="shared" si="56"/>
        <v>16</v>
      </c>
      <c r="D382" s="11" t="s">
        <v>1324</v>
      </c>
      <c r="E382" s="6" t="s">
        <v>1343</v>
      </c>
      <c r="F382" s="6" t="str">
        <f t="shared" si="52"/>
        <v>16弱</v>
      </c>
      <c r="G382" s="6" t="str">
        <f t="shared" si="53"/>
        <v>16弱智谋剑</v>
      </c>
      <c r="H382" s="6" t="str">
        <f t="array" ref="H382">30250&amp;";"&amp;INDEX($V$2:$V$33,C382,1)</f>
        <v>30250;130</v>
      </c>
      <c r="I382" s="11">
        <f t="shared" si="54"/>
        <v>11</v>
      </c>
      <c r="J382" t="str">
        <f t="shared" ref="J382:N391" si="62">INDEX($AB:$AF,MATCH($I382,$Z:$Z,0),MATCH(J$1,$AB$1:$AF$1,0))</f>
        <v>24000;45000</v>
      </c>
      <c r="K382">
        <f t="shared" si="62"/>
        <v>490000</v>
      </c>
      <c r="L382">
        <f t="shared" si="62"/>
        <v>1350000</v>
      </c>
      <c r="M382" t="str">
        <f t="shared" si="62"/>
        <v>RT_Wood:900000|RT_Food:900000|RT_Stone:900000|RT_Gold:900000</v>
      </c>
      <c r="N382" t="str">
        <f t="shared" si="62"/>
        <v>RT_Wood:112500|RT_Food:112500|RT_Stone:112500|RT_Gold:112500</v>
      </c>
      <c r="Q382" s="9"/>
      <c r="R382" s="9"/>
      <c r="S382" s="9"/>
      <c r="T382" s="9"/>
      <c r="U382" s="9"/>
      <c r="V382" s="9"/>
      <c r="W382" s="9"/>
      <c r="X382" s="9"/>
    </row>
    <row r="383" spans="1:24" x14ac:dyDescent="0.3">
      <c r="A383" s="11">
        <v>5101606</v>
      </c>
      <c r="B383" s="11" t="s">
        <v>807</v>
      </c>
      <c r="C383" s="11">
        <f t="shared" si="56"/>
        <v>16</v>
      </c>
      <c r="D383" s="11" t="s">
        <v>1324</v>
      </c>
      <c r="E383" s="6" t="s">
        <v>1347</v>
      </c>
      <c r="F383" s="6" t="str">
        <f t="shared" si="52"/>
        <v>16弱</v>
      </c>
      <c r="G383" s="6" t="str">
        <f t="shared" si="53"/>
        <v>16弱智谋骑</v>
      </c>
      <c r="H383" s="6" t="str">
        <f t="array" ref="H383">30250&amp;";"&amp;INDEX($V$2:$V$33,C383,1)</f>
        <v>30250;130</v>
      </c>
      <c r="I383" s="11">
        <f t="shared" si="54"/>
        <v>11</v>
      </c>
      <c r="J383" t="str">
        <f t="shared" si="62"/>
        <v>24000;45000</v>
      </c>
      <c r="K383">
        <f t="shared" si="62"/>
        <v>490000</v>
      </c>
      <c r="L383">
        <f t="shared" si="62"/>
        <v>1350000</v>
      </c>
      <c r="M383" t="str">
        <f t="shared" si="62"/>
        <v>RT_Wood:900000|RT_Food:900000|RT_Stone:900000|RT_Gold:900000</v>
      </c>
      <c r="N383" t="str">
        <f t="shared" si="62"/>
        <v>RT_Wood:112500|RT_Food:112500|RT_Stone:112500|RT_Gold:112500</v>
      </c>
      <c r="Q383" s="9"/>
      <c r="R383" s="9"/>
      <c r="S383" s="9"/>
      <c r="T383" s="9"/>
      <c r="U383" s="9"/>
      <c r="V383" s="9"/>
      <c r="W383" s="9"/>
      <c r="X383" s="9"/>
    </row>
    <row r="384" spans="1:24" x14ac:dyDescent="0.3">
      <c r="A384" s="11">
        <v>5101607</v>
      </c>
      <c r="B384" s="11" t="s">
        <v>808</v>
      </c>
      <c r="C384" s="11">
        <f t="shared" si="56"/>
        <v>16</v>
      </c>
      <c r="D384" s="11" t="s">
        <v>1324</v>
      </c>
      <c r="E384" s="6" t="s">
        <v>1350</v>
      </c>
      <c r="F384" s="6" t="str">
        <f t="shared" si="52"/>
        <v>16弱</v>
      </c>
      <c r="G384" s="6" t="str">
        <f t="shared" si="53"/>
        <v>16弱统率枪</v>
      </c>
      <c r="H384" s="6" t="str">
        <f t="array" ref="H384">30250&amp;";"&amp;INDEX($V$2:$V$33,C384,1)</f>
        <v>30250;130</v>
      </c>
      <c r="I384" s="11">
        <f t="shared" si="54"/>
        <v>11</v>
      </c>
      <c r="J384" t="str">
        <f t="shared" si="62"/>
        <v>24000;45000</v>
      </c>
      <c r="K384">
        <f t="shared" si="62"/>
        <v>490000</v>
      </c>
      <c r="L384">
        <f t="shared" si="62"/>
        <v>1350000</v>
      </c>
      <c r="M384" t="str">
        <f t="shared" si="62"/>
        <v>RT_Wood:900000|RT_Food:900000|RT_Stone:900000|RT_Gold:900000</v>
      </c>
      <c r="N384" t="str">
        <f t="shared" si="62"/>
        <v>RT_Wood:112500|RT_Food:112500|RT_Stone:112500|RT_Gold:112500</v>
      </c>
      <c r="Q384" s="9"/>
      <c r="R384" s="9"/>
      <c r="S384" s="9"/>
      <c r="T384" s="9"/>
      <c r="U384" s="9"/>
      <c r="V384" s="9"/>
      <c r="W384" s="9"/>
      <c r="X384" s="9"/>
    </row>
    <row r="385" spans="1:24" x14ac:dyDescent="0.3">
      <c r="A385" s="11">
        <v>5101608</v>
      </c>
      <c r="B385" s="11" t="s">
        <v>809</v>
      </c>
      <c r="C385" s="11">
        <f t="shared" si="56"/>
        <v>16</v>
      </c>
      <c r="D385" s="11" t="s">
        <v>1324</v>
      </c>
      <c r="E385" s="6" t="s">
        <v>1354</v>
      </c>
      <c r="F385" s="6" t="str">
        <f t="shared" si="52"/>
        <v>16弱</v>
      </c>
      <c r="G385" s="6" t="str">
        <f t="shared" si="53"/>
        <v>16弱智谋弓</v>
      </c>
      <c r="H385" s="6" t="str">
        <f t="array" ref="H385">30250&amp;";"&amp;INDEX($V$2:$V$33,C385,1)</f>
        <v>30250;130</v>
      </c>
      <c r="I385" s="11">
        <f t="shared" si="54"/>
        <v>11</v>
      </c>
      <c r="J385" t="str">
        <f t="shared" si="62"/>
        <v>24000;45000</v>
      </c>
      <c r="K385">
        <f t="shared" si="62"/>
        <v>490000</v>
      </c>
      <c r="L385">
        <f t="shared" si="62"/>
        <v>1350000</v>
      </c>
      <c r="M385" t="str">
        <f t="shared" si="62"/>
        <v>RT_Wood:900000|RT_Food:900000|RT_Stone:900000|RT_Gold:900000</v>
      </c>
      <c r="N385" t="str">
        <f t="shared" si="62"/>
        <v>RT_Wood:112500|RT_Food:112500|RT_Stone:112500|RT_Gold:112500</v>
      </c>
      <c r="Q385" s="9"/>
      <c r="R385" s="9"/>
      <c r="S385" s="9"/>
      <c r="T385" s="9"/>
      <c r="U385" s="9"/>
      <c r="V385" s="9"/>
      <c r="W385" s="9"/>
      <c r="X385" s="9"/>
    </row>
    <row r="386" spans="1:24" x14ac:dyDescent="0.3">
      <c r="A386" s="11">
        <v>5101701</v>
      </c>
      <c r="B386" s="11" t="s">
        <v>810</v>
      </c>
      <c r="C386" s="11">
        <f t="shared" si="56"/>
        <v>17</v>
      </c>
      <c r="D386" s="11" t="s">
        <v>1324</v>
      </c>
      <c r="E386" s="6" t="s">
        <v>1328</v>
      </c>
      <c r="F386" s="6" t="str">
        <f t="shared" ref="F386:F449" si="63">C386&amp;D386</f>
        <v>17弱</v>
      </c>
      <c r="G386" s="6" t="str">
        <f t="shared" ref="G386:G449" si="64">C386&amp;D386&amp;E386</f>
        <v>17弱统率剑</v>
      </c>
      <c r="H386" s="6" t="str">
        <f t="array" ref="H386">30250&amp;";"&amp;INDEX($V$2:$V$33,C386,1)</f>
        <v>30250;150</v>
      </c>
      <c r="I386" s="11">
        <f t="shared" ref="I386:I449" si="65">INDEX($S:$U,MATCH(C386,$R:$R,0),MATCH(D386,$S$1:$U$1,0))</f>
        <v>12</v>
      </c>
      <c r="J386" t="str">
        <f t="shared" si="62"/>
        <v>45000;81000</v>
      </c>
      <c r="K386">
        <f t="shared" si="62"/>
        <v>540000</v>
      </c>
      <c r="L386">
        <f t="shared" si="62"/>
        <v>1500000</v>
      </c>
      <c r="M386" t="str">
        <f t="shared" si="62"/>
        <v>RT_Wood:1000000|RT_Food:1000000|RT_Stone:1000000|RT_Gold:1000000</v>
      </c>
      <c r="N386" t="str">
        <f t="shared" si="62"/>
        <v>RT_Wood:125000|RT_Food:125000|RT_Stone:125000|RT_Gold:125000</v>
      </c>
      <c r="Q386" s="9"/>
      <c r="R386" s="9"/>
      <c r="S386" s="9"/>
      <c r="T386" s="9"/>
      <c r="U386" s="9"/>
      <c r="V386" s="9"/>
      <c r="W386" s="9"/>
      <c r="X386" s="9"/>
    </row>
    <row r="387" spans="1:24" x14ac:dyDescent="0.3">
      <c r="A387" s="11">
        <v>5101702</v>
      </c>
      <c r="B387" s="11" t="s">
        <v>811</v>
      </c>
      <c r="C387" s="11">
        <f t="shared" si="56"/>
        <v>17</v>
      </c>
      <c r="D387" s="11" t="s">
        <v>1324</v>
      </c>
      <c r="E387" s="6" t="s">
        <v>1331</v>
      </c>
      <c r="F387" s="6" t="str">
        <f t="shared" si="63"/>
        <v>17弱</v>
      </c>
      <c r="G387" s="6" t="str">
        <f t="shared" si="64"/>
        <v>17弱连击骑</v>
      </c>
      <c r="H387" s="6" t="str">
        <f t="array" ref="H387">30250&amp;";"&amp;INDEX($V$2:$V$33,C387,1)</f>
        <v>30250;150</v>
      </c>
      <c r="I387" s="11">
        <f t="shared" si="65"/>
        <v>12</v>
      </c>
      <c r="J387" t="str">
        <f t="shared" si="62"/>
        <v>45000;81000</v>
      </c>
      <c r="K387">
        <f t="shared" si="62"/>
        <v>540000</v>
      </c>
      <c r="L387">
        <f t="shared" si="62"/>
        <v>1500000</v>
      </c>
      <c r="M387" t="str">
        <f t="shared" si="62"/>
        <v>RT_Wood:1000000|RT_Food:1000000|RT_Stone:1000000|RT_Gold:1000000</v>
      </c>
      <c r="N387" t="str">
        <f t="shared" si="62"/>
        <v>RT_Wood:125000|RT_Food:125000|RT_Stone:125000|RT_Gold:125000</v>
      </c>
      <c r="Q387" s="9"/>
      <c r="R387" s="9"/>
      <c r="S387" s="9"/>
      <c r="T387" s="9"/>
      <c r="U387" s="9"/>
      <c r="V387" s="9"/>
      <c r="W387" s="9"/>
      <c r="X387" s="9"/>
    </row>
    <row r="388" spans="1:24" x14ac:dyDescent="0.3">
      <c r="A388" s="11">
        <v>5101703</v>
      </c>
      <c r="B388" s="11" t="s">
        <v>812</v>
      </c>
      <c r="C388" s="11">
        <f t="shared" si="56"/>
        <v>17</v>
      </c>
      <c r="D388" s="11" t="s">
        <v>1324</v>
      </c>
      <c r="E388" s="6" t="s">
        <v>1335</v>
      </c>
      <c r="F388" s="6" t="str">
        <f t="shared" si="63"/>
        <v>17弱</v>
      </c>
      <c r="G388" s="6" t="str">
        <f t="shared" si="64"/>
        <v>17弱反击枪</v>
      </c>
      <c r="H388" s="6" t="str">
        <f t="array" ref="H388">30250&amp;";"&amp;INDEX($V$2:$V$33,C388,1)</f>
        <v>30250;150</v>
      </c>
      <c r="I388" s="11">
        <f t="shared" si="65"/>
        <v>12</v>
      </c>
      <c r="J388" t="str">
        <f t="shared" si="62"/>
        <v>45000;81000</v>
      </c>
      <c r="K388">
        <f t="shared" si="62"/>
        <v>540000</v>
      </c>
      <c r="L388">
        <f t="shared" si="62"/>
        <v>1500000</v>
      </c>
      <c r="M388" t="str">
        <f t="shared" si="62"/>
        <v>RT_Wood:1000000|RT_Food:1000000|RT_Stone:1000000|RT_Gold:1000000</v>
      </c>
      <c r="N388" t="str">
        <f t="shared" si="62"/>
        <v>RT_Wood:125000|RT_Food:125000|RT_Stone:125000|RT_Gold:125000</v>
      </c>
      <c r="Q388" s="9"/>
      <c r="R388" s="9"/>
      <c r="S388" s="9"/>
      <c r="T388" s="9"/>
      <c r="U388" s="9"/>
      <c r="V388" s="9"/>
      <c r="W388" s="9"/>
      <c r="X388" s="9"/>
    </row>
    <row r="389" spans="1:24" x14ac:dyDescent="0.3">
      <c r="A389" s="11">
        <v>5101704</v>
      </c>
      <c r="B389" s="11" t="s">
        <v>813</v>
      </c>
      <c r="C389" s="11">
        <f t="shared" si="56"/>
        <v>17</v>
      </c>
      <c r="D389" s="11" t="s">
        <v>1324</v>
      </c>
      <c r="E389" s="6" t="s">
        <v>1339</v>
      </c>
      <c r="F389" s="6" t="str">
        <f t="shared" si="63"/>
        <v>17弱</v>
      </c>
      <c r="G389" s="6" t="str">
        <f t="shared" si="64"/>
        <v>17弱魏兰弓</v>
      </c>
      <c r="H389" s="6" t="str">
        <f t="array" ref="H389">30250&amp;";"&amp;INDEX($V$2:$V$33,C389,1)</f>
        <v>30250;150</v>
      </c>
      <c r="I389" s="11">
        <f t="shared" si="65"/>
        <v>12</v>
      </c>
      <c r="J389" t="str">
        <f t="shared" si="62"/>
        <v>45000;81000</v>
      </c>
      <c r="K389">
        <f t="shared" si="62"/>
        <v>540000</v>
      </c>
      <c r="L389">
        <f t="shared" si="62"/>
        <v>1500000</v>
      </c>
      <c r="M389" t="str">
        <f t="shared" si="62"/>
        <v>RT_Wood:1000000|RT_Food:1000000|RT_Stone:1000000|RT_Gold:1000000</v>
      </c>
      <c r="N389" t="str">
        <f t="shared" si="62"/>
        <v>RT_Wood:125000|RT_Food:125000|RT_Stone:125000|RT_Gold:125000</v>
      </c>
      <c r="Q389" s="9"/>
      <c r="R389" s="9"/>
      <c r="S389" s="9"/>
      <c r="T389" s="9"/>
      <c r="U389" s="9"/>
      <c r="V389" s="9"/>
      <c r="W389" s="9"/>
      <c r="X389" s="9"/>
    </row>
    <row r="390" spans="1:24" x14ac:dyDescent="0.3">
      <c r="A390" s="11">
        <v>5101705</v>
      </c>
      <c r="B390" s="11" t="s">
        <v>814</v>
      </c>
      <c r="C390" s="11">
        <f t="shared" si="56"/>
        <v>17</v>
      </c>
      <c r="D390" s="11" t="s">
        <v>1324</v>
      </c>
      <c r="E390" s="6" t="s">
        <v>1343</v>
      </c>
      <c r="F390" s="6" t="str">
        <f t="shared" si="63"/>
        <v>17弱</v>
      </c>
      <c r="G390" s="6" t="str">
        <f t="shared" si="64"/>
        <v>17弱智谋剑</v>
      </c>
      <c r="H390" s="6" t="str">
        <f t="array" ref="H390">30250&amp;";"&amp;INDEX($V$2:$V$33,C390,1)</f>
        <v>30250;150</v>
      </c>
      <c r="I390" s="11">
        <f t="shared" si="65"/>
        <v>12</v>
      </c>
      <c r="J390" t="str">
        <f t="shared" si="62"/>
        <v>45000;81000</v>
      </c>
      <c r="K390">
        <f t="shared" si="62"/>
        <v>540000</v>
      </c>
      <c r="L390">
        <f t="shared" si="62"/>
        <v>1500000</v>
      </c>
      <c r="M390" t="str">
        <f t="shared" si="62"/>
        <v>RT_Wood:1000000|RT_Food:1000000|RT_Stone:1000000|RT_Gold:1000000</v>
      </c>
      <c r="N390" t="str">
        <f t="shared" si="62"/>
        <v>RT_Wood:125000|RT_Food:125000|RT_Stone:125000|RT_Gold:125000</v>
      </c>
      <c r="Q390" s="9"/>
      <c r="R390" s="9"/>
      <c r="S390" s="9"/>
      <c r="T390" s="9"/>
      <c r="U390" s="9"/>
      <c r="V390" s="9"/>
      <c r="W390" s="9"/>
      <c r="X390" s="9"/>
    </row>
    <row r="391" spans="1:24" x14ac:dyDescent="0.3">
      <c r="A391" s="11">
        <v>5101706</v>
      </c>
      <c r="B391" s="11" t="s">
        <v>815</v>
      </c>
      <c r="C391" s="11">
        <f t="shared" si="56"/>
        <v>17</v>
      </c>
      <c r="D391" s="11" t="s">
        <v>1324</v>
      </c>
      <c r="E391" s="6" t="s">
        <v>1347</v>
      </c>
      <c r="F391" s="6" t="str">
        <f t="shared" si="63"/>
        <v>17弱</v>
      </c>
      <c r="G391" s="6" t="str">
        <f t="shared" si="64"/>
        <v>17弱智谋骑</v>
      </c>
      <c r="H391" s="6" t="str">
        <f t="array" ref="H391">30250&amp;";"&amp;INDEX($V$2:$V$33,C391,1)</f>
        <v>30250;150</v>
      </c>
      <c r="I391" s="11">
        <f t="shared" si="65"/>
        <v>12</v>
      </c>
      <c r="J391" t="str">
        <f t="shared" si="62"/>
        <v>45000;81000</v>
      </c>
      <c r="K391">
        <f t="shared" si="62"/>
        <v>540000</v>
      </c>
      <c r="L391">
        <f t="shared" si="62"/>
        <v>1500000</v>
      </c>
      <c r="M391" t="str">
        <f t="shared" si="62"/>
        <v>RT_Wood:1000000|RT_Food:1000000|RT_Stone:1000000|RT_Gold:1000000</v>
      </c>
      <c r="N391" t="str">
        <f t="shared" si="62"/>
        <v>RT_Wood:125000|RT_Food:125000|RT_Stone:125000|RT_Gold:125000</v>
      </c>
      <c r="Q391" s="9"/>
      <c r="R391" s="9"/>
      <c r="S391" s="9"/>
      <c r="T391" s="9"/>
      <c r="U391" s="9"/>
      <c r="V391" s="9"/>
      <c r="W391" s="9"/>
      <c r="X391" s="9"/>
    </row>
    <row r="392" spans="1:24" x14ac:dyDescent="0.3">
      <c r="A392" s="11">
        <v>5101707</v>
      </c>
      <c r="B392" s="11" t="s">
        <v>816</v>
      </c>
      <c r="C392" s="11">
        <f t="shared" si="56"/>
        <v>17</v>
      </c>
      <c r="D392" s="11" t="s">
        <v>1324</v>
      </c>
      <c r="E392" s="6" t="s">
        <v>1350</v>
      </c>
      <c r="F392" s="6" t="str">
        <f t="shared" si="63"/>
        <v>17弱</v>
      </c>
      <c r="G392" s="6" t="str">
        <f t="shared" si="64"/>
        <v>17弱统率枪</v>
      </c>
      <c r="H392" s="6" t="str">
        <f t="array" ref="H392">30250&amp;";"&amp;INDEX($V$2:$V$33,C392,1)</f>
        <v>30250;150</v>
      </c>
      <c r="I392" s="11">
        <f t="shared" si="65"/>
        <v>12</v>
      </c>
      <c r="J392" t="str">
        <f t="shared" ref="J392:N401" si="66">INDEX($AB:$AF,MATCH($I392,$Z:$Z,0),MATCH(J$1,$AB$1:$AF$1,0))</f>
        <v>45000;81000</v>
      </c>
      <c r="K392">
        <f t="shared" si="66"/>
        <v>540000</v>
      </c>
      <c r="L392">
        <f t="shared" si="66"/>
        <v>1500000</v>
      </c>
      <c r="M392" t="str">
        <f t="shared" si="66"/>
        <v>RT_Wood:1000000|RT_Food:1000000|RT_Stone:1000000|RT_Gold:1000000</v>
      </c>
      <c r="N392" t="str">
        <f t="shared" si="66"/>
        <v>RT_Wood:125000|RT_Food:125000|RT_Stone:125000|RT_Gold:125000</v>
      </c>
      <c r="Q392" s="9"/>
      <c r="R392" s="9"/>
      <c r="S392" s="9"/>
      <c r="T392" s="9"/>
      <c r="U392" s="9"/>
      <c r="V392" s="9"/>
      <c r="W392" s="9"/>
      <c r="X392" s="9"/>
    </row>
    <row r="393" spans="1:24" x14ac:dyDescent="0.3">
      <c r="A393" s="11">
        <v>5101708</v>
      </c>
      <c r="B393" s="11" t="s">
        <v>817</v>
      </c>
      <c r="C393" s="11">
        <f t="shared" si="56"/>
        <v>17</v>
      </c>
      <c r="D393" s="11" t="s">
        <v>1324</v>
      </c>
      <c r="E393" s="6" t="s">
        <v>1354</v>
      </c>
      <c r="F393" s="6" t="str">
        <f t="shared" si="63"/>
        <v>17弱</v>
      </c>
      <c r="G393" s="6" t="str">
        <f t="shared" si="64"/>
        <v>17弱智谋弓</v>
      </c>
      <c r="H393" s="6" t="str">
        <f t="array" ref="H393">30250&amp;";"&amp;INDEX($V$2:$V$33,C393,1)</f>
        <v>30250;150</v>
      </c>
      <c r="I393" s="11">
        <f t="shared" si="65"/>
        <v>12</v>
      </c>
      <c r="J393" t="str">
        <f t="shared" si="66"/>
        <v>45000;81000</v>
      </c>
      <c r="K393">
        <f t="shared" si="66"/>
        <v>540000</v>
      </c>
      <c r="L393">
        <f t="shared" si="66"/>
        <v>1500000</v>
      </c>
      <c r="M393" t="str">
        <f t="shared" si="66"/>
        <v>RT_Wood:1000000|RT_Food:1000000|RT_Stone:1000000|RT_Gold:1000000</v>
      </c>
      <c r="N393" t="str">
        <f t="shared" si="66"/>
        <v>RT_Wood:125000|RT_Food:125000|RT_Stone:125000|RT_Gold:125000</v>
      </c>
      <c r="Q393" s="9"/>
      <c r="R393" s="9"/>
      <c r="S393" s="9"/>
      <c r="T393" s="9"/>
      <c r="U393" s="9"/>
      <c r="V393" s="9"/>
      <c r="W393" s="9"/>
      <c r="X393" s="9"/>
    </row>
    <row r="394" spans="1:24" x14ac:dyDescent="0.3">
      <c r="A394" s="11">
        <v>5101801</v>
      </c>
      <c r="B394" s="11" t="s">
        <v>818</v>
      </c>
      <c r="C394" s="11">
        <f t="shared" ref="C394:C457" si="67">C386+1</f>
        <v>18</v>
      </c>
      <c r="D394" s="11" t="s">
        <v>1324</v>
      </c>
      <c r="E394" s="6" t="s">
        <v>1328</v>
      </c>
      <c r="F394" s="6" t="str">
        <f t="shared" si="63"/>
        <v>18弱</v>
      </c>
      <c r="G394" s="6" t="str">
        <f t="shared" si="64"/>
        <v>18弱统率剑</v>
      </c>
      <c r="H394" s="6" t="str">
        <f t="array" ref="H394">30250&amp;";"&amp;INDEX($V$2:$V$33,C394,1)</f>
        <v>30250;150</v>
      </c>
      <c r="I394" s="11">
        <f t="shared" si="65"/>
        <v>12</v>
      </c>
      <c r="J394" t="str">
        <f t="shared" si="66"/>
        <v>45000;81000</v>
      </c>
      <c r="K394">
        <f t="shared" si="66"/>
        <v>540000</v>
      </c>
      <c r="L394">
        <f t="shared" si="66"/>
        <v>1500000</v>
      </c>
      <c r="M394" t="str">
        <f t="shared" si="66"/>
        <v>RT_Wood:1000000|RT_Food:1000000|RT_Stone:1000000|RT_Gold:1000000</v>
      </c>
      <c r="N394" t="str">
        <f t="shared" si="66"/>
        <v>RT_Wood:125000|RT_Food:125000|RT_Stone:125000|RT_Gold:125000</v>
      </c>
      <c r="Q394" s="9"/>
      <c r="R394" s="9"/>
      <c r="S394" s="9"/>
      <c r="T394" s="9"/>
      <c r="U394" s="9"/>
      <c r="V394" s="9"/>
      <c r="W394" s="9"/>
      <c r="X394" s="9"/>
    </row>
    <row r="395" spans="1:24" x14ac:dyDescent="0.3">
      <c r="A395" s="11">
        <v>5101802</v>
      </c>
      <c r="B395" s="11" t="s">
        <v>820</v>
      </c>
      <c r="C395" s="11">
        <f t="shared" si="67"/>
        <v>18</v>
      </c>
      <c r="D395" s="11" t="s">
        <v>1324</v>
      </c>
      <c r="E395" s="6" t="s">
        <v>1331</v>
      </c>
      <c r="F395" s="6" t="str">
        <f t="shared" si="63"/>
        <v>18弱</v>
      </c>
      <c r="G395" s="6" t="str">
        <f t="shared" si="64"/>
        <v>18弱连击骑</v>
      </c>
      <c r="H395" s="6" t="str">
        <f t="array" ref="H395">30250&amp;";"&amp;INDEX($V$2:$V$33,C395,1)</f>
        <v>30250;150</v>
      </c>
      <c r="I395" s="11">
        <f t="shared" si="65"/>
        <v>12</v>
      </c>
      <c r="J395" t="str">
        <f t="shared" si="66"/>
        <v>45000;81000</v>
      </c>
      <c r="K395">
        <f t="shared" si="66"/>
        <v>540000</v>
      </c>
      <c r="L395">
        <f t="shared" si="66"/>
        <v>1500000</v>
      </c>
      <c r="M395" t="str">
        <f t="shared" si="66"/>
        <v>RT_Wood:1000000|RT_Food:1000000|RT_Stone:1000000|RT_Gold:1000000</v>
      </c>
      <c r="N395" t="str">
        <f t="shared" si="66"/>
        <v>RT_Wood:125000|RT_Food:125000|RT_Stone:125000|RT_Gold:125000</v>
      </c>
      <c r="Q395" s="9"/>
      <c r="R395" s="9"/>
      <c r="S395" s="9"/>
      <c r="T395" s="9"/>
      <c r="U395" s="9"/>
      <c r="V395" s="9"/>
      <c r="W395" s="9"/>
      <c r="X395" s="9"/>
    </row>
    <row r="396" spans="1:24" x14ac:dyDescent="0.3">
      <c r="A396" s="11">
        <v>5101803</v>
      </c>
      <c r="B396" s="11" t="s">
        <v>822</v>
      </c>
      <c r="C396" s="11">
        <f t="shared" si="67"/>
        <v>18</v>
      </c>
      <c r="D396" s="11" t="s">
        <v>1324</v>
      </c>
      <c r="E396" s="6" t="s">
        <v>1335</v>
      </c>
      <c r="F396" s="6" t="str">
        <f t="shared" si="63"/>
        <v>18弱</v>
      </c>
      <c r="G396" s="6" t="str">
        <f t="shared" si="64"/>
        <v>18弱反击枪</v>
      </c>
      <c r="H396" s="6" t="str">
        <f t="array" ref="H396">30250&amp;";"&amp;INDEX($V$2:$V$33,C396,1)</f>
        <v>30250;150</v>
      </c>
      <c r="I396" s="11">
        <f t="shared" si="65"/>
        <v>12</v>
      </c>
      <c r="J396" t="str">
        <f t="shared" si="66"/>
        <v>45000;81000</v>
      </c>
      <c r="K396">
        <f t="shared" si="66"/>
        <v>540000</v>
      </c>
      <c r="L396">
        <f t="shared" si="66"/>
        <v>1500000</v>
      </c>
      <c r="M396" t="str">
        <f t="shared" si="66"/>
        <v>RT_Wood:1000000|RT_Food:1000000|RT_Stone:1000000|RT_Gold:1000000</v>
      </c>
      <c r="N396" t="str">
        <f t="shared" si="66"/>
        <v>RT_Wood:125000|RT_Food:125000|RT_Stone:125000|RT_Gold:125000</v>
      </c>
      <c r="Q396" s="9"/>
      <c r="R396" s="9"/>
      <c r="S396" s="9"/>
      <c r="T396" s="9"/>
      <c r="U396" s="9"/>
      <c r="V396" s="9"/>
      <c r="W396" s="9"/>
      <c r="X396" s="9"/>
    </row>
    <row r="397" spans="1:24" x14ac:dyDescent="0.3">
      <c r="A397" s="11">
        <v>5101804</v>
      </c>
      <c r="B397" s="11" t="s">
        <v>824</v>
      </c>
      <c r="C397" s="11">
        <f t="shared" si="67"/>
        <v>18</v>
      </c>
      <c r="D397" s="11" t="s">
        <v>1324</v>
      </c>
      <c r="E397" s="6" t="s">
        <v>1339</v>
      </c>
      <c r="F397" s="6" t="str">
        <f t="shared" si="63"/>
        <v>18弱</v>
      </c>
      <c r="G397" s="6" t="str">
        <f t="shared" si="64"/>
        <v>18弱魏兰弓</v>
      </c>
      <c r="H397" s="6" t="str">
        <f t="array" ref="H397">30250&amp;";"&amp;INDEX($V$2:$V$33,C397,1)</f>
        <v>30250;150</v>
      </c>
      <c r="I397" s="11">
        <f t="shared" si="65"/>
        <v>12</v>
      </c>
      <c r="J397" t="str">
        <f t="shared" si="66"/>
        <v>45000;81000</v>
      </c>
      <c r="K397">
        <f t="shared" si="66"/>
        <v>540000</v>
      </c>
      <c r="L397">
        <f t="shared" si="66"/>
        <v>1500000</v>
      </c>
      <c r="M397" t="str">
        <f t="shared" si="66"/>
        <v>RT_Wood:1000000|RT_Food:1000000|RT_Stone:1000000|RT_Gold:1000000</v>
      </c>
      <c r="N397" t="str">
        <f t="shared" si="66"/>
        <v>RT_Wood:125000|RT_Food:125000|RT_Stone:125000|RT_Gold:125000</v>
      </c>
      <c r="Q397" s="9"/>
      <c r="R397" s="9"/>
      <c r="S397" s="9"/>
      <c r="T397" s="9"/>
      <c r="U397" s="9"/>
      <c r="V397" s="9"/>
      <c r="W397" s="9"/>
      <c r="X397" s="9"/>
    </row>
    <row r="398" spans="1:24" x14ac:dyDescent="0.3">
      <c r="A398" s="11">
        <v>5101805</v>
      </c>
      <c r="B398" s="11" t="s">
        <v>826</v>
      </c>
      <c r="C398" s="11">
        <f t="shared" si="67"/>
        <v>18</v>
      </c>
      <c r="D398" s="11" t="s">
        <v>1324</v>
      </c>
      <c r="E398" s="6" t="s">
        <v>1343</v>
      </c>
      <c r="F398" s="6" t="str">
        <f t="shared" si="63"/>
        <v>18弱</v>
      </c>
      <c r="G398" s="6" t="str">
        <f t="shared" si="64"/>
        <v>18弱智谋剑</v>
      </c>
      <c r="H398" s="6" t="str">
        <f t="array" ref="H398">30250&amp;";"&amp;INDEX($V$2:$V$33,C398,1)</f>
        <v>30250;150</v>
      </c>
      <c r="I398" s="11">
        <f t="shared" si="65"/>
        <v>12</v>
      </c>
      <c r="J398" t="str">
        <f t="shared" si="66"/>
        <v>45000;81000</v>
      </c>
      <c r="K398">
        <f t="shared" si="66"/>
        <v>540000</v>
      </c>
      <c r="L398">
        <f t="shared" si="66"/>
        <v>1500000</v>
      </c>
      <c r="M398" t="str">
        <f t="shared" si="66"/>
        <v>RT_Wood:1000000|RT_Food:1000000|RT_Stone:1000000|RT_Gold:1000000</v>
      </c>
      <c r="N398" t="str">
        <f t="shared" si="66"/>
        <v>RT_Wood:125000|RT_Food:125000|RT_Stone:125000|RT_Gold:125000</v>
      </c>
      <c r="Q398" s="9"/>
      <c r="R398" s="9"/>
      <c r="S398" s="9"/>
      <c r="T398" s="9"/>
      <c r="U398" s="9"/>
      <c r="V398" s="9"/>
      <c r="W398" s="9"/>
      <c r="X398" s="9"/>
    </row>
    <row r="399" spans="1:24" x14ac:dyDescent="0.3">
      <c r="A399" s="11">
        <v>5101806</v>
      </c>
      <c r="B399" s="11" t="s">
        <v>827</v>
      </c>
      <c r="C399" s="11">
        <f t="shared" si="67"/>
        <v>18</v>
      </c>
      <c r="D399" s="11" t="s">
        <v>1324</v>
      </c>
      <c r="E399" s="6" t="s">
        <v>1347</v>
      </c>
      <c r="F399" s="6" t="str">
        <f t="shared" si="63"/>
        <v>18弱</v>
      </c>
      <c r="G399" s="6" t="str">
        <f t="shared" si="64"/>
        <v>18弱智谋骑</v>
      </c>
      <c r="H399" s="6" t="str">
        <f t="array" ref="H399">30250&amp;";"&amp;INDEX($V$2:$V$33,C399,1)</f>
        <v>30250;150</v>
      </c>
      <c r="I399" s="11">
        <f t="shared" si="65"/>
        <v>12</v>
      </c>
      <c r="J399" t="str">
        <f t="shared" si="66"/>
        <v>45000;81000</v>
      </c>
      <c r="K399">
        <f t="shared" si="66"/>
        <v>540000</v>
      </c>
      <c r="L399">
        <f t="shared" si="66"/>
        <v>1500000</v>
      </c>
      <c r="M399" t="str">
        <f t="shared" si="66"/>
        <v>RT_Wood:1000000|RT_Food:1000000|RT_Stone:1000000|RT_Gold:1000000</v>
      </c>
      <c r="N399" t="str">
        <f t="shared" si="66"/>
        <v>RT_Wood:125000|RT_Food:125000|RT_Stone:125000|RT_Gold:125000</v>
      </c>
      <c r="Q399" s="9"/>
      <c r="R399" s="9"/>
      <c r="S399" s="9"/>
      <c r="T399" s="9"/>
      <c r="U399" s="9"/>
      <c r="V399" s="9"/>
      <c r="W399" s="9"/>
      <c r="X399" s="9"/>
    </row>
    <row r="400" spans="1:24" x14ac:dyDescent="0.3">
      <c r="A400" s="11">
        <v>5101807</v>
      </c>
      <c r="B400" s="11" t="s">
        <v>828</v>
      </c>
      <c r="C400" s="11">
        <f t="shared" si="67"/>
        <v>18</v>
      </c>
      <c r="D400" s="11" t="s">
        <v>1324</v>
      </c>
      <c r="E400" s="6" t="s">
        <v>1350</v>
      </c>
      <c r="F400" s="6" t="str">
        <f t="shared" si="63"/>
        <v>18弱</v>
      </c>
      <c r="G400" s="6" t="str">
        <f t="shared" si="64"/>
        <v>18弱统率枪</v>
      </c>
      <c r="H400" s="6" t="str">
        <f t="array" ref="H400">30250&amp;";"&amp;INDEX($V$2:$V$33,C400,1)</f>
        <v>30250;150</v>
      </c>
      <c r="I400" s="11">
        <f t="shared" si="65"/>
        <v>12</v>
      </c>
      <c r="J400" t="str">
        <f t="shared" si="66"/>
        <v>45000;81000</v>
      </c>
      <c r="K400">
        <f t="shared" si="66"/>
        <v>540000</v>
      </c>
      <c r="L400">
        <f t="shared" si="66"/>
        <v>1500000</v>
      </c>
      <c r="M400" t="str">
        <f t="shared" si="66"/>
        <v>RT_Wood:1000000|RT_Food:1000000|RT_Stone:1000000|RT_Gold:1000000</v>
      </c>
      <c r="N400" t="str">
        <f t="shared" si="66"/>
        <v>RT_Wood:125000|RT_Food:125000|RT_Stone:125000|RT_Gold:125000</v>
      </c>
      <c r="Q400" s="9"/>
      <c r="R400" s="9"/>
      <c r="S400" s="9"/>
      <c r="T400" s="9"/>
      <c r="U400" s="9"/>
      <c r="V400" s="9"/>
      <c r="W400" s="9"/>
      <c r="X400" s="9"/>
    </row>
    <row r="401" spans="1:24" x14ac:dyDescent="0.3">
      <c r="A401" s="11">
        <v>5101808</v>
      </c>
      <c r="B401" s="11" t="s">
        <v>829</v>
      </c>
      <c r="C401" s="11">
        <f t="shared" si="67"/>
        <v>18</v>
      </c>
      <c r="D401" s="11" t="s">
        <v>1324</v>
      </c>
      <c r="E401" s="6" t="s">
        <v>1354</v>
      </c>
      <c r="F401" s="6" t="str">
        <f t="shared" si="63"/>
        <v>18弱</v>
      </c>
      <c r="G401" s="6" t="str">
        <f t="shared" si="64"/>
        <v>18弱智谋弓</v>
      </c>
      <c r="H401" s="6" t="str">
        <f t="array" ref="H401">30250&amp;";"&amp;INDEX($V$2:$V$33,C401,1)</f>
        <v>30250;150</v>
      </c>
      <c r="I401" s="11">
        <f t="shared" si="65"/>
        <v>12</v>
      </c>
      <c r="J401" t="str">
        <f t="shared" si="66"/>
        <v>45000;81000</v>
      </c>
      <c r="K401">
        <f t="shared" si="66"/>
        <v>540000</v>
      </c>
      <c r="L401">
        <f t="shared" si="66"/>
        <v>1500000</v>
      </c>
      <c r="M401" t="str">
        <f t="shared" si="66"/>
        <v>RT_Wood:1000000|RT_Food:1000000|RT_Stone:1000000|RT_Gold:1000000</v>
      </c>
      <c r="N401" t="str">
        <f t="shared" si="66"/>
        <v>RT_Wood:125000|RT_Food:125000|RT_Stone:125000|RT_Gold:125000</v>
      </c>
      <c r="Q401" s="9"/>
      <c r="R401" s="9"/>
      <c r="S401" s="9"/>
      <c r="T401" s="9"/>
      <c r="U401" s="9"/>
      <c r="V401" s="9"/>
      <c r="W401" s="9"/>
      <c r="X401" s="9"/>
    </row>
    <row r="402" spans="1:24" x14ac:dyDescent="0.3">
      <c r="A402" s="11">
        <v>5101901</v>
      </c>
      <c r="B402" s="11" t="s">
        <v>830</v>
      </c>
      <c r="C402" s="11">
        <f t="shared" si="67"/>
        <v>19</v>
      </c>
      <c r="D402" s="11" t="s">
        <v>1324</v>
      </c>
      <c r="E402" s="6" t="s">
        <v>1328</v>
      </c>
      <c r="F402" s="6" t="str">
        <f t="shared" si="63"/>
        <v>19弱</v>
      </c>
      <c r="G402" s="6" t="str">
        <f t="shared" si="64"/>
        <v>19弱统率剑</v>
      </c>
      <c r="H402" s="6" t="str">
        <f t="array" ref="H402">30250&amp;";"&amp;INDEX($V$2:$V$33,C402,1)</f>
        <v>30250;235</v>
      </c>
      <c r="I402" s="11">
        <f t="shared" si="65"/>
        <v>13</v>
      </c>
      <c r="J402" t="str">
        <f t="shared" ref="J402:N411" si="68">INDEX($AB:$AF,MATCH($I402,$Z:$Z,0),MATCH(J$1,$AB$1:$AF$1,0))</f>
        <v>81000;120000</v>
      </c>
      <c r="K402">
        <f t="shared" si="68"/>
        <v>590000</v>
      </c>
      <c r="L402">
        <f t="shared" si="68"/>
        <v>1650000</v>
      </c>
      <c r="M402" t="str">
        <f t="shared" si="68"/>
        <v>RT_Wood:1100000|RT_Food:1100000|RT_Stone:1100000|RT_Gold:1100000</v>
      </c>
      <c r="N402" t="str">
        <f t="shared" si="68"/>
        <v>RT_Wood:137500|RT_Food:137500|RT_Stone:137500|RT_Gold:137500</v>
      </c>
      <c r="Q402" s="9"/>
      <c r="R402" s="9"/>
      <c r="S402" s="9"/>
      <c r="T402" s="9"/>
      <c r="U402" s="9"/>
      <c r="V402" s="9"/>
      <c r="W402" s="9"/>
      <c r="X402" s="9"/>
    </row>
    <row r="403" spans="1:24" x14ac:dyDescent="0.3">
      <c r="A403" s="11">
        <v>5101902</v>
      </c>
      <c r="B403" s="11" t="s">
        <v>831</v>
      </c>
      <c r="C403" s="11">
        <f t="shared" si="67"/>
        <v>19</v>
      </c>
      <c r="D403" s="11" t="s">
        <v>1324</v>
      </c>
      <c r="E403" s="6" t="s">
        <v>1331</v>
      </c>
      <c r="F403" s="6" t="str">
        <f t="shared" si="63"/>
        <v>19弱</v>
      </c>
      <c r="G403" s="6" t="str">
        <f t="shared" si="64"/>
        <v>19弱连击骑</v>
      </c>
      <c r="H403" s="6" t="str">
        <f t="array" ref="H403">30250&amp;";"&amp;INDEX($V$2:$V$33,C403,1)</f>
        <v>30250;235</v>
      </c>
      <c r="I403" s="11">
        <f t="shared" si="65"/>
        <v>13</v>
      </c>
      <c r="J403" t="str">
        <f t="shared" si="68"/>
        <v>81000;120000</v>
      </c>
      <c r="K403">
        <f t="shared" si="68"/>
        <v>590000</v>
      </c>
      <c r="L403">
        <f t="shared" si="68"/>
        <v>1650000</v>
      </c>
      <c r="M403" t="str">
        <f t="shared" si="68"/>
        <v>RT_Wood:1100000|RT_Food:1100000|RT_Stone:1100000|RT_Gold:1100000</v>
      </c>
      <c r="N403" t="str">
        <f t="shared" si="68"/>
        <v>RT_Wood:137500|RT_Food:137500|RT_Stone:137500|RT_Gold:137500</v>
      </c>
      <c r="Q403" s="9"/>
      <c r="R403" s="9"/>
      <c r="S403" s="9"/>
      <c r="T403" s="9"/>
      <c r="U403" s="9"/>
      <c r="V403" s="9"/>
      <c r="W403" s="9"/>
      <c r="X403" s="9"/>
    </row>
    <row r="404" spans="1:24" x14ac:dyDescent="0.3">
      <c r="A404" s="11">
        <v>5101903</v>
      </c>
      <c r="B404" s="11" t="s">
        <v>832</v>
      </c>
      <c r="C404" s="11">
        <f t="shared" si="67"/>
        <v>19</v>
      </c>
      <c r="D404" s="11" t="s">
        <v>1324</v>
      </c>
      <c r="E404" s="6" t="s">
        <v>1335</v>
      </c>
      <c r="F404" s="6" t="str">
        <f t="shared" si="63"/>
        <v>19弱</v>
      </c>
      <c r="G404" s="6" t="str">
        <f t="shared" si="64"/>
        <v>19弱反击枪</v>
      </c>
      <c r="H404" s="6" t="str">
        <f t="array" ref="H404">30250&amp;";"&amp;INDEX($V$2:$V$33,C404,1)</f>
        <v>30250;235</v>
      </c>
      <c r="I404" s="11">
        <f t="shared" si="65"/>
        <v>13</v>
      </c>
      <c r="J404" t="str">
        <f t="shared" si="68"/>
        <v>81000;120000</v>
      </c>
      <c r="K404">
        <f t="shared" si="68"/>
        <v>590000</v>
      </c>
      <c r="L404">
        <f t="shared" si="68"/>
        <v>1650000</v>
      </c>
      <c r="M404" t="str">
        <f t="shared" si="68"/>
        <v>RT_Wood:1100000|RT_Food:1100000|RT_Stone:1100000|RT_Gold:1100000</v>
      </c>
      <c r="N404" t="str">
        <f t="shared" si="68"/>
        <v>RT_Wood:137500|RT_Food:137500|RT_Stone:137500|RT_Gold:137500</v>
      </c>
      <c r="Q404" s="9"/>
      <c r="R404" s="9"/>
      <c r="S404" s="9"/>
      <c r="T404" s="9"/>
      <c r="U404" s="9"/>
      <c r="V404" s="9"/>
      <c r="W404" s="9"/>
      <c r="X404" s="9"/>
    </row>
    <row r="405" spans="1:24" x14ac:dyDescent="0.3">
      <c r="A405" s="11">
        <v>5101904</v>
      </c>
      <c r="B405" s="11" t="s">
        <v>833</v>
      </c>
      <c r="C405" s="11">
        <f t="shared" si="67"/>
        <v>19</v>
      </c>
      <c r="D405" s="11" t="s">
        <v>1324</v>
      </c>
      <c r="E405" s="6" t="s">
        <v>1339</v>
      </c>
      <c r="F405" s="6" t="str">
        <f t="shared" si="63"/>
        <v>19弱</v>
      </c>
      <c r="G405" s="6" t="str">
        <f t="shared" si="64"/>
        <v>19弱魏兰弓</v>
      </c>
      <c r="H405" s="6" t="str">
        <f t="array" ref="H405">30250&amp;";"&amp;INDEX($V$2:$V$33,C405,1)</f>
        <v>30250;235</v>
      </c>
      <c r="I405" s="11">
        <f t="shared" si="65"/>
        <v>13</v>
      </c>
      <c r="J405" t="str">
        <f t="shared" si="68"/>
        <v>81000;120000</v>
      </c>
      <c r="K405">
        <f t="shared" si="68"/>
        <v>590000</v>
      </c>
      <c r="L405">
        <f t="shared" si="68"/>
        <v>1650000</v>
      </c>
      <c r="M405" t="str">
        <f t="shared" si="68"/>
        <v>RT_Wood:1100000|RT_Food:1100000|RT_Stone:1100000|RT_Gold:1100000</v>
      </c>
      <c r="N405" t="str">
        <f t="shared" si="68"/>
        <v>RT_Wood:137500|RT_Food:137500|RT_Stone:137500|RT_Gold:137500</v>
      </c>
      <c r="Q405" s="9"/>
      <c r="R405" s="9"/>
      <c r="S405" s="9"/>
      <c r="T405" s="9"/>
      <c r="U405" s="9"/>
      <c r="V405" s="9"/>
      <c r="W405" s="9"/>
      <c r="X405" s="9"/>
    </row>
    <row r="406" spans="1:24" x14ac:dyDescent="0.3">
      <c r="A406" s="11">
        <v>5101905</v>
      </c>
      <c r="B406" s="11" t="s">
        <v>834</v>
      </c>
      <c r="C406" s="11">
        <f t="shared" si="67"/>
        <v>19</v>
      </c>
      <c r="D406" s="11" t="s">
        <v>1324</v>
      </c>
      <c r="E406" s="6" t="s">
        <v>1343</v>
      </c>
      <c r="F406" s="6" t="str">
        <f t="shared" si="63"/>
        <v>19弱</v>
      </c>
      <c r="G406" s="6" t="str">
        <f t="shared" si="64"/>
        <v>19弱智谋剑</v>
      </c>
      <c r="H406" s="6" t="str">
        <f t="array" ref="H406">30250&amp;";"&amp;INDEX($V$2:$V$33,C406,1)</f>
        <v>30250;235</v>
      </c>
      <c r="I406" s="11">
        <f t="shared" si="65"/>
        <v>13</v>
      </c>
      <c r="J406" t="str">
        <f t="shared" si="68"/>
        <v>81000;120000</v>
      </c>
      <c r="K406">
        <f t="shared" si="68"/>
        <v>590000</v>
      </c>
      <c r="L406">
        <f t="shared" si="68"/>
        <v>1650000</v>
      </c>
      <c r="M406" t="str">
        <f t="shared" si="68"/>
        <v>RT_Wood:1100000|RT_Food:1100000|RT_Stone:1100000|RT_Gold:1100000</v>
      </c>
      <c r="N406" t="str">
        <f t="shared" si="68"/>
        <v>RT_Wood:137500|RT_Food:137500|RT_Stone:137500|RT_Gold:137500</v>
      </c>
      <c r="Q406" s="9"/>
      <c r="R406" s="9"/>
      <c r="S406" s="9"/>
      <c r="T406" s="9"/>
      <c r="U406" s="9"/>
      <c r="V406" s="9"/>
      <c r="W406" s="9"/>
      <c r="X406" s="9"/>
    </row>
    <row r="407" spans="1:24" x14ac:dyDescent="0.3">
      <c r="A407" s="11">
        <v>5101906</v>
      </c>
      <c r="B407" s="11" t="s">
        <v>835</v>
      </c>
      <c r="C407" s="11">
        <f t="shared" si="67"/>
        <v>19</v>
      </c>
      <c r="D407" s="11" t="s">
        <v>1324</v>
      </c>
      <c r="E407" s="6" t="s">
        <v>1347</v>
      </c>
      <c r="F407" s="6" t="str">
        <f t="shared" si="63"/>
        <v>19弱</v>
      </c>
      <c r="G407" s="6" t="str">
        <f t="shared" si="64"/>
        <v>19弱智谋骑</v>
      </c>
      <c r="H407" s="6" t="str">
        <f t="array" ref="H407">30250&amp;";"&amp;INDEX($V$2:$V$33,C407,1)</f>
        <v>30250;235</v>
      </c>
      <c r="I407" s="11">
        <f t="shared" si="65"/>
        <v>13</v>
      </c>
      <c r="J407" t="str">
        <f t="shared" si="68"/>
        <v>81000;120000</v>
      </c>
      <c r="K407">
        <f t="shared" si="68"/>
        <v>590000</v>
      </c>
      <c r="L407">
        <f t="shared" si="68"/>
        <v>1650000</v>
      </c>
      <c r="M407" t="str">
        <f t="shared" si="68"/>
        <v>RT_Wood:1100000|RT_Food:1100000|RT_Stone:1100000|RT_Gold:1100000</v>
      </c>
      <c r="N407" t="str">
        <f t="shared" si="68"/>
        <v>RT_Wood:137500|RT_Food:137500|RT_Stone:137500|RT_Gold:137500</v>
      </c>
      <c r="Q407" s="9"/>
      <c r="R407" s="9"/>
      <c r="S407" s="9"/>
      <c r="T407" s="9"/>
      <c r="U407" s="9"/>
      <c r="V407" s="9"/>
      <c r="W407" s="9"/>
      <c r="X407" s="9"/>
    </row>
    <row r="408" spans="1:24" x14ac:dyDescent="0.3">
      <c r="A408" s="11">
        <v>5101907</v>
      </c>
      <c r="B408" s="11" t="s">
        <v>836</v>
      </c>
      <c r="C408" s="11">
        <f t="shared" si="67"/>
        <v>19</v>
      </c>
      <c r="D408" s="11" t="s">
        <v>1324</v>
      </c>
      <c r="E408" s="6" t="s">
        <v>1350</v>
      </c>
      <c r="F408" s="6" t="str">
        <f t="shared" si="63"/>
        <v>19弱</v>
      </c>
      <c r="G408" s="6" t="str">
        <f t="shared" si="64"/>
        <v>19弱统率枪</v>
      </c>
      <c r="H408" s="6" t="str">
        <f t="array" ref="H408">30250&amp;";"&amp;INDEX($V$2:$V$33,C408,1)</f>
        <v>30250;235</v>
      </c>
      <c r="I408" s="11">
        <f t="shared" si="65"/>
        <v>13</v>
      </c>
      <c r="J408" t="str">
        <f t="shared" si="68"/>
        <v>81000;120000</v>
      </c>
      <c r="K408">
        <f t="shared" si="68"/>
        <v>590000</v>
      </c>
      <c r="L408">
        <f t="shared" si="68"/>
        <v>1650000</v>
      </c>
      <c r="M408" t="str">
        <f t="shared" si="68"/>
        <v>RT_Wood:1100000|RT_Food:1100000|RT_Stone:1100000|RT_Gold:1100000</v>
      </c>
      <c r="N408" t="str">
        <f t="shared" si="68"/>
        <v>RT_Wood:137500|RT_Food:137500|RT_Stone:137500|RT_Gold:137500</v>
      </c>
      <c r="Q408" s="9"/>
      <c r="R408" s="9"/>
      <c r="S408" s="9"/>
      <c r="T408" s="9"/>
      <c r="U408" s="9"/>
      <c r="V408" s="9"/>
      <c r="W408" s="9"/>
      <c r="X408" s="9"/>
    </row>
    <row r="409" spans="1:24" x14ac:dyDescent="0.3">
      <c r="A409" s="11">
        <v>5101908</v>
      </c>
      <c r="B409" s="11" t="s">
        <v>837</v>
      </c>
      <c r="C409" s="11">
        <f t="shared" si="67"/>
        <v>19</v>
      </c>
      <c r="D409" s="11" t="s">
        <v>1324</v>
      </c>
      <c r="E409" s="6" t="s">
        <v>1354</v>
      </c>
      <c r="F409" s="6" t="str">
        <f t="shared" si="63"/>
        <v>19弱</v>
      </c>
      <c r="G409" s="6" t="str">
        <f t="shared" si="64"/>
        <v>19弱智谋弓</v>
      </c>
      <c r="H409" s="6" t="str">
        <f t="array" ref="H409">30250&amp;";"&amp;INDEX($V$2:$V$33,C409,1)</f>
        <v>30250;235</v>
      </c>
      <c r="I409" s="11">
        <f t="shared" si="65"/>
        <v>13</v>
      </c>
      <c r="J409" t="str">
        <f t="shared" si="68"/>
        <v>81000;120000</v>
      </c>
      <c r="K409">
        <f t="shared" si="68"/>
        <v>590000</v>
      </c>
      <c r="L409">
        <f t="shared" si="68"/>
        <v>1650000</v>
      </c>
      <c r="M409" t="str">
        <f t="shared" si="68"/>
        <v>RT_Wood:1100000|RT_Food:1100000|RT_Stone:1100000|RT_Gold:1100000</v>
      </c>
      <c r="N409" t="str">
        <f t="shared" si="68"/>
        <v>RT_Wood:137500|RT_Food:137500|RT_Stone:137500|RT_Gold:137500</v>
      </c>
      <c r="Q409" s="9"/>
      <c r="R409" s="9"/>
      <c r="S409" s="9"/>
      <c r="T409" s="9"/>
      <c r="U409" s="9"/>
      <c r="V409" s="9"/>
      <c r="W409" s="9"/>
      <c r="X409" s="9"/>
    </row>
    <row r="410" spans="1:24" x14ac:dyDescent="0.3">
      <c r="A410" s="11">
        <v>5102001</v>
      </c>
      <c r="B410" s="11" t="s">
        <v>838</v>
      </c>
      <c r="C410" s="11">
        <f t="shared" si="67"/>
        <v>20</v>
      </c>
      <c r="D410" s="11" t="s">
        <v>1324</v>
      </c>
      <c r="E410" s="6" t="s">
        <v>1328</v>
      </c>
      <c r="F410" s="6" t="str">
        <f t="shared" si="63"/>
        <v>20弱</v>
      </c>
      <c r="G410" s="6" t="str">
        <f t="shared" si="64"/>
        <v>20弱统率剑</v>
      </c>
      <c r="H410" s="6" t="str">
        <f t="array" ref="H410">30250&amp;";"&amp;INDEX($V$2:$V$33,C410,1)</f>
        <v>30250;235</v>
      </c>
      <c r="I410" s="11">
        <f t="shared" si="65"/>
        <v>13</v>
      </c>
      <c r="J410" t="str">
        <f t="shared" si="68"/>
        <v>81000;120000</v>
      </c>
      <c r="K410">
        <f t="shared" si="68"/>
        <v>590000</v>
      </c>
      <c r="L410">
        <f t="shared" si="68"/>
        <v>1650000</v>
      </c>
      <c r="M410" t="str">
        <f t="shared" si="68"/>
        <v>RT_Wood:1100000|RT_Food:1100000|RT_Stone:1100000|RT_Gold:1100000</v>
      </c>
      <c r="N410" t="str">
        <f t="shared" si="68"/>
        <v>RT_Wood:137500|RT_Food:137500|RT_Stone:137500|RT_Gold:137500</v>
      </c>
      <c r="Q410" s="9"/>
      <c r="R410" s="9"/>
      <c r="S410" s="9"/>
      <c r="T410" s="9"/>
      <c r="U410" s="9"/>
      <c r="V410" s="9"/>
      <c r="W410" s="9"/>
      <c r="X410" s="9"/>
    </row>
    <row r="411" spans="1:24" x14ac:dyDescent="0.3">
      <c r="A411" s="11">
        <v>5102002</v>
      </c>
      <c r="B411" s="11" t="s">
        <v>840</v>
      </c>
      <c r="C411" s="11">
        <f t="shared" si="67"/>
        <v>20</v>
      </c>
      <c r="D411" s="11" t="s">
        <v>1324</v>
      </c>
      <c r="E411" s="6" t="s">
        <v>1331</v>
      </c>
      <c r="F411" s="6" t="str">
        <f t="shared" si="63"/>
        <v>20弱</v>
      </c>
      <c r="G411" s="6" t="str">
        <f t="shared" si="64"/>
        <v>20弱连击骑</v>
      </c>
      <c r="H411" s="6" t="str">
        <f t="array" ref="H411">30250&amp;";"&amp;INDEX($V$2:$V$33,C411,1)</f>
        <v>30250;235</v>
      </c>
      <c r="I411" s="11">
        <f t="shared" si="65"/>
        <v>13</v>
      </c>
      <c r="J411" t="str">
        <f t="shared" si="68"/>
        <v>81000;120000</v>
      </c>
      <c r="K411">
        <f t="shared" si="68"/>
        <v>590000</v>
      </c>
      <c r="L411">
        <f t="shared" si="68"/>
        <v>1650000</v>
      </c>
      <c r="M411" t="str">
        <f t="shared" si="68"/>
        <v>RT_Wood:1100000|RT_Food:1100000|RT_Stone:1100000|RT_Gold:1100000</v>
      </c>
      <c r="N411" t="str">
        <f t="shared" si="68"/>
        <v>RT_Wood:137500|RT_Food:137500|RT_Stone:137500|RT_Gold:137500</v>
      </c>
      <c r="Q411" s="9"/>
      <c r="R411" s="9"/>
      <c r="S411" s="9"/>
      <c r="T411" s="9"/>
      <c r="U411" s="9"/>
      <c r="V411" s="9"/>
      <c r="W411" s="9"/>
      <c r="X411" s="9"/>
    </row>
    <row r="412" spans="1:24" x14ac:dyDescent="0.3">
      <c r="A412" s="11">
        <v>5102003</v>
      </c>
      <c r="B412" s="11" t="s">
        <v>842</v>
      </c>
      <c r="C412" s="11">
        <f t="shared" si="67"/>
        <v>20</v>
      </c>
      <c r="D412" s="11" t="s">
        <v>1324</v>
      </c>
      <c r="E412" s="6" t="s">
        <v>1335</v>
      </c>
      <c r="F412" s="6" t="str">
        <f t="shared" si="63"/>
        <v>20弱</v>
      </c>
      <c r="G412" s="6" t="str">
        <f t="shared" si="64"/>
        <v>20弱反击枪</v>
      </c>
      <c r="H412" s="6" t="str">
        <f t="array" ref="H412">30250&amp;";"&amp;INDEX($V$2:$V$33,C412,1)</f>
        <v>30250;235</v>
      </c>
      <c r="I412" s="11">
        <f t="shared" si="65"/>
        <v>13</v>
      </c>
      <c r="J412" t="str">
        <f t="shared" ref="J412:N421" si="69">INDEX($AB:$AF,MATCH($I412,$Z:$Z,0),MATCH(J$1,$AB$1:$AF$1,0))</f>
        <v>81000;120000</v>
      </c>
      <c r="K412">
        <f t="shared" si="69"/>
        <v>590000</v>
      </c>
      <c r="L412">
        <f t="shared" si="69"/>
        <v>1650000</v>
      </c>
      <c r="M412" t="str">
        <f t="shared" si="69"/>
        <v>RT_Wood:1100000|RT_Food:1100000|RT_Stone:1100000|RT_Gold:1100000</v>
      </c>
      <c r="N412" t="str">
        <f t="shared" si="69"/>
        <v>RT_Wood:137500|RT_Food:137500|RT_Stone:137500|RT_Gold:137500</v>
      </c>
      <c r="Q412" s="9"/>
      <c r="R412" s="9"/>
      <c r="S412" s="9"/>
      <c r="T412" s="9"/>
      <c r="U412" s="9"/>
      <c r="V412" s="9"/>
      <c r="W412" s="9"/>
      <c r="X412" s="9"/>
    </row>
    <row r="413" spans="1:24" x14ac:dyDescent="0.3">
      <c r="A413" s="11">
        <v>5102004</v>
      </c>
      <c r="B413" s="11" t="s">
        <v>844</v>
      </c>
      <c r="C413" s="11">
        <f t="shared" si="67"/>
        <v>20</v>
      </c>
      <c r="D413" s="11" t="s">
        <v>1324</v>
      </c>
      <c r="E413" s="6" t="s">
        <v>1339</v>
      </c>
      <c r="F413" s="6" t="str">
        <f t="shared" si="63"/>
        <v>20弱</v>
      </c>
      <c r="G413" s="6" t="str">
        <f t="shared" si="64"/>
        <v>20弱魏兰弓</v>
      </c>
      <c r="H413" s="6" t="str">
        <f t="array" ref="H413">30250&amp;";"&amp;INDEX($V$2:$V$33,C413,1)</f>
        <v>30250;235</v>
      </c>
      <c r="I413" s="11">
        <f t="shared" si="65"/>
        <v>13</v>
      </c>
      <c r="J413" t="str">
        <f t="shared" si="69"/>
        <v>81000;120000</v>
      </c>
      <c r="K413">
        <f t="shared" si="69"/>
        <v>590000</v>
      </c>
      <c r="L413">
        <f t="shared" si="69"/>
        <v>1650000</v>
      </c>
      <c r="M413" t="str">
        <f t="shared" si="69"/>
        <v>RT_Wood:1100000|RT_Food:1100000|RT_Stone:1100000|RT_Gold:1100000</v>
      </c>
      <c r="N413" t="str">
        <f t="shared" si="69"/>
        <v>RT_Wood:137500|RT_Food:137500|RT_Stone:137500|RT_Gold:137500</v>
      </c>
      <c r="Q413" s="9"/>
      <c r="R413" s="9"/>
      <c r="S413" s="9"/>
      <c r="T413" s="9"/>
      <c r="U413" s="9"/>
      <c r="V413" s="9"/>
      <c r="W413" s="9"/>
      <c r="X413" s="9"/>
    </row>
    <row r="414" spans="1:24" x14ac:dyDescent="0.3">
      <c r="A414" s="11">
        <v>5102005</v>
      </c>
      <c r="B414" s="11" t="s">
        <v>846</v>
      </c>
      <c r="C414" s="11">
        <f t="shared" si="67"/>
        <v>20</v>
      </c>
      <c r="D414" s="11" t="s">
        <v>1324</v>
      </c>
      <c r="E414" s="6" t="s">
        <v>1343</v>
      </c>
      <c r="F414" s="6" t="str">
        <f t="shared" si="63"/>
        <v>20弱</v>
      </c>
      <c r="G414" s="6" t="str">
        <f t="shared" si="64"/>
        <v>20弱智谋剑</v>
      </c>
      <c r="H414" s="6" t="str">
        <f t="array" ref="H414">30250&amp;";"&amp;INDEX($V$2:$V$33,C414,1)</f>
        <v>30250;235</v>
      </c>
      <c r="I414" s="11">
        <f t="shared" si="65"/>
        <v>13</v>
      </c>
      <c r="J414" t="str">
        <f t="shared" si="69"/>
        <v>81000;120000</v>
      </c>
      <c r="K414">
        <f t="shared" si="69"/>
        <v>590000</v>
      </c>
      <c r="L414">
        <f t="shared" si="69"/>
        <v>1650000</v>
      </c>
      <c r="M414" t="str">
        <f t="shared" si="69"/>
        <v>RT_Wood:1100000|RT_Food:1100000|RT_Stone:1100000|RT_Gold:1100000</v>
      </c>
      <c r="N414" t="str">
        <f t="shared" si="69"/>
        <v>RT_Wood:137500|RT_Food:137500|RT_Stone:137500|RT_Gold:137500</v>
      </c>
      <c r="Q414" s="9"/>
      <c r="R414" s="9"/>
      <c r="S414" s="9"/>
      <c r="T414" s="9"/>
      <c r="U414" s="9"/>
      <c r="V414" s="9"/>
      <c r="W414" s="9"/>
      <c r="X414" s="9"/>
    </row>
    <row r="415" spans="1:24" x14ac:dyDescent="0.3">
      <c r="A415" s="11">
        <v>5102006</v>
      </c>
      <c r="B415" s="11" t="s">
        <v>847</v>
      </c>
      <c r="C415" s="11">
        <f t="shared" si="67"/>
        <v>20</v>
      </c>
      <c r="D415" s="11" t="s">
        <v>1324</v>
      </c>
      <c r="E415" s="6" t="s">
        <v>1347</v>
      </c>
      <c r="F415" s="6" t="str">
        <f t="shared" si="63"/>
        <v>20弱</v>
      </c>
      <c r="G415" s="6" t="str">
        <f t="shared" si="64"/>
        <v>20弱智谋骑</v>
      </c>
      <c r="H415" s="6" t="str">
        <f t="array" ref="H415">30250&amp;";"&amp;INDEX($V$2:$V$33,C415,1)</f>
        <v>30250;235</v>
      </c>
      <c r="I415" s="11">
        <f t="shared" si="65"/>
        <v>13</v>
      </c>
      <c r="J415" t="str">
        <f t="shared" si="69"/>
        <v>81000;120000</v>
      </c>
      <c r="K415">
        <f t="shared" si="69"/>
        <v>590000</v>
      </c>
      <c r="L415">
        <f t="shared" si="69"/>
        <v>1650000</v>
      </c>
      <c r="M415" t="str">
        <f t="shared" si="69"/>
        <v>RT_Wood:1100000|RT_Food:1100000|RT_Stone:1100000|RT_Gold:1100000</v>
      </c>
      <c r="N415" t="str">
        <f t="shared" si="69"/>
        <v>RT_Wood:137500|RT_Food:137500|RT_Stone:137500|RT_Gold:137500</v>
      </c>
      <c r="Q415" s="9"/>
      <c r="R415" s="9"/>
      <c r="S415" s="9"/>
      <c r="T415" s="9"/>
      <c r="U415" s="9"/>
      <c r="V415" s="9"/>
      <c r="W415" s="9"/>
      <c r="X415" s="9"/>
    </row>
    <row r="416" spans="1:24" x14ac:dyDescent="0.3">
      <c r="A416" s="11">
        <v>5102007</v>
      </c>
      <c r="B416" s="11" t="s">
        <v>848</v>
      </c>
      <c r="C416" s="11">
        <f t="shared" si="67"/>
        <v>20</v>
      </c>
      <c r="D416" s="11" t="s">
        <v>1324</v>
      </c>
      <c r="E416" s="6" t="s">
        <v>1350</v>
      </c>
      <c r="F416" s="6" t="str">
        <f t="shared" si="63"/>
        <v>20弱</v>
      </c>
      <c r="G416" s="6" t="str">
        <f t="shared" si="64"/>
        <v>20弱统率枪</v>
      </c>
      <c r="H416" s="6" t="str">
        <f t="array" ref="H416">30250&amp;";"&amp;INDEX($V$2:$V$33,C416,1)</f>
        <v>30250;235</v>
      </c>
      <c r="I416" s="11">
        <f t="shared" si="65"/>
        <v>13</v>
      </c>
      <c r="J416" t="str">
        <f t="shared" si="69"/>
        <v>81000;120000</v>
      </c>
      <c r="K416">
        <f t="shared" si="69"/>
        <v>590000</v>
      </c>
      <c r="L416">
        <f t="shared" si="69"/>
        <v>1650000</v>
      </c>
      <c r="M416" t="str">
        <f t="shared" si="69"/>
        <v>RT_Wood:1100000|RT_Food:1100000|RT_Stone:1100000|RT_Gold:1100000</v>
      </c>
      <c r="N416" t="str">
        <f t="shared" si="69"/>
        <v>RT_Wood:137500|RT_Food:137500|RT_Stone:137500|RT_Gold:137500</v>
      </c>
      <c r="Q416" s="9"/>
      <c r="R416" s="9"/>
      <c r="S416" s="9"/>
      <c r="T416" s="9"/>
      <c r="U416" s="9"/>
      <c r="V416" s="9"/>
      <c r="W416" s="9"/>
      <c r="X416" s="9"/>
    </row>
    <row r="417" spans="1:24" x14ac:dyDescent="0.3">
      <c r="A417" s="11">
        <v>5102008</v>
      </c>
      <c r="B417" s="11" t="s">
        <v>849</v>
      </c>
      <c r="C417" s="11">
        <f t="shared" si="67"/>
        <v>20</v>
      </c>
      <c r="D417" s="11" t="s">
        <v>1324</v>
      </c>
      <c r="E417" s="6" t="s">
        <v>1354</v>
      </c>
      <c r="F417" s="6" t="str">
        <f t="shared" si="63"/>
        <v>20弱</v>
      </c>
      <c r="G417" s="6" t="str">
        <f t="shared" si="64"/>
        <v>20弱智谋弓</v>
      </c>
      <c r="H417" s="6" t="str">
        <f t="array" ref="H417">30250&amp;";"&amp;INDEX($V$2:$V$33,C417,1)</f>
        <v>30250;235</v>
      </c>
      <c r="I417" s="11">
        <f t="shared" si="65"/>
        <v>13</v>
      </c>
      <c r="J417" t="str">
        <f t="shared" si="69"/>
        <v>81000;120000</v>
      </c>
      <c r="K417">
        <f t="shared" si="69"/>
        <v>590000</v>
      </c>
      <c r="L417">
        <f t="shared" si="69"/>
        <v>1650000</v>
      </c>
      <c r="M417" t="str">
        <f t="shared" si="69"/>
        <v>RT_Wood:1100000|RT_Food:1100000|RT_Stone:1100000|RT_Gold:1100000</v>
      </c>
      <c r="N417" t="str">
        <f t="shared" si="69"/>
        <v>RT_Wood:137500|RT_Food:137500|RT_Stone:137500|RT_Gold:137500</v>
      </c>
      <c r="Q417" s="9"/>
      <c r="R417" s="9"/>
      <c r="S417" s="9"/>
      <c r="T417" s="9"/>
      <c r="U417" s="9"/>
      <c r="V417" s="9"/>
      <c r="W417" s="9"/>
      <c r="X417" s="9"/>
    </row>
    <row r="418" spans="1:24" x14ac:dyDescent="0.3">
      <c r="A418" s="11">
        <v>5102101</v>
      </c>
      <c r="B418" s="11" t="s">
        <v>850</v>
      </c>
      <c r="C418" s="11">
        <f t="shared" si="67"/>
        <v>21</v>
      </c>
      <c r="D418" s="11" t="s">
        <v>1324</v>
      </c>
      <c r="E418" s="6" t="s">
        <v>1328</v>
      </c>
      <c r="F418" s="6" t="str">
        <f t="shared" si="63"/>
        <v>21弱</v>
      </c>
      <c r="G418" s="6" t="str">
        <f t="shared" si="64"/>
        <v>21弱统率剑</v>
      </c>
      <c r="H418" s="6" t="str">
        <f t="array" ref="H418">30250&amp;";"&amp;INDEX($V$2:$V$33,C418,1)</f>
        <v>30250;500</v>
      </c>
      <c r="I418" s="11">
        <f t="shared" si="65"/>
        <v>14</v>
      </c>
      <c r="J418" t="str">
        <f t="shared" si="69"/>
        <v>120000;190000</v>
      </c>
      <c r="K418">
        <f t="shared" si="69"/>
        <v>640000</v>
      </c>
      <c r="L418">
        <f t="shared" si="69"/>
        <v>1800000</v>
      </c>
      <c r="M418" t="str">
        <f t="shared" si="69"/>
        <v>RT_Wood:1200000|RT_Food:1200000|RT_Stone:1200000|RT_Gold:1200000</v>
      </c>
      <c r="N418" t="str">
        <f t="shared" si="69"/>
        <v>RT_Wood:150000|RT_Food:150000|RT_Stone:150000|RT_Gold:150000</v>
      </c>
      <c r="Q418" s="9"/>
      <c r="R418" s="9"/>
      <c r="S418" s="9"/>
      <c r="T418" s="9"/>
      <c r="U418" s="9"/>
      <c r="V418" s="9"/>
      <c r="W418" s="9"/>
      <c r="X418" s="9"/>
    </row>
    <row r="419" spans="1:24" x14ac:dyDescent="0.3">
      <c r="A419" s="11">
        <v>5102102</v>
      </c>
      <c r="B419" s="11" t="s">
        <v>851</v>
      </c>
      <c r="C419" s="11">
        <f t="shared" si="67"/>
        <v>21</v>
      </c>
      <c r="D419" s="11" t="s">
        <v>1324</v>
      </c>
      <c r="E419" s="6" t="s">
        <v>1331</v>
      </c>
      <c r="F419" s="6" t="str">
        <f t="shared" si="63"/>
        <v>21弱</v>
      </c>
      <c r="G419" s="6" t="str">
        <f t="shared" si="64"/>
        <v>21弱连击骑</v>
      </c>
      <c r="H419" s="6" t="str">
        <f t="array" ref="H419">30250&amp;";"&amp;INDEX($V$2:$V$33,C419,1)</f>
        <v>30250;500</v>
      </c>
      <c r="I419" s="11">
        <f t="shared" si="65"/>
        <v>14</v>
      </c>
      <c r="J419" t="str">
        <f t="shared" si="69"/>
        <v>120000;190000</v>
      </c>
      <c r="K419">
        <f t="shared" si="69"/>
        <v>640000</v>
      </c>
      <c r="L419">
        <f t="shared" si="69"/>
        <v>1800000</v>
      </c>
      <c r="M419" t="str">
        <f t="shared" si="69"/>
        <v>RT_Wood:1200000|RT_Food:1200000|RT_Stone:1200000|RT_Gold:1200000</v>
      </c>
      <c r="N419" t="str">
        <f t="shared" si="69"/>
        <v>RT_Wood:150000|RT_Food:150000|RT_Stone:150000|RT_Gold:150000</v>
      </c>
      <c r="Q419" s="9"/>
      <c r="R419" s="9"/>
      <c r="S419" s="9"/>
      <c r="T419" s="9"/>
      <c r="U419" s="9"/>
      <c r="V419" s="9"/>
      <c r="W419" s="9"/>
      <c r="X419" s="9"/>
    </row>
    <row r="420" spans="1:24" x14ac:dyDescent="0.3">
      <c r="A420" s="11">
        <v>5102103</v>
      </c>
      <c r="B420" s="11" t="s">
        <v>852</v>
      </c>
      <c r="C420" s="11">
        <f t="shared" si="67"/>
        <v>21</v>
      </c>
      <c r="D420" s="11" t="s">
        <v>1324</v>
      </c>
      <c r="E420" s="6" t="s">
        <v>1335</v>
      </c>
      <c r="F420" s="6" t="str">
        <f t="shared" si="63"/>
        <v>21弱</v>
      </c>
      <c r="G420" s="6" t="str">
        <f t="shared" si="64"/>
        <v>21弱反击枪</v>
      </c>
      <c r="H420" s="6" t="str">
        <f t="array" ref="H420">30250&amp;";"&amp;INDEX($V$2:$V$33,C420,1)</f>
        <v>30250;500</v>
      </c>
      <c r="I420" s="11">
        <f t="shared" si="65"/>
        <v>14</v>
      </c>
      <c r="J420" t="str">
        <f t="shared" si="69"/>
        <v>120000;190000</v>
      </c>
      <c r="K420">
        <f t="shared" si="69"/>
        <v>640000</v>
      </c>
      <c r="L420">
        <f t="shared" si="69"/>
        <v>1800000</v>
      </c>
      <c r="M420" t="str">
        <f t="shared" si="69"/>
        <v>RT_Wood:1200000|RT_Food:1200000|RT_Stone:1200000|RT_Gold:1200000</v>
      </c>
      <c r="N420" t="str">
        <f t="shared" si="69"/>
        <v>RT_Wood:150000|RT_Food:150000|RT_Stone:150000|RT_Gold:150000</v>
      </c>
      <c r="Q420" s="9"/>
      <c r="R420" s="9"/>
      <c r="S420" s="9"/>
      <c r="T420" s="9"/>
      <c r="U420" s="9"/>
      <c r="V420" s="9"/>
      <c r="W420" s="9"/>
      <c r="X420" s="9"/>
    </row>
    <row r="421" spans="1:24" x14ac:dyDescent="0.3">
      <c r="A421" s="11">
        <v>5102104</v>
      </c>
      <c r="B421" s="11" t="s">
        <v>853</v>
      </c>
      <c r="C421" s="11">
        <f t="shared" si="67"/>
        <v>21</v>
      </c>
      <c r="D421" s="11" t="s">
        <v>1324</v>
      </c>
      <c r="E421" s="6" t="s">
        <v>1339</v>
      </c>
      <c r="F421" s="6" t="str">
        <f t="shared" si="63"/>
        <v>21弱</v>
      </c>
      <c r="G421" s="6" t="str">
        <f t="shared" si="64"/>
        <v>21弱魏兰弓</v>
      </c>
      <c r="H421" s="6" t="str">
        <f t="array" ref="H421">30250&amp;";"&amp;INDEX($V$2:$V$33,C421,1)</f>
        <v>30250;500</v>
      </c>
      <c r="I421" s="11">
        <f t="shared" si="65"/>
        <v>14</v>
      </c>
      <c r="J421" t="str">
        <f t="shared" si="69"/>
        <v>120000;190000</v>
      </c>
      <c r="K421">
        <f t="shared" si="69"/>
        <v>640000</v>
      </c>
      <c r="L421">
        <f t="shared" si="69"/>
        <v>1800000</v>
      </c>
      <c r="M421" t="str">
        <f t="shared" si="69"/>
        <v>RT_Wood:1200000|RT_Food:1200000|RT_Stone:1200000|RT_Gold:1200000</v>
      </c>
      <c r="N421" t="str">
        <f t="shared" si="69"/>
        <v>RT_Wood:150000|RT_Food:150000|RT_Stone:150000|RT_Gold:150000</v>
      </c>
      <c r="Q421" s="9"/>
      <c r="R421" s="9"/>
      <c r="S421" s="9"/>
      <c r="T421" s="9"/>
      <c r="U421" s="9"/>
      <c r="V421" s="9"/>
      <c r="W421" s="9"/>
      <c r="X421" s="9"/>
    </row>
    <row r="422" spans="1:24" x14ac:dyDescent="0.3">
      <c r="A422" s="11">
        <v>5102105</v>
      </c>
      <c r="B422" s="11" t="s">
        <v>854</v>
      </c>
      <c r="C422" s="11">
        <f t="shared" si="67"/>
        <v>21</v>
      </c>
      <c r="D422" s="11" t="s">
        <v>1324</v>
      </c>
      <c r="E422" s="6" t="s">
        <v>1343</v>
      </c>
      <c r="F422" s="6" t="str">
        <f t="shared" si="63"/>
        <v>21弱</v>
      </c>
      <c r="G422" s="6" t="str">
        <f t="shared" si="64"/>
        <v>21弱智谋剑</v>
      </c>
      <c r="H422" s="6" t="str">
        <f t="array" ref="H422">30250&amp;";"&amp;INDEX($V$2:$V$33,C422,1)</f>
        <v>30250;500</v>
      </c>
      <c r="I422" s="11">
        <f t="shared" si="65"/>
        <v>14</v>
      </c>
      <c r="J422" t="str">
        <f t="shared" ref="J422:N431" si="70">INDEX($AB:$AF,MATCH($I422,$Z:$Z,0),MATCH(J$1,$AB$1:$AF$1,0))</f>
        <v>120000;190000</v>
      </c>
      <c r="K422">
        <f t="shared" si="70"/>
        <v>640000</v>
      </c>
      <c r="L422">
        <f t="shared" si="70"/>
        <v>1800000</v>
      </c>
      <c r="M422" t="str">
        <f t="shared" si="70"/>
        <v>RT_Wood:1200000|RT_Food:1200000|RT_Stone:1200000|RT_Gold:1200000</v>
      </c>
      <c r="N422" t="str">
        <f t="shared" si="70"/>
        <v>RT_Wood:150000|RT_Food:150000|RT_Stone:150000|RT_Gold:150000</v>
      </c>
      <c r="Q422" s="9"/>
      <c r="R422" s="9"/>
      <c r="S422" s="9"/>
      <c r="T422" s="9"/>
      <c r="U422" s="9"/>
      <c r="V422" s="9"/>
      <c r="W422" s="9"/>
      <c r="X422" s="9"/>
    </row>
    <row r="423" spans="1:24" x14ac:dyDescent="0.3">
      <c r="A423" s="11">
        <v>5102106</v>
      </c>
      <c r="B423" s="11" t="s">
        <v>855</v>
      </c>
      <c r="C423" s="11">
        <f t="shared" si="67"/>
        <v>21</v>
      </c>
      <c r="D423" s="11" t="s">
        <v>1324</v>
      </c>
      <c r="E423" s="6" t="s">
        <v>1347</v>
      </c>
      <c r="F423" s="6" t="str">
        <f t="shared" si="63"/>
        <v>21弱</v>
      </c>
      <c r="G423" s="6" t="str">
        <f t="shared" si="64"/>
        <v>21弱智谋骑</v>
      </c>
      <c r="H423" s="6" t="str">
        <f t="array" ref="H423">30250&amp;";"&amp;INDEX($V$2:$V$33,C423,1)</f>
        <v>30250;500</v>
      </c>
      <c r="I423" s="11">
        <f t="shared" si="65"/>
        <v>14</v>
      </c>
      <c r="J423" t="str">
        <f t="shared" si="70"/>
        <v>120000;190000</v>
      </c>
      <c r="K423">
        <f t="shared" si="70"/>
        <v>640000</v>
      </c>
      <c r="L423">
        <f t="shared" si="70"/>
        <v>1800000</v>
      </c>
      <c r="M423" t="str">
        <f t="shared" si="70"/>
        <v>RT_Wood:1200000|RT_Food:1200000|RT_Stone:1200000|RT_Gold:1200000</v>
      </c>
      <c r="N423" t="str">
        <f t="shared" si="70"/>
        <v>RT_Wood:150000|RT_Food:150000|RT_Stone:150000|RT_Gold:150000</v>
      </c>
      <c r="Q423" s="9"/>
      <c r="R423" s="9"/>
      <c r="S423" s="9"/>
      <c r="T423" s="9"/>
      <c r="U423" s="9"/>
      <c r="V423" s="9"/>
      <c r="W423" s="9"/>
      <c r="X423" s="9"/>
    </row>
    <row r="424" spans="1:24" x14ac:dyDescent="0.3">
      <c r="A424" s="11">
        <v>5102107</v>
      </c>
      <c r="B424" s="11" t="s">
        <v>856</v>
      </c>
      <c r="C424" s="11">
        <f t="shared" si="67"/>
        <v>21</v>
      </c>
      <c r="D424" s="11" t="s">
        <v>1324</v>
      </c>
      <c r="E424" s="6" t="s">
        <v>1350</v>
      </c>
      <c r="F424" s="6" t="str">
        <f t="shared" si="63"/>
        <v>21弱</v>
      </c>
      <c r="G424" s="6" t="str">
        <f t="shared" si="64"/>
        <v>21弱统率枪</v>
      </c>
      <c r="H424" s="6" t="str">
        <f t="array" ref="H424">30250&amp;";"&amp;INDEX($V$2:$V$33,C424,1)</f>
        <v>30250;500</v>
      </c>
      <c r="I424" s="11">
        <f t="shared" si="65"/>
        <v>14</v>
      </c>
      <c r="J424" t="str">
        <f t="shared" si="70"/>
        <v>120000;190000</v>
      </c>
      <c r="K424">
        <f t="shared" si="70"/>
        <v>640000</v>
      </c>
      <c r="L424">
        <f t="shared" si="70"/>
        <v>1800000</v>
      </c>
      <c r="M424" t="str">
        <f t="shared" si="70"/>
        <v>RT_Wood:1200000|RT_Food:1200000|RT_Stone:1200000|RT_Gold:1200000</v>
      </c>
      <c r="N424" t="str">
        <f t="shared" si="70"/>
        <v>RT_Wood:150000|RT_Food:150000|RT_Stone:150000|RT_Gold:150000</v>
      </c>
      <c r="Q424" s="9"/>
      <c r="R424" s="9"/>
      <c r="S424" s="9"/>
      <c r="T424" s="9"/>
      <c r="U424" s="9"/>
      <c r="V424" s="9"/>
      <c r="W424" s="9"/>
      <c r="X424" s="9"/>
    </row>
    <row r="425" spans="1:24" x14ac:dyDescent="0.3">
      <c r="A425" s="11">
        <v>5102108</v>
      </c>
      <c r="B425" s="11" t="s">
        <v>857</v>
      </c>
      <c r="C425" s="11">
        <f t="shared" si="67"/>
        <v>21</v>
      </c>
      <c r="D425" s="11" t="s">
        <v>1324</v>
      </c>
      <c r="E425" s="6" t="s">
        <v>1354</v>
      </c>
      <c r="F425" s="6" t="str">
        <f t="shared" si="63"/>
        <v>21弱</v>
      </c>
      <c r="G425" s="6" t="str">
        <f t="shared" si="64"/>
        <v>21弱智谋弓</v>
      </c>
      <c r="H425" s="6" t="str">
        <f t="array" ref="H425">30250&amp;";"&amp;INDEX($V$2:$V$33,C425,1)</f>
        <v>30250;500</v>
      </c>
      <c r="I425" s="11">
        <f t="shared" si="65"/>
        <v>14</v>
      </c>
      <c r="J425" t="str">
        <f t="shared" si="70"/>
        <v>120000;190000</v>
      </c>
      <c r="K425">
        <f t="shared" si="70"/>
        <v>640000</v>
      </c>
      <c r="L425">
        <f t="shared" si="70"/>
        <v>1800000</v>
      </c>
      <c r="M425" t="str">
        <f t="shared" si="70"/>
        <v>RT_Wood:1200000|RT_Food:1200000|RT_Stone:1200000|RT_Gold:1200000</v>
      </c>
      <c r="N425" t="str">
        <f t="shared" si="70"/>
        <v>RT_Wood:150000|RT_Food:150000|RT_Stone:150000|RT_Gold:150000</v>
      </c>
      <c r="Q425" s="9"/>
      <c r="R425" s="9"/>
      <c r="S425" s="9"/>
      <c r="T425" s="9"/>
      <c r="U425" s="9"/>
      <c r="V425" s="9"/>
      <c r="W425" s="9"/>
      <c r="X425" s="9"/>
    </row>
    <row r="426" spans="1:24" x14ac:dyDescent="0.3">
      <c r="A426" s="11">
        <v>5102201</v>
      </c>
      <c r="B426" s="11" t="s">
        <v>858</v>
      </c>
      <c r="C426" s="11">
        <f t="shared" si="67"/>
        <v>22</v>
      </c>
      <c r="D426" s="11" t="s">
        <v>1324</v>
      </c>
      <c r="E426" s="6" t="s">
        <v>1328</v>
      </c>
      <c r="F426" s="6" t="str">
        <f t="shared" si="63"/>
        <v>22弱</v>
      </c>
      <c r="G426" s="6" t="str">
        <f t="shared" si="64"/>
        <v>22弱统率剑</v>
      </c>
      <c r="H426" s="6" t="str">
        <f t="array" ref="H426">30250&amp;";"&amp;INDEX($V$2:$V$33,C426,1)</f>
        <v>30250;500</v>
      </c>
      <c r="I426" s="11">
        <f t="shared" si="65"/>
        <v>14</v>
      </c>
      <c r="J426" t="str">
        <f t="shared" si="70"/>
        <v>120000;190000</v>
      </c>
      <c r="K426">
        <f t="shared" si="70"/>
        <v>640000</v>
      </c>
      <c r="L426">
        <f t="shared" si="70"/>
        <v>1800000</v>
      </c>
      <c r="M426" t="str">
        <f t="shared" si="70"/>
        <v>RT_Wood:1200000|RT_Food:1200000|RT_Stone:1200000|RT_Gold:1200000</v>
      </c>
      <c r="N426" t="str">
        <f t="shared" si="70"/>
        <v>RT_Wood:150000|RT_Food:150000|RT_Stone:150000|RT_Gold:150000</v>
      </c>
      <c r="Q426" s="9"/>
      <c r="R426" s="9"/>
      <c r="S426" s="9"/>
      <c r="T426" s="9"/>
      <c r="U426" s="9"/>
      <c r="V426" s="9"/>
      <c r="W426" s="9"/>
      <c r="X426" s="9"/>
    </row>
    <row r="427" spans="1:24" x14ac:dyDescent="0.3">
      <c r="A427" s="11">
        <v>5102202</v>
      </c>
      <c r="B427" s="11" t="s">
        <v>859</v>
      </c>
      <c r="C427" s="11">
        <f t="shared" si="67"/>
        <v>22</v>
      </c>
      <c r="D427" s="11" t="s">
        <v>1324</v>
      </c>
      <c r="E427" s="6" t="s">
        <v>1331</v>
      </c>
      <c r="F427" s="6" t="str">
        <f t="shared" si="63"/>
        <v>22弱</v>
      </c>
      <c r="G427" s="6" t="str">
        <f t="shared" si="64"/>
        <v>22弱连击骑</v>
      </c>
      <c r="H427" s="6" t="str">
        <f t="array" ref="H427">30250&amp;";"&amp;INDEX($V$2:$V$33,C427,1)</f>
        <v>30250;500</v>
      </c>
      <c r="I427" s="11">
        <f t="shared" si="65"/>
        <v>14</v>
      </c>
      <c r="J427" t="str">
        <f t="shared" si="70"/>
        <v>120000;190000</v>
      </c>
      <c r="K427">
        <f t="shared" si="70"/>
        <v>640000</v>
      </c>
      <c r="L427">
        <f t="shared" si="70"/>
        <v>1800000</v>
      </c>
      <c r="M427" t="str">
        <f t="shared" si="70"/>
        <v>RT_Wood:1200000|RT_Food:1200000|RT_Stone:1200000|RT_Gold:1200000</v>
      </c>
      <c r="N427" t="str">
        <f t="shared" si="70"/>
        <v>RT_Wood:150000|RT_Food:150000|RT_Stone:150000|RT_Gold:150000</v>
      </c>
      <c r="Q427" s="9"/>
      <c r="R427" s="9"/>
      <c r="S427" s="9"/>
      <c r="T427" s="9"/>
      <c r="U427" s="9"/>
      <c r="V427" s="9"/>
      <c r="W427" s="9"/>
      <c r="X427" s="9"/>
    </row>
    <row r="428" spans="1:24" x14ac:dyDescent="0.3">
      <c r="A428" s="11">
        <v>5102203</v>
      </c>
      <c r="B428" s="11" t="s">
        <v>860</v>
      </c>
      <c r="C428" s="11">
        <f t="shared" si="67"/>
        <v>22</v>
      </c>
      <c r="D428" s="11" t="s">
        <v>1324</v>
      </c>
      <c r="E428" s="6" t="s">
        <v>1335</v>
      </c>
      <c r="F428" s="6" t="str">
        <f t="shared" si="63"/>
        <v>22弱</v>
      </c>
      <c r="G428" s="6" t="str">
        <f t="shared" si="64"/>
        <v>22弱反击枪</v>
      </c>
      <c r="H428" s="6" t="str">
        <f t="array" ref="H428">30250&amp;";"&amp;INDEX($V$2:$V$33,C428,1)</f>
        <v>30250;500</v>
      </c>
      <c r="I428" s="11">
        <f t="shared" si="65"/>
        <v>14</v>
      </c>
      <c r="J428" t="str">
        <f t="shared" si="70"/>
        <v>120000;190000</v>
      </c>
      <c r="K428">
        <f t="shared" si="70"/>
        <v>640000</v>
      </c>
      <c r="L428">
        <f t="shared" si="70"/>
        <v>1800000</v>
      </c>
      <c r="M428" t="str">
        <f t="shared" si="70"/>
        <v>RT_Wood:1200000|RT_Food:1200000|RT_Stone:1200000|RT_Gold:1200000</v>
      </c>
      <c r="N428" t="str">
        <f t="shared" si="70"/>
        <v>RT_Wood:150000|RT_Food:150000|RT_Stone:150000|RT_Gold:150000</v>
      </c>
      <c r="Q428" s="9"/>
      <c r="R428" s="9"/>
      <c r="S428" s="9"/>
      <c r="T428" s="9"/>
      <c r="U428" s="9"/>
      <c r="V428" s="9"/>
      <c r="W428" s="9"/>
      <c r="X428" s="9"/>
    </row>
    <row r="429" spans="1:24" x14ac:dyDescent="0.3">
      <c r="A429" s="11">
        <v>5102204</v>
      </c>
      <c r="B429" s="11" t="s">
        <v>861</v>
      </c>
      <c r="C429" s="11">
        <f t="shared" si="67"/>
        <v>22</v>
      </c>
      <c r="D429" s="11" t="s">
        <v>1324</v>
      </c>
      <c r="E429" s="6" t="s">
        <v>1339</v>
      </c>
      <c r="F429" s="6" t="str">
        <f t="shared" si="63"/>
        <v>22弱</v>
      </c>
      <c r="G429" s="6" t="str">
        <f t="shared" si="64"/>
        <v>22弱魏兰弓</v>
      </c>
      <c r="H429" s="6" t="str">
        <f t="array" ref="H429">30250&amp;";"&amp;INDEX($V$2:$V$33,C429,1)</f>
        <v>30250;500</v>
      </c>
      <c r="I429" s="11">
        <f t="shared" si="65"/>
        <v>14</v>
      </c>
      <c r="J429" t="str">
        <f t="shared" si="70"/>
        <v>120000;190000</v>
      </c>
      <c r="K429">
        <f t="shared" si="70"/>
        <v>640000</v>
      </c>
      <c r="L429">
        <f t="shared" si="70"/>
        <v>1800000</v>
      </c>
      <c r="M429" t="str">
        <f t="shared" si="70"/>
        <v>RT_Wood:1200000|RT_Food:1200000|RT_Stone:1200000|RT_Gold:1200000</v>
      </c>
      <c r="N429" t="str">
        <f t="shared" si="70"/>
        <v>RT_Wood:150000|RT_Food:150000|RT_Stone:150000|RT_Gold:150000</v>
      </c>
      <c r="Q429" s="9"/>
      <c r="R429" s="9"/>
      <c r="S429" s="9"/>
      <c r="T429" s="9"/>
      <c r="U429" s="9"/>
      <c r="V429" s="9"/>
      <c r="W429" s="9"/>
      <c r="X429" s="9"/>
    </row>
    <row r="430" spans="1:24" x14ac:dyDescent="0.3">
      <c r="A430" s="11">
        <v>5102205</v>
      </c>
      <c r="B430" s="11" t="s">
        <v>862</v>
      </c>
      <c r="C430" s="11">
        <f t="shared" si="67"/>
        <v>22</v>
      </c>
      <c r="D430" s="11" t="s">
        <v>1324</v>
      </c>
      <c r="E430" s="6" t="s">
        <v>1343</v>
      </c>
      <c r="F430" s="6" t="str">
        <f t="shared" si="63"/>
        <v>22弱</v>
      </c>
      <c r="G430" s="6" t="str">
        <f t="shared" si="64"/>
        <v>22弱智谋剑</v>
      </c>
      <c r="H430" s="6" t="str">
        <f t="array" ref="H430">30250&amp;";"&amp;INDEX($V$2:$V$33,C430,1)</f>
        <v>30250;500</v>
      </c>
      <c r="I430" s="11">
        <f t="shared" si="65"/>
        <v>14</v>
      </c>
      <c r="J430" t="str">
        <f t="shared" si="70"/>
        <v>120000;190000</v>
      </c>
      <c r="K430">
        <f t="shared" si="70"/>
        <v>640000</v>
      </c>
      <c r="L430">
        <f t="shared" si="70"/>
        <v>1800000</v>
      </c>
      <c r="M430" t="str">
        <f t="shared" si="70"/>
        <v>RT_Wood:1200000|RT_Food:1200000|RT_Stone:1200000|RT_Gold:1200000</v>
      </c>
      <c r="N430" t="str">
        <f t="shared" si="70"/>
        <v>RT_Wood:150000|RT_Food:150000|RT_Stone:150000|RT_Gold:150000</v>
      </c>
      <c r="Q430" s="9"/>
      <c r="R430" s="9"/>
      <c r="S430" s="9"/>
      <c r="T430" s="9"/>
      <c r="U430" s="9"/>
      <c r="V430" s="9"/>
      <c r="W430" s="9"/>
      <c r="X430" s="9"/>
    </row>
    <row r="431" spans="1:24" x14ac:dyDescent="0.3">
      <c r="A431" s="11">
        <v>5102206</v>
      </c>
      <c r="B431" s="11" t="s">
        <v>863</v>
      </c>
      <c r="C431" s="11">
        <f t="shared" si="67"/>
        <v>22</v>
      </c>
      <c r="D431" s="11" t="s">
        <v>1324</v>
      </c>
      <c r="E431" s="6" t="s">
        <v>1347</v>
      </c>
      <c r="F431" s="6" t="str">
        <f t="shared" si="63"/>
        <v>22弱</v>
      </c>
      <c r="G431" s="6" t="str">
        <f t="shared" si="64"/>
        <v>22弱智谋骑</v>
      </c>
      <c r="H431" s="6" t="str">
        <f t="array" ref="H431">30250&amp;";"&amp;INDEX($V$2:$V$33,C431,1)</f>
        <v>30250;500</v>
      </c>
      <c r="I431" s="11">
        <f t="shared" si="65"/>
        <v>14</v>
      </c>
      <c r="J431" t="str">
        <f t="shared" si="70"/>
        <v>120000;190000</v>
      </c>
      <c r="K431">
        <f t="shared" si="70"/>
        <v>640000</v>
      </c>
      <c r="L431">
        <f t="shared" si="70"/>
        <v>1800000</v>
      </c>
      <c r="M431" t="str">
        <f t="shared" si="70"/>
        <v>RT_Wood:1200000|RT_Food:1200000|RT_Stone:1200000|RT_Gold:1200000</v>
      </c>
      <c r="N431" t="str">
        <f t="shared" si="70"/>
        <v>RT_Wood:150000|RT_Food:150000|RT_Stone:150000|RT_Gold:150000</v>
      </c>
      <c r="Q431" s="9"/>
      <c r="R431" s="9"/>
      <c r="S431" s="9"/>
      <c r="T431" s="9"/>
      <c r="U431" s="9"/>
      <c r="V431" s="9"/>
      <c r="W431" s="9"/>
      <c r="X431" s="9"/>
    </row>
    <row r="432" spans="1:24" x14ac:dyDescent="0.3">
      <c r="A432" s="11">
        <v>5102207</v>
      </c>
      <c r="B432" s="11" t="s">
        <v>864</v>
      </c>
      <c r="C432" s="11">
        <f t="shared" si="67"/>
        <v>22</v>
      </c>
      <c r="D432" s="11" t="s">
        <v>1324</v>
      </c>
      <c r="E432" s="6" t="s">
        <v>1350</v>
      </c>
      <c r="F432" s="6" t="str">
        <f t="shared" si="63"/>
        <v>22弱</v>
      </c>
      <c r="G432" s="6" t="str">
        <f t="shared" si="64"/>
        <v>22弱统率枪</v>
      </c>
      <c r="H432" s="6" t="str">
        <f t="array" ref="H432">30250&amp;";"&amp;INDEX($V$2:$V$33,C432,1)</f>
        <v>30250;500</v>
      </c>
      <c r="I432" s="11">
        <f t="shared" si="65"/>
        <v>14</v>
      </c>
      <c r="J432" t="str">
        <f t="shared" ref="J432:N441" si="71">INDEX($AB:$AF,MATCH($I432,$Z:$Z,0),MATCH(J$1,$AB$1:$AF$1,0))</f>
        <v>120000;190000</v>
      </c>
      <c r="K432">
        <f t="shared" si="71"/>
        <v>640000</v>
      </c>
      <c r="L432">
        <f t="shared" si="71"/>
        <v>1800000</v>
      </c>
      <c r="M432" t="str">
        <f t="shared" si="71"/>
        <v>RT_Wood:1200000|RT_Food:1200000|RT_Stone:1200000|RT_Gold:1200000</v>
      </c>
      <c r="N432" t="str">
        <f t="shared" si="71"/>
        <v>RT_Wood:150000|RT_Food:150000|RT_Stone:150000|RT_Gold:150000</v>
      </c>
      <c r="Q432" s="9"/>
      <c r="R432" s="9"/>
      <c r="S432" s="9"/>
      <c r="T432" s="9"/>
      <c r="U432" s="9"/>
      <c r="V432" s="9"/>
      <c r="W432" s="9"/>
      <c r="X432" s="9"/>
    </row>
    <row r="433" spans="1:24" x14ac:dyDescent="0.3">
      <c r="A433" s="11">
        <v>5102208</v>
      </c>
      <c r="B433" s="11" t="s">
        <v>865</v>
      </c>
      <c r="C433" s="11">
        <f t="shared" si="67"/>
        <v>22</v>
      </c>
      <c r="D433" s="11" t="s">
        <v>1324</v>
      </c>
      <c r="E433" s="6" t="s">
        <v>1354</v>
      </c>
      <c r="F433" s="6" t="str">
        <f t="shared" si="63"/>
        <v>22弱</v>
      </c>
      <c r="G433" s="6" t="str">
        <f t="shared" si="64"/>
        <v>22弱智谋弓</v>
      </c>
      <c r="H433" s="6" t="str">
        <f t="array" ref="H433">30250&amp;";"&amp;INDEX($V$2:$V$33,C433,1)</f>
        <v>30250;500</v>
      </c>
      <c r="I433" s="11">
        <f t="shared" si="65"/>
        <v>14</v>
      </c>
      <c r="J433" t="str">
        <f t="shared" si="71"/>
        <v>120000;190000</v>
      </c>
      <c r="K433">
        <f t="shared" si="71"/>
        <v>640000</v>
      </c>
      <c r="L433">
        <f t="shared" si="71"/>
        <v>1800000</v>
      </c>
      <c r="M433" t="str">
        <f t="shared" si="71"/>
        <v>RT_Wood:1200000|RT_Food:1200000|RT_Stone:1200000|RT_Gold:1200000</v>
      </c>
      <c r="N433" t="str">
        <f t="shared" si="71"/>
        <v>RT_Wood:150000|RT_Food:150000|RT_Stone:150000|RT_Gold:150000</v>
      </c>
      <c r="Q433" s="9"/>
      <c r="R433" s="9"/>
      <c r="S433" s="9"/>
      <c r="T433" s="9"/>
      <c r="U433" s="9"/>
      <c r="V433" s="9"/>
      <c r="W433" s="9"/>
      <c r="X433" s="9"/>
    </row>
    <row r="434" spans="1:24" x14ac:dyDescent="0.3">
      <c r="A434" s="11">
        <v>5102301</v>
      </c>
      <c r="B434" s="11" t="s">
        <v>866</v>
      </c>
      <c r="C434" s="11">
        <f t="shared" si="67"/>
        <v>23</v>
      </c>
      <c r="D434" s="11" t="s">
        <v>1324</v>
      </c>
      <c r="E434" s="6" t="s">
        <v>1328</v>
      </c>
      <c r="F434" s="6" t="str">
        <f t="shared" si="63"/>
        <v>23弱</v>
      </c>
      <c r="G434" s="6" t="str">
        <f t="shared" si="64"/>
        <v>23弱统率剑</v>
      </c>
      <c r="H434" s="6" t="str">
        <f t="array" ref="H434">30250&amp;";"&amp;INDEX($V$2:$V$33,C434,1)</f>
        <v>30250;500</v>
      </c>
      <c r="I434" s="11">
        <f t="shared" si="65"/>
        <v>15</v>
      </c>
      <c r="J434" t="str">
        <f t="shared" si="71"/>
        <v>190000;290000</v>
      </c>
      <c r="K434">
        <f t="shared" si="71"/>
        <v>690000</v>
      </c>
      <c r="L434">
        <f t="shared" si="71"/>
        <v>1950000</v>
      </c>
      <c r="M434" t="str">
        <f t="shared" si="71"/>
        <v>RT_Wood:1300000|RT_Food:1300000|RT_Stone:1300000|RT_Gold:1300000</v>
      </c>
      <c r="N434" t="str">
        <f t="shared" si="71"/>
        <v>RT_Wood:162500|RT_Food:162500|RT_Stone:162500|RT_Gold:162500</v>
      </c>
      <c r="Q434" s="9"/>
      <c r="R434" s="9"/>
      <c r="S434" s="9"/>
      <c r="T434" s="9"/>
      <c r="U434" s="9"/>
      <c r="V434" s="9"/>
      <c r="W434" s="9"/>
      <c r="X434" s="9"/>
    </row>
    <row r="435" spans="1:24" x14ac:dyDescent="0.3">
      <c r="A435" s="11">
        <v>5102302</v>
      </c>
      <c r="B435" s="11" t="s">
        <v>868</v>
      </c>
      <c r="C435" s="11">
        <f t="shared" si="67"/>
        <v>23</v>
      </c>
      <c r="D435" s="11" t="s">
        <v>1324</v>
      </c>
      <c r="E435" s="6" t="s">
        <v>1331</v>
      </c>
      <c r="F435" s="6" t="str">
        <f t="shared" si="63"/>
        <v>23弱</v>
      </c>
      <c r="G435" s="6" t="str">
        <f t="shared" si="64"/>
        <v>23弱连击骑</v>
      </c>
      <c r="H435" s="6" t="str">
        <f t="array" ref="H435">30250&amp;";"&amp;INDEX($V$2:$V$33,C435,1)</f>
        <v>30250;500</v>
      </c>
      <c r="I435" s="11">
        <f t="shared" si="65"/>
        <v>15</v>
      </c>
      <c r="J435" t="str">
        <f t="shared" si="71"/>
        <v>190000;290000</v>
      </c>
      <c r="K435">
        <f t="shared" si="71"/>
        <v>690000</v>
      </c>
      <c r="L435">
        <f t="shared" si="71"/>
        <v>1950000</v>
      </c>
      <c r="M435" t="str">
        <f t="shared" si="71"/>
        <v>RT_Wood:1300000|RT_Food:1300000|RT_Stone:1300000|RT_Gold:1300000</v>
      </c>
      <c r="N435" t="str">
        <f t="shared" si="71"/>
        <v>RT_Wood:162500|RT_Food:162500|RT_Stone:162500|RT_Gold:162500</v>
      </c>
      <c r="Q435" s="9"/>
      <c r="R435" s="9"/>
      <c r="S435" s="9"/>
      <c r="T435" s="9"/>
      <c r="U435" s="9"/>
      <c r="V435" s="9"/>
      <c r="W435" s="9"/>
      <c r="X435" s="9"/>
    </row>
    <row r="436" spans="1:24" x14ac:dyDescent="0.3">
      <c r="A436" s="11">
        <v>5102303</v>
      </c>
      <c r="B436" s="11" t="s">
        <v>870</v>
      </c>
      <c r="C436" s="11">
        <f t="shared" si="67"/>
        <v>23</v>
      </c>
      <c r="D436" s="11" t="s">
        <v>1324</v>
      </c>
      <c r="E436" s="6" t="s">
        <v>1335</v>
      </c>
      <c r="F436" s="6" t="str">
        <f t="shared" si="63"/>
        <v>23弱</v>
      </c>
      <c r="G436" s="6" t="str">
        <f t="shared" si="64"/>
        <v>23弱反击枪</v>
      </c>
      <c r="H436" s="6" t="str">
        <f t="array" ref="H436">30250&amp;";"&amp;INDEX($V$2:$V$33,C436,1)</f>
        <v>30250;500</v>
      </c>
      <c r="I436" s="11">
        <f t="shared" si="65"/>
        <v>15</v>
      </c>
      <c r="J436" t="str">
        <f t="shared" si="71"/>
        <v>190000;290000</v>
      </c>
      <c r="K436">
        <f t="shared" si="71"/>
        <v>690000</v>
      </c>
      <c r="L436">
        <f t="shared" si="71"/>
        <v>1950000</v>
      </c>
      <c r="M436" t="str">
        <f t="shared" si="71"/>
        <v>RT_Wood:1300000|RT_Food:1300000|RT_Stone:1300000|RT_Gold:1300000</v>
      </c>
      <c r="N436" t="str">
        <f t="shared" si="71"/>
        <v>RT_Wood:162500|RT_Food:162500|RT_Stone:162500|RT_Gold:162500</v>
      </c>
      <c r="Q436" s="9"/>
      <c r="R436" s="9"/>
      <c r="S436" s="9"/>
      <c r="T436" s="9"/>
      <c r="U436" s="9"/>
      <c r="V436" s="9"/>
      <c r="W436" s="9"/>
      <c r="X436" s="9"/>
    </row>
    <row r="437" spans="1:24" x14ac:dyDescent="0.3">
      <c r="A437" s="11">
        <v>5102304</v>
      </c>
      <c r="B437" s="11" t="s">
        <v>872</v>
      </c>
      <c r="C437" s="11">
        <f t="shared" si="67"/>
        <v>23</v>
      </c>
      <c r="D437" s="11" t="s">
        <v>1324</v>
      </c>
      <c r="E437" s="6" t="s">
        <v>1339</v>
      </c>
      <c r="F437" s="6" t="str">
        <f t="shared" si="63"/>
        <v>23弱</v>
      </c>
      <c r="G437" s="6" t="str">
        <f t="shared" si="64"/>
        <v>23弱魏兰弓</v>
      </c>
      <c r="H437" s="6" t="str">
        <f t="array" ref="H437">30250&amp;";"&amp;INDEX($V$2:$V$33,C437,1)</f>
        <v>30250;500</v>
      </c>
      <c r="I437" s="11">
        <f t="shared" si="65"/>
        <v>15</v>
      </c>
      <c r="J437" t="str">
        <f t="shared" si="71"/>
        <v>190000;290000</v>
      </c>
      <c r="K437">
        <f t="shared" si="71"/>
        <v>690000</v>
      </c>
      <c r="L437">
        <f t="shared" si="71"/>
        <v>1950000</v>
      </c>
      <c r="M437" t="str">
        <f t="shared" si="71"/>
        <v>RT_Wood:1300000|RT_Food:1300000|RT_Stone:1300000|RT_Gold:1300000</v>
      </c>
      <c r="N437" t="str">
        <f t="shared" si="71"/>
        <v>RT_Wood:162500|RT_Food:162500|RT_Stone:162500|RT_Gold:162500</v>
      </c>
      <c r="Q437" s="9"/>
      <c r="R437" s="9"/>
      <c r="S437" s="9"/>
      <c r="T437" s="9"/>
      <c r="U437" s="9"/>
      <c r="V437" s="9"/>
      <c r="W437" s="9"/>
      <c r="X437" s="9"/>
    </row>
    <row r="438" spans="1:24" x14ac:dyDescent="0.3">
      <c r="A438" s="11">
        <v>5102305</v>
      </c>
      <c r="B438" s="11" t="s">
        <v>874</v>
      </c>
      <c r="C438" s="11">
        <f t="shared" si="67"/>
        <v>23</v>
      </c>
      <c r="D438" s="11" t="s">
        <v>1324</v>
      </c>
      <c r="E438" s="6" t="s">
        <v>1343</v>
      </c>
      <c r="F438" s="6" t="str">
        <f t="shared" si="63"/>
        <v>23弱</v>
      </c>
      <c r="G438" s="6" t="str">
        <f t="shared" si="64"/>
        <v>23弱智谋剑</v>
      </c>
      <c r="H438" s="6" t="str">
        <f t="array" ref="H438">30250&amp;";"&amp;INDEX($V$2:$V$33,C438,1)</f>
        <v>30250;500</v>
      </c>
      <c r="I438" s="11">
        <f t="shared" si="65"/>
        <v>15</v>
      </c>
      <c r="J438" t="str">
        <f t="shared" si="71"/>
        <v>190000;290000</v>
      </c>
      <c r="K438">
        <f t="shared" si="71"/>
        <v>690000</v>
      </c>
      <c r="L438">
        <f t="shared" si="71"/>
        <v>1950000</v>
      </c>
      <c r="M438" t="str">
        <f t="shared" si="71"/>
        <v>RT_Wood:1300000|RT_Food:1300000|RT_Stone:1300000|RT_Gold:1300000</v>
      </c>
      <c r="N438" t="str">
        <f t="shared" si="71"/>
        <v>RT_Wood:162500|RT_Food:162500|RT_Stone:162500|RT_Gold:162500</v>
      </c>
      <c r="Q438" s="9"/>
      <c r="R438" s="9"/>
      <c r="S438" s="9"/>
      <c r="T438" s="9"/>
      <c r="U438" s="9"/>
      <c r="V438" s="9"/>
      <c r="W438" s="9"/>
      <c r="X438" s="9"/>
    </row>
    <row r="439" spans="1:24" x14ac:dyDescent="0.3">
      <c r="A439" s="11">
        <v>5102306</v>
      </c>
      <c r="B439" s="11" t="s">
        <v>875</v>
      </c>
      <c r="C439" s="11">
        <f t="shared" si="67"/>
        <v>23</v>
      </c>
      <c r="D439" s="11" t="s">
        <v>1324</v>
      </c>
      <c r="E439" s="6" t="s">
        <v>1347</v>
      </c>
      <c r="F439" s="6" t="str">
        <f t="shared" si="63"/>
        <v>23弱</v>
      </c>
      <c r="G439" s="6" t="str">
        <f t="shared" si="64"/>
        <v>23弱智谋骑</v>
      </c>
      <c r="H439" s="6" t="str">
        <f t="array" ref="H439">30250&amp;";"&amp;INDEX($V$2:$V$33,C439,1)</f>
        <v>30250;500</v>
      </c>
      <c r="I439" s="11">
        <f t="shared" si="65"/>
        <v>15</v>
      </c>
      <c r="J439" t="str">
        <f t="shared" si="71"/>
        <v>190000;290000</v>
      </c>
      <c r="K439">
        <f t="shared" si="71"/>
        <v>690000</v>
      </c>
      <c r="L439">
        <f t="shared" si="71"/>
        <v>1950000</v>
      </c>
      <c r="M439" t="str">
        <f t="shared" si="71"/>
        <v>RT_Wood:1300000|RT_Food:1300000|RT_Stone:1300000|RT_Gold:1300000</v>
      </c>
      <c r="N439" t="str">
        <f t="shared" si="71"/>
        <v>RT_Wood:162500|RT_Food:162500|RT_Stone:162500|RT_Gold:162500</v>
      </c>
      <c r="Q439" s="9"/>
      <c r="R439" s="9"/>
      <c r="S439" s="9"/>
      <c r="T439" s="9"/>
      <c r="U439" s="9"/>
      <c r="V439" s="9"/>
      <c r="W439" s="9"/>
      <c r="X439" s="9"/>
    </row>
    <row r="440" spans="1:24" x14ac:dyDescent="0.3">
      <c r="A440" s="11">
        <v>5102307</v>
      </c>
      <c r="B440" s="11" t="s">
        <v>876</v>
      </c>
      <c r="C440" s="11">
        <f t="shared" si="67"/>
        <v>23</v>
      </c>
      <c r="D440" s="11" t="s">
        <v>1324</v>
      </c>
      <c r="E440" s="6" t="s">
        <v>1350</v>
      </c>
      <c r="F440" s="6" t="str">
        <f t="shared" si="63"/>
        <v>23弱</v>
      </c>
      <c r="G440" s="6" t="str">
        <f t="shared" si="64"/>
        <v>23弱统率枪</v>
      </c>
      <c r="H440" s="6" t="str">
        <f t="array" ref="H440">30250&amp;";"&amp;INDEX($V$2:$V$33,C440,1)</f>
        <v>30250;500</v>
      </c>
      <c r="I440" s="11">
        <f t="shared" si="65"/>
        <v>15</v>
      </c>
      <c r="J440" t="str">
        <f t="shared" si="71"/>
        <v>190000;290000</v>
      </c>
      <c r="K440">
        <f t="shared" si="71"/>
        <v>690000</v>
      </c>
      <c r="L440">
        <f t="shared" si="71"/>
        <v>1950000</v>
      </c>
      <c r="M440" t="str">
        <f t="shared" si="71"/>
        <v>RT_Wood:1300000|RT_Food:1300000|RT_Stone:1300000|RT_Gold:1300000</v>
      </c>
      <c r="N440" t="str">
        <f t="shared" si="71"/>
        <v>RT_Wood:162500|RT_Food:162500|RT_Stone:162500|RT_Gold:162500</v>
      </c>
      <c r="Q440" s="9"/>
      <c r="R440" s="9"/>
      <c r="S440" s="9"/>
      <c r="T440" s="9"/>
      <c r="U440" s="9"/>
      <c r="V440" s="9"/>
      <c r="W440" s="9"/>
      <c r="X440" s="9"/>
    </row>
    <row r="441" spans="1:24" x14ac:dyDescent="0.3">
      <c r="A441" s="11">
        <v>5102308</v>
      </c>
      <c r="B441" s="11" t="s">
        <v>877</v>
      </c>
      <c r="C441" s="11">
        <f t="shared" si="67"/>
        <v>23</v>
      </c>
      <c r="D441" s="11" t="s">
        <v>1324</v>
      </c>
      <c r="E441" s="6" t="s">
        <v>1354</v>
      </c>
      <c r="F441" s="6" t="str">
        <f t="shared" si="63"/>
        <v>23弱</v>
      </c>
      <c r="G441" s="6" t="str">
        <f t="shared" si="64"/>
        <v>23弱智谋弓</v>
      </c>
      <c r="H441" s="6" t="str">
        <f t="array" ref="H441">30250&amp;";"&amp;INDEX($V$2:$V$33,C441,1)</f>
        <v>30250;500</v>
      </c>
      <c r="I441" s="11">
        <f t="shared" si="65"/>
        <v>15</v>
      </c>
      <c r="J441" t="str">
        <f t="shared" si="71"/>
        <v>190000;290000</v>
      </c>
      <c r="K441">
        <f t="shared" si="71"/>
        <v>690000</v>
      </c>
      <c r="L441">
        <f t="shared" si="71"/>
        <v>1950000</v>
      </c>
      <c r="M441" t="str">
        <f t="shared" si="71"/>
        <v>RT_Wood:1300000|RT_Food:1300000|RT_Stone:1300000|RT_Gold:1300000</v>
      </c>
      <c r="N441" t="str">
        <f t="shared" si="71"/>
        <v>RT_Wood:162500|RT_Food:162500|RT_Stone:162500|RT_Gold:162500</v>
      </c>
      <c r="Q441" s="9"/>
      <c r="R441" s="9"/>
      <c r="S441" s="9"/>
      <c r="T441" s="9"/>
      <c r="U441" s="9"/>
      <c r="V441" s="9"/>
      <c r="W441" s="9"/>
      <c r="X441" s="9"/>
    </row>
    <row r="442" spans="1:24" x14ac:dyDescent="0.3">
      <c r="A442" s="11">
        <v>5102401</v>
      </c>
      <c r="B442" s="11" t="s">
        <v>878</v>
      </c>
      <c r="C442" s="11">
        <f t="shared" si="67"/>
        <v>24</v>
      </c>
      <c r="D442" s="11" t="s">
        <v>1324</v>
      </c>
      <c r="E442" s="6" t="s">
        <v>1328</v>
      </c>
      <c r="F442" s="6" t="str">
        <f t="shared" si="63"/>
        <v>24弱</v>
      </c>
      <c r="G442" s="6" t="str">
        <f t="shared" si="64"/>
        <v>24弱统率剑</v>
      </c>
      <c r="H442" s="6" t="str">
        <f t="array" ref="H442">30250&amp;";"&amp;INDEX($V$2:$V$33,C442,1)</f>
        <v>30250;500</v>
      </c>
      <c r="I442" s="11">
        <f t="shared" si="65"/>
        <v>15</v>
      </c>
      <c r="J442" t="str">
        <f t="shared" ref="J442:N451" si="72">INDEX($AB:$AF,MATCH($I442,$Z:$Z,0),MATCH(J$1,$AB$1:$AF$1,0))</f>
        <v>190000;290000</v>
      </c>
      <c r="K442">
        <f t="shared" si="72"/>
        <v>690000</v>
      </c>
      <c r="L442">
        <f t="shared" si="72"/>
        <v>1950000</v>
      </c>
      <c r="M442" t="str">
        <f t="shared" si="72"/>
        <v>RT_Wood:1300000|RT_Food:1300000|RT_Stone:1300000|RT_Gold:1300000</v>
      </c>
      <c r="N442" t="str">
        <f t="shared" si="72"/>
        <v>RT_Wood:162500|RT_Food:162500|RT_Stone:162500|RT_Gold:162500</v>
      </c>
      <c r="Q442" s="9"/>
      <c r="R442" s="9"/>
      <c r="S442" s="9"/>
      <c r="T442" s="9"/>
      <c r="U442" s="9"/>
      <c r="V442" s="9"/>
      <c r="W442" s="9"/>
      <c r="X442" s="9"/>
    </row>
    <row r="443" spans="1:24" x14ac:dyDescent="0.3">
      <c r="A443" s="11">
        <v>5102402</v>
      </c>
      <c r="B443" s="11" t="s">
        <v>882</v>
      </c>
      <c r="C443" s="11">
        <f t="shared" si="67"/>
        <v>24</v>
      </c>
      <c r="D443" s="11" t="s">
        <v>1324</v>
      </c>
      <c r="E443" s="6" t="s">
        <v>1331</v>
      </c>
      <c r="F443" s="6" t="str">
        <f t="shared" si="63"/>
        <v>24弱</v>
      </c>
      <c r="G443" s="6" t="str">
        <f t="shared" si="64"/>
        <v>24弱连击骑</v>
      </c>
      <c r="H443" s="6" t="str">
        <f t="array" ref="H443">30250&amp;";"&amp;INDEX($V$2:$V$33,C443,1)</f>
        <v>30250;500</v>
      </c>
      <c r="I443" s="11">
        <f t="shared" si="65"/>
        <v>15</v>
      </c>
      <c r="J443" t="str">
        <f t="shared" si="72"/>
        <v>190000;290000</v>
      </c>
      <c r="K443">
        <f t="shared" si="72"/>
        <v>690000</v>
      </c>
      <c r="L443">
        <f t="shared" si="72"/>
        <v>1950000</v>
      </c>
      <c r="M443" t="str">
        <f t="shared" si="72"/>
        <v>RT_Wood:1300000|RT_Food:1300000|RT_Stone:1300000|RT_Gold:1300000</v>
      </c>
      <c r="N443" t="str">
        <f t="shared" si="72"/>
        <v>RT_Wood:162500|RT_Food:162500|RT_Stone:162500|RT_Gold:162500</v>
      </c>
      <c r="Q443" s="9"/>
      <c r="R443" s="9"/>
      <c r="S443" s="9"/>
      <c r="T443" s="9"/>
      <c r="U443" s="9"/>
      <c r="V443" s="9"/>
      <c r="W443" s="9"/>
      <c r="X443" s="9"/>
    </row>
    <row r="444" spans="1:24" x14ac:dyDescent="0.3">
      <c r="A444" s="11">
        <v>5102403</v>
      </c>
      <c r="B444" s="11" t="s">
        <v>885</v>
      </c>
      <c r="C444" s="11">
        <f t="shared" si="67"/>
        <v>24</v>
      </c>
      <c r="D444" s="11" t="s">
        <v>1324</v>
      </c>
      <c r="E444" s="6" t="s">
        <v>1335</v>
      </c>
      <c r="F444" s="6" t="str">
        <f t="shared" si="63"/>
        <v>24弱</v>
      </c>
      <c r="G444" s="6" t="str">
        <f t="shared" si="64"/>
        <v>24弱反击枪</v>
      </c>
      <c r="H444" s="6" t="str">
        <f t="array" ref="H444">30250&amp;";"&amp;INDEX($V$2:$V$33,C444,1)</f>
        <v>30250;500</v>
      </c>
      <c r="I444" s="11">
        <f t="shared" si="65"/>
        <v>15</v>
      </c>
      <c r="J444" t="str">
        <f t="shared" si="72"/>
        <v>190000;290000</v>
      </c>
      <c r="K444">
        <f t="shared" si="72"/>
        <v>690000</v>
      </c>
      <c r="L444">
        <f t="shared" si="72"/>
        <v>1950000</v>
      </c>
      <c r="M444" t="str">
        <f t="shared" si="72"/>
        <v>RT_Wood:1300000|RT_Food:1300000|RT_Stone:1300000|RT_Gold:1300000</v>
      </c>
      <c r="N444" t="str">
        <f t="shared" si="72"/>
        <v>RT_Wood:162500|RT_Food:162500|RT_Stone:162500|RT_Gold:162500</v>
      </c>
      <c r="Q444" s="9"/>
      <c r="R444" s="9"/>
      <c r="S444" s="9"/>
      <c r="T444" s="9"/>
      <c r="U444" s="9"/>
      <c r="V444" s="9"/>
      <c r="W444" s="9"/>
      <c r="X444" s="9"/>
    </row>
    <row r="445" spans="1:24" x14ac:dyDescent="0.3">
      <c r="A445" s="11">
        <v>5102404</v>
      </c>
      <c r="B445" s="11" t="s">
        <v>887</v>
      </c>
      <c r="C445" s="11">
        <f t="shared" si="67"/>
        <v>24</v>
      </c>
      <c r="D445" s="11" t="s">
        <v>1324</v>
      </c>
      <c r="E445" s="6" t="s">
        <v>1339</v>
      </c>
      <c r="F445" s="6" t="str">
        <f t="shared" si="63"/>
        <v>24弱</v>
      </c>
      <c r="G445" s="6" t="str">
        <f t="shared" si="64"/>
        <v>24弱魏兰弓</v>
      </c>
      <c r="H445" s="6" t="str">
        <f t="array" ref="H445">30250&amp;";"&amp;INDEX($V$2:$V$33,C445,1)</f>
        <v>30250;500</v>
      </c>
      <c r="I445" s="11">
        <f t="shared" si="65"/>
        <v>15</v>
      </c>
      <c r="J445" t="str">
        <f t="shared" si="72"/>
        <v>190000;290000</v>
      </c>
      <c r="K445">
        <f t="shared" si="72"/>
        <v>690000</v>
      </c>
      <c r="L445">
        <f t="shared" si="72"/>
        <v>1950000</v>
      </c>
      <c r="M445" t="str">
        <f t="shared" si="72"/>
        <v>RT_Wood:1300000|RT_Food:1300000|RT_Stone:1300000|RT_Gold:1300000</v>
      </c>
      <c r="N445" t="str">
        <f t="shared" si="72"/>
        <v>RT_Wood:162500|RT_Food:162500|RT_Stone:162500|RT_Gold:162500</v>
      </c>
      <c r="Q445" s="9"/>
      <c r="R445" s="9"/>
      <c r="S445" s="9"/>
      <c r="T445" s="9"/>
      <c r="U445" s="9"/>
      <c r="V445" s="9"/>
      <c r="W445" s="9"/>
      <c r="X445" s="9"/>
    </row>
    <row r="446" spans="1:24" x14ac:dyDescent="0.3">
      <c r="A446" s="11">
        <v>5102405</v>
      </c>
      <c r="B446" s="11" t="s">
        <v>889</v>
      </c>
      <c r="C446" s="11">
        <f t="shared" si="67"/>
        <v>24</v>
      </c>
      <c r="D446" s="11" t="s">
        <v>1324</v>
      </c>
      <c r="E446" s="6" t="s">
        <v>1343</v>
      </c>
      <c r="F446" s="6" t="str">
        <f t="shared" si="63"/>
        <v>24弱</v>
      </c>
      <c r="G446" s="6" t="str">
        <f t="shared" si="64"/>
        <v>24弱智谋剑</v>
      </c>
      <c r="H446" s="6" t="str">
        <f t="array" ref="H446">30250&amp;";"&amp;INDEX($V$2:$V$33,C446,1)</f>
        <v>30250;500</v>
      </c>
      <c r="I446" s="11">
        <f t="shared" si="65"/>
        <v>15</v>
      </c>
      <c r="J446" t="str">
        <f t="shared" si="72"/>
        <v>190000;290000</v>
      </c>
      <c r="K446">
        <f t="shared" si="72"/>
        <v>690000</v>
      </c>
      <c r="L446">
        <f t="shared" si="72"/>
        <v>1950000</v>
      </c>
      <c r="M446" t="str">
        <f t="shared" si="72"/>
        <v>RT_Wood:1300000|RT_Food:1300000|RT_Stone:1300000|RT_Gold:1300000</v>
      </c>
      <c r="N446" t="str">
        <f t="shared" si="72"/>
        <v>RT_Wood:162500|RT_Food:162500|RT_Stone:162500|RT_Gold:162500</v>
      </c>
      <c r="Q446" s="9"/>
      <c r="R446" s="9"/>
      <c r="S446" s="9"/>
      <c r="T446" s="9"/>
      <c r="U446" s="9"/>
      <c r="V446" s="9"/>
      <c r="W446" s="9"/>
      <c r="X446" s="9"/>
    </row>
    <row r="447" spans="1:24" x14ac:dyDescent="0.3">
      <c r="A447" s="11">
        <v>5102406</v>
      </c>
      <c r="B447" s="11" t="s">
        <v>890</v>
      </c>
      <c r="C447" s="11">
        <f t="shared" si="67"/>
        <v>24</v>
      </c>
      <c r="D447" s="11" t="s">
        <v>1324</v>
      </c>
      <c r="E447" s="6" t="s">
        <v>1347</v>
      </c>
      <c r="F447" s="6" t="str">
        <f t="shared" si="63"/>
        <v>24弱</v>
      </c>
      <c r="G447" s="6" t="str">
        <f t="shared" si="64"/>
        <v>24弱智谋骑</v>
      </c>
      <c r="H447" s="6" t="str">
        <f t="array" ref="H447">30250&amp;";"&amp;INDEX($V$2:$V$33,C447,1)</f>
        <v>30250;500</v>
      </c>
      <c r="I447" s="11">
        <f t="shared" si="65"/>
        <v>15</v>
      </c>
      <c r="J447" t="str">
        <f t="shared" si="72"/>
        <v>190000;290000</v>
      </c>
      <c r="K447">
        <f t="shared" si="72"/>
        <v>690000</v>
      </c>
      <c r="L447">
        <f t="shared" si="72"/>
        <v>1950000</v>
      </c>
      <c r="M447" t="str">
        <f t="shared" si="72"/>
        <v>RT_Wood:1300000|RT_Food:1300000|RT_Stone:1300000|RT_Gold:1300000</v>
      </c>
      <c r="N447" t="str">
        <f t="shared" si="72"/>
        <v>RT_Wood:162500|RT_Food:162500|RT_Stone:162500|RT_Gold:162500</v>
      </c>
      <c r="Q447" s="9"/>
      <c r="R447" s="9"/>
      <c r="S447" s="9"/>
      <c r="T447" s="9"/>
      <c r="U447" s="9"/>
      <c r="V447" s="9"/>
      <c r="W447" s="9"/>
      <c r="X447" s="9"/>
    </row>
    <row r="448" spans="1:24" x14ac:dyDescent="0.3">
      <c r="A448" s="11">
        <v>5102407</v>
      </c>
      <c r="B448" s="11" t="s">
        <v>891</v>
      </c>
      <c r="C448" s="11">
        <f t="shared" si="67"/>
        <v>24</v>
      </c>
      <c r="D448" s="11" t="s">
        <v>1324</v>
      </c>
      <c r="E448" s="6" t="s">
        <v>1350</v>
      </c>
      <c r="F448" s="6" t="str">
        <f t="shared" si="63"/>
        <v>24弱</v>
      </c>
      <c r="G448" s="6" t="str">
        <f t="shared" si="64"/>
        <v>24弱统率枪</v>
      </c>
      <c r="H448" s="6" t="str">
        <f t="array" ref="H448">30250&amp;";"&amp;INDEX($V$2:$V$33,C448,1)</f>
        <v>30250;500</v>
      </c>
      <c r="I448" s="11">
        <f t="shared" si="65"/>
        <v>15</v>
      </c>
      <c r="J448" t="str">
        <f t="shared" si="72"/>
        <v>190000;290000</v>
      </c>
      <c r="K448">
        <f t="shared" si="72"/>
        <v>690000</v>
      </c>
      <c r="L448">
        <f t="shared" si="72"/>
        <v>1950000</v>
      </c>
      <c r="M448" t="str">
        <f t="shared" si="72"/>
        <v>RT_Wood:1300000|RT_Food:1300000|RT_Stone:1300000|RT_Gold:1300000</v>
      </c>
      <c r="N448" t="str">
        <f t="shared" si="72"/>
        <v>RT_Wood:162500|RT_Food:162500|RT_Stone:162500|RT_Gold:162500</v>
      </c>
      <c r="Q448" s="9"/>
      <c r="R448" s="9"/>
      <c r="S448" s="9"/>
      <c r="T448" s="9"/>
      <c r="U448" s="9"/>
      <c r="V448" s="9"/>
      <c r="W448" s="9"/>
      <c r="X448" s="9"/>
    </row>
    <row r="449" spans="1:24" x14ac:dyDescent="0.3">
      <c r="A449" s="11">
        <v>5102408</v>
      </c>
      <c r="B449" s="11" t="s">
        <v>892</v>
      </c>
      <c r="C449" s="11">
        <f t="shared" si="67"/>
        <v>24</v>
      </c>
      <c r="D449" s="11" t="s">
        <v>1324</v>
      </c>
      <c r="E449" s="6" t="s">
        <v>1354</v>
      </c>
      <c r="F449" s="6" t="str">
        <f t="shared" si="63"/>
        <v>24弱</v>
      </c>
      <c r="G449" s="6" t="str">
        <f t="shared" si="64"/>
        <v>24弱智谋弓</v>
      </c>
      <c r="H449" s="6" t="str">
        <f t="array" ref="H449">30250&amp;";"&amp;INDEX($V$2:$V$33,C449,1)</f>
        <v>30250;500</v>
      </c>
      <c r="I449" s="11">
        <f t="shared" si="65"/>
        <v>15</v>
      </c>
      <c r="J449" t="str">
        <f t="shared" si="72"/>
        <v>190000;290000</v>
      </c>
      <c r="K449">
        <f t="shared" si="72"/>
        <v>690000</v>
      </c>
      <c r="L449">
        <f t="shared" si="72"/>
        <v>1950000</v>
      </c>
      <c r="M449" t="str">
        <f t="shared" si="72"/>
        <v>RT_Wood:1300000|RT_Food:1300000|RT_Stone:1300000|RT_Gold:1300000</v>
      </c>
      <c r="N449" t="str">
        <f t="shared" si="72"/>
        <v>RT_Wood:162500|RT_Food:162500|RT_Stone:162500|RT_Gold:162500</v>
      </c>
      <c r="Q449" s="9"/>
      <c r="R449" s="9"/>
      <c r="S449" s="9"/>
      <c r="T449" s="9"/>
      <c r="U449" s="9"/>
      <c r="V449" s="9"/>
      <c r="W449" s="9"/>
      <c r="X449" s="9"/>
    </row>
    <row r="450" spans="1:24" x14ac:dyDescent="0.3">
      <c r="A450" s="11">
        <v>5102501</v>
      </c>
      <c r="B450" s="11" t="s">
        <v>893</v>
      </c>
      <c r="C450" s="11">
        <f t="shared" si="67"/>
        <v>25</v>
      </c>
      <c r="D450" s="11" t="s">
        <v>1324</v>
      </c>
      <c r="E450" s="6" t="s">
        <v>1328</v>
      </c>
      <c r="F450" s="6" t="str">
        <f t="shared" ref="F450:F513" si="73">C450&amp;D450</f>
        <v>25弱</v>
      </c>
      <c r="G450" s="6" t="str">
        <f t="shared" ref="G450:G513" si="74">C450&amp;D450&amp;E450</f>
        <v>25弱统率剑</v>
      </c>
      <c r="H450" s="6" t="str">
        <f t="array" ref="H450">30250&amp;";"&amp;INDEX($V$2:$V$33,C450,1)</f>
        <v>30250;500</v>
      </c>
      <c r="I450" s="11">
        <f t="shared" ref="I450:I513" si="75">INDEX($S:$U,MATCH(C450,$R:$R,0),MATCH(D450,$S$1:$U$1,0))</f>
        <v>16</v>
      </c>
      <c r="J450" t="str">
        <f t="shared" si="72"/>
        <v>290000;480000</v>
      </c>
      <c r="K450">
        <f t="shared" si="72"/>
        <v>750000</v>
      </c>
      <c r="L450">
        <f t="shared" si="72"/>
        <v>2100000</v>
      </c>
      <c r="M450" t="str">
        <f t="shared" si="72"/>
        <v>RT_Wood:1400000|RT_Food:1400000|RT_Stone:1400000|RT_Gold:1400000</v>
      </c>
      <c r="N450" t="str">
        <f t="shared" si="72"/>
        <v>RT_Wood:175000|RT_Food:175000|RT_Stone:175000|RT_Gold:175000</v>
      </c>
      <c r="Q450" s="9"/>
      <c r="R450" s="9"/>
      <c r="S450" s="9"/>
      <c r="T450" s="9"/>
      <c r="U450" s="9"/>
      <c r="V450" s="9"/>
      <c r="W450" s="9"/>
      <c r="X450" s="9"/>
    </row>
    <row r="451" spans="1:24" x14ac:dyDescent="0.3">
      <c r="A451" s="11">
        <v>5102502</v>
      </c>
      <c r="B451" s="11" t="s">
        <v>895</v>
      </c>
      <c r="C451" s="11">
        <f t="shared" si="67"/>
        <v>25</v>
      </c>
      <c r="D451" s="11" t="s">
        <v>1324</v>
      </c>
      <c r="E451" s="6" t="s">
        <v>1331</v>
      </c>
      <c r="F451" s="6" t="str">
        <f t="shared" si="73"/>
        <v>25弱</v>
      </c>
      <c r="G451" s="6" t="str">
        <f t="shared" si="74"/>
        <v>25弱连击骑</v>
      </c>
      <c r="H451" s="6" t="str">
        <f t="array" ref="H451">30250&amp;";"&amp;INDEX($V$2:$V$33,C451,1)</f>
        <v>30250;500</v>
      </c>
      <c r="I451" s="11">
        <f t="shared" si="75"/>
        <v>16</v>
      </c>
      <c r="J451" t="str">
        <f t="shared" si="72"/>
        <v>290000;480000</v>
      </c>
      <c r="K451">
        <f t="shared" si="72"/>
        <v>750000</v>
      </c>
      <c r="L451">
        <f t="shared" si="72"/>
        <v>2100000</v>
      </c>
      <c r="M451" t="str">
        <f t="shared" si="72"/>
        <v>RT_Wood:1400000|RT_Food:1400000|RT_Stone:1400000|RT_Gold:1400000</v>
      </c>
      <c r="N451" t="str">
        <f t="shared" si="72"/>
        <v>RT_Wood:175000|RT_Food:175000|RT_Stone:175000|RT_Gold:175000</v>
      </c>
      <c r="Q451" s="9"/>
      <c r="R451" s="9"/>
      <c r="S451" s="9"/>
      <c r="T451" s="9"/>
      <c r="U451" s="9"/>
      <c r="V451" s="9"/>
      <c r="W451" s="9"/>
      <c r="X451" s="9"/>
    </row>
    <row r="452" spans="1:24" x14ac:dyDescent="0.3">
      <c r="A452" s="11">
        <v>5102503</v>
      </c>
      <c r="B452" s="11" t="s">
        <v>897</v>
      </c>
      <c r="C452" s="11">
        <f t="shared" si="67"/>
        <v>25</v>
      </c>
      <c r="D452" s="11" t="s">
        <v>1324</v>
      </c>
      <c r="E452" s="6" t="s">
        <v>1335</v>
      </c>
      <c r="F452" s="6" t="str">
        <f t="shared" si="73"/>
        <v>25弱</v>
      </c>
      <c r="G452" s="6" t="str">
        <f t="shared" si="74"/>
        <v>25弱反击枪</v>
      </c>
      <c r="H452" s="6" t="str">
        <f t="array" ref="H452">30250&amp;";"&amp;INDEX($V$2:$V$33,C452,1)</f>
        <v>30250;500</v>
      </c>
      <c r="I452" s="11">
        <f t="shared" si="75"/>
        <v>16</v>
      </c>
      <c r="J452" t="str">
        <f t="shared" ref="J452:N461" si="76">INDEX($AB:$AF,MATCH($I452,$Z:$Z,0),MATCH(J$1,$AB$1:$AF$1,0))</f>
        <v>290000;480000</v>
      </c>
      <c r="K452">
        <f t="shared" si="76"/>
        <v>750000</v>
      </c>
      <c r="L452">
        <f t="shared" si="76"/>
        <v>2100000</v>
      </c>
      <c r="M452" t="str">
        <f t="shared" si="76"/>
        <v>RT_Wood:1400000|RT_Food:1400000|RT_Stone:1400000|RT_Gold:1400000</v>
      </c>
      <c r="N452" t="str">
        <f t="shared" si="76"/>
        <v>RT_Wood:175000|RT_Food:175000|RT_Stone:175000|RT_Gold:175000</v>
      </c>
      <c r="Q452" s="9"/>
      <c r="R452" s="9"/>
      <c r="S452" s="9"/>
      <c r="T452" s="9"/>
      <c r="U452" s="9"/>
      <c r="V452" s="9"/>
      <c r="W452" s="9"/>
      <c r="X452" s="9"/>
    </row>
    <row r="453" spans="1:24" x14ac:dyDescent="0.3">
      <c r="A453" s="11">
        <v>5102504</v>
      </c>
      <c r="B453" s="11" t="s">
        <v>899</v>
      </c>
      <c r="C453" s="11">
        <f t="shared" si="67"/>
        <v>25</v>
      </c>
      <c r="D453" s="11" t="s">
        <v>1324</v>
      </c>
      <c r="E453" s="6" t="s">
        <v>1339</v>
      </c>
      <c r="F453" s="6" t="str">
        <f t="shared" si="73"/>
        <v>25弱</v>
      </c>
      <c r="G453" s="6" t="str">
        <f t="shared" si="74"/>
        <v>25弱魏兰弓</v>
      </c>
      <c r="H453" s="6" t="str">
        <f t="array" ref="H453">30250&amp;";"&amp;INDEX($V$2:$V$33,C453,1)</f>
        <v>30250;500</v>
      </c>
      <c r="I453" s="11">
        <f t="shared" si="75"/>
        <v>16</v>
      </c>
      <c r="J453" t="str">
        <f t="shared" si="76"/>
        <v>290000;480000</v>
      </c>
      <c r="K453">
        <f t="shared" si="76"/>
        <v>750000</v>
      </c>
      <c r="L453">
        <f t="shared" si="76"/>
        <v>2100000</v>
      </c>
      <c r="M453" t="str">
        <f t="shared" si="76"/>
        <v>RT_Wood:1400000|RT_Food:1400000|RT_Stone:1400000|RT_Gold:1400000</v>
      </c>
      <c r="N453" t="str">
        <f t="shared" si="76"/>
        <v>RT_Wood:175000|RT_Food:175000|RT_Stone:175000|RT_Gold:175000</v>
      </c>
      <c r="Q453" s="9"/>
      <c r="R453" s="9"/>
      <c r="S453" s="9"/>
      <c r="T453" s="9"/>
      <c r="U453" s="9"/>
      <c r="V453" s="9"/>
      <c r="W453" s="9"/>
      <c r="X453" s="9"/>
    </row>
    <row r="454" spans="1:24" x14ac:dyDescent="0.3">
      <c r="A454" s="11">
        <v>5102505</v>
      </c>
      <c r="B454" s="11" t="s">
        <v>901</v>
      </c>
      <c r="C454" s="11">
        <f t="shared" si="67"/>
        <v>25</v>
      </c>
      <c r="D454" s="11" t="s">
        <v>1324</v>
      </c>
      <c r="E454" s="6" t="s">
        <v>1343</v>
      </c>
      <c r="F454" s="6" t="str">
        <f t="shared" si="73"/>
        <v>25弱</v>
      </c>
      <c r="G454" s="6" t="str">
        <f t="shared" si="74"/>
        <v>25弱智谋剑</v>
      </c>
      <c r="H454" s="6" t="str">
        <f t="array" ref="H454">30250&amp;";"&amp;INDEX($V$2:$V$33,C454,1)</f>
        <v>30250;500</v>
      </c>
      <c r="I454" s="11">
        <f t="shared" si="75"/>
        <v>16</v>
      </c>
      <c r="J454" t="str">
        <f t="shared" si="76"/>
        <v>290000;480000</v>
      </c>
      <c r="K454">
        <f t="shared" si="76"/>
        <v>750000</v>
      </c>
      <c r="L454">
        <f t="shared" si="76"/>
        <v>2100000</v>
      </c>
      <c r="M454" t="str">
        <f t="shared" si="76"/>
        <v>RT_Wood:1400000|RT_Food:1400000|RT_Stone:1400000|RT_Gold:1400000</v>
      </c>
      <c r="N454" t="str">
        <f t="shared" si="76"/>
        <v>RT_Wood:175000|RT_Food:175000|RT_Stone:175000|RT_Gold:175000</v>
      </c>
      <c r="Q454" s="9"/>
      <c r="R454" s="9"/>
      <c r="S454" s="9"/>
      <c r="T454" s="9"/>
      <c r="U454" s="9"/>
      <c r="V454" s="9"/>
      <c r="W454" s="9"/>
      <c r="X454" s="9"/>
    </row>
    <row r="455" spans="1:24" x14ac:dyDescent="0.3">
      <c r="A455" s="11">
        <v>5102506</v>
      </c>
      <c r="B455" s="11" t="s">
        <v>902</v>
      </c>
      <c r="C455" s="11">
        <f t="shared" si="67"/>
        <v>25</v>
      </c>
      <c r="D455" s="11" t="s">
        <v>1324</v>
      </c>
      <c r="E455" s="6" t="s">
        <v>1347</v>
      </c>
      <c r="F455" s="6" t="str">
        <f t="shared" si="73"/>
        <v>25弱</v>
      </c>
      <c r="G455" s="6" t="str">
        <f t="shared" si="74"/>
        <v>25弱智谋骑</v>
      </c>
      <c r="H455" s="6" t="str">
        <f t="array" ref="H455">30250&amp;";"&amp;INDEX($V$2:$V$33,C455,1)</f>
        <v>30250;500</v>
      </c>
      <c r="I455" s="11">
        <f t="shared" si="75"/>
        <v>16</v>
      </c>
      <c r="J455" t="str">
        <f t="shared" si="76"/>
        <v>290000;480000</v>
      </c>
      <c r="K455">
        <f t="shared" si="76"/>
        <v>750000</v>
      </c>
      <c r="L455">
        <f t="shared" si="76"/>
        <v>2100000</v>
      </c>
      <c r="M455" t="str">
        <f t="shared" si="76"/>
        <v>RT_Wood:1400000|RT_Food:1400000|RT_Stone:1400000|RT_Gold:1400000</v>
      </c>
      <c r="N455" t="str">
        <f t="shared" si="76"/>
        <v>RT_Wood:175000|RT_Food:175000|RT_Stone:175000|RT_Gold:175000</v>
      </c>
      <c r="Q455" s="9"/>
      <c r="R455" s="9"/>
      <c r="S455" s="9"/>
      <c r="T455" s="9"/>
      <c r="U455" s="9"/>
      <c r="V455" s="9"/>
      <c r="W455" s="9"/>
      <c r="X455" s="9"/>
    </row>
    <row r="456" spans="1:24" x14ac:dyDescent="0.3">
      <c r="A456" s="11">
        <v>5102507</v>
      </c>
      <c r="B456" s="11" t="s">
        <v>903</v>
      </c>
      <c r="C456" s="11">
        <f t="shared" si="67"/>
        <v>25</v>
      </c>
      <c r="D456" s="11" t="s">
        <v>1324</v>
      </c>
      <c r="E456" s="6" t="s">
        <v>1350</v>
      </c>
      <c r="F456" s="6" t="str">
        <f t="shared" si="73"/>
        <v>25弱</v>
      </c>
      <c r="G456" s="6" t="str">
        <f t="shared" si="74"/>
        <v>25弱统率枪</v>
      </c>
      <c r="H456" s="6" t="str">
        <f t="array" ref="H456">30250&amp;";"&amp;INDEX($V$2:$V$33,C456,1)</f>
        <v>30250;500</v>
      </c>
      <c r="I456" s="11">
        <f t="shared" si="75"/>
        <v>16</v>
      </c>
      <c r="J456" t="str">
        <f t="shared" si="76"/>
        <v>290000;480000</v>
      </c>
      <c r="K456">
        <f t="shared" si="76"/>
        <v>750000</v>
      </c>
      <c r="L456">
        <f t="shared" si="76"/>
        <v>2100000</v>
      </c>
      <c r="M456" t="str">
        <f t="shared" si="76"/>
        <v>RT_Wood:1400000|RT_Food:1400000|RT_Stone:1400000|RT_Gold:1400000</v>
      </c>
      <c r="N456" t="str">
        <f t="shared" si="76"/>
        <v>RT_Wood:175000|RT_Food:175000|RT_Stone:175000|RT_Gold:175000</v>
      </c>
      <c r="Q456" s="9"/>
      <c r="R456" s="9"/>
      <c r="S456" s="9"/>
      <c r="T456" s="9"/>
      <c r="U456" s="9"/>
      <c r="V456" s="9"/>
      <c r="W456" s="9"/>
      <c r="X456" s="9"/>
    </row>
    <row r="457" spans="1:24" x14ac:dyDescent="0.3">
      <c r="A457" s="11">
        <v>5102508</v>
      </c>
      <c r="B457" s="11" t="s">
        <v>904</v>
      </c>
      <c r="C457" s="11">
        <f t="shared" si="67"/>
        <v>25</v>
      </c>
      <c r="D457" s="11" t="s">
        <v>1324</v>
      </c>
      <c r="E457" s="6" t="s">
        <v>1354</v>
      </c>
      <c r="F457" s="6" t="str">
        <f t="shared" si="73"/>
        <v>25弱</v>
      </c>
      <c r="G457" s="6" t="str">
        <f t="shared" si="74"/>
        <v>25弱智谋弓</v>
      </c>
      <c r="H457" s="6" t="str">
        <f t="array" ref="H457">30250&amp;";"&amp;INDEX($V$2:$V$33,C457,1)</f>
        <v>30250;500</v>
      </c>
      <c r="I457" s="11">
        <f t="shared" si="75"/>
        <v>16</v>
      </c>
      <c r="J457" t="str">
        <f t="shared" si="76"/>
        <v>290000;480000</v>
      </c>
      <c r="K457">
        <f t="shared" si="76"/>
        <v>750000</v>
      </c>
      <c r="L457">
        <f t="shared" si="76"/>
        <v>2100000</v>
      </c>
      <c r="M457" t="str">
        <f t="shared" si="76"/>
        <v>RT_Wood:1400000|RT_Food:1400000|RT_Stone:1400000|RT_Gold:1400000</v>
      </c>
      <c r="N457" t="str">
        <f t="shared" si="76"/>
        <v>RT_Wood:175000|RT_Food:175000|RT_Stone:175000|RT_Gold:175000</v>
      </c>
      <c r="Q457" s="9"/>
      <c r="R457" s="9"/>
      <c r="S457" s="9"/>
      <c r="T457" s="9"/>
      <c r="U457" s="9"/>
      <c r="V457" s="9"/>
      <c r="W457" s="9"/>
      <c r="X457" s="9"/>
    </row>
    <row r="458" spans="1:24" x14ac:dyDescent="0.3">
      <c r="A458" s="11">
        <v>5102601</v>
      </c>
      <c r="B458" s="11" t="s">
        <v>905</v>
      </c>
      <c r="C458" s="11">
        <f t="shared" ref="C458:C513" si="77">C450+1</f>
        <v>26</v>
      </c>
      <c r="D458" s="11" t="s">
        <v>1324</v>
      </c>
      <c r="E458" s="6" t="s">
        <v>1328</v>
      </c>
      <c r="F458" s="6" t="str">
        <f t="shared" si="73"/>
        <v>26弱</v>
      </c>
      <c r="G458" s="6" t="str">
        <f t="shared" si="74"/>
        <v>26弱统率剑</v>
      </c>
      <c r="H458" s="6" t="str">
        <f t="array" ref="H458">30250&amp;";"&amp;INDEX($V$2:$V$33,C458,1)</f>
        <v>30250;500</v>
      </c>
      <c r="I458" s="11">
        <f t="shared" si="75"/>
        <v>16</v>
      </c>
      <c r="J458" t="str">
        <f t="shared" si="76"/>
        <v>290000;480000</v>
      </c>
      <c r="K458">
        <f t="shared" si="76"/>
        <v>750000</v>
      </c>
      <c r="L458">
        <f t="shared" si="76"/>
        <v>2100000</v>
      </c>
      <c r="M458" t="str">
        <f t="shared" si="76"/>
        <v>RT_Wood:1400000|RT_Food:1400000|RT_Stone:1400000|RT_Gold:1400000</v>
      </c>
      <c r="N458" t="str">
        <f t="shared" si="76"/>
        <v>RT_Wood:175000|RT_Food:175000|RT_Stone:175000|RT_Gold:175000</v>
      </c>
      <c r="Q458" s="9"/>
      <c r="R458" s="9"/>
      <c r="S458" s="9"/>
      <c r="T458" s="9"/>
      <c r="U458" s="9"/>
      <c r="V458" s="9"/>
      <c r="W458" s="9"/>
      <c r="X458" s="9"/>
    </row>
    <row r="459" spans="1:24" x14ac:dyDescent="0.3">
      <c r="A459" s="11">
        <v>5102602</v>
      </c>
      <c r="B459" s="11" t="s">
        <v>907</v>
      </c>
      <c r="C459" s="11">
        <f t="shared" si="77"/>
        <v>26</v>
      </c>
      <c r="D459" s="11" t="s">
        <v>1324</v>
      </c>
      <c r="E459" s="6" t="s">
        <v>1331</v>
      </c>
      <c r="F459" s="6" t="str">
        <f t="shared" si="73"/>
        <v>26弱</v>
      </c>
      <c r="G459" s="6" t="str">
        <f t="shared" si="74"/>
        <v>26弱连击骑</v>
      </c>
      <c r="H459" s="6" t="str">
        <f t="array" ref="H459">30250&amp;";"&amp;INDEX($V$2:$V$33,C459,1)</f>
        <v>30250;500</v>
      </c>
      <c r="I459" s="11">
        <f t="shared" si="75"/>
        <v>16</v>
      </c>
      <c r="J459" t="str">
        <f t="shared" si="76"/>
        <v>290000;480000</v>
      </c>
      <c r="K459">
        <f t="shared" si="76"/>
        <v>750000</v>
      </c>
      <c r="L459">
        <f t="shared" si="76"/>
        <v>2100000</v>
      </c>
      <c r="M459" t="str">
        <f t="shared" si="76"/>
        <v>RT_Wood:1400000|RT_Food:1400000|RT_Stone:1400000|RT_Gold:1400000</v>
      </c>
      <c r="N459" t="str">
        <f t="shared" si="76"/>
        <v>RT_Wood:175000|RT_Food:175000|RT_Stone:175000|RT_Gold:175000</v>
      </c>
      <c r="Q459" s="9"/>
      <c r="R459" s="9"/>
      <c r="S459" s="9"/>
      <c r="T459" s="9"/>
      <c r="U459" s="9"/>
      <c r="V459" s="9"/>
      <c r="W459" s="9"/>
      <c r="X459" s="9"/>
    </row>
    <row r="460" spans="1:24" x14ac:dyDescent="0.3">
      <c r="A460" s="11">
        <v>5102603</v>
      </c>
      <c r="B460" s="11" t="s">
        <v>909</v>
      </c>
      <c r="C460" s="11">
        <f t="shared" si="77"/>
        <v>26</v>
      </c>
      <c r="D460" s="11" t="s">
        <v>1324</v>
      </c>
      <c r="E460" s="6" t="s">
        <v>1335</v>
      </c>
      <c r="F460" s="6" t="str">
        <f t="shared" si="73"/>
        <v>26弱</v>
      </c>
      <c r="G460" s="6" t="str">
        <f t="shared" si="74"/>
        <v>26弱反击枪</v>
      </c>
      <c r="H460" s="6" t="str">
        <f t="array" ref="H460">30250&amp;";"&amp;INDEX($V$2:$V$33,C460,1)</f>
        <v>30250;500</v>
      </c>
      <c r="I460" s="11">
        <f t="shared" si="75"/>
        <v>16</v>
      </c>
      <c r="J460" t="str">
        <f t="shared" si="76"/>
        <v>290000;480000</v>
      </c>
      <c r="K460">
        <f t="shared" si="76"/>
        <v>750000</v>
      </c>
      <c r="L460">
        <f t="shared" si="76"/>
        <v>2100000</v>
      </c>
      <c r="M460" t="str">
        <f t="shared" si="76"/>
        <v>RT_Wood:1400000|RT_Food:1400000|RT_Stone:1400000|RT_Gold:1400000</v>
      </c>
      <c r="N460" t="str">
        <f t="shared" si="76"/>
        <v>RT_Wood:175000|RT_Food:175000|RT_Stone:175000|RT_Gold:175000</v>
      </c>
      <c r="Q460" s="9"/>
      <c r="R460" s="9"/>
      <c r="S460" s="9"/>
      <c r="T460" s="9"/>
      <c r="U460" s="9"/>
      <c r="V460" s="9"/>
      <c r="W460" s="9"/>
      <c r="X460" s="9"/>
    </row>
    <row r="461" spans="1:24" x14ac:dyDescent="0.3">
      <c r="A461" s="11">
        <v>5102604</v>
      </c>
      <c r="B461" s="11" t="s">
        <v>911</v>
      </c>
      <c r="C461" s="11">
        <f t="shared" si="77"/>
        <v>26</v>
      </c>
      <c r="D461" s="11" t="s">
        <v>1324</v>
      </c>
      <c r="E461" s="6" t="s">
        <v>1339</v>
      </c>
      <c r="F461" s="6" t="str">
        <f t="shared" si="73"/>
        <v>26弱</v>
      </c>
      <c r="G461" s="6" t="str">
        <f t="shared" si="74"/>
        <v>26弱魏兰弓</v>
      </c>
      <c r="H461" s="6" t="str">
        <f t="array" ref="H461">30250&amp;";"&amp;INDEX($V$2:$V$33,C461,1)</f>
        <v>30250;500</v>
      </c>
      <c r="I461" s="11">
        <f t="shared" si="75"/>
        <v>16</v>
      </c>
      <c r="J461" t="str">
        <f t="shared" si="76"/>
        <v>290000;480000</v>
      </c>
      <c r="K461">
        <f t="shared" si="76"/>
        <v>750000</v>
      </c>
      <c r="L461">
        <f t="shared" si="76"/>
        <v>2100000</v>
      </c>
      <c r="M461" t="str">
        <f t="shared" si="76"/>
        <v>RT_Wood:1400000|RT_Food:1400000|RT_Stone:1400000|RT_Gold:1400000</v>
      </c>
      <c r="N461" t="str">
        <f t="shared" si="76"/>
        <v>RT_Wood:175000|RT_Food:175000|RT_Stone:175000|RT_Gold:175000</v>
      </c>
      <c r="Q461" s="9"/>
      <c r="R461" s="9"/>
      <c r="S461" s="9"/>
      <c r="T461" s="9"/>
      <c r="U461" s="9"/>
      <c r="V461" s="9"/>
      <c r="W461" s="9"/>
      <c r="X461" s="9"/>
    </row>
    <row r="462" spans="1:24" x14ac:dyDescent="0.3">
      <c r="A462" s="11">
        <v>5102605</v>
      </c>
      <c r="B462" s="11" t="s">
        <v>913</v>
      </c>
      <c r="C462" s="11">
        <f t="shared" si="77"/>
        <v>26</v>
      </c>
      <c r="D462" s="11" t="s">
        <v>1324</v>
      </c>
      <c r="E462" s="6" t="s">
        <v>1343</v>
      </c>
      <c r="F462" s="6" t="str">
        <f t="shared" si="73"/>
        <v>26弱</v>
      </c>
      <c r="G462" s="6" t="str">
        <f t="shared" si="74"/>
        <v>26弱智谋剑</v>
      </c>
      <c r="H462" s="6" t="str">
        <f t="array" ref="H462">30250&amp;";"&amp;INDEX($V$2:$V$33,C462,1)</f>
        <v>30250;500</v>
      </c>
      <c r="I462" s="11">
        <f t="shared" si="75"/>
        <v>16</v>
      </c>
      <c r="J462" t="str">
        <f t="shared" ref="J462:N471" si="78">INDEX($AB:$AF,MATCH($I462,$Z:$Z,0),MATCH(J$1,$AB$1:$AF$1,0))</f>
        <v>290000;480000</v>
      </c>
      <c r="K462">
        <f t="shared" si="78"/>
        <v>750000</v>
      </c>
      <c r="L462">
        <f t="shared" si="78"/>
        <v>2100000</v>
      </c>
      <c r="M462" t="str">
        <f t="shared" si="78"/>
        <v>RT_Wood:1400000|RT_Food:1400000|RT_Stone:1400000|RT_Gold:1400000</v>
      </c>
      <c r="N462" t="str">
        <f t="shared" si="78"/>
        <v>RT_Wood:175000|RT_Food:175000|RT_Stone:175000|RT_Gold:175000</v>
      </c>
      <c r="Q462" s="9"/>
      <c r="R462" s="9"/>
      <c r="S462" s="9"/>
      <c r="T462" s="9"/>
      <c r="U462" s="9"/>
      <c r="V462" s="9"/>
      <c r="W462" s="9"/>
      <c r="X462" s="9"/>
    </row>
    <row r="463" spans="1:24" x14ac:dyDescent="0.3">
      <c r="A463" s="11">
        <v>5102606</v>
      </c>
      <c r="B463" s="11" t="s">
        <v>914</v>
      </c>
      <c r="C463" s="11">
        <f t="shared" si="77"/>
        <v>26</v>
      </c>
      <c r="D463" s="11" t="s">
        <v>1324</v>
      </c>
      <c r="E463" s="6" t="s">
        <v>1347</v>
      </c>
      <c r="F463" s="6" t="str">
        <f t="shared" si="73"/>
        <v>26弱</v>
      </c>
      <c r="G463" s="6" t="str">
        <f t="shared" si="74"/>
        <v>26弱智谋骑</v>
      </c>
      <c r="H463" s="6" t="str">
        <f t="array" ref="H463">30250&amp;";"&amp;INDEX($V$2:$V$33,C463,1)</f>
        <v>30250;500</v>
      </c>
      <c r="I463" s="11">
        <f t="shared" si="75"/>
        <v>16</v>
      </c>
      <c r="J463" t="str">
        <f t="shared" si="78"/>
        <v>290000;480000</v>
      </c>
      <c r="K463">
        <f t="shared" si="78"/>
        <v>750000</v>
      </c>
      <c r="L463">
        <f t="shared" si="78"/>
        <v>2100000</v>
      </c>
      <c r="M463" t="str">
        <f t="shared" si="78"/>
        <v>RT_Wood:1400000|RT_Food:1400000|RT_Stone:1400000|RT_Gold:1400000</v>
      </c>
      <c r="N463" t="str">
        <f t="shared" si="78"/>
        <v>RT_Wood:175000|RT_Food:175000|RT_Stone:175000|RT_Gold:175000</v>
      </c>
      <c r="Q463" s="9"/>
      <c r="R463" s="9"/>
      <c r="S463" s="9"/>
      <c r="T463" s="9"/>
      <c r="U463" s="9"/>
      <c r="V463" s="9"/>
      <c r="W463" s="9"/>
      <c r="X463" s="9"/>
    </row>
    <row r="464" spans="1:24" x14ac:dyDescent="0.3">
      <c r="A464" s="11">
        <v>5102607</v>
      </c>
      <c r="B464" s="11" t="s">
        <v>915</v>
      </c>
      <c r="C464" s="11">
        <f t="shared" si="77"/>
        <v>26</v>
      </c>
      <c r="D464" s="11" t="s">
        <v>1324</v>
      </c>
      <c r="E464" s="6" t="s">
        <v>1350</v>
      </c>
      <c r="F464" s="6" t="str">
        <f t="shared" si="73"/>
        <v>26弱</v>
      </c>
      <c r="G464" s="6" t="str">
        <f t="shared" si="74"/>
        <v>26弱统率枪</v>
      </c>
      <c r="H464" s="6" t="str">
        <f t="array" ref="H464">30250&amp;";"&amp;INDEX($V$2:$V$33,C464,1)</f>
        <v>30250;500</v>
      </c>
      <c r="I464" s="11">
        <f t="shared" si="75"/>
        <v>16</v>
      </c>
      <c r="J464" t="str">
        <f t="shared" si="78"/>
        <v>290000;480000</v>
      </c>
      <c r="K464">
        <f t="shared" si="78"/>
        <v>750000</v>
      </c>
      <c r="L464">
        <f t="shared" si="78"/>
        <v>2100000</v>
      </c>
      <c r="M464" t="str">
        <f t="shared" si="78"/>
        <v>RT_Wood:1400000|RT_Food:1400000|RT_Stone:1400000|RT_Gold:1400000</v>
      </c>
      <c r="N464" t="str">
        <f t="shared" si="78"/>
        <v>RT_Wood:175000|RT_Food:175000|RT_Stone:175000|RT_Gold:175000</v>
      </c>
      <c r="Q464" s="9"/>
      <c r="R464" s="9"/>
      <c r="S464" s="9"/>
      <c r="T464" s="9"/>
      <c r="U464" s="9"/>
      <c r="V464" s="9"/>
      <c r="W464" s="9"/>
      <c r="X464" s="9"/>
    </row>
    <row r="465" spans="1:24" x14ac:dyDescent="0.3">
      <c r="A465" s="11">
        <v>5102608</v>
      </c>
      <c r="B465" s="11" t="s">
        <v>916</v>
      </c>
      <c r="C465" s="11">
        <f t="shared" si="77"/>
        <v>26</v>
      </c>
      <c r="D465" s="11" t="s">
        <v>1324</v>
      </c>
      <c r="E465" s="6" t="s">
        <v>1354</v>
      </c>
      <c r="F465" s="6" t="str">
        <f t="shared" si="73"/>
        <v>26弱</v>
      </c>
      <c r="G465" s="6" t="str">
        <f t="shared" si="74"/>
        <v>26弱智谋弓</v>
      </c>
      <c r="H465" s="6" t="str">
        <f t="array" ref="H465">30250&amp;";"&amp;INDEX($V$2:$V$33,C465,1)</f>
        <v>30250;500</v>
      </c>
      <c r="I465" s="11">
        <f t="shared" si="75"/>
        <v>16</v>
      </c>
      <c r="J465" t="str">
        <f t="shared" si="78"/>
        <v>290000;480000</v>
      </c>
      <c r="K465">
        <f t="shared" si="78"/>
        <v>750000</v>
      </c>
      <c r="L465">
        <f t="shared" si="78"/>
        <v>2100000</v>
      </c>
      <c r="M465" t="str">
        <f t="shared" si="78"/>
        <v>RT_Wood:1400000|RT_Food:1400000|RT_Stone:1400000|RT_Gold:1400000</v>
      </c>
      <c r="N465" t="str">
        <f t="shared" si="78"/>
        <v>RT_Wood:175000|RT_Food:175000|RT_Stone:175000|RT_Gold:175000</v>
      </c>
      <c r="Q465" s="9"/>
      <c r="R465" s="9"/>
      <c r="S465" s="9"/>
      <c r="T465" s="9"/>
      <c r="U465" s="9"/>
      <c r="V465" s="9"/>
      <c r="W465" s="9"/>
      <c r="X465" s="9"/>
    </row>
    <row r="466" spans="1:24" x14ac:dyDescent="0.3">
      <c r="A466" s="11">
        <v>5102701</v>
      </c>
      <c r="B466" s="11" t="s">
        <v>917</v>
      </c>
      <c r="C466" s="11">
        <f t="shared" si="77"/>
        <v>27</v>
      </c>
      <c r="D466" s="11" t="s">
        <v>1324</v>
      </c>
      <c r="E466" s="6" t="s">
        <v>1328</v>
      </c>
      <c r="F466" s="6" t="str">
        <f t="shared" si="73"/>
        <v>27弱</v>
      </c>
      <c r="G466" s="6" t="str">
        <f t="shared" si="74"/>
        <v>27弱统率剑</v>
      </c>
      <c r="H466" s="6" t="str">
        <f t="array" ref="H466">30250&amp;";"&amp;INDEX($V$2:$V$33,C466,1)</f>
        <v>30250;500</v>
      </c>
      <c r="I466" s="11">
        <f t="shared" si="75"/>
        <v>17</v>
      </c>
      <c r="J466" t="str">
        <f t="shared" si="78"/>
        <v>480000;660000</v>
      </c>
      <c r="K466">
        <f t="shared" si="78"/>
        <v>810000</v>
      </c>
      <c r="L466">
        <f t="shared" si="78"/>
        <v>2250000</v>
      </c>
      <c r="M466" t="str">
        <f t="shared" si="78"/>
        <v>RT_Wood:1500000|RT_Food:1500000|RT_Stone:1500000|RT_Gold:1500000</v>
      </c>
      <c r="N466" t="str">
        <f t="shared" si="78"/>
        <v>RT_Wood:187500|RT_Food:187500|RT_Stone:187500|RT_Gold:187500</v>
      </c>
      <c r="Q466" s="9"/>
      <c r="R466" s="9"/>
      <c r="S466" s="9"/>
      <c r="T466" s="9"/>
      <c r="U466" s="9"/>
      <c r="V466" s="9"/>
      <c r="W466" s="9"/>
      <c r="X466" s="9"/>
    </row>
    <row r="467" spans="1:24" x14ac:dyDescent="0.3">
      <c r="A467" s="11">
        <v>5102702</v>
      </c>
      <c r="B467" s="11" t="s">
        <v>919</v>
      </c>
      <c r="C467" s="11">
        <f t="shared" si="77"/>
        <v>27</v>
      </c>
      <c r="D467" s="11" t="s">
        <v>1324</v>
      </c>
      <c r="E467" s="6" t="s">
        <v>1331</v>
      </c>
      <c r="F467" s="6" t="str">
        <f t="shared" si="73"/>
        <v>27弱</v>
      </c>
      <c r="G467" s="6" t="str">
        <f t="shared" si="74"/>
        <v>27弱连击骑</v>
      </c>
      <c r="H467" s="6" t="str">
        <f t="array" ref="H467">30250&amp;";"&amp;INDEX($V$2:$V$33,C467,1)</f>
        <v>30250;500</v>
      </c>
      <c r="I467" s="11">
        <f t="shared" si="75"/>
        <v>17</v>
      </c>
      <c r="J467" t="str">
        <f t="shared" si="78"/>
        <v>480000;660000</v>
      </c>
      <c r="K467">
        <f t="shared" si="78"/>
        <v>810000</v>
      </c>
      <c r="L467">
        <f t="shared" si="78"/>
        <v>2250000</v>
      </c>
      <c r="M467" t="str">
        <f t="shared" si="78"/>
        <v>RT_Wood:1500000|RT_Food:1500000|RT_Stone:1500000|RT_Gold:1500000</v>
      </c>
      <c r="N467" t="str">
        <f t="shared" si="78"/>
        <v>RT_Wood:187500|RT_Food:187500|RT_Stone:187500|RT_Gold:187500</v>
      </c>
      <c r="Q467" s="9"/>
      <c r="R467" s="9"/>
      <c r="S467" s="9"/>
      <c r="T467" s="9"/>
      <c r="U467" s="9"/>
      <c r="V467" s="9"/>
      <c r="W467" s="9"/>
      <c r="X467" s="9"/>
    </row>
    <row r="468" spans="1:24" x14ac:dyDescent="0.3">
      <c r="A468" s="11">
        <v>5102703</v>
      </c>
      <c r="B468" s="11" t="s">
        <v>921</v>
      </c>
      <c r="C468" s="11">
        <f t="shared" si="77"/>
        <v>27</v>
      </c>
      <c r="D468" s="11" t="s">
        <v>1324</v>
      </c>
      <c r="E468" s="6" t="s">
        <v>1335</v>
      </c>
      <c r="F468" s="6" t="str">
        <f t="shared" si="73"/>
        <v>27弱</v>
      </c>
      <c r="G468" s="6" t="str">
        <f t="shared" si="74"/>
        <v>27弱反击枪</v>
      </c>
      <c r="H468" s="6" t="str">
        <f t="array" ref="H468">30250&amp;";"&amp;INDEX($V$2:$V$33,C468,1)</f>
        <v>30250;500</v>
      </c>
      <c r="I468" s="11">
        <f t="shared" si="75"/>
        <v>17</v>
      </c>
      <c r="J468" t="str">
        <f t="shared" si="78"/>
        <v>480000;660000</v>
      </c>
      <c r="K468">
        <f t="shared" si="78"/>
        <v>810000</v>
      </c>
      <c r="L468">
        <f t="shared" si="78"/>
        <v>2250000</v>
      </c>
      <c r="M468" t="str">
        <f t="shared" si="78"/>
        <v>RT_Wood:1500000|RT_Food:1500000|RT_Stone:1500000|RT_Gold:1500000</v>
      </c>
      <c r="N468" t="str">
        <f t="shared" si="78"/>
        <v>RT_Wood:187500|RT_Food:187500|RT_Stone:187500|RT_Gold:187500</v>
      </c>
      <c r="Q468" s="9"/>
      <c r="R468" s="9"/>
      <c r="S468" s="9"/>
      <c r="T468" s="9"/>
      <c r="U468" s="9"/>
      <c r="V468" s="9"/>
      <c r="W468" s="9"/>
      <c r="X468" s="9"/>
    </row>
    <row r="469" spans="1:24" x14ac:dyDescent="0.3">
      <c r="A469" s="11">
        <v>5102704</v>
      </c>
      <c r="B469" s="11" t="s">
        <v>923</v>
      </c>
      <c r="C469" s="11">
        <f t="shared" si="77"/>
        <v>27</v>
      </c>
      <c r="D469" s="11" t="s">
        <v>1324</v>
      </c>
      <c r="E469" s="6" t="s">
        <v>1339</v>
      </c>
      <c r="F469" s="6" t="str">
        <f t="shared" si="73"/>
        <v>27弱</v>
      </c>
      <c r="G469" s="6" t="str">
        <f t="shared" si="74"/>
        <v>27弱魏兰弓</v>
      </c>
      <c r="H469" s="6" t="str">
        <f t="array" ref="H469">30250&amp;";"&amp;INDEX($V$2:$V$33,C469,1)</f>
        <v>30250;500</v>
      </c>
      <c r="I469" s="11">
        <f t="shared" si="75"/>
        <v>17</v>
      </c>
      <c r="J469" t="str">
        <f t="shared" si="78"/>
        <v>480000;660000</v>
      </c>
      <c r="K469">
        <f t="shared" si="78"/>
        <v>810000</v>
      </c>
      <c r="L469">
        <f t="shared" si="78"/>
        <v>2250000</v>
      </c>
      <c r="M469" t="str">
        <f t="shared" si="78"/>
        <v>RT_Wood:1500000|RT_Food:1500000|RT_Stone:1500000|RT_Gold:1500000</v>
      </c>
      <c r="N469" t="str">
        <f t="shared" si="78"/>
        <v>RT_Wood:187500|RT_Food:187500|RT_Stone:187500|RT_Gold:187500</v>
      </c>
      <c r="Q469" s="9"/>
      <c r="R469" s="9"/>
      <c r="S469" s="9"/>
      <c r="T469" s="9"/>
      <c r="U469" s="9"/>
      <c r="V469" s="9"/>
      <c r="W469" s="9"/>
      <c r="X469" s="9"/>
    </row>
    <row r="470" spans="1:24" x14ac:dyDescent="0.3">
      <c r="A470" s="11">
        <v>5102705</v>
      </c>
      <c r="B470" s="11" t="s">
        <v>925</v>
      </c>
      <c r="C470" s="11">
        <f t="shared" si="77"/>
        <v>27</v>
      </c>
      <c r="D470" s="11" t="s">
        <v>1324</v>
      </c>
      <c r="E470" s="6" t="s">
        <v>1343</v>
      </c>
      <c r="F470" s="6" t="str">
        <f t="shared" si="73"/>
        <v>27弱</v>
      </c>
      <c r="G470" s="6" t="str">
        <f t="shared" si="74"/>
        <v>27弱智谋剑</v>
      </c>
      <c r="H470" s="6" t="str">
        <f t="array" ref="H470">30250&amp;";"&amp;INDEX($V$2:$V$33,C470,1)</f>
        <v>30250;500</v>
      </c>
      <c r="I470" s="11">
        <f t="shared" si="75"/>
        <v>17</v>
      </c>
      <c r="J470" t="str">
        <f t="shared" si="78"/>
        <v>480000;660000</v>
      </c>
      <c r="K470">
        <f t="shared" si="78"/>
        <v>810000</v>
      </c>
      <c r="L470">
        <f t="shared" si="78"/>
        <v>2250000</v>
      </c>
      <c r="M470" t="str">
        <f t="shared" si="78"/>
        <v>RT_Wood:1500000|RT_Food:1500000|RT_Stone:1500000|RT_Gold:1500000</v>
      </c>
      <c r="N470" t="str">
        <f t="shared" si="78"/>
        <v>RT_Wood:187500|RT_Food:187500|RT_Stone:187500|RT_Gold:187500</v>
      </c>
      <c r="Q470" s="9"/>
      <c r="R470" s="9"/>
      <c r="S470" s="9"/>
      <c r="T470" s="9"/>
      <c r="U470" s="9"/>
      <c r="V470" s="9"/>
      <c r="W470" s="9"/>
      <c r="X470" s="9"/>
    </row>
    <row r="471" spans="1:24" x14ac:dyDescent="0.3">
      <c r="A471" s="11">
        <v>5102706</v>
      </c>
      <c r="B471" s="11" t="s">
        <v>926</v>
      </c>
      <c r="C471" s="11">
        <f t="shared" si="77"/>
        <v>27</v>
      </c>
      <c r="D471" s="11" t="s">
        <v>1324</v>
      </c>
      <c r="E471" s="6" t="s">
        <v>1347</v>
      </c>
      <c r="F471" s="6" t="str">
        <f t="shared" si="73"/>
        <v>27弱</v>
      </c>
      <c r="G471" s="6" t="str">
        <f t="shared" si="74"/>
        <v>27弱智谋骑</v>
      </c>
      <c r="H471" s="6" t="str">
        <f t="array" ref="H471">30250&amp;";"&amp;INDEX($V$2:$V$33,C471,1)</f>
        <v>30250;500</v>
      </c>
      <c r="I471" s="11">
        <f t="shared" si="75"/>
        <v>17</v>
      </c>
      <c r="J471" t="str">
        <f t="shared" si="78"/>
        <v>480000;660000</v>
      </c>
      <c r="K471">
        <f t="shared" si="78"/>
        <v>810000</v>
      </c>
      <c r="L471">
        <f t="shared" si="78"/>
        <v>2250000</v>
      </c>
      <c r="M471" t="str">
        <f t="shared" si="78"/>
        <v>RT_Wood:1500000|RT_Food:1500000|RT_Stone:1500000|RT_Gold:1500000</v>
      </c>
      <c r="N471" t="str">
        <f t="shared" si="78"/>
        <v>RT_Wood:187500|RT_Food:187500|RT_Stone:187500|RT_Gold:187500</v>
      </c>
      <c r="Q471" s="9"/>
      <c r="R471" s="9"/>
      <c r="S471" s="9"/>
      <c r="T471" s="9"/>
      <c r="U471" s="9"/>
      <c r="V471" s="9"/>
      <c r="W471" s="9"/>
      <c r="X471" s="9"/>
    </row>
    <row r="472" spans="1:24" x14ac:dyDescent="0.3">
      <c r="A472" s="11">
        <v>5102707</v>
      </c>
      <c r="B472" s="11" t="s">
        <v>927</v>
      </c>
      <c r="C472" s="11">
        <f t="shared" si="77"/>
        <v>27</v>
      </c>
      <c r="D472" s="11" t="s">
        <v>1324</v>
      </c>
      <c r="E472" s="6" t="s">
        <v>1350</v>
      </c>
      <c r="F472" s="6" t="str">
        <f t="shared" si="73"/>
        <v>27弱</v>
      </c>
      <c r="G472" s="6" t="str">
        <f t="shared" si="74"/>
        <v>27弱统率枪</v>
      </c>
      <c r="H472" s="6" t="str">
        <f t="array" ref="H472">30250&amp;";"&amp;INDEX($V$2:$V$33,C472,1)</f>
        <v>30250;500</v>
      </c>
      <c r="I472" s="11">
        <f t="shared" si="75"/>
        <v>17</v>
      </c>
      <c r="J472" t="str">
        <f t="shared" ref="J472:N481" si="79">INDEX($AB:$AF,MATCH($I472,$Z:$Z,0),MATCH(J$1,$AB$1:$AF$1,0))</f>
        <v>480000;660000</v>
      </c>
      <c r="K472">
        <f t="shared" si="79"/>
        <v>810000</v>
      </c>
      <c r="L472">
        <f t="shared" si="79"/>
        <v>2250000</v>
      </c>
      <c r="M472" t="str">
        <f t="shared" si="79"/>
        <v>RT_Wood:1500000|RT_Food:1500000|RT_Stone:1500000|RT_Gold:1500000</v>
      </c>
      <c r="N472" t="str">
        <f t="shared" si="79"/>
        <v>RT_Wood:187500|RT_Food:187500|RT_Stone:187500|RT_Gold:187500</v>
      </c>
      <c r="Q472" s="9"/>
      <c r="R472" s="9"/>
      <c r="S472" s="9"/>
      <c r="T472" s="9"/>
      <c r="U472" s="9"/>
      <c r="V472" s="9"/>
      <c r="W472" s="9"/>
      <c r="X472" s="9"/>
    </row>
    <row r="473" spans="1:24" x14ac:dyDescent="0.3">
      <c r="A473" s="11">
        <v>5102708</v>
      </c>
      <c r="B473" s="11" t="s">
        <v>928</v>
      </c>
      <c r="C473" s="11">
        <f t="shared" si="77"/>
        <v>27</v>
      </c>
      <c r="D473" s="11" t="s">
        <v>1324</v>
      </c>
      <c r="E473" s="6" t="s">
        <v>1354</v>
      </c>
      <c r="F473" s="6" t="str">
        <f t="shared" si="73"/>
        <v>27弱</v>
      </c>
      <c r="G473" s="6" t="str">
        <f t="shared" si="74"/>
        <v>27弱智谋弓</v>
      </c>
      <c r="H473" s="6" t="str">
        <f t="array" ref="H473">30250&amp;";"&amp;INDEX($V$2:$V$33,C473,1)</f>
        <v>30250;500</v>
      </c>
      <c r="I473" s="11">
        <f t="shared" si="75"/>
        <v>17</v>
      </c>
      <c r="J473" t="str">
        <f t="shared" si="79"/>
        <v>480000;660000</v>
      </c>
      <c r="K473">
        <f t="shared" si="79"/>
        <v>810000</v>
      </c>
      <c r="L473">
        <f t="shared" si="79"/>
        <v>2250000</v>
      </c>
      <c r="M473" t="str">
        <f t="shared" si="79"/>
        <v>RT_Wood:1500000|RT_Food:1500000|RT_Stone:1500000|RT_Gold:1500000</v>
      </c>
      <c r="N473" t="str">
        <f t="shared" si="79"/>
        <v>RT_Wood:187500|RT_Food:187500|RT_Stone:187500|RT_Gold:187500</v>
      </c>
      <c r="Q473" s="9"/>
      <c r="R473" s="9"/>
      <c r="S473" s="9"/>
      <c r="T473" s="9"/>
      <c r="U473" s="9"/>
      <c r="V473" s="9"/>
      <c r="W473" s="9"/>
      <c r="X473" s="9"/>
    </row>
    <row r="474" spans="1:24" x14ac:dyDescent="0.3">
      <c r="A474" s="11">
        <v>5102801</v>
      </c>
      <c r="B474" s="11" t="s">
        <v>929</v>
      </c>
      <c r="C474" s="11">
        <f t="shared" si="77"/>
        <v>28</v>
      </c>
      <c r="D474" s="11" t="s">
        <v>1324</v>
      </c>
      <c r="E474" s="6" t="s">
        <v>1328</v>
      </c>
      <c r="F474" s="6" t="str">
        <f t="shared" si="73"/>
        <v>28弱</v>
      </c>
      <c r="G474" s="6" t="str">
        <f t="shared" si="74"/>
        <v>28弱统率剑</v>
      </c>
      <c r="H474" s="6" t="str">
        <f t="array" ref="H474">30250&amp;";"&amp;INDEX($V$2:$V$33,C474,1)</f>
        <v>30250;500</v>
      </c>
      <c r="I474" s="11">
        <f t="shared" si="75"/>
        <v>17</v>
      </c>
      <c r="J474" t="str">
        <f t="shared" si="79"/>
        <v>480000;660000</v>
      </c>
      <c r="K474">
        <f t="shared" si="79"/>
        <v>810000</v>
      </c>
      <c r="L474">
        <f t="shared" si="79"/>
        <v>2250000</v>
      </c>
      <c r="M474" t="str">
        <f t="shared" si="79"/>
        <v>RT_Wood:1500000|RT_Food:1500000|RT_Stone:1500000|RT_Gold:1500000</v>
      </c>
      <c r="N474" t="str">
        <f t="shared" si="79"/>
        <v>RT_Wood:187500|RT_Food:187500|RT_Stone:187500|RT_Gold:187500</v>
      </c>
      <c r="Q474" s="9"/>
      <c r="R474" s="9"/>
      <c r="S474" s="9"/>
      <c r="T474" s="9"/>
      <c r="U474" s="9"/>
      <c r="V474" s="9"/>
      <c r="W474" s="9"/>
      <c r="X474" s="9"/>
    </row>
    <row r="475" spans="1:24" x14ac:dyDescent="0.3">
      <c r="A475" s="11">
        <v>5102802</v>
      </c>
      <c r="B475" s="11" t="s">
        <v>931</v>
      </c>
      <c r="C475" s="11">
        <f t="shared" si="77"/>
        <v>28</v>
      </c>
      <c r="D475" s="11" t="s">
        <v>1324</v>
      </c>
      <c r="E475" s="6" t="s">
        <v>1331</v>
      </c>
      <c r="F475" s="6" t="str">
        <f t="shared" si="73"/>
        <v>28弱</v>
      </c>
      <c r="G475" s="6" t="str">
        <f t="shared" si="74"/>
        <v>28弱连击骑</v>
      </c>
      <c r="H475" s="6" t="str">
        <f t="array" ref="H475">30250&amp;";"&amp;INDEX($V$2:$V$33,C475,1)</f>
        <v>30250;500</v>
      </c>
      <c r="I475" s="11">
        <f t="shared" si="75"/>
        <v>17</v>
      </c>
      <c r="J475" t="str">
        <f t="shared" si="79"/>
        <v>480000;660000</v>
      </c>
      <c r="K475">
        <f t="shared" si="79"/>
        <v>810000</v>
      </c>
      <c r="L475">
        <f t="shared" si="79"/>
        <v>2250000</v>
      </c>
      <c r="M475" t="str">
        <f t="shared" si="79"/>
        <v>RT_Wood:1500000|RT_Food:1500000|RT_Stone:1500000|RT_Gold:1500000</v>
      </c>
      <c r="N475" t="str">
        <f t="shared" si="79"/>
        <v>RT_Wood:187500|RT_Food:187500|RT_Stone:187500|RT_Gold:187500</v>
      </c>
      <c r="Q475" s="9"/>
      <c r="R475" s="9"/>
      <c r="S475" s="9"/>
      <c r="T475" s="9"/>
      <c r="U475" s="9"/>
      <c r="V475" s="9"/>
      <c r="W475" s="9"/>
      <c r="X475" s="9"/>
    </row>
    <row r="476" spans="1:24" x14ac:dyDescent="0.3">
      <c r="A476" s="11">
        <v>5102803</v>
      </c>
      <c r="B476" s="11" t="s">
        <v>933</v>
      </c>
      <c r="C476" s="11">
        <f t="shared" si="77"/>
        <v>28</v>
      </c>
      <c r="D476" s="11" t="s">
        <v>1324</v>
      </c>
      <c r="E476" s="6" t="s">
        <v>1335</v>
      </c>
      <c r="F476" s="6" t="str">
        <f t="shared" si="73"/>
        <v>28弱</v>
      </c>
      <c r="G476" s="6" t="str">
        <f t="shared" si="74"/>
        <v>28弱反击枪</v>
      </c>
      <c r="H476" s="6" t="str">
        <f t="array" ref="H476">30250&amp;";"&amp;INDEX($V$2:$V$33,C476,1)</f>
        <v>30250;500</v>
      </c>
      <c r="I476" s="11">
        <f t="shared" si="75"/>
        <v>17</v>
      </c>
      <c r="J476" t="str">
        <f t="shared" si="79"/>
        <v>480000;660000</v>
      </c>
      <c r="K476">
        <f t="shared" si="79"/>
        <v>810000</v>
      </c>
      <c r="L476">
        <f t="shared" si="79"/>
        <v>2250000</v>
      </c>
      <c r="M476" t="str">
        <f t="shared" si="79"/>
        <v>RT_Wood:1500000|RT_Food:1500000|RT_Stone:1500000|RT_Gold:1500000</v>
      </c>
      <c r="N476" t="str">
        <f t="shared" si="79"/>
        <v>RT_Wood:187500|RT_Food:187500|RT_Stone:187500|RT_Gold:187500</v>
      </c>
      <c r="Q476" s="9"/>
      <c r="R476" s="9"/>
      <c r="S476" s="9"/>
      <c r="T476" s="9"/>
      <c r="U476" s="9"/>
      <c r="V476" s="9"/>
      <c r="W476" s="9"/>
      <c r="X476" s="9"/>
    </row>
    <row r="477" spans="1:24" x14ac:dyDescent="0.3">
      <c r="A477" s="11">
        <v>5102804</v>
      </c>
      <c r="B477" s="11" t="s">
        <v>935</v>
      </c>
      <c r="C477" s="11">
        <f t="shared" si="77"/>
        <v>28</v>
      </c>
      <c r="D477" s="11" t="s">
        <v>1324</v>
      </c>
      <c r="E477" s="6" t="s">
        <v>1339</v>
      </c>
      <c r="F477" s="6" t="str">
        <f t="shared" si="73"/>
        <v>28弱</v>
      </c>
      <c r="G477" s="6" t="str">
        <f t="shared" si="74"/>
        <v>28弱魏兰弓</v>
      </c>
      <c r="H477" s="6" t="str">
        <f t="array" ref="H477">30250&amp;";"&amp;INDEX($V$2:$V$33,C477,1)</f>
        <v>30250;500</v>
      </c>
      <c r="I477" s="11">
        <f t="shared" si="75"/>
        <v>17</v>
      </c>
      <c r="J477" t="str">
        <f t="shared" si="79"/>
        <v>480000;660000</v>
      </c>
      <c r="K477">
        <f t="shared" si="79"/>
        <v>810000</v>
      </c>
      <c r="L477">
        <f t="shared" si="79"/>
        <v>2250000</v>
      </c>
      <c r="M477" t="str">
        <f t="shared" si="79"/>
        <v>RT_Wood:1500000|RT_Food:1500000|RT_Stone:1500000|RT_Gold:1500000</v>
      </c>
      <c r="N477" t="str">
        <f t="shared" si="79"/>
        <v>RT_Wood:187500|RT_Food:187500|RT_Stone:187500|RT_Gold:187500</v>
      </c>
      <c r="Q477" s="9"/>
      <c r="R477" s="9"/>
      <c r="S477" s="9"/>
      <c r="T477" s="9"/>
      <c r="U477" s="9"/>
      <c r="V477" s="9"/>
      <c r="W477" s="9"/>
      <c r="X477" s="9"/>
    </row>
    <row r="478" spans="1:24" x14ac:dyDescent="0.3">
      <c r="A478" s="11">
        <v>5102805</v>
      </c>
      <c r="B478" s="11" t="s">
        <v>937</v>
      </c>
      <c r="C478" s="11">
        <f t="shared" si="77"/>
        <v>28</v>
      </c>
      <c r="D478" s="11" t="s">
        <v>1324</v>
      </c>
      <c r="E478" s="6" t="s">
        <v>1343</v>
      </c>
      <c r="F478" s="6" t="str">
        <f t="shared" si="73"/>
        <v>28弱</v>
      </c>
      <c r="G478" s="6" t="str">
        <f t="shared" si="74"/>
        <v>28弱智谋剑</v>
      </c>
      <c r="H478" s="6" t="str">
        <f t="array" ref="H478">30250&amp;";"&amp;INDEX($V$2:$V$33,C478,1)</f>
        <v>30250;500</v>
      </c>
      <c r="I478" s="11">
        <f t="shared" si="75"/>
        <v>17</v>
      </c>
      <c r="J478" t="str">
        <f t="shared" si="79"/>
        <v>480000;660000</v>
      </c>
      <c r="K478">
        <f t="shared" si="79"/>
        <v>810000</v>
      </c>
      <c r="L478">
        <f t="shared" si="79"/>
        <v>2250000</v>
      </c>
      <c r="M478" t="str">
        <f t="shared" si="79"/>
        <v>RT_Wood:1500000|RT_Food:1500000|RT_Stone:1500000|RT_Gold:1500000</v>
      </c>
      <c r="N478" t="str">
        <f t="shared" si="79"/>
        <v>RT_Wood:187500|RT_Food:187500|RT_Stone:187500|RT_Gold:187500</v>
      </c>
      <c r="Q478" s="9"/>
      <c r="R478" s="9"/>
      <c r="S478" s="9"/>
      <c r="T478" s="9"/>
      <c r="U478" s="9"/>
      <c r="V478" s="9"/>
      <c r="W478" s="9"/>
      <c r="X478" s="9"/>
    </row>
    <row r="479" spans="1:24" x14ac:dyDescent="0.3">
      <c r="A479" s="11">
        <v>5102806</v>
      </c>
      <c r="B479" s="11" t="s">
        <v>938</v>
      </c>
      <c r="C479" s="11">
        <f t="shared" si="77"/>
        <v>28</v>
      </c>
      <c r="D479" s="11" t="s">
        <v>1324</v>
      </c>
      <c r="E479" s="6" t="s">
        <v>1347</v>
      </c>
      <c r="F479" s="6" t="str">
        <f t="shared" si="73"/>
        <v>28弱</v>
      </c>
      <c r="G479" s="6" t="str">
        <f t="shared" si="74"/>
        <v>28弱智谋骑</v>
      </c>
      <c r="H479" s="6" t="str">
        <f t="array" ref="H479">30250&amp;";"&amp;INDEX($V$2:$V$33,C479,1)</f>
        <v>30250;500</v>
      </c>
      <c r="I479" s="11">
        <f t="shared" si="75"/>
        <v>17</v>
      </c>
      <c r="J479" t="str">
        <f t="shared" si="79"/>
        <v>480000;660000</v>
      </c>
      <c r="K479">
        <f t="shared" si="79"/>
        <v>810000</v>
      </c>
      <c r="L479">
        <f t="shared" si="79"/>
        <v>2250000</v>
      </c>
      <c r="M479" t="str">
        <f t="shared" si="79"/>
        <v>RT_Wood:1500000|RT_Food:1500000|RT_Stone:1500000|RT_Gold:1500000</v>
      </c>
      <c r="N479" t="str">
        <f t="shared" si="79"/>
        <v>RT_Wood:187500|RT_Food:187500|RT_Stone:187500|RT_Gold:187500</v>
      </c>
      <c r="Q479" s="9"/>
      <c r="R479" s="9"/>
      <c r="S479" s="9"/>
      <c r="T479" s="9"/>
      <c r="U479" s="9"/>
      <c r="V479" s="9"/>
      <c r="W479" s="9"/>
      <c r="X479" s="9"/>
    </row>
    <row r="480" spans="1:24" x14ac:dyDescent="0.3">
      <c r="A480" s="11">
        <v>5102807</v>
      </c>
      <c r="B480" s="11" t="s">
        <v>939</v>
      </c>
      <c r="C480" s="11">
        <f t="shared" si="77"/>
        <v>28</v>
      </c>
      <c r="D480" s="11" t="s">
        <v>1324</v>
      </c>
      <c r="E480" s="6" t="s">
        <v>1350</v>
      </c>
      <c r="F480" s="6" t="str">
        <f t="shared" si="73"/>
        <v>28弱</v>
      </c>
      <c r="G480" s="6" t="str">
        <f t="shared" si="74"/>
        <v>28弱统率枪</v>
      </c>
      <c r="H480" s="6" t="str">
        <f t="array" ref="H480">30250&amp;";"&amp;INDEX($V$2:$V$33,C480,1)</f>
        <v>30250;500</v>
      </c>
      <c r="I480" s="11">
        <f t="shared" si="75"/>
        <v>17</v>
      </c>
      <c r="J480" t="str">
        <f t="shared" si="79"/>
        <v>480000;660000</v>
      </c>
      <c r="K480">
        <f t="shared" si="79"/>
        <v>810000</v>
      </c>
      <c r="L480">
        <f t="shared" si="79"/>
        <v>2250000</v>
      </c>
      <c r="M480" t="str">
        <f t="shared" si="79"/>
        <v>RT_Wood:1500000|RT_Food:1500000|RT_Stone:1500000|RT_Gold:1500000</v>
      </c>
      <c r="N480" t="str">
        <f t="shared" si="79"/>
        <v>RT_Wood:187500|RT_Food:187500|RT_Stone:187500|RT_Gold:187500</v>
      </c>
      <c r="Q480" s="9"/>
      <c r="R480" s="9"/>
      <c r="S480" s="9"/>
      <c r="T480" s="9"/>
      <c r="U480" s="9"/>
      <c r="V480" s="9"/>
      <c r="W480" s="9"/>
      <c r="X480" s="9"/>
    </row>
    <row r="481" spans="1:24" x14ac:dyDescent="0.3">
      <c r="A481" s="11">
        <v>5102808</v>
      </c>
      <c r="B481" s="11" t="s">
        <v>940</v>
      </c>
      <c r="C481" s="11">
        <f t="shared" si="77"/>
        <v>28</v>
      </c>
      <c r="D481" s="11" t="s">
        <v>1324</v>
      </c>
      <c r="E481" s="6" t="s">
        <v>1354</v>
      </c>
      <c r="F481" s="6" t="str">
        <f t="shared" si="73"/>
        <v>28弱</v>
      </c>
      <c r="G481" s="6" t="str">
        <f t="shared" si="74"/>
        <v>28弱智谋弓</v>
      </c>
      <c r="H481" s="6" t="str">
        <f t="array" ref="H481">30250&amp;";"&amp;INDEX($V$2:$V$33,C481,1)</f>
        <v>30250;500</v>
      </c>
      <c r="I481" s="11">
        <f t="shared" si="75"/>
        <v>17</v>
      </c>
      <c r="J481" t="str">
        <f t="shared" si="79"/>
        <v>480000;660000</v>
      </c>
      <c r="K481">
        <f t="shared" si="79"/>
        <v>810000</v>
      </c>
      <c r="L481">
        <f t="shared" si="79"/>
        <v>2250000</v>
      </c>
      <c r="M481" t="str">
        <f t="shared" si="79"/>
        <v>RT_Wood:1500000|RT_Food:1500000|RT_Stone:1500000|RT_Gold:1500000</v>
      </c>
      <c r="N481" t="str">
        <f t="shared" si="79"/>
        <v>RT_Wood:187500|RT_Food:187500|RT_Stone:187500|RT_Gold:187500</v>
      </c>
      <c r="Q481" s="9"/>
      <c r="R481" s="9"/>
      <c r="S481" s="9"/>
      <c r="T481" s="9"/>
      <c r="U481" s="9"/>
      <c r="V481" s="9"/>
      <c r="W481" s="9"/>
      <c r="X481" s="9"/>
    </row>
    <row r="482" spans="1:24" x14ac:dyDescent="0.3">
      <c r="A482" s="11">
        <v>5102901</v>
      </c>
      <c r="B482" s="11" t="s">
        <v>941</v>
      </c>
      <c r="C482" s="11">
        <f t="shared" si="77"/>
        <v>29</v>
      </c>
      <c r="D482" s="11" t="s">
        <v>1324</v>
      </c>
      <c r="E482" s="6" t="s">
        <v>1328</v>
      </c>
      <c r="F482" s="6" t="str">
        <f t="shared" si="73"/>
        <v>29弱</v>
      </c>
      <c r="G482" s="6" t="str">
        <f t="shared" si="74"/>
        <v>29弱统率剑</v>
      </c>
      <c r="H482" s="6" t="str">
        <f t="array" ref="H482">30250&amp;";"&amp;INDEX($V$2:$V$33,C482,1)</f>
        <v>30250;500</v>
      </c>
      <c r="I482" s="11">
        <f t="shared" si="75"/>
        <v>18</v>
      </c>
      <c r="J482" t="str">
        <f t="shared" ref="J482:N491" si="80">INDEX($AB:$AF,MATCH($I482,$Z:$Z,0),MATCH(J$1,$AB$1:$AF$1,0))</f>
        <v>660000;890000</v>
      </c>
      <c r="K482">
        <f t="shared" si="80"/>
        <v>870000</v>
      </c>
      <c r="L482">
        <f t="shared" si="80"/>
        <v>2400000</v>
      </c>
      <c r="M482" t="str">
        <f t="shared" si="80"/>
        <v>RT_Wood:1600000|RT_Food:1600000|RT_Stone:1600000|RT_Gold:1600000</v>
      </c>
      <c r="N482" t="str">
        <f t="shared" si="80"/>
        <v>RT_Wood:200000|RT_Food:200000|RT_Stone:200000|RT_Gold:200000</v>
      </c>
      <c r="Q482" s="9"/>
      <c r="R482" s="9"/>
      <c r="S482" s="9"/>
      <c r="T482" s="9"/>
      <c r="U482" s="9"/>
      <c r="V482" s="9"/>
      <c r="W482" s="9"/>
      <c r="X482" s="9"/>
    </row>
    <row r="483" spans="1:24" x14ac:dyDescent="0.3">
      <c r="A483" s="11">
        <v>5102902</v>
      </c>
      <c r="B483" s="11" t="s">
        <v>942</v>
      </c>
      <c r="C483" s="11">
        <f t="shared" si="77"/>
        <v>29</v>
      </c>
      <c r="D483" s="11" t="s">
        <v>1324</v>
      </c>
      <c r="E483" s="6" t="s">
        <v>1331</v>
      </c>
      <c r="F483" s="6" t="str">
        <f t="shared" si="73"/>
        <v>29弱</v>
      </c>
      <c r="G483" s="6" t="str">
        <f t="shared" si="74"/>
        <v>29弱连击骑</v>
      </c>
      <c r="H483" s="6" t="str">
        <f t="array" ref="H483">30250&amp;";"&amp;INDEX($V$2:$V$33,C483,1)</f>
        <v>30250;500</v>
      </c>
      <c r="I483" s="11">
        <f t="shared" si="75"/>
        <v>18</v>
      </c>
      <c r="J483" t="str">
        <f t="shared" si="80"/>
        <v>660000;890000</v>
      </c>
      <c r="K483">
        <f t="shared" si="80"/>
        <v>870000</v>
      </c>
      <c r="L483">
        <f t="shared" si="80"/>
        <v>2400000</v>
      </c>
      <c r="M483" t="str">
        <f t="shared" si="80"/>
        <v>RT_Wood:1600000|RT_Food:1600000|RT_Stone:1600000|RT_Gold:1600000</v>
      </c>
      <c r="N483" t="str">
        <f t="shared" si="80"/>
        <v>RT_Wood:200000|RT_Food:200000|RT_Stone:200000|RT_Gold:200000</v>
      </c>
      <c r="Q483" s="9"/>
      <c r="R483" s="9"/>
      <c r="S483" s="9"/>
      <c r="T483" s="9"/>
      <c r="U483" s="9"/>
      <c r="V483" s="9"/>
      <c r="W483" s="9"/>
      <c r="X483" s="9"/>
    </row>
    <row r="484" spans="1:24" x14ac:dyDescent="0.3">
      <c r="A484" s="11">
        <v>5102903</v>
      </c>
      <c r="B484" s="11" t="s">
        <v>943</v>
      </c>
      <c r="C484" s="11">
        <f t="shared" si="77"/>
        <v>29</v>
      </c>
      <c r="D484" s="11" t="s">
        <v>1324</v>
      </c>
      <c r="E484" s="6" t="s">
        <v>1335</v>
      </c>
      <c r="F484" s="6" t="str">
        <f t="shared" si="73"/>
        <v>29弱</v>
      </c>
      <c r="G484" s="6" t="str">
        <f t="shared" si="74"/>
        <v>29弱反击枪</v>
      </c>
      <c r="H484" s="6" t="str">
        <f t="array" ref="H484">30250&amp;";"&amp;INDEX($V$2:$V$33,C484,1)</f>
        <v>30250;500</v>
      </c>
      <c r="I484" s="11">
        <f t="shared" si="75"/>
        <v>18</v>
      </c>
      <c r="J484" t="str">
        <f t="shared" si="80"/>
        <v>660000;890000</v>
      </c>
      <c r="K484">
        <f t="shared" si="80"/>
        <v>870000</v>
      </c>
      <c r="L484">
        <f t="shared" si="80"/>
        <v>2400000</v>
      </c>
      <c r="M484" t="str">
        <f t="shared" si="80"/>
        <v>RT_Wood:1600000|RT_Food:1600000|RT_Stone:1600000|RT_Gold:1600000</v>
      </c>
      <c r="N484" t="str">
        <f t="shared" si="80"/>
        <v>RT_Wood:200000|RT_Food:200000|RT_Stone:200000|RT_Gold:200000</v>
      </c>
      <c r="Q484" s="9"/>
      <c r="R484" s="9"/>
      <c r="S484" s="9"/>
      <c r="T484" s="9"/>
      <c r="U484" s="9"/>
      <c r="V484" s="9"/>
      <c r="W484" s="9"/>
      <c r="X484" s="9"/>
    </row>
    <row r="485" spans="1:24" x14ac:dyDescent="0.3">
      <c r="A485" s="11">
        <v>5102904</v>
      </c>
      <c r="B485" s="11" t="s">
        <v>944</v>
      </c>
      <c r="C485" s="11">
        <f t="shared" si="77"/>
        <v>29</v>
      </c>
      <c r="D485" s="11" t="s">
        <v>1324</v>
      </c>
      <c r="E485" s="6" t="s">
        <v>1339</v>
      </c>
      <c r="F485" s="6" t="str">
        <f t="shared" si="73"/>
        <v>29弱</v>
      </c>
      <c r="G485" s="6" t="str">
        <f t="shared" si="74"/>
        <v>29弱魏兰弓</v>
      </c>
      <c r="H485" s="6" t="str">
        <f t="array" ref="H485">30250&amp;";"&amp;INDEX($V$2:$V$33,C485,1)</f>
        <v>30250;500</v>
      </c>
      <c r="I485" s="11">
        <f t="shared" si="75"/>
        <v>18</v>
      </c>
      <c r="J485" t="str">
        <f t="shared" si="80"/>
        <v>660000;890000</v>
      </c>
      <c r="K485">
        <f t="shared" si="80"/>
        <v>870000</v>
      </c>
      <c r="L485">
        <f t="shared" si="80"/>
        <v>2400000</v>
      </c>
      <c r="M485" t="str">
        <f t="shared" si="80"/>
        <v>RT_Wood:1600000|RT_Food:1600000|RT_Stone:1600000|RT_Gold:1600000</v>
      </c>
      <c r="N485" t="str">
        <f t="shared" si="80"/>
        <v>RT_Wood:200000|RT_Food:200000|RT_Stone:200000|RT_Gold:200000</v>
      </c>
      <c r="Q485" s="9"/>
      <c r="R485" s="9"/>
      <c r="S485" s="9"/>
      <c r="T485" s="9"/>
      <c r="U485" s="9"/>
      <c r="V485" s="9"/>
      <c r="W485" s="9"/>
      <c r="X485" s="9"/>
    </row>
    <row r="486" spans="1:24" x14ac:dyDescent="0.3">
      <c r="A486" s="11">
        <v>5102905</v>
      </c>
      <c r="B486" s="11" t="s">
        <v>945</v>
      </c>
      <c r="C486" s="11">
        <f t="shared" si="77"/>
        <v>29</v>
      </c>
      <c r="D486" s="11" t="s">
        <v>1324</v>
      </c>
      <c r="E486" s="6" t="s">
        <v>1343</v>
      </c>
      <c r="F486" s="6" t="str">
        <f t="shared" si="73"/>
        <v>29弱</v>
      </c>
      <c r="G486" s="6" t="str">
        <f t="shared" si="74"/>
        <v>29弱智谋剑</v>
      </c>
      <c r="H486" s="6" t="str">
        <f t="array" ref="H486">30250&amp;";"&amp;INDEX($V$2:$V$33,C486,1)</f>
        <v>30250;500</v>
      </c>
      <c r="I486" s="11">
        <f t="shared" si="75"/>
        <v>18</v>
      </c>
      <c r="J486" t="str">
        <f t="shared" si="80"/>
        <v>660000;890000</v>
      </c>
      <c r="K486">
        <f t="shared" si="80"/>
        <v>870000</v>
      </c>
      <c r="L486">
        <f t="shared" si="80"/>
        <v>2400000</v>
      </c>
      <c r="M486" t="str">
        <f t="shared" si="80"/>
        <v>RT_Wood:1600000|RT_Food:1600000|RT_Stone:1600000|RT_Gold:1600000</v>
      </c>
      <c r="N486" t="str">
        <f t="shared" si="80"/>
        <v>RT_Wood:200000|RT_Food:200000|RT_Stone:200000|RT_Gold:200000</v>
      </c>
      <c r="Q486" s="9"/>
      <c r="R486" s="9"/>
      <c r="S486" s="9"/>
      <c r="T486" s="9"/>
      <c r="U486" s="9"/>
      <c r="V486" s="9"/>
      <c r="W486" s="9"/>
      <c r="X486" s="9"/>
    </row>
    <row r="487" spans="1:24" x14ac:dyDescent="0.3">
      <c r="A487" s="11">
        <v>5102906</v>
      </c>
      <c r="B487" s="11" t="s">
        <v>946</v>
      </c>
      <c r="C487" s="11">
        <f t="shared" si="77"/>
        <v>29</v>
      </c>
      <c r="D487" s="11" t="s">
        <v>1324</v>
      </c>
      <c r="E487" s="6" t="s">
        <v>1347</v>
      </c>
      <c r="F487" s="6" t="str">
        <f t="shared" si="73"/>
        <v>29弱</v>
      </c>
      <c r="G487" s="6" t="str">
        <f t="shared" si="74"/>
        <v>29弱智谋骑</v>
      </c>
      <c r="H487" s="6" t="str">
        <f t="array" ref="H487">30250&amp;";"&amp;INDEX($V$2:$V$33,C487,1)</f>
        <v>30250;500</v>
      </c>
      <c r="I487" s="11">
        <f t="shared" si="75"/>
        <v>18</v>
      </c>
      <c r="J487" t="str">
        <f t="shared" si="80"/>
        <v>660000;890000</v>
      </c>
      <c r="K487">
        <f t="shared" si="80"/>
        <v>870000</v>
      </c>
      <c r="L487">
        <f t="shared" si="80"/>
        <v>2400000</v>
      </c>
      <c r="M487" t="str">
        <f t="shared" si="80"/>
        <v>RT_Wood:1600000|RT_Food:1600000|RT_Stone:1600000|RT_Gold:1600000</v>
      </c>
      <c r="N487" t="str">
        <f t="shared" si="80"/>
        <v>RT_Wood:200000|RT_Food:200000|RT_Stone:200000|RT_Gold:200000</v>
      </c>
      <c r="Q487" s="9"/>
      <c r="R487" s="9"/>
      <c r="S487" s="9"/>
      <c r="T487" s="9"/>
      <c r="U487" s="9"/>
      <c r="V487" s="9"/>
      <c r="W487" s="9"/>
      <c r="X487" s="9"/>
    </row>
    <row r="488" spans="1:24" x14ac:dyDescent="0.3">
      <c r="A488" s="11">
        <v>5102907</v>
      </c>
      <c r="B488" s="11" t="s">
        <v>947</v>
      </c>
      <c r="C488" s="11">
        <f t="shared" si="77"/>
        <v>29</v>
      </c>
      <c r="D488" s="11" t="s">
        <v>1324</v>
      </c>
      <c r="E488" s="6" t="s">
        <v>1350</v>
      </c>
      <c r="F488" s="6" t="str">
        <f t="shared" si="73"/>
        <v>29弱</v>
      </c>
      <c r="G488" s="6" t="str">
        <f t="shared" si="74"/>
        <v>29弱统率枪</v>
      </c>
      <c r="H488" s="6" t="str">
        <f t="array" ref="H488">30250&amp;";"&amp;INDEX($V$2:$V$33,C488,1)</f>
        <v>30250;500</v>
      </c>
      <c r="I488" s="11">
        <f t="shared" si="75"/>
        <v>18</v>
      </c>
      <c r="J488" t="str">
        <f t="shared" si="80"/>
        <v>660000;890000</v>
      </c>
      <c r="K488">
        <f t="shared" si="80"/>
        <v>870000</v>
      </c>
      <c r="L488">
        <f t="shared" si="80"/>
        <v>2400000</v>
      </c>
      <c r="M488" t="str">
        <f t="shared" si="80"/>
        <v>RT_Wood:1600000|RT_Food:1600000|RT_Stone:1600000|RT_Gold:1600000</v>
      </c>
      <c r="N488" t="str">
        <f t="shared" si="80"/>
        <v>RT_Wood:200000|RT_Food:200000|RT_Stone:200000|RT_Gold:200000</v>
      </c>
      <c r="Q488" s="9"/>
      <c r="R488" s="9"/>
      <c r="S488" s="9"/>
      <c r="T488" s="9"/>
      <c r="U488" s="9"/>
      <c r="V488" s="9"/>
      <c r="W488" s="9"/>
      <c r="X488" s="9"/>
    </row>
    <row r="489" spans="1:24" x14ac:dyDescent="0.3">
      <c r="A489" s="11">
        <v>5102908</v>
      </c>
      <c r="B489" s="11" t="s">
        <v>948</v>
      </c>
      <c r="C489" s="11">
        <f t="shared" si="77"/>
        <v>29</v>
      </c>
      <c r="D489" s="11" t="s">
        <v>1324</v>
      </c>
      <c r="E489" s="6" t="s">
        <v>1354</v>
      </c>
      <c r="F489" s="6" t="str">
        <f t="shared" si="73"/>
        <v>29弱</v>
      </c>
      <c r="G489" s="6" t="str">
        <f t="shared" si="74"/>
        <v>29弱智谋弓</v>
      </c>
      <c r="H489" s="6" t="str">
        <f t="array" ref="H489">30250&amp;";"&amp;INDEX($V$2:$V$33,C489,1)</f>
        <v>30250;500</v>
      </c>
      <c r="I489" s="11">
        <f t="shared" si="75"/>
        <v>18</v>
      </c>
      <c r="J489" t="str">
        <f t="shared" si="80"/>
        <v>660000;890000</v>
      </c>
      <c r="K489">
        <f t="shared" si="80"/>
        <v>870000</v>
      </c>
      <c r="L489">
        <f t="shared" si="80"/>
        <v>2400000</v>
      </c>
      <c r="M489" t="str">
        <f t="shared" si="80"/>
        <v>RT_Wood:1600000|RT_Food:1600000|RT_Stone:1600000|RT_Gold:1600000</v>
      </c>
      <c r="N489" t="str">
        <f t="shared" si="80"/>
        <v>RT_Wood:200000|RT_Food:200000|RT_Stone:200000|RT_Gold:200000</v>
      </c>
      <c r="Q489" s="9"/>
      <c r="R489" s="9"/>
      <c r="S489" s="9"/>
      <c r="T489" s="9"/>
      <c r="U489" s="9"/>
      <c r="V489" s="9"/>
      <c r="W489" s="9"/>
      <c r="X489" s="9"/>
    </row>
    <row r="490" spans="1:24" x14ac:dyDescent="0.3">
      <c r="A490" s="11">
        <v>5103001</v>
      </c>
      <c r="B490" s="11" t="s">
        <v>949</v>
      </c>
      <c r="C490" s="11">
        <f t="shared" si="77"/>
        <v>30</v>
      </c>
      <c r="D490" s="11" t="s">
        <v>1324</v>
      </c>
      <c r="E490" s="6" t="s">
        <v>1328</v>
      </c>
      <c r="F490" s="6" t="str">
        <f t="shared" si="73"/>
        <v>30弱</v>
      </c>
      <c r="G490" s="6" t="str">
        <f t="shared" si="74"/>
        <v>30弱统率剑</v>
      </c>
      <c r="H490" s="6" t="str">
        <f t="array" ref="H490">30250&amp;";"&amp;INDEX($V$2:$V$33,C490,1)</f>
        <v>30250;500</v>
      </c>
      <c r="I490" s="11">
        <f t="shared" si="75"/>
        <v>18</v>
      </c>
      <c r="J490" t="str">
        <f t="shared" si="80"/>
        <v>660000;890000</v>
      </c>
      <c r="K490">
        <f t="shared" si="80"/>
        <v>870000</v>
      </c>
      <c r="L490">
        <f t="shared" si="80"/>
        <v>2400000</v>
      </c>
      <c r="M490" t="str">
        <f t="shared" si="80"/>
        <v>RT_Wood:1600000|RT_Food:1600000|RT_Stone:1600000|RT_Gold:1600000</v>
      </c>
      <c r="N490" t="str">
        <f t="shared" si="80"/>
        <v>RT_Wood:200000|RT_Food:200000|RT_Stone:200000|RT_Gold:200000</v>
      </c>
      <c r="Q490" s="9"/>
      <c r="R490" s="9"/>
      <c r="S490" s="9"/>
      <c r="T490" s="9"/>
      <c r="U490" s="9"/>
      <c r="V490" s="9"/>
      <c r="W490" s="9"/>
      <c r="X490" s="9"/>
    </row>
    <row r="491" spans="1:24" x14ac:dyDescent="0.3">
      <c r="A491" s="11">
        <v>5103002</v>
      </c>
      <c r="B491" s="11" t="s">
        <v>950</v>
      </c>
      <c r="C491" s="11">
        <f t="shared" si="77"/>
        <v>30</v>
      </c>
      <c r="D491" s="11" t="s">
        <v>1324</v>
      </c>
      <c r="E491" s="6" t="s">
        <v>1331</v>
      </c>
      <c r="F491" s="6" t="str">
        <f t="shared" si="73"/>
        <v>30弱</v>
      </c>
      <c r="G491" s="6" t="str">
        <f t="shared" si="74"/>
        <v>30弱连击骑</v>
      </c>
      <c r="H491" s="6" t="str">
        <f t="array" ref="H491">30250&amp;";"&amp;INDEX($V$2:$V$33,C491,1)</f>
        <v>30250;500</v>
      </c>
      <c r="I491" s="11">
        <f t="shared" si="75"/>
        <v>18</v>
      </c>
      <c r="J491" t="str">
        <f t="shared" si="80"/>
        <v>660000;890000</v>
      </c>
      <c r="K491">
        <f t="shared" si="80"/>
        <v>870000</v>
      </c>
      <c r="L491">
        <f t="shared" si="80"/>
        <v>2400000</v>
      </c>
      <c r="M491" t="str">
        <f t="shared" si="80"/>
        <v>RT_Wood:1600000|RT_Food:1600000|RT_Stone:1600000|RT_Gold:1600000</v>
      </c>
      <c r="N491" t="str">
        <f t="shared" si="80"/>
        <v>RT_Wood:200000|RT_Food:200000|RT_Stone:200000|RT_Gold:200000</v>
      </c>
      <c r="Q491" s="9"/>
      <c r="R491" s="9"/>
      <c r="S491" s="9"/>
      <c r="T491" s="9"/>
      <c r="U491" s="9"/>
      <c r="V491" s="9"/>
      <c r="W491" s="9"/>
      <c r="X491" s="9"/>
    </row>
    <row r="492" spans="1:24" x14ac:dyDescent="0.3">
      <c r="A492" s="11">
        <v>5103003</v>
      </c>
      <c r="B492" s="11" t="s">
        <v>951</v>
      </c>
      <c r="C492" s="11">
        <f t="shared" si="77"/>
        <v>30</v>
      </c>
      <c r="D492" s="11" t="s">
        <v>1324</v>
      </c>
      <c r="E492" s="6" t="s">
        <v>1335</v>
      </c>
      <c r="F492" s="6" t="str">
        <f t="shared" si="73"/>
        <v>30弱</v>
      </c>
      <c r="G492" s="6" t="str">
        <f t="shared" si="74"/>
        <v>30弱反击枪</v>
      </c>
      <c r="H492" s="6" t="str">
        <f t="array" ref="H492">30250&amp;";"&amp;INDEX($V$2:$V$33,C492,1)</f>
        <v>30250;500</v>
      </c>
      <c r="I492" s="11">
        <f t="shared" si="75"/>
        <v>18</v>
      </c>
      <c r="J492" t="str">
        <f t="shared" ref="J492:N501" si="81">INDEX($AB:$AF,MATCH($I492,$Z:$Z,0),MATCH(J$1,$AB$1:$AF$1,0))</f>
        <v>660000;890000</v>
      </c>
      <c r="K492">
        <f t="shared" si="81"/>
        <v>870000</v>
      </c>
      <c r="L492">
        <f t="shared" si="81"/>
        <v>2400000</v>
      </c>
      <c r="M492" t="str">
        <f t="shared" si="81"/>
        <v>RT_Wood:1600000|RT_Food:1600000|RT_Stone:1600000|RT_Gold:1600000</v>
      </c>
      <c r="N492" t="str">
        <f t="shared" si="81"/>
        <v>RT_Wood:200000|RT_Food:200000|RT_Stone:200000|RT_Gold:200000</v>
      </c>
      <c r="Q492" s="9"/>
      <c r="R492" s="9"/>
      <c r="S492" s="9"/>
      <c r="T492" s="9"/>
      <c r="U492" s="9"/>
      <c r="V492" s="9"/>
      <c r="W492" s="9"/>
      <c r="X492" s="9"/>
    </row>
    <row r="493" spans="1:24" x14ac:dyDescent="0.3">
      <c r="A493" s="11">
        <v>5103004</v>
      </c>
      <c r="B493" s="11" t="s">
        <v>952</v>
      </c>
      <c r="C493" s="11">
        <f t="shared" si="77"/>
        <v>30</v>
      </c>
      <c r="D493" s="11" t="s">
        <v>1324</v>
      </c>
      <c r="E493" s="6" t="s">
        <v>1339</v>
      </c>
      <c r="F493" s="6" t="str">
        <f t="shared" si="73"/>
        <v>30弱</v>
      </c>
      <c r="G493" s="6" t="str">
        <f t="shared" si="74"/>
        <v>30弱魏兰弓</v>
      </c>
      <c r="H493" s="6" t="str">
        <f t="array" ref="H493">30250&amp;";"&amp;INDEX($V$2:$V$33,C493,1)</f>
        <v>30250;500</v>
      </c>
      <c r="I493" s="11">
        <f t="shared" si="75"/>
        <v>18</v>
      </c>
      <c r="J493" t="str">
        <f t="shared" si="81"/>
        <v>660000;890000</v>
      </c>
      <c r="K493">
        <f t="shared" si="81"/>
        <v>870000</v>
      </c>
      <c r="L493">
        <f t="shared" si="81"/>
        <v>2400000</v>
      </c>
      <c r="M493" t="str">
        <f t="shared" si="81"/>
        <v>RT_Wood:1600000|RT_Food:1600000|RT_Stone:1600000|RT_Gold:1600000</v>
      </c>
      <c r="N493" t="str">
        <f t="shared" si="81"/>
        <v>RT_Wood:200000|RT_Food:200000|RT_Stone:200000|RT_Gold:200000</v>
      </c>
      <c r="Q493" s="9"/>
      <c r="R493" s="9"/>
      <c r="S493" s="9"/>
      <c r="T493" s="9"/>
      <c r="U493" s="9"/>
      <c r="V493" s="9"/>
      <c r="W493" s="9"/>
      <c r="X493" s="9"/>
    </row>
    <row r="494" spans="1:24" x14ac:dyDescent="0.3">
      <c r="A494" s="11">
        <v>5103005</v>
      </c>
      <c r="B494" s="11" t="s">
        <v>953</v>
      </c>
      <c r="C494" s="11">
        <f t="shared" si="77"/>
        <v>30</v>
      </c>
      <c r="D494" s="11" t="s">
        <v>1324</v>
      </c>
      <c r="E494" s="6" t="s">
        <v>1343</v>
      </c>
      <c r="F494" s="6" t="str">
        <f t="shared" si="73"/>
        <v>30弱</v>
      </c>
      <c r="G494" s="6" t="str">
        <f t="shared" si="74"/>
        <v>30弱智谋剑</v>
      </c>
      <c r="H494" s="6" t="str">
        <f t="array" ref="H494">30250&amp;";"&amp;INDEX($V$2:$V$33,C494,1)</f>
        <v>30250;500</v>
      </c>
      <c r="I494" s="11">
        <f t="shared" si="75"/>
        <v>18</v>
      </c>
      <c r="J494" t="str">
        <f t="shared" si="81"/>
        <v>660000;890000</v>
      </c>
      <c r="K494">
        <f t="shared" si="81"/>
        <v>870000</v>
      </c>
      <c r="L494">
        <f t="shared" si="81"/>
        <v>2400000</v>
      </c>
      <c r="M494" t="str">
        <f t="shared" si="81"/>
        <v>RT_Wood:1600000|RT_Food:1600000|RT_Stone:1600000|RT_Gold:1600000</v>
      </c>
      <c r="N494" t="str">
        <f t="shared" si="81"/>
        <v>RT_Wood:200000|RT_Food:200000|RT_Stone:200000|RT_Gold:200000</v>
      </c>
      <c r="Q494" s="9"/>
      <c r="R494" s="9"/>
      <c r="S494" s="9"/>
      <c r="T494" s="9"/>
      <c r="U494" s="9"/>
      <c r="V494" s="9"/>
      <c r="W494" s="9"/>
      <c r="X494" s="9"/>
    </row>
    <row r="495" spans="1:24" x14ac:dyDescent="0.3">
      <c r="A495" s="11">
        <v>5103006</v>
      </c>
      <c r="B495" s="11" t="s">
        <v>954</v>
      </c>
      <c r="C495" s="11">
        <f t="shared" si="77"/>
        <v>30</v>
      </c>
      <c r="D495" s="11" t="s">
        <v>1324</v>
      </c>
      <c r="E495" s="6" t="s">
        <v>1347</v>
      </c>
      <c r="F495" s="6" t="str">
        <f t="shared" si="73"/>
        <v>30弱</v>
      </c>
      <c r="G495" s="6" t="str">
        <f t="shared" si="74"/>
        <v>30弱智谋骑</v>
      </c>
      <c r="H495" s="6" t="str">
        <f t="array" ref="H495">30250&amp;";"&amp;INDEX($V$2:$V$33,C495,1)</f>
        <v>30250;500</v>
      </c>
      <c r="I495" s="11">
        <f t="shared" si="75"/>
        <v>18</v>
      </c>
      <c r="J495" t="str">
        <f t="shared" si="81"/>
        <v>660000;890000</v>
      </c>
      <c r="K495">
        <f t="shared" si="81"/>
        <v>870000</v>
      </c>
      <c r="L495">
        <f t="shared" si="81"/>
        <v>2400000</v>
      </c>
      <c r="M495" t="str">
        <f t="shared" si="81"/>
        <v>RT_Wood:1600000|RT_Food:1600000|RT_Stone:1600000|RT_Gold:1600000</v>
      </c>
      <c r="N495" t="str">
        <f t="shared" si="81"/>
        <v>RT_Wood:200000|RT_Food:200000|RT_Stone:200000|RT_Gold:200000</v>
      </c>
      <c r="Q495" s="9"/>
      <c r="R495" s="9"/>
      <c r="S495" s="9"/>
      <c r="T495" s="9"/>
      <c r="U495" s="9"/>
      <c r="V495" s="9"/>
      <c r="W495" s="9"/>
      <c r="X495" s="9"/>
    </row>
    <row r="496" spans="1:24" x14ac:dyDescent="0.3">
      <c r="A496" s="11">
        <v>5103007</v>
      </c>
      <c r="B496" s="11" t="s">
        <v>955</v>
      </c>
      <c r="C496" s="11">
        <f t="shared" si="77"/>
        <v>30</v>
      </c>
      <c r="D496" s="11" t="s">
        <v>1324</v>
      </c>
      <c r="E496" s="6" t="s">
        <v>1350</v>
      </c>
      <c r="F496" s="6" t="str">
        <f t="shared" si="73"/>
        <v>30弱</v>
      </c>
      <c r="G496" s="6" t="str">
        <f t="shared" si="74"/>
        <v>30弱统率枪</v>
      </c>
      <c r="H496" s="6" t="str">
        <f t="array" ref="H496">30250&amp;";"&amp;INDEX($V$2:$V$33,C496,1)</f>
        <v>30250;500</v>
      </c>
      <c r="I496" s="11">
        <f t="shared" si="75"/>
        <v>18</v>
      </c>
      <c r="J496" t="str">
        <f t="shared" si="81"/>
        <v>660000;890000</v>
      </c>
      <c r="K496">
        <f t="shared" si="81"/>
        <v>870000</v>
      </c>
      <c r="L496">
        <f t="shared" si="81"/>
        <v>2400000</v>
      </c>
      <c r="M496" t="str">
        <f t="shared" si="81"/>
        <v>RT_Wood:1600000|RT_Food:1600000|RT_Stone:1600000|RT_Gold:1600000</v>
      </c>
      <c r="N496" t="str">
        <f t="shared" si="81"/>
        <v>RT_Wood:200000|RT_Food:200000|RT_Stone:200000|RT_Gold:200000</v>
      </c>
      <c r="Q496" s="9"/>
      <c r="R496" s="9"/>
      <c r="S496" s="9"/>
      <c r="T496" s="9"/>
      <c r="U496" s="9"/>
      <c r="V496" s="9"/>
      <c r="W496" s="9"/>
      <c r="X496" s="9"/>
    </row>
    <row r="497" spans="1:24" x14ac:dyDescent="0.3">
      <c r="A497" s="11">
        <v>5103008</v>
      </c>
      <c r="B497" s="11" t="s">
        <v>956</v>
      </c>
      <c r="C497" s="11">
        <f t="shared" si="77"/>
        <v>30</v>
      </c>
      <c r="D497" s="11" t="s">
        <v>1324</v>
      </c>
      <c r="E497" s="6" t="s">
        <v>1354</v>
      </c>
      <c r="F497" s="6" t="str">
        <f t="shared" si="73"/>
        <v>30弱</v>
      </c>
      <c r="G497" s="6" t="str">
        <f t="shared" si="74"/>
        <v>30弱智谋弓</v>
      </c>
      <c r="H497" s="6" t="str">
        <f t="array" ref="H497">30250&amp;";"&amp;INDEX($V$2:$V$33,C497,1)</f>
        <v>30250;500</v>
      </c>
      <c r="I497" s="11">
        <f t="shared" si="75"/>
        <v>18</v>
      </c>
      <c r="J497" t="str">
        <f t="shared" si="81"/>
        <v>660000;890000</v>
      </c>
      <c r="K497">
        <f t="shared" si="81"/>
        <v>870000</v>
      </c>
      <c r="L497">
        <f t="shared" si="81"/>
        <v>2400000</v>
      </c>
      <c r="M497" t="str">
        <f t="shared" si="81"/>
        <v>RT_Wood:1600000|RT_Food:1600000|RT_Stone:1600000|RT_Gold:1600000</v>
      </c>
      <c r="N497" t="str">
        <f t="shared" si="81"/>
        <v>RT_Wood:200000|RT_Food:200000|RT_Stone:200000|RT_Gold:200000</v>
      </c>
      <c r="Q497" s="9"/>
      <c r="R497" s="9"/>
      <c r="S497" s="9"/>
      <c r="T497" s="9"/>
      <c r="U497" s="9"/>
      <c r="V497" s="9"/>
      <c r="W497" s="9"/>
      <c r="X497" s="9"/>
    </row>
    <row r="498" spans="1:24" x14ac:dyDescent="0.3">
      <c r="A498" s="11">
        <v>5103101</v>
      </c>
      <c r="B498" s="11" t="s">
        <v>957</v>
      </c>
      <c r="C498" s="11">
        <f t="shared" si="77"/>
        <v>31</v>
      </c>
      <c r="D498" s="11" t="s">
        <v>1324</v>
      </c>
      <c r="E498" s="6" t="s">
        <v>1328</v>
      </c>
      <c r="F498" s="6" t="str">
        <f t="shared" si="73"/>
        <v>31弱</v>
      </c>
      <c r="G498" s="6" t="str">
        <f t="shared" si="74"/>
        <v>31弱统率剑</v>
      </c>
      <c r="H498" s="6" t="str">
        <f t="array" ref="H498">30250&amp;";"&amp;INDEX($V$2:$V$33,C498,1)</f>
        <v>30250;500</v>
      </c>
      <c r="I498" s="11">
        <f t="shared" si="75"/>
        <v>19</v>
      </c>
      <c r="J498" t="str">
        <f t="shared" si="81"/>
        <v>890000;1400000</v>
      </c>
      <c r="K498">
        <f t="shared" si="81"/>
        <v>930000</v>
      </c>
      <c r="L498">
        <f t="shared" si="81"/>
        <v>2550000</v>
      </c>
      <c r="M498" t="str">
        <f t="shared" si="81"/>
        <v>RT_Wood:1700000|RT_Food:1700000|RT_Stone:1700000|RT_Gold:1700000</v>
      </c>
      <c r="N498" t="str">
        <f t="shared" si="81"/>
        <v>RT_Wood:212500|RT_Food:212500|RT_Stone:212500|RT_Gold:212500</v>
      </c>
      <c r="Q498" s="9"/>
      <c r="R498" s="9"/>
      <c r="S498" s="9"/>
      <c r="T498" s="9"/>
      <c r="U498" s="9"/>
      <c r="V498" s="9"/>
      <c r="W498" s="9"/>
      <c r="X498" s="9"/>
    </row>
    <row r="499" spans="1:24" x14ac:dyDescent="0.3">
      <c r="A499" s="11">
        <v>5103102</v>
      </c>
      <c r="B499" s="11" t="s">
        <v>958</v>
      </c>
      <c r="C499" s="11">
        <f t="shared" si="77"/>
        <v>31</v>
      </c>
      <c r="D499" s="11" t="s">
        <v>1324</v>
      </c>
      <c r="E499" s="6" t="s">
        <v>1331</v>
      </c>
      <c r="F499" s="6" t="str">
        <f t="shared" si="73"/>
        <v>31弱</v>
      </c>
      <c r="G499" s="6" t="str">
        <f t="shared" si="74"/>
        <v>31弱连击骑</v>
      </c>
      <c r="H499" s="6" t="str">
        <f t="array" ref="H499">30250&amp;";"&amp;INDEX($V$2:$V$33,C499,1)</f>
        <v>30250;500</v>
      </c>
      <c r="I499" s="11">
        <f t="shared" si="75"/>
        <v>19</v>
      </c>
      <c r="J499" t="str">
        <f t="shared" si="81"/>
        <v>890000;1400000</v>
      </c>
      <c r="K499">
        <f t="shared" si="81"/>
        <v>930000</v>
      </c>
      <c r="L499">
        <f t="shared" si="81"/>
        <v>2550000</v>
      </c>
      <c r="M499" t="str">
        <f t="shared" si="81"/>
        <v>RT_Wood:1700000|RT_Food:1700000|RT_Stone:1700000|RT_Gold:1700000</v>
      </c>
      <c r="N499" t="str">
        <f t="shared" si="81"/>
        <v>RT_Wood:212500|RT_Food:212500|RT_Stone:212500|RT_Gold:212500</v>
      </c>
      <c r="Q499" s="9"/>
      <c r="R499" s="9"/>
      <c r="S499" s="9"/>
      <c r="T499" s="9"/>
      <c r="U499" s="9"/>
      <c r="V499" s="9"/>
      <c r="W499" s="9"/>
      <c r="X499" s="9"/>
    </row>
    <row r="500" spans="1:24" x14ac:dyDescent="0.3">
      <c r="A500" s="11">
        <v>5103103</v>
      </c>
      <c r="B500" s="11" t="s">
        <v>959</v>
      </c>
      <c r="C500" s="11">
        <f t="shared" si="77"/>
        <v>31</v>
      </c>
      <c r="D500" s="11" t="s">
        <v>1324</v>
      </c>
      <c r="E500" s="6" t="s">
        <v>1335</v>
      </c>
      <c r="F500" s="6" t="str">
        <f t="shared" si="73"/>
        <v>31弱</v>
      </c>
      <c r="G500" s="6" t="str">
        <f t="shared" si="74"/>
        <v>31弱反击枪</v>
      </c>
      <c r="H500" s="6" t="str">
        <f t="array" ref="H500">30250&amp;";"&amp;INDEX($V$2:$V$33,C500,1)</f>
        <v>30250;500</v>
      </c>
      <c r="I500" s="11">
        <f t="shared" si="75"/>
        <v>19</v>
      </c>
      <c r="J500" t="str">
        <f t="shared" si="81"/>
        <v>890000;1400000</v>
      </c>
      <c r="K500">
        <f t="shared" si="81"/>
        <v>930000</v>
      </c>
      <c r="L500">
        <f t="shared" si="81"/>
        <v>2550000</v>
      </c>
      <c r="M500" t="str">
        <f t="shared" si="81"/>
        <v>RT_Wood:1700000|RT_Food:1700000|RT_Stone:1700000|RT_Gold:1700000</v>
      </c>
      <c r="N500" t="str">
        <f t="shared" si="81"/>
        <v>RT_Wood:212500|RT_Food:212500|RT_Stone:212500|RT_Gold:212500</v>
      </c>
      <c r="Q500" s="9"/>
      <c r="R500" s="9"/>
      <c r="S500" s="9"/>
      <c r="T500" s="9"/>
      <c r="U500" s="9"/>
      <c r="V500" s="9"/>
      <c r="W500" s="9"/>
      <c r="X500" s="9"/>
    </row>
    <row r="501" spans="1:24" x14ac:dyDescent="0.3">
      <c r="A501" s="11">
        <v>5103104</v>
      </c>
      <c r="B501" s="11" t="s">
        <v>960</v>
      </c>
      <c r="C501" s="11">
        <f t="shared" si="77"/>
        <v>31</v>
      </c>
      <c r="D501" s="11" t="s">
        <v>1324</v>
      </c>
      <c r="E501" s="6" t="s">
        <v>1339</v>
      </c>
      <c r="F501" s="6" t="str">
        <f t="shared" si="73"/>
        <v>31弱</v>
      </c>
      <c r="G501" s="6" t="str">
        <f t="shared" si="74"/>
        <v>31弱魏兰弓</v>
      </c>
      <c r="H501" s="6" t="str">
        <f t="array" ref="H501">30250&amp;";"&amp;INDEX($V$2:$V$33,C501,1)</f>
        <v>30250;500</v>
      </c>
      <c r="I501" s="11">
        <f t="shared" si="75"/>
        <v>19</v>
      </c>
      <c r="J501" t="str">
        <f t="shared" si="81"/>
        <v>890000;1400000</v>
      </c>
      <c r="K501">
        <f t="shared" si="81"/>
        <v>930000</v>
      </c>
      <c r="L501">
        <f t="shared" si="81"/>
        <v>2550000</v>
      </c>
      <c r="M501" t="str">
        <f t="shared" si="81"/>
        <v>RT_Wood:1700000|RT_Food:1700000|RT_Stone:1700000|RT_Gold:1700000</v>
      </c>
      <c r="N501" t="str">
        <f t="shared" si="81"/>
        <v>RT_Wood:212500|RT_Food:212500|RT_Stone:212500|RT_Gold:212500</v>
      </c>
      <c r="Q501" s="9"/>
      <c r="R501" s="9"/>
      <c r="S501" s="9"/>
      <c r="T501" s="9"/>
      <c r="U501" s="9"/>
      <c r="V501" s="9"/>
      <c r="W501" s="9"/>
      <c r="X501" s="9"/>
    </row>
    <row r="502" spans="1:24" x14ac:dyDescent="0.3">
      <c r="A502" s="11">
        <v>5103105</v>
      </c>
      <c r="B502" s="11" t="s">
        <v>961</v>
      </c>
      <c r="C502" s="11">
        <f t="shared" si="77"/>
        <v>31</v>
      </c>
      <c r="D502" s="11" t="s">
        <v>1324</v>
      </c>
      <c r="E502" s="6" t="s">
        <v>1343</v>
      </c>
      <c r="F502" s="6" t="str">
        <f t="shared" si="73"/>
        <v>31弱</v>
      </c>
      <c r="G502" s="6" t="str">
        <f t="shared" si="74"/>
        <v>31弱智谋剑</v>
      </c>
      <c r="H502" s="6" t="str">
        <f t="array" ref="H502">30250&amp;";"&amp;INDEX($V$2:$V$33,C502,1)</f>
        <v>30250;500</v>
      </c>
      <c r="I502" s="11">
        <f t="shared" si="75"/>
        <v>19</v>
      </c>
      <c r="J502" t="str">
        <f t="shared" ref="J502:N511" si="82">INDEX($AB:$AF,MATCH($I502,$Z:$Z,0),MATCH(J$1,$AB$1:$AF$1,0))</f>
        <v>890000;1400000</v>
      </c>
      <c r="K502">
        <f t="shared" si="82"/>
        <v>930000</v>
      </c>
      <c r="L502">
        <f t="shared" si="82"/>
        <v>2550000</v>
      </c>
      <c r="M502" t="str">
        <f t="shared" si="82"/>
        <v>RT_Wood:1700000|RT_Food:1700000|RT_Stone:1700000|RT_Gold:1700000</v>
      </c>
      <c r="N502" t="str">
        <f t="shared" si="82"/>
        <v>RT_Wood:212500|RT_Food:212500|RT_Stone:212500|RT_Gold:212500</v>
      </c>
      <c r="Q502" s="9"/>
      <c r="R502" s="9"/>
      <c r="S502" s="9"/>
      <c r="T502" s="9"/>
      <c r="U502" s="9"/>
      <c r="V502" s="9"/>
      <c r="W502" s="9"/>
      <c r="X502" s="9"/>
    </row>
    <row r="503" spans="1:24" x14ac:dyDescent="0.3">
      <c r="A503" s="11">
        <v>5103106</v>
      </c>
      <c r="B503" s="11" t="s">
        <v>962</v>
      </c>
      <c r="C503" s="11">
        <f t="shared" si="77"/>
        <v>31</v>
      </c>
      <c r="D503" s="11" t="s">
        <v>1324</v>
      </c>
      <c r="E503" s="6" t="s">
        <v>1347</v>
      </c>
      <c r="F503" s="6" t="str">
        <f t="shared" si="73"/>
        <v>31弱</v>
      </c>
      <c r="G503" s="6" t="str">
        <f t="shared" si="74"/>
        <v>31弱智谋骑</v>
      </c>
      <c r="H503" s="6" t="str">
        <f t="array" ref="H503">30250&amp;";"&amp;INDEX($V$2:$V$33,C503,1)</f>
        <v>30250;500</v>
      </c>
      <c r="I503" s="11">
        <f t="shared" si="75"/>
        <v>19</v>
      </c>
      <c r="J503" t="str">
        <f t="shared" si="82"/>
        <v>890000;1400000</v>
      </c>
      <c r="K503">
        <f t="shared" si="82"/>
        <v>930000</v>
      </c>
      <c r="L503">
        <f t="shared" si="82"/>
        <v>2550000</v>
      </c>
      <c r="M503" t="str">
        <f t="shared" si="82"/>
        <v>RT_Wood:1700000|RT_Food:1700000|RT_Stone:1700000|RT_Gold:1700000</v>
      </c>
      <c r="N503" t="str">
        <f t="shared" si="82"/>
        <v>RT_Wood:212500|RT_Food:212500|RT_Stone:212500|RT_Gold:212500</v>
      </c>
      <c r="Q503" s="9"/>
      <c r="R503" s="9"/>
      <c r="S503" s="9"/>
      <c r="T503" s="9"/>
      <c r="U503" s="9"/>
      <c r="V503" s="9"/>
      <c r="W503" s="9"/>
      <c r="X503" s="9"/>
    </row>
    <row r="504" spans="1:24" x14ac:dyDescent="0.3">
      <c r="A504" s="11">
        <v>5103107</v>
      </c>
      <c r="B504" s="11" t="s">
        <v>963</v>
      </c>
      <c r="C504" s="11">
        <f t="shared" si="77"/>
        <v>31</v>
      </c>
      <c r="D504" s="11" t="s">
        <v>1324</v>
      </c>
      <c r="E504" s="6" t="s">
        <v>1350</v>
      </c>
      <c r="F504" s="6" t="str">
        <f t="shared" si="73"/>
        <v>31弱</v>
      </c>
      <c r="G504" s="6" t="str">
        <f t="shared" si="74"/>
        <v>31弱统率枪</v>
      </c>
      <c r="H504" s="6" t="str">
        <f t="array" ref="H504">30250&amp;";"&amp;INDEX($V$2:$V$33,C504,1)</f>
        <v>30250;500</v>
      </c>
      <c r="I504" s="11">
        <f t="shared" si="75"/>
        <v>19</v>
      </c>
      <c r="J504" t="str">
        <f t="shared" si="82"/>
        <v>890000;1400000</v>
      </c>
      <c r="K504">
        <f t="shared" si="82"/>
        <v>930000</v>
      </c>
      <c r="L504">
        <f t="shared" si="82"/>
        <v>2550000</v>
      </c>
      <c r="M504" t="str">
        <f t="shared" si="82"/>
        <v>RT_Wood:1700000|RT_Food:1700000|RT_Stone:1700000|RT_Gold:1700000</v>
      </c>
      <c r="N504" t="str">
        <f t="shared" si="82"/>
        <v>RT_Wood:212500|RT_Food:212500|RT_Stone:212500|RT_Gold:212500</v>
      </c>
      <c r="Q504" s="9"/>
      <c r="R504" s="9"/>
      <c r="S504" s="9"/>
      <c r="T504" s="9"/>
      <c r="U504" s="9"/>
      <c r="V504" s="9"/>
      <c r="W504" s="9"/>
      <c r="X504" s="9"/>
    </row>
    <row r="505" spans="1:24" x14ac:dyDescent="0.3">
      <c r="A505" s="11">
        <v>5103108</v>
      </c>
      <c r="B505" s="11" t="s">
        <v>964</v>
      </c>
      <c r="C505" s="11">
        <f t="shared" si="77"/>
        <v>31</v>
      </c>
      <c r="D505" s="11" t="s">
        <v>1324</v>
      </c>
      <c r="E505" s="6" t="s">
        <v>1354</v>
      </c>
      <c r="F505" s="6" t="str">
        <f t="shared" si="73"/>
        <v>31弱</v>
      </c>
      <c r="G505" s="6" t="str">
        <f t="shared" si="74"/>
        <v>31弱智谋弓</v>
      </c>
      <c r="H505" s="6" t="str">
        <f t="array" ref="H505">30250&amp;";"&amp;INDEX($V$2:$V$33,C505,1)</f>
        <v>30250;500</v>
      </c>
      <c r="I505" s="11">
        <f t="shared" si="75"/>
        <v>19</v>
      </c>
      <c r="J505" t="str">
        <f t="shared" si="82"/>
        <v>890000;1400000</v>
      </c>
      <c r="K505">
        <f t="shared" si="82"/>
        <v>930000</v>
      </c>
      <c r="L505">
        <f t="shared" si="82"/>
        <v>2550000</v>
      </c>
      <c r="M505" t="str">
        <f t="shared" si="82"/>
        <v>RT_Wood:1700000|RT_Food:1700000|RT_Stone:1700000|RT_Gold:1700000</v>
      </c>
      <c r="N505" t="str">
        <f t="shared" si="82"/>
        <v>RT_Wood:212500|RT_Food:212500|RT_Stone:212500|RT_Gold:212500</v>
      </c>
      <c r="Q505" s="9"/>
      <c r="R505" s="9"/>
      <c r="S505" s="9"/>
      <c r="T505" s="9"/>
      <c r="U505" s="9"/>
      <c r="V505" s="9"/>
      <c r="W505" s="9"/>
      <c r="X505" s="9"/>
    </row>
    <row r="506" spans="1:24" x14ac:dyDescent="0.3">
      <c r="A506" s="11">
        <v>5103201</v>
      </c>
      <c r="B506" s="11" t="s">
        <v>965</v>
      </c>
      <c r="C506" s="11">
        <f t="shared" si="77"/>
        <v>32</v>
      </c>
      <c r="D506" s="11" t="s">
        <v>1324</v>
      </c>
      <c r="E506" s="6" t="s">
        <v>1328</v>
      </c>
      <c r="F506" s="6" t="str">
        <f t="shared" si="73"/>
        <v>32弱</v>
      </c>
      <c r="G506" s="6" t="str">
        <f t="shared" si="74"/>
        <v>32弱统率剑</v>
      </c>
      <c r="H506" s="6" t="str">
        <f t="array" ref="H506">30250&amp;";"&amp;INDEX($V$2:$V$33,C506,1)</f>
        <v>30250;500</v>
      </c>
      <c r="I506" s="11">
        <f t="shared" si="75"/>
        <v>19</v>
      </c>
      <c r="J506" t="str">
        <f t="shared" si="82"/>
        <v>890000;1400000</v>
      </c>
      <c r="K506">
        <f t="shared" si="82"/>
        <v>930000</v>
      </c>
      <c r="L506">
        <f t="shared" si="82"/>
        <v>2550000</v>
      </c>
      <c r="M506" t="str">
        <f t="shared" si="82"/>
        <v>RT_Wood:1700000|RT_Food:1700000|RT_Stone:1700000|RT_Gold:1700000</v>
      </c>
      <c r="N506" t="str">
        <f t="shared" si="82"/>
        <v>RT_Wood:212500|RT_Food:212500|RT_Stone:212500|RT_Gold:212500</v>
      </c>
      <c r="Q506" s="9"/>
      <c r="R506" s="9"/>
      <c r="S506" s="9"/>
      <c r="T506" s="9"/>
      <c r="U506" s="9"/>
      <c r="V506" s="9"/>
      <c r="W506" s="9"/>
      <c r="X506" s="9"/>
    </row>
    <row r="507" spans="1:24" x14ac:dyDescent="0.3">
      <c r="A507" s="11">
        <v>5103202</v>
      </c>
      <c r="B507" s="11" t="s">
        <v>966</v>
      </c>
      <c r="C507" s="11">
        <f t="shared" si="77"/>
        <v>32</v>
      </c>
      <c r="D507" s="11" t="s">
        <v>1324</v>
      </c>
      <c r="E507" s="6" t="s">
        <v>1331</v>
      </c>
      <c r="F507" s="6" t="str">
        <f t="shared" si="73"/>
        <v>32弱</v>
      </c>
      <c r="G507" s="6" t="str">
        <f t="shared" si="74"/>
        <v>32弱连击骑</v>
      </c>
      <c r="H507" s="6" t="str">
        <f t="array" ref="H507">30250&amp;";"&amp;INDEX($V$2:$V$33,C507,1)</f>
        <v>30250;500</v>
      </c>
      <c r="I507" s="11">
        <f t="shared" si="75"/>
        <v>19</v>
      </c>
      <c r="J507" t="str">
        <f t="shared" si="82"/>
        <v>890000;1400000</v>
      </c>
      <c r="K507">
        <f t="shared" si="82"/>
        <v>930000</v>
      </c>
      <c r="L507">
        <f t="shared" si="82"/>
        <v>2550000</v>
      </c>
      <c r="M507" t="str">
        <f t="shared" si="82"/>
        <v>RT_Wood:1700000|RT_Food:1700000|RT_Stone:1700000|RT_Gold:1700000</v>
      </c>
      <c r="N507" t="str">
        <f t="shared" si="82"/>
        <v>RT_Wood:212500|RT_Food:212500|RT_Stone:212500|RT_Gold:212500</v>
      </c>
      <c r="Q507" s="9"/>
      <c r="R507" s="9"/>
      <c r="S507" s="9"/>
      <c r="T507" s="9"/>
      <c r="U507" s="9"/>
      <c r="V507" s="9"/>
      <c r="W507" s="9"/>
      <c r="X507" s="9"/>
    </row>
    <row r="508" spans="1:24" x14ac:dyDescent="0.3">
      <c r="A508" s="11">
        <v>5103203</v>
      </c>
      <c r="B508" s="11" t="s">
        <v>967</v>
      </c>
      <c r="C508" s="11">
        <f t="shared" si="77"/>
        <v>32</v>
      </c>
      <c r="D508" s="11" t="s">
        <v>1324</v>
      </c>
      <c r="E508" s="6" t="s">
        <v>1335</v>
      </c>
      <c r="F508" s="6" t="str">
        <f t="shared" si="73"/>
        <v>32弱</v>
      </c>
      <c r="G508" s="6" t="str">
        <f t="shared" si="74"/>
        <v>32弱反击枪</v>
      </c>
      <c r="H508" s="6" t="str">
        <f t="array" ref="H508">30250&amp;";"&amp;INDEX($V$2:$V$33,C508,1)</f>
        <v>30250;500</v>
      </c>
      <c r="I508" s="11">
        <f t="shared" si="75"/>
        <v>19</v>
      </c>
      <c r="J508" t="str">
        <f t="shared" si="82"/>
        <v>890000;1400000</v>
      </c>
      <c r="K508">
        <f t="shared" si="82"/>
        <v>930000</v>
      </c>
      <c r="L508">
        <f t="shared" si="82"/>
        <v>2550000</v>
      </c>
      <c r="M508" t="str">
        <f t="shared" si="82"/>
        <v>RT_Wood:1700000|RT_Food:1700000|RT_Stone:1700000|RT_Gold:1700000</v>
      </c>
      <c r="N508" t="str">
        <f t="shared" si="82"/>
        <v>RT_Wood:212500|RT_Food:212500|RT_Stone:212500|RT_Gold:212500</v>
      </c>
      <c r="Q508" s="9"/>
      <c r="R508" s="9"/>
      <c r="S508" s="9"/>
      <c r="T508" s="9"/>
      <c r="U508" s="9"/>
      <c r="V508" s="9"/>
      <c r="W508" s="9"/>
      <c r="X508" s="9"/>
    </row>
    <row r="509" spans="1:24" x14ac:dyDescent="0.3">
      <c r="A509" s="11">
        <v>5103204</v>
      </c>
      <c r="B509" s="11" t="s">
        <v>968</v>
      </c>
      <c r="C509" s="11">
        <f t="shared" si="77"/>
        <v>32</v>
      </c>
      <c r="D509" s="11" t="s">
        <v>1324</v>
      </c>
      <c r="E509" s="6" t="s">
        <v>1339</v>
      </c>
      <c r="F509" s="6" t="str">
        <f t="shared" si="73"/>
        <v>32弱</v>
      </c>
      <c r="G509" s="6" t="str">
        <f t="shared" si="74"/>
        <v>32弱魏兰弓</v>
      </c>
      <c r="H509" s="6" t="str">
        <f t="array" ref="H509">30250&amp;";"&amp;INDEX($V$2:$V$33,C509,1)</f>
        <v>30250;500</v>
      </c>
      <c r="I509" s="11">
        <f t="shared" si="75"/>
        <v>19</v>
      </c>
      <c r="J509" t="str">
        <f t="shared" si="82"/>
        <v>890000;1400000</v>
      </c>
      <c r="K509">
        <f t="shared" si="82"/>
        <v>930000</v>
      </c>
      <c r="L509">
        <f t="shared" si="82"/>
        <v>2550000</v>
      </c>
      <c r="M509" t="str">
        <f t="shared" si="82"/>
        <v>RT_Wood:1700000|RT_Food:1700000|RT_Stone:1700000|RT_Gold:1700000</v>
      </c>
      <c r="N509" t="str">
        <f t="shared" si="82"/>
        <v>RT_Wood:212500|RT_Food:212500|RT_Stone:212500|RT_Gold:212500</v>
      </c>
      <c r="Q509" s="9"/>
      <c r="R509" s="9"/>
      <c r="S509" s="9"/>
      <c r="T509" s="9"/>
      <c r="U509" s="9"/>
      <c r="V509" s="9"/>
      <c r="W509" s="9"/>
      <c r="X509" s="9"/>
    </row>
    <row r="510" spans="1:24" x14ac:dyDescent="0.3">
      <c r="A510" s="11">
        <v>5103205</v>
      </c>
      <c r="B510" s="11" t="s">
        <v>969</v>
      </c>
      <c r="C510" s="11">
        <f t="shared" si="77"/>
        <v>32</v>
      </c>
      <c r="D510" s="11" t="s">
        <v>1324</v>
      </c>
      <c r="E510" s="6" t="s">
        <v>1343</v>
      </c>
      <c r="F510" s="6" t="str">
        <f t="shared" si="73"/>
        <v>32弱</v>
      </c>
      <c r="G510" s="6" t="str">
        <f t="shared" si="74"/>
        <v>32弱智谋剑</v>
      </c>
      <c r="H510" s="6" t="str">
        <f t="array" ref="H510">30250&amp;";"&amp;INDEX($V$2:$V$33,C510,1)</f>
        <v>30250;500</v>
      </c>
      <c r="I510" s="11">
        <f t="shared" si="75"/>
        <v>19</v>
      </c>
      <c r="J510" t="str">
        <f t="shared" si="82"/>
        <v>890000;1400000</v>
      </c>
      <c r="K510">
        <f t="shared" si="82"/>
        <v>930000</v>
      </c>
      <c r="L510">
        <f t="shared" si="82"/>
        <v>2550000</v>
      </c>
      <c r="M510" t="str">
        <f t="shared" si="82"/>
        <v>RT_Wood:1700000|RT_Food:1700000|RT_Stone:1700000|RT_Gold:1700000</v>
      </c>
      <c r="N510" t="str">
        <f t="shared" si="82"/>
        <v>RT_Wood:212500|RT_Food:212500|RT_Stone:212500|RT_Gold:212500</v>
      </c>
      <c r="Q510" s="9"/>
      <c r="R510" s="9"/>
      <c r="S510" s="9"/>
      <c r="T510" s="9"/>
      <c r="U510" s="9"/>
      <c r="V510" s="9"/>
      <c r="W510" s="9"/>
      <c r="X510" s="9"/>
    </row>
    <row r="511" spans="1:24" x14ac:dyDescent="0.3">
      <c r="A511" s="11">
        <v>5103206</v>
      </c>
      <c r="B511" s="11" t="s">
        <v>970</v>
      </c>
      <c r="C511" s="11">
        <f t="shared" si="77"/>
        <v>32</v>
      </c>
      <c r="D511" s="11" t="s">
        <v>1324</v>
      </c>
      <c r="E511" s="6" t="s">
        <v>1347</v>
      </c>
      <c r="F511" s="6" t="str">
        <f t="shared" si="73"/>
        <v>32弱</v>
      </c>
      <c r="G511" s="6" t="str">
        <f t="shared" si="74"/>
        <v>32弱智谋骑</v>
      </c>
      <c r="H511" s="6" t="str">
        <f t="array" ref="H511">30250&amp;";"&amp;INDEX($V$2:$V$33,C511,1)</f>
        <v>30250;500</v>
      </c>
      <c r="I511" s="11">
        <f t="shared" si="75"/>
        <v>19</v>
      </c>
      <c r="J511" t="str">
        <f t="shared" si="82"/>
        <v>890000;1400000</v>
      </c>
      <c r="K511">
        <f t="shared" si="82"/>
        <v>930000</v>
      </c>
      <c r="L511">
        <f t="shared" si="82"/>
        <v>2550000</v>
      </c>
      <c r="M511" t="str">
        <f t="shared" si="82"/>
        <v>RT_Wood:1700000|RT_Food:1700000|RT_Stone:1700000|RT_Gold:1700000</v>
      </c>
      <c r="N511" t="str">
        <f t="shared" si="82"/>
        <v>RT_Wood:212500|RT_Food:212500|RT_Stone:212500|RT_Gold:212500</v>
      </c>
      <c r="Q511" s="9"/>
      <c r="R511" s="9"/>
      <c r="S511" s="9"/>
      <c r="T511" s="9"/>
      <c r="U511" s="9"/>
      <c r="V511" s="9"/>
      <c r="W511" s="9"/>
      <c r="X511" s="9"/>
    </row>
    <row r="512" spans="1:24" x14ac:dyDescent="0.3">
      <c r="A512" s="11">
        <v>5103207</v>
      </c>
      <c r="B512" s="11" t="s">
        <v>971</v>
      </c>
      <c r="C512" s="11">
        <f t="shared" si="77"/>
        <v>32</v>
      </c>
      <c r="D512" s="11" t="s">
        <v>1324</v>
      </c>
      <c r="E512" s="6" t="s">
        <v>1350</v>
      </c>
      <c r="F512" s="6" t="str">
        <f t="shared" si="73"/>
        <v>32弱</v>
      </c>
      <c r="G512" s="6" t="str">
        <f t="shared" si="74"/>
        <v>32弱统率枪</v>
      </c>
      <c r="H512" s="6" t="str">
        <f t="array" ref="H512">30250&amp;";"&amp;INDEX($V$2:$V$33,C512,1)</f>
        <v>30250;500</v>
      </c>
      <c r="I512" s="11">
        <f t="shared" si="75"/>
        <v>19</v>
      </c>
      <c r="J512" t="str">
        <f t="shared" ref="J512:N521" si="83">INDEX($AB:$AF,MATCH($I512,$Z:$Z,0),MATCH(J$1,$AB$1:$AF$1,0))</f>
        <v>890000;1400000</v>
      </c>
      <c r="K512">
        <f t="shared" si="83"/>
        <v>930000</v>
      </c>
      <c r="L512">
        <f t="shared" si="83"/>
        <v>2550000</v>
      </c>
      <c r="M512" t="str">
        <f t="shared" si="83"/>
        <v>RT_Wood:1700000|RT_Food:1700000|RT_Stone:1700000|RT_Gold:1700000</v>
      </c>
      <c r="N512" t="str">
        <f t="shared" si="83"/>
        <v>RT_Wood:212500|RT_Food:212500|RT_Stone:212500|RT_Gold:212500</v>
      </c>
      <c r="Q512" s="9"/>
      <c r="R512" s="9"/>
      <c r="S512" s="9"/>
      <c r="T512" s="9"/>
      <c r="U512" s="9"/>
      <c r="V512" s="9"/>
      <c r="W512" s="9"/>
      <c r="X512" s="9"/>
    </row>
    <row r="513" spans="1:24" x14ac:dyDescent="0.3">
      <c r="A513" s="11">
        <v>5103208</v>
      </c>
      <c r="B513" s="11" t="s">
        <v>972</v>
      </c>
      <c r="C513" s="11">
        <f t="shared" si="77"/>
        <v>32</v>
      </c>
      <c r="D513" s="11" t="s">
        <v>1324</v>
      </c>
      <c r="E513" s="6" t="s">
        <v>1354</v>
      </c>
      <c r="F513" s="6" t="str">
        <f t="shared" si="73"/>
        <v>32弱</v>
      </c>
      <c r="G513" s="6" t="str">
        <f t="shared" si="74"/>
        <v>32弱智谋弓</v>
      </c>
      <c r="H513" s="6" t="str">
        <f t="array" ref="H513">30250&amp;";"&amp;INDEX($V$2:$V$33,C513,1)</f>
        <v>30250;500</v>
      </c>
      <c r="I513" s="11">
        <f t="shared" si="75"/>
        <v>19</v>
      </c>
      <c r="J513" t="str">
        <f t="shared" si="83"/>
        <v>890000;1400000</v>
      </c>
      <c r="K513">
        <f t="shared" si="83"/>
        <v>930000</v>
      </c>
      <c r="L513">
        <f t="shared" si="83"/>
        <v>2550000</v>
      </c>
      <c r="M513" t="str">
        <f t="shared" si="83"/>
        <v>RT_Wood:1700000|RT_Food:1700000|RT_Stone:1700000|RT_Gold:1700000</v>
      </c>
      <c r="N513" t="str">
        <f t="shared" si="83"/>
        <v>RT_Wood:212500|RT_Food:212500|RT_Stone:212500|RT_Gold:212500</v>
      </c>
      <c r="Q513" s="9"/>
      <c r="R513" s="9"/>
      <c r="S513" s="9"/>
      <c r="T513" s="9"/>
      <c r="U513" s="9"/>
      <c r="V513" s="9"/>
      <c r="W513" s="9"/>
      <c r="X513" s="9"/>
    </row>
    <row r="514" spans="1:24" x14ac:dyDescent="0.3">
      <c r="A514" s="11">
        <v>5200101</v>
      </c>
      <c r="B514" s="11" t="s">
        <v>973</v>
      </c>
      <c r="C514" s="11">
        <v>1</v>
      </c>
      <c r="D514" s="11" t="s">
        <v>1325</v>
      </c>
      <c r="E514" s="6" t="s">
        <v>1328</v>
      </c>
      <c r="F514" s="6" t="str">
        <f t="shared" ref="F514:F577" si="84">C514&amp;D514</f>
        <v>1路人</v>
      </c>
      <c r="G514" s="6" t="str">
        <f t="shared" ref="G514:G577" si="85">C514&amp;D514&amp;E514</f>
        <v>1路人统率剑</v>
      </c>
      <c r="H514" s="6" t="str">
        <f t="array" ref="H514">30250&amp;";"&amp;INDEX($V$2:$V$33,C514,1)</f>
        <v>30250;110</v>
      </c>
      <c r="I514" s="11">
        <f t="shared" ref="I514:I577" si="86">INDEX($S:$U,MATCH(C514,$R:$R,0),MATCH(D514,$S$1:$U$1,0))</f>
        <v>5</v>
      </c>
      <c r="J514" t="str">
        <f t="shared" si="83"/>
        <v>220;735</v>
      </c>
      <c r="K514">
        <f t="shared" si="83"/>
        <v>250000</v>
      </c>
      <c r="L514">
        <f t="shared" si="83"/>
        <v>450000</v>
      </c>
      <c r="M514" t="str">
        <f t="shared" si="83"/>
        <v>RT_Wood:300000|RT_Food:300000|RT_Stone:300000</v>
      </c>
      <c r="N514" t="str">
        <f t="shared" si="83"/>
        <v>RT_Wood:37500|RT_Food:37500|RT_Stone:37500</v>
      </c>
      <c r="Q514" s="9"/>
      <c r="R514" s="9"/>
      <c r="S514" s="9"/>
      <c r="T514" s="9"/>
      <c r="U514" s="9"/>
      <c r="V514" s="9"/>
      <c r="W514" s="9"/>
      <c r="X514" s="9"/>
    </row>
    <row r="515" spans="1:24" x14ac:dyDescent="0.3">
      <c r="A515" s="11">
        <v>5200102</v>
      </c>
      <c r="B515" s="11" t="s">
        <v>977</v>
      </c>
      <c r="C515" s="11">
        <v>1</v>
      </c>
      <c r="D515" s="11" t="s">
        <v>1325</v>
      </c>
      <c r="E515" s="6" t="s">
        <v>1331</v>
      </c>
      <c r="F515" s="6" t="str">
        <f t="shared" si="84"/>
        <v>1路人</v>
      </c>
      <c r="G515" s="6" t="str">
        <f t="shared" si="85"/>
        <v>1路人连击骑</v>
      </c>
      <c r="H515" s="6" t="str">
        <f t="array" ref="H515">30250&amp;";"&amp;INDEX($V$2:$V$33,C515,1)</f>
        <v>30250;110</v>
      </c>
      <c r="I515" s="11">
        <f t="shared" si="86"/>
        <v>5</v>
      </c>
      <c r="J515" t="str">
        <f t="shared" si="83"/>
        <v>220;735</v>
      </c>
      <c r="K515">
        <f t="shared" si="83"/>
        <v>250000</v>
      </c>
      <c r="L515">
        <f t="shared" si="83"/>
        <v>450000</v>
      </c>
      <c r="M515" t="str">
        <f t="shared" si="83"/>
        <v>RT_Wood:300000|RT_Food:300000|RT_Stone:300000</v>
      </c>
      <c r="N515" t="str">
        <f t="shared" si="83"/>
        <v>RT_Wood:37500|RT_Food:37500|RT_Stone:37500</v>
      </c>
      <c r="Q515" s="9"/>
      <c r="R515" s="9"/>
      <c r="S515" s="9"/>
      <c r="T515" s="9"/>
      <c r="U515" s="9"/>
      <c r="V515" s="9"/>
      <c r="W515" s="9"/>
      <c r="X515" s="9"/>
    </row>
    <row r="516" spans="1:24" x14ac:dyDescent="0.3">
      <c r="A516" s="11">
        <v>5200103</v>
      </c>
      <c r="B516" s="11" t="s">
        <v>979</v>
      </c>
      <c r="C516" s="11">
        <v>1</v>
      </c>
      <c r="D516" s="11" t="s">
        <v>1325</v>
      </c>
      <c r="E516" s="6" t="s">
        <v>1335</v>
      </c>
      <c r="F516" s="6" t="str">
        <f t="shared" si="84"/>
        <v>1路人</v>
      </c>
      <c r="G516" s="6" t="str">
        <f t="shared" si="85"/>
        <v>1路人反击枪</v>
      </c>
      <c r="H516" s="6" t="str">
        <f t="array" ref="H516">30250&amp;";"&amp;INDEX($V$2:$V$33,C516,1)</f>
        <v>30250;110</v>
      </c>
      <c r="I516" s="11">
        <f t="shared" si="86"/>
        <v>5</v>
      </c>
      <c r="J516" t="str">
        <f t="shared" si="83"/>
        <v>220;735</v>
      </c>
      <c r="K516">
        <f t="shared" si="83"/>
        <v>250000</v>
      </c>
      <c r="L516">
        <f t="shared" si="83"/>
        <v>450000</v>
      </c>
      <c r="M516" t="str">
        <f t="shared" si="83"/>
        <v>RT_Wood:300000|RT_Food:300000|RT_Stone:300000</v>
      </c>
      <c r="N516" t="str">
        <f t="shared" si="83"/>
        <v>RT_Wood:37500|RT_Food:37500|RT_Stone:37500</v>
      </c>
      <c r="Q516" s="9"/>
      <c r="R516" s="9"/>
      <c r="S516" s="9"/>
      <c r="T516" s="9"/>
      <c r="U516" s="9"/>
      <c r="V516" s="9"/>
      <c r="W516" s="9"/>
      <c r="X516" s="9"/>
    </row>
    <row r="517" spans="1:24" x14ac:dyDescent="0.3">
      <c r="A517" s="11">
        <v>5200104</v>
      </c>
      <c r="B517" s="11" t="s">
        <v>981</v>
      </c>
      <c r="C517" s="11">
        <v>1</v>
      </c>
      <c r="D517" s="11" t="s">
        <v>1325</v>
      </c>
      <c r="E517" s="6" t="s">
        <v>1339</v>
      </c>
      <c r="F517" s="6" t="str">
        <f t="shared" si="84"/>
        <v>1路人</v>
      </c>
      <c r="G517" s="6" t="str">
        <f t="shared" si="85"/>
        <v>1路人魏兰弓</v>
      </c>
      <c r="H517" s="6" t="str">
        <f t="array" ref="H517">30250&amp;";"&amp;INDEX($V$2:$V$33,C517,1)</f>
        <v>30250;110</v>
      </c>
      <c r="I517" s="11">
        <f t="shared" si="86"/>
        <v>5</v>
      </c>
      <c r="J517" t="str">
        <f t="shared" si="83"/>
        <v>220;735</v>
      </c>
      <c r="K517">
        <f t="shared" si="83"/>
        <v>250000</v>
      </c>
      <c r="L517">
        <f t="shared" si="83"/>
        <v>450000</v>
      </c>
      <c r="M517" t="str">
        <f t="shared" si="83"/>
        <v>RT_Wood:300000|RT_Food:300000|RT_Stone:300000</v>
      </c>
      <c r="N517" t="str">
        <f t="shared" si="83"/>
        <v>RT_Wood:37500|RT_Food:37500|RT_Stone:37500</v>
      </c>
      <c r="Q517" s="9"/>
      <c r="R517" s="9"/>
      <c r="S517" s="9"/>
      <c r="T517" s="9"/>
      <c r="U517" s="9"/>
      <c r="V517" s="9"/>
      <c r="W517" s="9"/>
      <c r="X517" s="9"/>
    </row>
    <row r="518" spans="1:24" x14ac:dyDescent="0.3">
      <c r="A518" s="11">
        <v>5200105</v>
      </c>
      <c r="B518" s="11" t="s">
        <v>983</v>
      </c>
      <c r="C518" s="11">
        <v>1</v>
      </c>
      <c r="D518" s="11" t="s">
        <v>1325</v>
      </c>
      <c r="E518" s="6" t="s">
        <v>1343</v>
      </c>
      <c r="F518" s="6" t="str">
        <f t="shared" si="84"/>
        <v>1路人</v>
      </c>
      <c r="G518" s="6" t="str">
        <f t="shared" si="85"/>
        <v>1路人智谋剑</v>
      </c>
      <c r="H518" s="6" t="str">
        <f t="array" ref="H518">30250&amp;";"&amp;INDEX($V$2:$V$33,C518,1)</f>
        <v>30250;110</v>
      </c>
      <c r="I518" s="11">
        <f t="shared" si="86"/>
        <v>5</v>
      </c>
      <c r="J518" t="str">
        <f t="shared" si="83"/>
        <v>220;735</v>
      </c>
      <c r="K518">
        <f t="shared" si="83"/>
        <v>250000</v>
      </c>
      <c r="L518">
        <f t="shared" si="83"/>
        <v>450000</v>
      </c>
      <c r="M518" t="str">
        <f t="shared" si="83"/>
        <v>RT_Wood:300000|RT_Food:300000|RT_Stone:300000</v>
      </c>
      <c r="N518" t="str">
        <f t="shared" si="83"/>
        <v>RT_Wood:37500|RT_Food:37500|RT_Stone:37500</v>
      </c>
      <c r="Q518" s="9"/>
      <c r="R518" s="9"/>
      <c r="S518" s="9"/>
      <c r="T518" s="9"/>
      <c r="U518" s="9"/>
      <c r="V518" s="9"/>
      <c r="W518" s="9"/>
      <c r="X518" s="9"/>
    </row>
    <row r="519" spans="1:24" x14ac:dyDescent="0.3">
      <c r="A519" s="11">
        <v>5200106</v>
      </c>
      <c r="B519" s="11" t="s">
        <v>984</v>
      </c>
      <c r="C519" s="11">
        <v>1</v>
      </c>
      <c r="D519" s="11" t="s">
        <v>1325</v>
      </c>
      <c r="E519" s="6" t="s">
        <v>1347</v>
      </c>
      <c r="F519" s="6" t="str">
        <f t="shared" si="84"/>
        <v>1路人</v>
      </c>
      <c r="G519" s="6" t="str">
        <f t="shared" si="85"/>
        <v>1路人智谋骑</v>
      </c>
      <c r="H519" s="6" t="str">
        <f t="array" ref="H519">30250&amp;";"&amp;INDEX($V$2:$V$33,C519,1)</f>
        <v>30250;110</v>
      </c>
      <c r="I519" s="11">
        <f t="shared" si="86"/>
        <v>5</v>
      </c>
      <c r="J519" t="str">
        <f t="shared" si="83"/>
        <v>220;735</v>
      </c>
      <c r="K519">
        <f t="shared" si="83"/>
        <v>250000</v>
      </c>
      <c r="L519">
        <f t="shared" si="83"/>
        <v>450000</v>
      </c>
      <c r="M519" t="str">
        <f t="shared" si="83"/>
        <v>RT_Wood:300000|RT_Food:300000|RT_Stone:300000</v>
      </c>
      <c r="N519" t="str">
        <f t="shared" si="83"/>
        <v>RT_Wood:37500|RT_Food:37500|RT_Stone:37500</v>
      </c>
      <c r="Q519" s="9"/>
      <c r="R519" s="9"/>
      <c r="S519" s="9"/>
      <c r="T519" s="9"/>
      <c r="U519" s="9"/>
      <c r="V519" s="9"/>
      <c r="W519" s="9"/>
      <c r="X519" s="9"/>
    </row>
    <row r="520" spans="1:24" x14ac:dyDescent="0.3">
      <c r="A520" s="11">
        <v>5200107</v>
      </c>
      <c r="B520" s="11" t="s">
        <v>985</v>
      </c>
      <c r="C520" s="11">
        <v>1</v>
      </c>
      <c r="D520" s="11" t="s">
        <v>1325</v>
      </c>
      <c r="E520" s="6" t="s">
        <v>1350</v>
      </c>
      <c r="F520" s="6" t="str">
        <f t="shared" si="84"/>
        <v>1路人</v>
      </c>
      <c r="G520" s="6" t="str">
        <f t="shared" si="85"/>
        <v>1路人统率枪</v>
      </c>
      <c r="H520" s="6" t="str">
        <f t="array" ref="H520">30250&amp;";"&amp;INDEX($V$2:$V$33,C520,1)</f>
        <v>30250;110</v>
      </c>
      <c r="I520" s="11">
        <f t="shared" si="86"/>
        <v>5</v>
      </c>
      <c r="J520" t="str">
        <f t="shared" si="83"/>
        <v>220;735</v>
      </c>
      <c r="K520">
        <f t="shared" si="83"/>
        <v>250000</v>
      </c>
      <c r="L520">
        <f t="shared" si="83"/>
        <v>450000</v>
      </c>
      <c r="M520" t="str">
        <f t="shared" si="83"/>
        <v>RT_Wood:300000|RT_Food:300000|RT_Stone:300000</v>
      </c>
      <c r="N520" t="str">
        <f t="shared" si="83"/>
        <v>RT_Wood:37500|RT_Food:37500|RT_Stone:37500</v>
      </c>
      <c r="Q520" s="9"/>
      <c r="R520" s="9"/>
      <c r="S520" s="9"/>
      <c r="T520" s="9"/>
      <c r="U520" s="9"/>
      <c r="V520" s="9"/>
      <c r="W520" s="9"/>
      <c r="X520" s="9"/>
    </row>
    <row r="521" spans="1:24" x14ac:dyDescent="0.3">
      <c r="A521" s="11">
        <v>5200108</v>
      </c>
      <c r="B521" s="11" t="s">
        <v>986</v>
      </c>
      <c r="C521" s="11">
        <v>1</v>
      </c>
      <c r="D521" s="11" t="s">
        <v>1325</v>
      </c>
      <c r="E521" s="6" t="s">
        <v>1354</v>
      </c>
      <c r="F521" s="6" t="str">
        <f t="shared" si="84"/>
        <v>1路人</v>
      </c>
      <c r="G521" s="6" t="str">
        <f t="shared" si="85"/>
        <v>1路人智谋弓</v>
      </c>
      <c r="H521" s="6" t="str">
        <f t="array" ref="H521">30250&amp;";"&amp;INDEX($V$2:$V$33,C521,1)</f>
        <v>30250;110</v>
      </c>
      <c r="I521" s="11">
        <f t="shared" si="86"/>
        <v>5</v>
      </c>
      <c r="J521" t="str">
        <f t="shared" si="83"/>
        <v>220;735</v>
      </c>
      <c r="K521">
        <f t="shared" si="83"/>
        <v>250000</v>
      </c>
      <c r="L521">
        <f t="shared" si="83"/>
        <v>450000</v>
      </c>
      <c r="M521" t="str">
        <f t="shared" si="83"/>
        <v>RT_Wood:300000|RT_Food:300000|RT_Stone:300000</v>
      </c>
      <c r="N521" t="str">
        <f t="shared" si="83"/>
        <v>RT_Wood:37500|RT_Food:37500|RT_Stone:37500</v>
      </c>
      <c r="Q521" s="9"/>
      <c r="R521" s="9"/>
      <c r="S521" s="9"/>
      <c r="T521" s="9"/>
      <c r="U521" s="9"/>
      <c r="V521" s="9"/>
      <c r="W521" s="9"/>
      <c r="X521" s="9"/>
    </row>
    <row r="522" spans="1:24" x14ac:dyDescent="0.3">
      <c r="A522" s="11">
        <v>5200201</v>
      </c>
      <c r="B522" s="11" t="s">
        <v>987</v>
      </c>
      <c r="C522" s="11">
        <f t="shared" ref="C522:C585" si="87">C514+1</f>
        <v>2</v>
      </c>
      <c r="D522" s="11" t="s">
        <v>1325</v>
      </c>
      <c r="E522" s="6" t="s">
        <v>1328</v>
      </c>
      <c r="F522" s="6" t="str">
        <f t="shared" si="84"/>
        <v>2路人</v>
      </c>
      <c r="G522" s="6" t="str">
        <f t="shared" si="85"/>
        <v>2路人统率剑</v>
      </c>
      <c r="H522" s="6" t="str">
        <f t="array" ref="H522">30250&amp;";"&amp;INDEX($V$2:$V$33,C522,1)</f>
        <v>30250;110</v>
      </c>
      <c r="I522" s="11">
        <f t="shared" si="86"/>
        <v>5</v>
      </c>
      <c r="J522" t="str">
        <f t="shared" ref="J522:N531" si="88">INDEX($AB:$AF,MATCH($I522,$Z:$Z,0),MATCH(J$1,$AB$1:$AF$1,0))</f>
        <v>220;735</v>
      </c>
      <c r="K522">
        <f t="shared" si="88"/>
        <v>250000</v>
      </c>
      <c r="L522">
        <f t="shared" si="88"/>
        <v>450000</v>
      </c>
      <c r="M522" t="str">
        <f t="shared" si="88"/>
        <v>RT_Wood:300000|RT_Food:300000|RT_Stone:300000</v>
      </c>
      <c r="N522" t="str">
        <f t="shared" si="88"/>
        <v>RT_Wood:37500|RT_Food:37500|RT_Stone:37500</v>
      </c>
      <c r="Q522" s="9"/>
      <c r="R522" s="9"/>
      <c r="S522" s="9"/>
      <c r="T522" s="9"/>
      <c r="U522" s="9"/>
      <c r="V522" s="9"/>
      <c r="W522" s="9"/>
      <c r="X522" s="9"/>
    </row>
    <row r="523" spans="1:24" x14ac:dyDescent="0.3">
      <c r="A523" s="11">
        <v>5200202</v>
      </c>
      <c r="B523" s="11" t="s">
        <v>988</v>
      </c>
      <c r="C523" s="11">
        <f t="shared" si="87"/>
        <v>2</v>
      </c>
      <c r="D523" s="11" t="s">
        <v>1325</v>
      </c>
      <c r="E523" s="6" t="s">
        <v>1331</v>
      </c>
      <c r="F523" s="6" t="str">
        <f t="shared" si="84"/>
        <v>2路人</v>
      </c>
      <c r="G523" s="6" t="str">
        <f t="shared" si="85"/>
        <v>2路人连击骑</v>
      </c>
      <c r="H523" s="6" t="str">
        <f t="array" ref="H523">30250&amp;";"&amp;INDEX($V$2:$V$33,C523,1)</f>
        <v>30250;110</v>
      </c>
      <c r="I523" s="11">
        <f t="shared" si="86"/>
        <v>5</v>
      </c>
      <c r="J523" t="str">
        <f t="shared" si="88"/>
        <v>220;735</v>
      </c>
      <c r="K523">
        <f t="shared" si="88"/>
        <v>250000</v>
      </c>
      <c r="L523">
        <f t="shared" si="88"/>
        <v>450000</v>
      </c>
      <c r="M523" t="str">
        <f t="shared" si="88"/>
        <v>RT_Wood:300000|RT_Food:300000|RT_Stone:300000</v>
      </c>
      <c r="N523" t="str">
        <f t="shared" si="88"/>
        <v>RT_Wood:37500|RT_Food:37500|RT_Stone:37500</v>
      </c>
      <c r="Q523" s="9"/>
      <c r="R523" s="9"/>
      <c r="S523" s="9"/>
      <c r="T523" s="9"/>
      <c r="U523" s="9"/>
      <c r="V523" s="9"/>
      <c r="W523" s="9"/>
      <c r="X523" s="9"/>
    </row>
    <row r="524" spans="1:24" x14ac:dyDescent="0.3">
      <c r="A524" s="11">
        <v>5200203</v>
      </c>
      <c r="B524" s="11" t="s">
        <v>989</v>
      </c>
      <c r="C524" s="11">
        <f t="shared" si="87"/>
        <v>2</v>
      </c>
      <c r="D524" s="11" t="s">
        <v>1325</v>
      </c>
      <c r="E524" s="6" t="s">
        <v>1335</v>
      </c>
      <c r="F524" s="6" t="str">
        <f t="shared" si="84"/>
        <v>2路人</v>
      </c>
      <c r="G524" s="6" t="str">
        <f t="shared" si="85"/>
        <v>2路人反击枪</v>
      </c>
      <c r="H524" s="6" t="str">
        <f t="array" ref="H524">30250&amp;";"&amp;INDEX($V$2:$V$33,C524,1)</f>
        <v>30250;110</v>
      </c>
      <c r="I524" s="11">
        <f t="shared" si="86"/>
        <v>5</v>
      </c>
      <c r="J524" t="str">
        <f t="shared" si="88"/>
        <v>220;735</v>
      </c>
      <c r="K524">
        <f t="shared" si="88"/>
        <v>250000</v>
      </c>
      <c r="L524">
        <f t="shared" si="88"/>
        <v>450000</v>
      </c>
      <c r="M524" t="str">
        <f t="shared" si="88"/>
        <v>RT_Wood:300000|RT_Food:300000|RT_Stone:300000</v>
      </c>
      <c r="N524" t="str">
        <f t="shared" si="88"/>
        <v>RT_Wood:37500|RT_Food:37500|RT_Stone:37500</v>
      </c>
      <c r="Q524" s="9"/>
      <c r="R524" s="9"/>
      <c r="S524" s="9"/>
      <c r="T524" s="9"/>
      <c r="U524" s="9"/>
      <c r="V524" s="9"/>
      <c r="W524" s="9"/>
      <c r="X524" s="9"/>
    </row>
    <row r="525" spans="1:24" x14ac:dyDescent="0.3">
      <c r="A525" s="11">
        <v>5200204</v>
      </c>
      <c r="B525" s="11" t="s">
        <v>990</v>
      </c>
      <c r="C525" s="11">
        <f t="shared" si="87"/>
        <v>2</v>
      </c>
      <c r="D525" s="11" t="s">
        <v>1325</v>
      </c>
      <c r="E525" s="6" t="s">
        <v>1339</v>
      </c>
      <c r="F525" s="6" t="str">
        <f t="shared" si="84"/>
        <v>2路人</v>
      </c>
      <c r="G525" s="6" t="str">
        <f t="shared" si="85"/>
        <v>2路人魏兰弓</v>
      </c>
      <c r="H525" s="6" t="str">
        <f t="array" ref="H525">30250&amp;";"&amp;INDEX($V$2:$V$33,C525,1)</f>
        <v>30250;110</v>
      </c>
      <c r="I525" s="11">
        <f t="shared" si="86"/>
        <v>5</v>
      </c>
      <c r="J525" t="str">
        <f t="shared" si="88"/>
        <v>220;735</v>
      </c>
      <c r="K525">
        <f t="shared" si="88"/>
        <v>250000</v>
      </c>
      <c r="L525">
        <f t="shared" si="88"/>
        <v>450000</v>
      </c>
      <c r="M525" t="str">
        <f t="shared" si="88"/>
        <v>RT_Wood:300000|RT_Food:300000|RT_Stone:300000</v>
      </c>
      <c r="N525" t="str">
        <f t="shared" si="88"/>
        <v>RT_Wood:37500|RT_Food:37500|RT_Stone:37500</v>
      </c>
      <c r="Q525" s="9"/>
      <c r="R525" s="9"/>
      <c r="S525" s="9"/>
      <c r="T525" s="9"/>
      <c r="U525" s="9"/>
      <c r="V525" s="9"/>
      <c r="W525" s="9"/>
      <c r="X525" s="9"/>
    </row>
    <row r="526" spans="1:24" x14ac:dyDescent="0.3">
      <c r="A526" s="11">
        <v>5200205</v>
      </c>
      <c r="B526" s="11" t="s">
        <v>991</v>
      </c>
      <c r="C526" s="11">
        <f t="shared" si="87"/>
        <v>2</v>
      </c>
      <c r="D526" s="11" t="s">
        <v>1325</v>
      </c>
      <c r="E526" s="6" t="s">
        <v>1343</v>
      </c>
      <c r="F526" s="6" t="str">
        <f t="shared" si="84"/>
        <v>2路人</v>
      </c>
      <c r="G526" s="6" t="str">
        <f t="shared" si="85"/>
        <v>2路人智谋剑</v>
      </c>
      <c r="H526" s="6" t="str">
        <f t="array" ref="H526">30250&amp;";"&amp;INDEX($V$2:$V$33,C526,1)</f>
        <v>30250;110</v>
      </c>
      <c r="I526" s="11">
        <f t="shared" si="86"/>
        <v>5</v>
      </c>
      <c r="J526" t="str">
        <f t="shared" si="88"/>
        <v>220;735</v>
      </c>
      <c r="K526">
        <f t="shared" si="88"/>
        <v>250000</v>
      </c>
      <c r="L526">
        <f t="shared" si="88"/>
        <v>450000</v>
      </c>
      <c r="M526" t="str">
        <f t="shared" si="88"/>
        <v>RT_Wood:300000|RT_Food:300000|RT_Stone:300000</v>
      </c>
      <c r="N526" t="str">
        <f t="shared" si="88"/>
        <v>RT_Wood:37500|RT_Food:37500|RT_Stone:37500</v>
      </c>
      <c r="Q526" s="9"/>
      <c r="R526" s="9"/>
      <c r="S526" s="9"/>
      <c r="T526" s="9"/>
      <c r="U526" s="9"/>
      <c r="V526" s="9"/>
      <c r="W526" s="9"/>
      <c r="X526" s="9"/>
    </row>
    <row r="527" spans="1:24" x14ac:dyDescent="0.3">
      <c r="A527" s="11">
        <v>5200206</v>
      </c>
      <c r="B527" s="11" t="s">
        <v>992</v>
      </c>
      <c r="C527" s="11">
        <f t="shared" si="87"/>
        <v>2</v>
      </c>
      <c r="D527" s="11" t="s">
        <v>1325</v>
      </c>
      <c r="E527" s="6" t="s">
        <v>1347</v>
      </c>
      <c r="F527" s="6" t="str">
        <f t="shared" si="84"/>
        <v>2路人</v>
      </c>
      <c r="G527" s="6" t="str">
        <f t="shared" si="85"/>
        <v>2路人智谋骑</v>
      </c>
      <c r="H527" s="6" t="str">
        <f t="array" ref="H527">30250&amp;";"&amp;INDEX($V$2:$V$33,C527,1)</f>
        <v>30250;110</v>
      </c>
      <c r="I527" s="11">
        <f t="shared" si="86"/>
        <v>5</v>
      </c>
      <c r="J527" t="str">
        <f t="shared" si="88"/>
        <v>220;735</v>
      </c>
      <c r="K527">
        <f t="shared" si="88"/>
        <v>250000</v>
      </c>
      <c r="L527">
        <f t="shared" si="88"/>
        <v>450000</v>
      </c>
      <c r="M527" t="str">
        <f t="shared" si="88"/>
        <v>RT_Wood:300000|RT_Food:300000|RT_Stone:300000</v>
      </c>
      <c r="N527" t="str">
        <f t="shared" si="88"/>
        <v>RT_Wood:37500|RT_Food:37500|RT_Stone:37500</v>
      </c>
      <c r="Q527" s="9"/>
      <c r="R527" s="9"/>
      <c r="S527" s="9"/>
      <c r="T527" s="9"/>
      <c r="U527" s="9"/>
      <c r="V527" s="9"/>
      <c r="W527" s="9"/>
      <c r="X527" s="9"/>
    </row>
    <row r="528" spans="1:24" x14ac:dyDescent="0.3">
      <c r="A528" s="11">
        <v>5200207</v>
      </c>
      <c r="B528" s="11" t="s">
        <v>993</v>
      </c>
      <c r="C528" s="11">
        <f t="shared" si="87"/>
        <v>2</v>
      </c>
      <c r="D528" s="11" t="s">
        <v>1325</v>
      </c>
      <c r="E528" s="6" t="s">
        <v>1350</v>
      </c>
      <c r="F528" s="6" t="str">
        <f t="shared" si="84"/>
        <v>2路人</v>
      </c>
      <c r="G528" s="6" t="str">
        <f t="shared" si="85"/>
        <v>2路人统率枪</v>
      </c>
      <c r="H528" s="6" t="str">
        <f t="array" ref="H528">30250&amp;";"&amp;INDEX($V$2:$V$33,C528,1)</f>
        <v>30250;110</v>
      </c>
      <c r="I528" s="11">
        <f t="shared" si="86"/>
        <v>5</v>
      </c>
      <c r="J528" t="str">
        <f t="shared" si="88"/>
        <v>220;735</v>
      </c>
      <c r="K528">
        <f t="shared" si="88"/>
        <v>250000</v>
      </c>
      <c r="L528">
        <f t="shared" si="88"/>
        <v>450000</v>
      </c>
      <c r="M528" t="str">
        <f t="shared" si="88"/>
        <v>RT_Wood:300000|RT_Food:300000|RT_Stone:300000</v>
      </c>
      <c r="N528" t="str">
        <f t="shared" si="88"/>
        <v>RT_Wood:37500|RT_Food:37500|RT_Stone:37500</v>
      </c>
      <c r="Q528" s="9"/>
      <c r="R528" s="9"/>
      <c r="S528" s="9"/>
      <c r="T528" s="9"/>
      <c r="U528" s="9"/>
      <c r="V528" s="9"/>
      <c r="W528" s="9"/>
      <c r="X528" s="9"/>
    </row>
    <row r="529" spans="1:24" x14ac:dyDescent="0.3">
      <c r="A529" s="11">
        <v>5200208</v>
      </c>
      <c r="B529" s="11" t="s">
        <v>994</v>
      </c>
      <c r="C529" s="11">
        <f t="shared" si="87"/>
        <v>2</v>
      </c>
      <c r="D529" s="11" t="s">
        <v>1325</v>
      </c>
      <c r="E529" s="6" t="s">
        <v>1354</v>
      </c>
      <c r="F529" s="6" t="str">
        <f t="shared" si="84"/>
        <v>2路人</v>
      </c>
      <c r="G529" s="6" t="str">
        <f t="shared" si="85"/>
        <v>2路人智谋弓</v>
      </c>
      <c r="H529" s="6" t="str">
        <f t="array" ref="H529">30250&amp;";"&amp;INDEX($V$2:$V$33,C529,1)</f>
        <v>30250;110</v>
      </c>
      <c r="I529" s="11">
        <f t="shared" si="86"/>
        <v>5</v>
      </c>
      <c r="J529" t="str">
        <f t="shared" si="88"/>
        <v>220;735</v>
      </c>
      <c r="K529">
        <f t="shared" si="88"/>
        <v>250000</v>
      </c>
      <c r="L529">
        <f t="shared" si="88"/>
        <v>450000</v>
      </c>
      <c r="M529" t="str">
        <f t="shared" si="88"/>
        <v>RT_Wood:300000|RT_Food:300000|RT_Stone:300000</v>
      </c>
      <c r="N529" t="str">
        <f t="shared" si="88"/>
        <v>RT_Wood:37500|RT_Food:37500|RT_Stone:37500</v>
      </c>
      <c r="Q529" s="9"/>
      <c r="R529" s="9"/>
      <c r="S529" s="9"/>
      <c r="T529" s="9"/>
      <c r="U529" s="9"/>
      <c r="V529" s="9"/>
      <c r="W529" s="9"/>
      <c r="X529" s="9"/>
    </row>
    <row r="530" spans="1:24" x14ac:dyDescent="0.3">
      <c r="A530" s="11">
        <v>5200301</v>
      </c>
      <c r="B530" s="11" t="s">
        <v>995</v>
      </c>
      <c r="C530" s="11">
        <f t="shared" si="87"/>
        <v>3</v>
      </c>
      <c r="D530" s="11" t="s">
        <v>1325</v>
      </c>
      <c r="E530" s="6" t="s">
        <v>1328</v>
      </c>
      <c r="F530" s="6" t="str">
        <f t="shared" si="84"/>
        <v>3路人</v>
      </c>
      <c r="G530" s="6" t="str">
        <f t="shared" si="85"/>
        <v>3路人统率剑</v>
      </c>
      <c r="H530" s="6" t="str">
        <f t="array" ref="H530">30250&amp;";"&amp;INDEX($V$2:$V$33,C530,1)</f>
        <v>30250;110</v>
      </c>
      <c r="I530" s="11">
        <f t="shared" si="86"/>
        <v>5</v>
      </c>
      <c r="J530" t="str">
        <f t="shared" si="88"/>
        <v>220;735</v>
      </c>
      <c r="K530">
        <f t="shared" si="88"/>
        <v>250000</v>
      </c>
      <c r="L530">
        <f t="shared" si="88"/>
        <v>450000</v>
      </c>
      <c r="M530" t="str">
        <f t="shared" si="88"/>
        <v>RT_Wood:300000|RT_Food:300000|RT_Stone:300000</v>
      </c>
      <c r="N530" t="str">
        <f t="shared" si="88"/>
        <v>RT_Wood:37500|RT_Food:37500|RT_Stone:37500</v>
      </c>
      <c r="Q530" s="9"/>
      <c r="R530" s="9"/>
      <c r="S530" s="9"/>
      <c r="T530" s="9"/>
      <c r="U530" s="9"/>
      <c r="V530" s="9"/>
      <c r="W530" s="9"/>
      <c r="X530" s="9"/>
    </row>
    <row r="531" spans="1:24" x14ac:dyDescent="0.3">
      <c r="A531" s="11">
        <v>5200302</v>
      </c>
      <c r="B531" s="11" t="s">
        <v>997</v>
      </c>
      <c r="C531" s="11">
        <f t="shared" si="87"/>
        <v>3</v>
      </c>
      <c r="D531" s="11" t="s">
        <v>1325</v>
      </c>
      <c r="E531" s="6" t="s">
        <v>1331</v>
      </c>
      <c r="F531" s="6" t="str">
        <f t="shared" si="84"/>
        <v>3路人</v>
      </c>
      <c r="G531" s="6" t="str">
        <f t="shared" si="85"/>
        <v>3路人连击骑</v>
      </c>
      <c r="H531" s="6" t="str">
        <f t="array" ref="H531">30250&amp;";"&amp;INDEX($V$2:$V$33,C531,1)</f>
        <v>30250;110</v>
      </c>
      <c r="I531" s="11">
        <f t="shared" si="86"/>
        <v>5</v>
      </c>
      <c r="J531" t="str">
        <f t="shared" si="88"/>
        <v>220;735</v>
      </c>
      <c r="K531">
        <f t="shared" si="88"/>
        <v>250000</v>
      </c>
      <c r="L531">
        <f t="shared" si="88"/>
        <v>450000</v>
      </c>
      <c r="M531" t="str">
        <f t="shared" si="88"/>
        <v>RT_Wood:300000|RT_Food:300000|RT_Stone:300000</v>
      </c>
      <c r="N531" t="str">
        <f t="shared" si="88"/>
        <v>RT_Wood:37500|RT_Food:37500|RT_Stone:37500</v>
      </c>
      <c r="Q531" s="9"/>
      <c r="R531" s="9"/>
      <c r="S531" s="9"/>
      <c r="T531" s="9"/>
      <c r="U531" s="9"/>
      <c r="V531" s="9"/>
      <c r="W531" s="9"/>
      <c r="X531" s="9"/>
    </row>
    <row r="532" spans="1:24" x14ac:dyDescent="0.3">
      <c r="A532" s="11">
        <v>5200303</v>
      </c>
      <c r="B532" s="11" t="s">
        <v>999</v>
      </c>
      <c r="C532" s="11">
        <f t="shared" si="87"/>
        <v>3</v>
      </c>
      <c r="D532" s="11" t="s">
        <v>1325</v>
      </c>
      <c r="E532" s="6" t="s">
        <v>1335</v>
      </c>
      <c r="F532" s="6" t="str">
        <f t="shared" si="84"/>
        <v>3路人</v>
      </c>
      <c r="G532" s="6" t="str">
        <f t="shared" si="85"/>
        <v>3路人反击枪</v>
      </c>
      <c r="H532" s="6" t="str">
        <f t="array" ref="H532">30250&amp;";"&amp;INDEX($V$2:$V$33,C532,1)</f>
        <v>30250;110</v>
      </c>
      <c r="I532" s="11">
        <f t="shared" si="86"/>
        <v>5</v>
      </c>
      <c r="J532" t="str">
        <f t="shared" ref="J532:N541" si="89">INDEX($AB:$AF,MATCH($I532,$Z:$Z,0),MATCH(J$1,$AB$1:$AF$1,0))</f>
        <v>220;735</v>
      </c>
      <c r="K532">
        <f t="shared" si="89"/>
        <v>250000</v>
      </c>
      <c r="L532">
        <f t="shared" si="89"/>
        <v>450000</v>
      </c>
      <c r="M532" t="str">
        <f t="shared" si="89"/>
        <v>RT_Wood:300000|RT_Food:300000|RT_Stone:300000</v>
      </c>
      <c r="N532" t="str">
        <f t="shared" si="89"/>
        <v>RT_Wood:37500|RT_Food:37500|RT_Stone:37500</v>
      </c>
      <c r="Q532" s="9"/>
      <c r="R532" s="9"/>
      <c r="S532" s="9"/>
      <c r="T532" s="9"/>
      <c r="U532" s="9"/>
      <c r="V532" s="9"/>
      <c r="W532" s="9"/>
      <c r="X532" s="9"/>
    </row>
    <row r="533" spans="1:24" x14ac:dyDescent="0.3">
      <c r="A533" s="11">
        <v>5200304</v>
      </c>
      <c r="B533" s="11" t="s">
        <v>1001</v>
      </c>
      <c r="C533" s="11">
        <f t="shared" si="87"/>
        <v>3</v>
      </c>
      <c r="D533" s="11" t="s">
        <v>1325</v>
      </c>
      <c r="E533" s="6" t="s">
        <v>1339</v>
      </c>
      <c r="F533" s="6" t="str">
        <f t="shared" si="84"/>
        <v>3路人</v>
      </c>
      <c r="G533" s="6" t="str">
        <f t="shared" si="85"/>
        <v>3路人魏兰弓</v>
      </c>
      <c r="H533" s="6" t="str">
        <f t="array" ref="H533">30250&amp;";"&amp;INDEX($V$2:$V$33,C533,1)</f>
        <v>30250;110</v>
      </c>
      <c r="I533" s="11">
        <f t="shared" si="86"/>
        <v>5</v>
      </c>
      <c r="J533" t="str">
        <f t="shared" si="89"/>
        <v>220;735</v>
      </c>
      <c r="K533">
        <f t="shared" si="89"/>
        <v>250000</v>
      </c>
      <c r="L533">
        <f t="shared" si="89"/>
        <v>450000</v>
      </c>
      <c r="M533" t="str">
        <f t="shared" si="89"/>
        <v>RT_Wood:300000|RT_Food:300000|RT_Stone:300000</v>
      </c>
      <c r="N533" t="str">
        <f t="shared" si="89"/>
        <v>RT_Wood:37500|RT_Food:37500|RT_Stone:37500</v>
      </c>
      <c r="Q533" s="9"/>
      <c r="R533" s="9"/>
      <c r="S533" s="9"/>
      <c r="T533" s="9"/>
      <c r="U533" s="9"/>
      <c r="V533" s="9"/>
      <c r="W533" s="9"/>
      <c r="X533" s="9"/>
    </row>
    <row r="534" spans="1:24" x14ac:dyDescent="0.3">
      <c r="A534" s="11">
        <v>5200305</v>
      </c>
      <c r="B534" s="11" t="s">
        <v>1003</v>
      </c>
      <c r="C534" s="11">
        <f t="shared" si="87"/>
        <v>3</v>
      </c>
      <c r="D534" s="11" t="s">
        <v>1325</v>
      </c>
      <c r="E534" s="6" t="s">
        <v>1343</v>
      </c>
      <c r="F534" s="6" t="str">
        <f t="shared" si="84"/>
        <v>3路人</v>
      </c>
      <c r="G534" s="6" t="str">
        <f t="shared" si="85"/>
        <v>3路人智谋剑</v>
      </c>
      <c r="H534" s="6" t="str">
        <f t="array" ref="H534">30250&amp;";"&amp;INDEX($V$2:$V$33,C534,1)</f>
        <v>30250;110</v>
      </c>
      <c r="I534" s="11">
        <f t="shared" si="86"/>
        <v>5</v>
      </c>
      <c r="J534" t="str">
        <f t="shared" si="89"/>
        <v>220;735</v>
      </c>
      <c r="K534">
        <f t="shared" si="89"/>
        <v>250000</v>
      </c>
      <c r="L534">
        <f t="shared" si="89"/>
        <v>450000</v>
      </c>
      <c r="M534" t="str">
        <f t="shared" si="89"/>
        <v>RT_Wood:300000|RT_Food:300000|RT_Stone:300000</v>
      </c>
      <c r="N534" t="str">
        <f t="shared" si="89"/>
        <v>RT_Wood:37500|RT_Food:37500|RT_Stone:37500</v>
      </c>
      <c r="Q534" s="9"/>
      <c r="R534" s="9"/>
      <c r="S534" s="9"/>
      <c r="T534" s="9"/>
      <c r="U534" s="9"/>
      <c r="V534" s="9"/>
      <c r="W534" s="9"/>
      <c r="X534" s="9"/>
    </row>
    <row r="535" spans="1:24" x14ac:dyDescent="0.3">
      <c r="A535" s="11">
        <v>5200306</v>
      </c>
      <c r="B535" s="11" t="s">
        <v>1004</v>
      </c>
      <c r="C535" s="11">
        <f t="shared" si="87"/>
        <v>3</v>
      </c>
      <c r="D535" s="11" t="s">
        <v>1325</v>
      </c>
      <c r="E535" s="6" t="s">
        <v>1347</v>
      </c>
      <c r="F535" s="6" t="str">
        <f t="shared" si="84"/>
        <v>3路人</v>
      </c>
      <c r="G535" s="6" t="str">
        <f t="shared" si="85"/>
        <v>3路人智谋骑</v>
      </c>
      <c r="H535" s="6" t="str">
        <f t="array" ref="H535">30250&amp;";"&amp;INDEX($V$2:$V$33,C535,1)</f>
        <v>30250;110</v>
      </c>
      <c r="I535" s="11">
        <f t="shared" si="86"/>
        <v>5</v>
      </c>
      <c r="J535" t="str">
        <f t="shared" si="89"/>
        <v>220;735</v>
      </c>
      <c r="K535">
        <f t="shared" si="89"/>
        <v>250000</v>
      </c>
      <c r="L535">
        <f t="shared" si="89"/>
        <v>450000</v>
      </c>
      <c r="M535" t="str">
        <f t="shared" si="89"/>
        <v>RT_Wood:300000|RT_Food:300000|RT_Stone:300000</v>
      </c>
      <c r="N535" t="str">
        <f t="shared" si="89"/>
        <v>RT_Wood:37500|RT_Food:37500|RT_Stone:37500</v>
      </c>
      <c r="Q535" s="9"/>
      <c r="R535" s="9"/>
      <c r="S535" s="9"/>
      <c r="T535" s="9"/>
      <c r="U535" s="9"/>
      <c r="V535" s="9"/>
      <c r="W535" s="9"/>
      <c r="X535" s="9"/>
    </row>
    <row r="536" spans="1:24" x14ac:dyDescent="0.3">
      <c r="A536" s="11">
        <v>5200307</v>
      </c>
      <c r="B536" s="11" t="s">
        <v>1005</v>
      </c>
      <c r="C536" s="11">
        <f t="shared" si="87"/>
        <v>3</v>
      </c>
      <c r="D536" s="11" t="s">
        <v>1325</v>
      </c>
      <c r="E536" s="6" t="s">
        <v>1350</v>
      </c>
      <c r="F536" s="6" t="str">
        <f t="shared" si="84"/>
        <v>3路人</v>
      </c>
      <c r="G536" s="6" t="str">
        <f t="shared" si="85"/>
        <v>3路人统率枪</v>
      </c>
      <c r="H536" s="6" t="str">
        <f t="array" ref="H536">30250&amp;";"&amp;INDEX($V$2:$V$33,C536,1)</f>
        <v>30250;110</v>
      </c>
      <c r="I536" s="11">
        <f t="shared" si="86"/>
        <v>5</v>
      </c>
      <c r="J536" t="str">
        <f t="shared" si="89"/>
        <v>220;735</v>
      </c>
      <c r="K536">
        <f t="shared" si="89"/>
        <v>250000</v>
      </c>
      <c r="L536">
        <f t="shared" si="89"/>
        <v>450000</v>
      </c>
      <c r="M536" t="str">
        <f t="shared" si="89"/>
        <v>RT_Wood:300000|RT_Food:300000|RT_Stone:300000</v>
      </c>
      <c r="N536" t="str">
        <f t="shared" si="89"/>
        <v>RT_Wood:37500|RT_Food:37500|RT_Stone:37500</v>
      </c>
      <c r="Q536" s="9"/>
      <c r="R536" s="9"/>
      <c r="S536" s="9"/>
      <c r="T536" s="9"/>
      <c r="U536" s="9"/>
      <c r="V536" s="9"/>
      <c r="W536" s="9"/>
      <c r="X536" s="9"/>
    </row>
    <row r="537" spans="1:24" x14ac:dyDescent="0.3">
      <c r="A537" s="11">
        <v>5200308</v>
      </c>
      <c r="B537" s="11" t="s">
        <v>1006</v>
      </c>
      <c r="C537" s="11">
        <f t="shared" si="87"/>
        <v>3</v>
      </c>
      <c r="D537" s="11" t="s">
        <v>1325</v>
      </c>
      <c r="E537" s="6" t="s">
        <v>1354</v>
      </c>
      <c r="F537" s="6" t="str">
        <f t="shared" si="84"/>
        <v>3路人</v>
      </c>
      <c r="G537" s="6" t="str">
        <f t="shared" si="85"/>
        <v>3路人智谋弓</v>
      </c>
      <c r="H537" s="6" t="str">
        <f t="array" ref="H537">30250&amp;";"&amp;INDEX($V$2:$V$33,C537,1)</f>
        <v>30250;110</v>
      </c>
      <c r="I537" s="11">
        <f t="shared" si="86"/>
        <v>5</v>
      </c>
      <c r="J537" t="str">
        <f t="shared" si="89"/>
        <v>220;735</v>
      </c>
      <c r="K537">
        <f t="shared" si="89"/>
        <v>250000</v>
      </c>
      <c r="L537">
        <f t="shared" si="89"/>
        <v>450000</v>
      </c>
      <c r="M537" t="str">
        <f t="shared" si="89"/>
        <v>RT_Wood:300000|RT_Food:300000|RT_Stone:300000</v>
      </c>
      <c r="N537" t="str">
        <f t="shared" si="89"/>
        <v>RT_Wood:37500|RT_Food:37500|RT_Stone:37500</v>
      </c>
      <c r="Q537" s="9"/>
      <c r="R537" s="9"/>
      <c r="S537" s="9"/>
      <c r="T537" s="9"/>
      <c r="U537" s="9"/>
      <c r="V537" s="9"/>
      <c r="W537" s="9"/>
      <c r="X537" s="9"/>
    </row>
    <row r="538" spans="1:24" x14ac:dyDescent="0.3">
      <c r="A538" s="11">
        <v>5200401</v>
      </c>
      <c r="B538" s="11" t="s">
        <v>1007</v>
      </c>
      <c r="C538" s="11">
        <f t="shared" si="87"/>
        <v>4</v>
      </c>
      <c r="D538" s="11" t="s">
        <v>1325</v>
      </c>
      <c r="E538" s="6" t="s">
        <v>1328</v>
      </c>
      <c r="F538" s="6" t="str">
        <f t="shared" si="84"/>
        <v>4路人</v>
      </c>
      <c r="G538" s="6" t="str">
        <f t="shared" si="85"/>
        <v>4路人统率剑</v>
      </c>
      <c r="H538" s="6" t="str">
        <f t="array" ref="H538">30250&amp;";"&amp;INDEX($V$2:$V$33,C538,1)</f>
        <v>30250;110</v>
      </c>
      <c r="I538" s="11">
        <f t="shared" si="86"/>
        <v>5</v>
      </c>
      <c r="J538" t="str">
        <f t="shared" si="89"/>
        <v>220;735</v>
      </c>
      <c r="K538">
        <f t="shared" si="89"/>
        <v>250000</v>
      </c>
      <c r="L538">
        <f t="shared" si="89"/>
        <v>450000</v>
      </c>
      <c r="M538" t="str">
        <f t="shared" si="89"/>
        <v>RT_Wood:300000|RT_Food:300000|RT_Stone:300000</v>
      </c>
      <c r="N538" t="str">
        <f t="shared" si="89"/>
        <v>RT_Wood:37500|RT_Food:37500|RT_Stone:37500</v>
      </c>
      <c r="Q538" s="9"/>
      <c r="R538" s="9"/>
      <c r="S538" s="9"/>
      <c r="T538" s="9"/>
      <c r="U538" s="9"/>
      <c r="V538" s="9"/>
      <c r="W538" s="9"/>
      <c r="X538" s="9"/>
    </row>
    <row r="539" spans="1:24" x14ac:dyDescent="0.3">
      <c r="A539" s="11">
        <v>5200402</v>
      </c>
      <c r="B539" s="11" t="s">
        <v>1008</v>
      </c>
      <c r="C539" s="11">
        <f t="shared" si="87"/>
        <v>4</v>
      </c>
      <c r="D539" s="11" t="s">
        <v>1325</v>
      </c>
      <c r="E539" s="6" t="s">
        <v>1331</v>
      </c>
      <c r="F539" s="6" t="str">
        <f t="shared" si="84"/>
        <v>4路人</v>
      </c>
      <c r="G539" s="6" t="str">
        <f t="shared" si="85"/>
        <v>4路人连击骑</v>
      </c>
      <c r="H539" s="6" t="str">
        <f t="array" ref="H539">30250&amp;";"&amp;INDEX($V$2:$V$33,C539,1)</f>
        <v>30250;110</v>
      </c>
      <c r="I539" s="11">
        <f t="shared" si="86"/>
        <v>5</v>
      </c>
      <c r="J539" t="str">
        <f t="shared" si="89"/>
        <v>220;735</v>
      </c>
      <c r="K539">
        <f t="shared" si="89"/>
        <v>250000</v>
      </c>
      <c r="L539">
        <f t="shared" si="89"/>
        <v>450000</v>
      </c>
      <c r="M539" t="str">
        <f t="shared" si="89"/>
        <v>RT_Wood:300000|RT_Food:300000|RT_Stone:300000</v>
      </c>
      <c r="N539" t="str">
        <f t="shared" si="89"/>
        <v>RT_Wood:37500|RT_Food:37500|RT_Stone:37500</v>
      </c>
      <c r="Q539" s="9"/>
      <c r="R539" s="9"/>
      <c r="S539" s="9"/>
      <c r="T539" s="9"/>
      <c r="U539" s="9"/>
      <c r="V539" s="9"/>
      <c r="W539" s="9"/>
      <c r="X539" s="9"/>
    </row>
    <row r="540" spans="1:24" x14ac:dyDescent="0.3">
      <c r="A540" s="11">
        <v>5200403</v>
      </c>
      <c r="B540" s="11" t="s">
        <v>1009</v>
      </c>
      <c r="C540" s="11">
        <f t="shared" si="87"/>
        <v>4</v>
      </c>
      <c r="D540" s="11" t="s">
        <v>1325</v>
      </c>
      <c r="E540" s="6" t="s">
        <v>1335</v>
      </c>
      <c r="F540" s="6" t="str">
        <f t="shared" si="84"/>
        <v>4路人</v>
      </c>
      <c r="G540" s="6" t="str">
        <f t="shared" si="85"/>
        <v>4路人反击枪</v>
      </c>
      <c r="H540" s="6" t="str">
        <f t="array" ref="H540">30250&amp;";"&amp;INDEX($V$2:$V$33,C540,1)</f>
        <v>30250;110</v>
      </c>
      <c r="I540" s="11">
        <f t="shared" si="86"/>
        <v>5</v>
      </c>
      <c r="J540" t="str">
        <f t="shared" si="89"/>
        <v>220;735</v>
      </c>
      <c r="K540">
        <f t="shared" si="89"/>
        <v>250000</v>
      </c>
      <c r="L540">
        <f t="shared" si="89"/>
        <v>450000</v>
      </c>
      <c r="M540" t="str">
        <f t="shared" si="89"/>
        <v>RT_Wood:300000|RT_Food:300000|RT_Stone:300000</v>
      </c>
      <c r="N540" t="str">
        <f t="shared" si="89"/>
        <v>RT_Wood:37500|RT_Food:37500|RT_Stone:37500</v>
      </c>
      <c r="Q540" s="9"/>
      <c r="R540" s="9"/>
      <c r="S540" s="9"/>
      <c r="T540" s="9"/>
      <c r="U540" s="9"/>
      <c r="V540" s="9"/>
      <c r="W540" s="9"/>
      <c r="X540" s="9"/>
    </row>
    <row r="541" spans="1:24" x14ac:dyDescent="0.3">
      <c r="A541" s="11">
        <v>5200404</v>
      </c>
      <c r="B541" s="11" t="s">
        <v>1010</v>
      </c>
      <c r="C541" s="11">
        <f t="shared" si="87"/>
        <v>4</v>
      </c>
      <c r="D541" s="11" t="s">
        <v>1325</v>
      </c>
      <c r="E541" s="6" t="s">
        <v>1339</v>
      </c>
      <c r="F541" s="6" t="str">
        <f t="shared" si="84"/>
        <v>4路人</v>
      </c>
      <c r="G541" s="6" t="str">
        <f t="shared" si="85"/>
        <v>4路人魏兰弓</v>
      </c>
      <c r="H541" s="6" t="str">
        <f t="array" ref="H541">30250&amp;";"&amp;INDEX($V$2:$V$33,C541,1)</f>
        <v>30250;110</v>
      </c>
      <c r="I541" s="11">
        <f t="shared" si="86"/>
        <v>5</v>
      </c>
      <c r="J541" t="str">
        <f t="shared" si="89"/>
        <v>220;735</v>
      </c>
      <c r="K541">
        <f t="shared" si="89"/>
        <v>250000</v>
      </c>
      <c r="L541">
        <f t="shared" si="89"/>
        <v>450000</v>
      </c>
      <c r="M541" t="str">
        <f t="shared" si="89"/>
        <v>RT_Wood:300000|RT_Food:300000|RT_Stone:300000</v>
      </c>
      <c r="N541" t="str">
        <f t="shared" si="89"/>
        <v>RT_Wood:37500|RT_Food:37500|RT_Stone:37500</v>
      </c>
      <c r="Q541" s="9"/>
      <c r="R541" s="9"/>
      <c r="S541" s="9"/>
      <c r="T541" s="9"/>
      <c r="U541" s="9"/>
      <c r="V541" s="9"/>
      <c r="W541" s="9"/>
      <c r="X541" s="9"/>
    </row>
    <row r="542" spans="1:24" x14ac:dyDescent="0.3">
      <c r="A542" s="11">
        <v>5200405</v>
      </c>
      <c r="B542" s="11" t="s">
        <v>1011</v>
      </c>
      <c r="C542" s="11">
        <f t="shared" si="87"/>
        <v>4</v>
      </c>
      <c r="D542" s="11" t="s">
        <v>1325</v>
      </c>
      <c r="E542" s="6" t="s">
        <v>1343</v>
      </c>
      <c r="F542" s="6" t="str">
        <f t="shared" si="84"/>
        <v>4路人</v>
      </c>
      <c r="G542" s="6" t="str">
        <f t="shared" si="85"/>
        <v>4路人智谋剑</v>
      </c>
      <c r="H542" s="6" t="str">
        <f t="array" ref="H542">30250&amp;";"&amp;INDEX($V$2:$V$33,C542,1)</f>
        <v>30250;110</v>
      </c>
      <c r="I542" s="11">
        <f t="shared" si="86"/>
        <v>5</v>
      </c>
      <c r="J542" t="str">
        <f t="shared" ref="J542:N551" si="90">INDEX($AB:$AF,MATCH($I542,$Z:$Z,0),MATCH(J$1,$AB$1:$AF$1,0))</f>
        <v>220;735</v>
      </c>
      <c r="K542">
        <f t="shared" si="90"/>
        <v>250000</v>
      </c>
      <c r="L542">
        <f t="shared" si="90"/>
        <v>450000</v>
      </c>
      <c r="M542" t="str">
        <f t="shared" si="90"/>
        <v>RT_Wood:300000|RT_Food:300000|RT_Stone:300000</v>
      </c>
      <c r="N542" t="str">
        <f t="shared" si="90"/>
        <v>RT_Wood:37500|RT_Food:37500|RT_Stone:37500</v>
      </c>
      <c r="Q542" s="9"/>
      <c r="R542" s="9"/>
      <c r="S542" s="9"/>
      <c r="T542" s="9"/>
      <c r="U542" s="9"/>
      <c r="V542" s="9"/>
      <c r="W542" s="9"/>
      <c r="X542" s="9"/>
    </row>
    <row r="543" spans="1:24" x14ac:dyDescent="0.3">
      <c r="A543" s="11">
        <v>5200406</v>
      </c>
      <c r="B543" s="11" t="s">
        <v>1012</v>
      </c>
      <c r="C543" s="11">
        <f t="shared" si="87"/>
        <v>4</v>
      </c>
      <c r="D543" s="11" t="s">
        <v>1325</v>
      </c>
      <c r="E543" s="6" t="s">
        <v>1347</v>
      </c>
      <c r="F543" s="6" t="str">
        <f t="shared" si="84"/>
        <v>4路人</v>
      </c>
      <c r="G543" s="6" t="str">
        <f t="shared" si="85"/>
        <v>4路人智谋骑</v>
      </c>
      <c r="H543" s="6" t="str">
        <f t="array" ref="H543">30250&amp;";"&amp;INDEX($V$2:$V$33,C543,1)</f>
        <v>30250;110</v>
      </c>
      <c r="I543" s="11">
        <f t="shared" si="86"/>
        <v>5</v>
      </c>
      <c r="J543" t="str">
        <f t="shared" si="90"/>
        <v>220;735</v>
      </c>
      <c r="K543">
        <f t="shared" si="90"/>
        <v>250000</v>
      </c>
      <c r="L543">
        <f t="shared" si="90"/>
        <v>450000</v>
      </c>
      <c r="M543" t="str">
        <f t="shared" si="90"/>
        <v>RT_Wood:300000|RT_Food:300000|RT_Stone:300000</v>
      </c>
      <c r="N543" t="str">
        <f t="shared" si="90"/>
        <v>RT_Wood:37500|RT_Food:37500|RT_Stone:37500</v>
      </c>
      <c r="Q543" s="9"/>
      <c r="R543" s="9"/>
      <c r="S543" s="9"/>
      <c r="T543" s="9"/>
      <c r="U543" s="9"/>
      <c r="V543" s="9"/>
      <c r="W543" s="9"/>
      <c r="X543" s="9"/>
    </row>
    <row r="544" spans="1:24" x14ac:dyDescent="0.3">
      <c r="A544" s="11">
        <v>5200407</v>
      </c>
      <c r="B544" s="11" t="s">
        <v>1013</v>
      </c>
      <c r="C544" s="11">
        <f t="shared" si="87"/>
        <v>4</v>
      </c>
      <c r="D544" s="11" t="s">
        <v>1325</v>
      </c>
      <c r="E544" s="6" t="s">
        <v>1350</v>
      </c>
      <c r="F544" s="6" t="str">
        <f t="shared" si="84"/>
        <v>4路人</v>
      </c>
      <c r="G544" s="6" t="str">
        <f t="shared" si="85"/>
        <v>4路人统率枪</v>
      </c>
      <c r="H544" s="6" t="str">
        <f t="array" ref="H544">30250&amp;";"&amp;INDEX($V$2:$V$33,C544,1)</f>
        <v>30250;110</v>
      </c>
      <c r="I544" s="11">
        <f t="shared" si="86"/>
        <v>5</v>
      </c>
      <c r="J544" t="str">
        <f t="shared" si="90"/>
        <v>220;735</v>
      </c>
      <c r="K544">
        <f t="shared" si="90"/>
        <v>250000</v>
      </c>
      <c r="L544">
        <f t="shared" si="90"/>
        <v>450000</v>
      </c>
      <c r="M544" t="str">
        <f t="shared" si="90"/>
        <v>RT_Wood:300000|RT_Food:300000|RT_Stone:300000</v>
      </c>
      <c r="N544" t="str">
        <f t="shared" si="90"/>
        <v>RT_Wood:37500|RT_Food:37500|RT_Stone:37500</v>
      </c>
      <c r="Q544" s="9"/>
      <c r="R544" s="9"/>
      <c r="S544" s="9"/>
      <c r="T544" s="9"/>
      <c r="U544" s="9"/>
      <c r="V544" s="9"/>
      <c r="W544" s="9"/>
      <c r="X544" s="9"/>
    </row>
    <row r="545" spans="1:24" x14ac:dyDescent="0.3">
      <c r="A545" s="11">
        <v>5200408</v>
      </c>
      <c r="B545" s="11" t="s">
        <v>1014</v>
      </c>
      <c r="C545" s="11">
        <f t="shared" si="87"/>
        <v>4</v>
      </c>
      <c r="D545" s="11" t="s">
        <v>1325</v>
      </c>
      <c r="E545" s="6" t="s">
        <v>1354</v>
      </c>
      <c r="F545" s="6" t="str">
        <f t="shared" si="84"/>
        <v>4路人</v>
      </c>
      <c r="G545" s="6" t="str">
        <f t="shared" si="85"/>
        <v>4路人智谋弓</v>
      </c>
      <c r="H545" s="6" t="str">
        <f t="array" ref="H545">30250&amp;";"&amp;INDEX($V$2:$V$33,C545,1)</f>
        <v>30250;110</v>
      </c>
      <c r="I545" s="11">
        <f t="shared" si="86"/>
        <v>5</v>
      </c>
      <c r="J545" t="str">
        <f t="shared" si="90"/>
        <v>220;735</v>
      </c>
      <c r="K545">
        <f t="shared" si="90"/>
        <v>250000</v>
      </c>
      <c r="L545">
        <f t="shared" si="90"/>
        <v>450000</v>
      </c>
      <c r="M545" t="str">
        <f t="shared" si="90"/>
        <v>RT_Wood:300000|RT_Food:300000|RT_Stone:300000</v>
      </c>
      <c r="N545" t="str">
        <f t="shared" si="90"/>
        <v>RT_Wood:37500|RT_Food:37500|RT_Stone:37500</v>
      </c>
      <c r="Q545" s="9"/>
      <c r="R545" s="9"/>
      <c r="S545" s="9"/>
      <c r="T545" s="9"/>
      <c r="U545" s="9"/>
      <c r="V545" s="9"/>
      <c r="W545" s="9"/>
      <c r="X545" s="9"/>
    </row>
    <row r="546" spans="1:24" x14ac:dyDescent="0.3">
      <c r="A546" s="11">
        <v>5200501</v>
      </c>
      <c r="B546" s="11" t="s">
        <v>1015</v>
      </c>
      <c r="C546" s="11">
        <f t="shared" si="87"/>
        <v>5</v>
      </c>
      <c r="D546" s="11" t="s">
        <v>1325</v>
      </c>
      <c r="E546" s="6" t="s">
        <v>1328</v>
      </c>
      <c r="F546" s="6" t="str">
        <f t="shared" si="84"/>
        <v>5路人</v>
      </c>
      <c r="G546" s="6" t="str">
        <f t="shared" si="85"/>
        <v>5路人统率剑</v>
      </c>
      <c r="H546" s="6" t="str">
        <f t="array" ref="H546">30250&amp;";"&amp;INDEX($V$2:$V$33,C546,1)</f>
        <v>30250;110</v>
      </c>
      <c r="I546" s="11">
        <f t="shared" si="86"/>
        <v>6</v>
      </c>
      <c r="J546" t="str">
        <f t="shared" si="90"/>
        <v>735;1800</v>
      </c>
      <c r="K546">
        <f t="shared" si="90"/>
        <v>280000</v>
      </c>
      <c r="L546">
        <f t="shared" si="90"/>
        <v>600000</v>
      </c>
      <c r="M546" t="str">
        <f t="shared" si="90"/>
        <v>RT_Wood:400000|RT_Food:400000|RT_Stone:400000</v>
      </c>
      <c r="N546" t="str">
        <f t="shared" si="90"/>
        <v>RT_Wood:50000|RT_Food:50000|RT_Stone:50000</v>
      </c>
      <c r="Q546" s="9"/>
      <c r="R546" s="9"/>
      <c r="S546" s="9"/>
      <c r="T546" s="9"/>
      <c r="U546" s="9"/>
      <c r="V546" s="9"/>
      <c r="W546" s="9"/>
      <c r="X546" s="9"/>
    </row>
    <row r="547" spans="1:24" x14ac:dyDescent="0.3">
      <c r="A547" s="11">
        <v>5200502</v>
      </c>
      <c r="B547" s="11" t="s">
        <v>1018</v>
      </c>
      <c r="C547" s="11">
        <f t="shared" si="87"/>
        <v>5</v>
      </c>
      <c r="D547" s="11" t="s">
        <v>1325</v>
      </c>
      <c r="E547" s="6" t="s">
        <v>1331</v>
      </c>
      <c r="F547" s="6" t="str">
        <f t="shared" si="84"/>
        <v>5路人</v>
      </c>
      <c r="G547" s="6" t="str">
        <f t="shared" si="85"/>
        <v>5路人连击骑</v>
      </c>
      <c r="H547" s="6" t="str">
        <f t="array" ref="H547">30250&amp;";"&amp;INDEX($V$2:$V$33,C547,1)</f>
        <v>30250;110</v>
      </c>
      <c r="I547" s="11">
        <f t="shared" si="86"/>
        <v>6</v>
      </c>
      <c r="J547" t="str">
        <f t="shared" si="90"/>
        <v>735;1800</v>
      </c>
      <c r="K547">
        <f t="shared" si="90"/>
        <v>280000</v>
      </c>
      <c r="L547">
        <f t="shared" si="90"/>
        <v>600000</v>
      </c>
      <c r="M547" t="str">
        <f t="shared" si="90"/>
        <v>RT_Wood:400000|RT_Food:400000|RT_Stone:400000</v>
      </c>
      <c r="N547" t="str">
        <f t="shared" si="90"/>
        <v>RT_Wood:50000|RT_Food:50000|RT_Stone:50000</v>
      </c>
      <c r="Q547" s="9"/>
      <c r="R547" s="9"/>
      <c r="S547" s="9"/>
      <c r="T547" s="9"/>
      <c r="U547" s="9"/>
      <c r="V547" s="9"/>
      <c r="W547" s="9"/>
      <c r="X547" s="9"/>
    </row>
    <row r="548" spans="1:24" x14ac:dyDescent="0.3">
      <c r="A548" s="11">
        <v>5200503</v>
      </c>
      <c r="B548" s="11" t="s">
        <v>1019</v>
      </c>
      <c r="C548" s="11">
        <f t="shared" si="87"/>
        <v>5</v>
      </c>
      <c r="D548" s="11" t="s">
        <v>1325</v>
      </c>
      <c r="E548" s="6" t="s">
        <v>1335</v>
      </c>
      <c r="F548" s="6" t="str">
        <f t="shared" si="84"/>
        <v>5路人</v>
      </c>
      <c r="G548" s="6" t="str">
        <f t="shared" si="85"/>
        <v>5路人反击枪</v>
      </c>
      <c r="H548" s="6" t="str">
        <f t="array" ref="H548">30250&amp;";"&amp;INDEX($V$2:$V$33,C548,1)</f>
        <v>30250;110</v>
      </c>
      <c r="I548" s="11">
        <f t="shared" si="86"/>
        <v>6</v>
      </c>
      <c r="J548" t="str">
        <f t="shared" si="90"/>
        <v>735;1800</v>
      </c>
      <c r="K548">
        <f t="shared" si="90"/>
        <v>280000</v>
      </c>
      <c r="L548">
        <f t="shared" si="90"/>
        <v>600000</v>
      </c>
      <c r="M548" t="str">
        <f t="shared" si="90"/>
        <v>RT_Wood:400000|RT_Food:400000|RT_Stone:400000</v>
      </c>
      <c r="N548" t="str">
        <f t="shared" si="90"/>
        <v>RT_Wood:50000|RT_Food:50000|RT_Stone:50000</v>
      </c>
      <c r="Q548" s="9"/>
      <c r="R548" s="9"/>
      <c r="S548" s="9"/>
      <c r="T548" s="9"/>
      <c r="U548" s="9"/>
      <c r="V548" s="9"/>
      <c r="W548" s="9"/>
      <c r="X548" s="9"/>
    </row>
    <row r="549" spans="1:24" x14ac:dyDescent="0.3">
      <c r="A549" s="11">
        <v>5200504</v>
      </c>
      <c r="B549" s="11" t="s">
        <v>1020</v>
      </c>
      <c r="C549" s="11">
        <f t="shared" si="87"/>
        <v>5</v>
      </c>
      <c r="D549" s="11" t="s">
        <v>1325</v>
      </c>
      <c r="E549" s="6" t="s">
        <v>1339</v>
      </c>
      <c r="F549" s="6" t="str">
        <f t="shared" si="84"/>
        <v>5路人</v>
      </c>
      <c r="G549" s="6" t="str">
        <f t="shared" si="85"/>
        <v>5路人魏兰弓</v>
      </c>
      <c r="H549" s="6" t="str">
        <f t="array" ref="H549">30250&amp;";"&amp;INDEX($V$2:$V$33,C549,1)</f>
        <v>30250;110</v>
      </c>
      <c r="I549" s="11">
        <f t="shared" si="86"/>
        <v>6</v>
      </c>
      <c r="J549" t="str">
        <f t="shared" si="90"/>
        <v>735;1800</v>
      </c>
      <c r="K549">
        <f t="shared" si="90"/>
        <v>280000</v>
      </c>
      <c r="L549">
        <f t="shared" si="90"/>
        <v>600000</v>
      </c>
      <c r="M549" t="str">
        <f t="shared" si="90"/>
        <v>RT_Wood:400000|RT_Food:400000|RT_Stone:400000</v>
      </c>
      <c r="N549" t="str">
        <f t="shared" si="90"/>
        <v>RT_Wood:50000|RT_Food:50000|RT_Stone:50000</v>
      </c>
      <c r="Q549" s="9"/>
      <c r="R549" s="9"/>
      <c r="S549" s="9"/>
      <c r="T549" s="9"/>
      <c r="U549" s="9"/>
      <c r="V549" s="9"/>
      <c r="W549" s="9"/>
      <c r="X549" s="9"/>
    </row>
    <row r="550" spans="1:24" x14ac:dyDescent="0.3">
      <c r="A550" s="11">
        <v>5200505</v>
      </c>
      <c r="B550" s="11" t="s">
        <v>1021</v>
      </c>
      <c r="C550" s="11">
        <f t="shared" si="87"/>
        <v>5</v>
      </c>
      <c r="D550" s="11" t="s">
        <v>1325</v>
      </c>
      <c r="E550" s="6" t="s">
        <v>1343</v>
      </c>
      <c r="F550" s="6" t="str">
        <f t="shared" si="84"/>
        <v>5路人</v>
      </c>
      <c r="G550" s="6" t="str">
        <f t="shared" si="85"/>
        <v>5路人智谋剑</v>
      </c>
      <c r="H550" s="6" t="str">
        <f t="array" ref="H550">30250&amp;";"&amp;INDEX($V$2:$V$33,C550,1)</f>
        <v>30250;110</v>
      </c>
      <c r="I550" s="11">
        <f t="shared" si="86"/>
        <v>6</v>
      </c>
      <c r="J550" t="str">
        <f t="shared" si="90"/>
        <v>735;1800</v>
      </c>
      <c r="K550">
        <f t="shared" si="90"/>
        <v>280000</v>
      </c>
      <c r="L550">
        <f t="shared" si="90"/>
        <v>600000</v>
      </c>
      <c r="M550" t="str">
        <f t="shared" si="90"/>
        <v>RT_Wood:400000|RT_Food:400000|RT_Stone:400000</v>
      </c>
      <c r="N550" t="str">
        <f t="shared" si="90"/>
        <v>RT_Wood:50000|RT_Food:50000|RT_Stone:50000</v>
      </c>
      <c r="Q550" s="9"/>
      <c r="R550" s="9"/>
      <c r="S550" s="9"/>
      <c r="T550" s="9"/>
      <c r="U550" s="9"/>
      <c r="V550" s="9"/>
      <c r="W550" s="9"/>
      <c r="X550" s="9"/>
    </row>
    <row r="551" spans="1:24" x14ac:dyDescent="0.3">
      <c r="A551" s="11">
        <v>5200506</v>
      </c>
      <c r="B551" s="11" t="s">
        <v>1022</v>
      </c>
      <c r="C551" s="11">
        <f t="shared" si="87"/>
        <v>5</v>
      </c>
      <c r="D551" s="11" t="s">
        <v>1325</v>
      </c>
      <c r="E551" s="6" t="s">
        <v>1347</v>
      </c>
      <c r="F551" s="6" t="str">
        <f t="shared" si="84"/>
        <v>5路人</v>
      </c>
      <c r="G551" s="6" t="str">
        <f t="shared" si="85"/>
        <v>5路人智谋骑</v>
      </c>
      <c r="H551" s="6" t="str">
        <f t="array" ref="H551">30250&amp;";"&amp;INDEX($V$2:$V$33,C551,1)</f>
        <v>30250;110</v>
      </c>
      <c r="I551" s="11">
        <f t="shared" si="86"/>
        <v>6</v>
      </c>
      <c r="J551" t="str">
        <f t="shared" si="90"/>
        <v>735;1800</v>
      </c>
      <c r="K551">
        <f t="shared" si="90"/>
        <v>280000</v>
      </c>
      <c r="L551">
        <f t="shared" si="90"/>
        <v>600000</v>
      </c>
      <c r="M551" t="str">
        <f t="shared" si="90"/>
        <v>RT_Wood:400000|RT_Food:400000|RT_Stone:400000</v>
      </c>
      <c r="N551" t="str">
        <f t="shared" si="90"/>
        <v>RT_Wood:50000|RT_Food:50000|RT_Stone:50000</v>
      </c>
      <c r="Q551" s="9"/>
      <c r="R551" s="9"/>
      <c r="S551" s="9"/>
      <c r="T551" s="9"/>
      <c r="U551" s="9"/>
      <c r="V551" s="9"/>
      <c r="W551" s="9"/>
      <c r="X551" s="9"/>
    </row>
    <row r="552" spans="1:24" x14ac:dyDescent="0.3">
      <c r="A552" s="11">
        <v>5200507</v>
      </c>
      <c r="B552" s="11" t="s">
        <v>1023</v>
      </c>
      <c r="C552" s="11">
        <f t="shared" si="87"/>
        <v>5</v>
      </c>
      <c r="D552" s="11" t="s">
        <v>1325</v>
      </c>
      <c r="E552" s="6" t="s">
        <v>1350</v>
      </c>
      <c r="F552" s="6" t="str">
        <f t="shared" si="84"/>
        <v>5路人</v>
      </c>
      <c r="G552" s="6" t="str">
        <f t="shared" si="85"/>
        <v>5路人统率枪</v>
      </c>
      <c r="H552" s="6" t="str">
        <f t="array" ref="H552">30250&amp;";"&amp;INDEX($V$2:$V$33,C552,1)</f>
        <v>30250;110</v>
      </c>
      <c r="I552" s="11">
        <f t="shared" si="86"/>
        <v>6</v>
      </c>
      <c r="J552" t="str">
        <f t="shared" ref="J552:N561" si="91">INDEX($AB:$AF,MATCH($I552,$Z:$Z,0),MATCH(J$1,$AB$1:$AF$1,0))</f>
        <v>735;1800</v>
      </c>
      <c r="K552">
        <f t="shared" si="91"/>
        <v>280000</v>
      </c>
      <c r="L552">
        <f t="shared" si="91"/>
        <v>600000</v>
      </c>
      <c r="M552" t="str">
        <f t="shared" si="91"/>
        <v>RT_Wood:400000|RT_Food:400000|RT_Stone:400000</v>
      </c>
      <c r="N552" t="str">
        <f t="shared" si="91"/>
        <v>RT_Wood:50000|RT_Food:50000|RT_Stone:50000</v>
      </c>
      <c r="Q552" s="9"/>
      <c r="R552" s="9"/>
      <c r="S552" s="9"/>
      <c r="T552" s="9"/>
      <c r="U552" s="9"/>
      <c r="V552" s="9"/>
      <c r="W552" s="9"/>
      <c r="X552" s="9"/>
    </row>
    <row r="553" spans="1:24" x14ac:dyDescent="0.3">
      <c r="A553" s="11">
        <v>5200508</v>
      </c>
      <c r="B553" s="11" t="s">
        <v>1024</v>
      </c>
      <c r="C553" s="11">
        <f t="shared" si="87"/>
        <v>5</v>
      </c>
      <c r="D553" s="11" t="s">
        <v>1325</v>
      </c>
      <c r="E553" s="6" t="s">
        <v>1354</v>
      </c>
      <c r="F553" s="6" t="str">
        <f t="shared" si="84"/>
        <v>5路人</v>
      </c>
      <c r="G553" s="6" t="str">
        <f t="shared" si="85"/>
        <v>5路人智谋弓</v>
      </c>
      <c r="H553" s="6" t="str">
        <f t="array" ref="H553">30250&amp;";"&amp;INDEX($V$2:$V$33,C553,1)</f>
        <v>30250;110</v>
      </c>
      <c r="I553" s="11">
        <f t="shared" si="86"/>
        <v>6</v>
      </c>
      <c r="J553" t="str">
        <f t="shared" si="91"/>
        <v>735;1800</v>
      </c>
      <c r="K553">
        <f t="shared" si="91"/>
        <v>280000</v>
      </c>
      <c r="L553">
        <f t="shared" si="91"/>
        <v>600000</v>
      </c>
      <c r="M553" t="str">
        <f t="shared" si="91"/>
        <v>RT_Wood:400000|RT_Food:400000|RT_Stone:400000</v>
      </c>
      <c r="N553" t="str">
        <f t="shared" si="91"/>
        <v>RT_Wood:50000|RT_Food:50000|RT_Stone:50000</v>
      </c>
      <c r="Q553" s="9"/>
      <c r="R553" s="9"/>
      <c r="S553" s="9"/>
      <c r="T553" s="9"/>
      <c r="U553" s="9"/>
      <c r="V553" s="9"/>
      <c r="W553" s="9"/>
      <c r="X553" s="9"/>
    </row>
    <row r="554" spans="1:24" x14ac:dyDescent="0.3">
      <c r="A554" s="11">
        <v>5200601</v>
      </c>
      <c r="B554" s="11" t="s">
        <v>1025</v>
      </c>
      <c r="C554" s="11">
        <f t="shared" si="87"/>
        <v>6</v>
      </c>
      <c r="D554" s="11" t="s">
        <v>1325</v>
      </c>
      <c r="E554" s="6" t="s">
        <v>1328</v>
      </c>
      <c r="F554" s="6" t="str">
        <f t="shared" si="84"/>
        <v>6路人</v>
      </c>
      <c r="G554" s="6" t="str">
        <f t="shared" si="85"/>
        <v>6路人统率剑</v>
      </c>
      <c r="H554" s="6" t="str">
        <f t="array" ref="H554">30250&amp;";"&amp;INDEX($V$2:$V$33,C554,1)</f>
        <v>30250;110</v>
      </c>
      <c r="I554" s="11">
        <f t="shared" si="86"/>
        <v>6</v>
      </c>
      <c r="J554" t="str">
        <f t="shared" si="91"/>
        <v>735;1800</v>
      </c>
      <c r="K554">
        <f t="shared" si="91"/>
        <v>280000</v>
      </c>
      <c r="L554">
        <f t="shared" si="91"/>
        <v>600000</v>
      </c>
      <c r="M554" t="str">
        <f t="shared" si="91"/>
        <v>RT_Wood:400000|RT_Food:400000|RT_Stone:400000</v>
      </c>
      <c r="N554" t="str">
        <f t="shared" si="91"/>
        <v>RT_Wood:50000|RT_Food:50000|RT_Stone:50000</v>
      </c>
      <c r="Q554" s="9"/>
      <c r="R554" s="9"/>
      <c r="S554" s="9"/>
      <c r="T554" s="9"/>
      <c r="U554" s="9"/>
      <c r="V554" s="9"/>
      <c r="W554" s="9"/>
      <c r="X554" s="9"/>
    </row>
    <row r="555" spans="1:24" x14ac:dyDescent="0.3">
      <c r="A555" s="11">
        <v>5200602</v>
      </c>
      <c r="B555" s="11" t="s">
        <v>1026</v>
      </c>
      <c r="C555" s="11">
        <f t="shared" si="87"/>
        <v>6</v>
      </c>
      <c r="D555" s="11" t="s">
        <v>1325</v>
      </c>
      <c r="E555" s="6" t="s">
        <v>1331</v>
      </c>
      <c r="F555" s="6" t="str">
        <f t="shared" si="84"/>
        <v>6路人</v>
      </c>
      <c r="G555" s="6" t="str">
        <f t="shared" si="85"/>
        <v>6路人连击骑</v>
      </c>
      <c r="H555" s="6" t="str">
        <f t="array" ref="H555">30250&amp;";"&amp;INDEX($V$2:$V$33,C555,1)</f>
        <v>30250;110</v>
      </c>
      <c r="I555" s="11">
        <f t="shared" si="86"/>
        <v>6</v>
      </c>
      <c r="J555" t="str">
        <f t="shared" si="91"/>
        <v>735;1800</v>
      </c>
      <c r="K555">
        <f t="shared" si="91"/>
        <v>280000</v>
      </c>
      <c r="L555">
        <f t="shared" si="91"/>
        <v>600000</v>
      </c>
      <c r="M555" t="str">
        <f t="shared" si="91"/>
        <v>RT_Wood:400000|RT_Food:400000|RT_Stone:400000</v>
      </c>
      <c r="N555" t="str">
        <f t="shared" si="91"/>
        <v>RT_Wood:50000|RT_Food:50000|RT_Stone:50000</v>
      </c>
      <c r="Q555" s="9"/>
      <c r="R555" s="9"/>
      <c r="S555" s="9"/>
      <c r="T555" s="9"/>
      <c r="U555" s="9"/>
      <c r="V555" s="9"/>
      <c r="W555" s="9"/>
      <c r="X555" s="9"/>
    </row>
    <row r="556" spans="1:24" x14ac:dyDescent="0.3">
      <c r="A556" s="11">
        <v>5200603</v>
      </c>
      <c r="B556" s="11" t="s">
        <v>1027</v>
      </c>
      <c r="C556" s="11">
        <f t="shared" si="87"/>
        <v>6</v>
      </c>
      <c r="D556" s="11" t="s">
        <v>1325</v>
      </c>
      <c r="E556" s="6" t="s">
        <v>1335</v>
      </c>
      <c r="F556" s="6" t="str">
        <f t="shared" si="84"/>
        <v>6路人</v>
      </c>
      <c r="G556" s="6" t="str">
        <f t="shared" si="85"/>
        <v>6路人反击枪</v>
      </c>
      <c r="H556" s="6" t="str">
        <f t="array" ref="H556">30250&amp;";"&amp;INDEX($V$2:$V$33,C556,1)</f>
        <v>30250;110</v>
      </c>
      <c r="I556" s="11">
        <f t="shared" si="86"/>
        <v>6</v>
      </c>
      <c r="J556" t="str">
        <f t="shared" si="91"/>
        <v>735;1800</v>
      </c>
      <c r="K556">
        <f t="shared" si="91"/>
        <v>280000</v>
      </c>
      <c r="L556">
        <f t="shared" si="91"/>
        <v>600000</v>
      </c>
      <c r="M556" t="str">
        <f t="shared" si="91"/>
        <v>RT_Wood:400000|RT_Food:400000|RT_Stone:400000</v>
      </c>
      <c r="N556" t="str">
        <f t="shared" si="91"/>
        <v>RT_Wood:50000|RT_Food:50000|RT_Stone:50000</v>
      </c>
      <c r="Q556" s="9"/>
      <c r="R556" s="9"/>
      <c r="S556" s="9"/>
      <c r="T556" s="9"/>
      <c r="U556" s="9"/>
      <c r="V556" s="9"/>
      <c r="W556" s="9"/>
      <c r="X556" s="9"/>
    </row>
    <row r="557" spans="1:24" x14ac:dyDescent="0.3">
      <c r="A557" s="11">
        <v>5200604</v>
      </c>
      <c r="B557" s="11" t="s">
        <v>1028</v>
      </c>
      <c r="C557" s="11">
        <f t="shared" si="87"/>
        <v>6</v>
      </c>
      <c r="D557" s="11" t="s">
        <v>1325</v>
      </c>
      <c r="E557" s="6" t="s">
        <v>1339</v>
      </c>
      <c r="F557" s="6" t="str">
        <f t="shared" si="84"/>
        <v>6路人</v>
      </c>
      <c r="G557" s="6" t="str">
        <f t="shared" si="85"/>
        <v>6路人魏兰弓</v>
      </c>
      <c r="H557" s="6" t="str">
        <f t="array" ref="H557">30250&amp;";"&amp;INDEX($V$2:$V$33,C557,1)</f>
        <v>30250;110</v>
      </c>
      <c r="I557" s="11">
        <f t="shared" si="86"/>
        <v>6</v>
      </c>
      <c r="J557" t="str">
        <f t="shared" si="91"/>
        <v>735;1800</v>
      </c>
      <c r="K557">
        <f t="shared" si="91"/>
        <v>280000</v>
      </c>
      <c r="L557">
        <f t="shared" si="91"/>
        <v>600000</v>
      </c>
      <c r="M557" t="str">
        <f t="shared" si="91"/>
        <v>RT_Wood:400000|RT_Food:400000|RT_Stone:400000</v>
      </c>
      <c r="N557" t="str">
        <f t="shared" si="91"/>
        <v>RT_Wood:50000|RT_Food:50000|RT_Stone:50000</v>
      </c>
      <c r="Q557" s="9"/>
      <c r="R557" s="9"/>
      <c r="S557" s="9"/>
      <c r="T557" s="9"/>
      <c r="U557" s="9"/>
      <c r="V557" s="9"/>
      <c r="W557" s="9"/>
      <c r="X557" s="9"/>
    </row>
    <row r="558" spans="1:24" x14ac:dyDescent="0.3">
      <c r="A558" s="11">
        <v>5200605</v>
      </c>
      <c r="B558" s="11" t="s">
        <v>1029</v>
      </c>
      <c r="C558" s="11">
        <f t="shared" si="87"/>
        <v>6</v>
      </c>
      <c r="D558" s="11" t="s">
        <v>1325</v>
      </c>
      <c r="E558" s="6" t="s">
        <v>1343</v>
      </c>
      <c r="F558" s="6" t="str">
        <f t="shared" si="84"/>
        <v>6路人</v>
      </c>
      <c r="G558" s="6" t="str">
        <f t="shared" si="85"/>
        <v>6路人智谋剑</v>
      </c>
      <c r="H558" s="6" t="str">
        <f t="array" ref="H558">30250&amp;";"&amp;INDEX($V$2:$V$33,C558,1)</f>
        <v>30250;110</v>
      </c>
      <c r="I558" s="11">
        <f t="shared" si="86"/>
        <v>6</v>
      </c>
      <c r="J558" t="str">
        <f t="shared" si="91"/>
        <v>735;1800</v>
      </c>
      <c r="K558">
        <f t="shared" si="91"/>
        <v>280000</v>
      </c>
      <c r="L558">
        <f t="shared" si="91"/>
        <v>600000</v>
      </c>
      <c r="M558" t="str">
        <f t="shared" si="91"/>
        <v>RT_Wood:400000|RT_Food:400000|RT_Stone:400000</v>
      </c>
      <c r="N558" t="str">
        <f t="shared" si="91"/>
        <v>RT_Wood:50000|RT_Food:50000|RT_Stone:50000</v>
      </c>
      <c r="Q558" s="9"/>
      <c r="R558" s="9"/>
      <c r="S558" s="9"/>
      <c r="T558" s="9"/>
      <c r="U558" s="9"/>
      <c r="V558" s="9"/>
      <c r="W558" s="9"/>
      <c r="X558" s="9"/>
    </row>
    <row r="559" spans="1:24" x14ac:dyDescent="0.3">
      <c r="A559" s="11">
        <v>5200606</v>
      </c>
      <c r="B559" s="11" t="s">
        <v>1030</v>
      </c>
      <c r="C559" s="11">
        <f t="shared" si="87"/>
        <v>6</v>
      </c>
      <c r="D559" s="11" t="s">
        <v>1325</v>
      </c>
      <c r="E559" s="6" t="s">
        <v>1347</v>
      </c>
      <c r="F559" s="6" t="str">
        <f t="shared" si="84"/>
        <v>6路人</v>
      </c>
      <c r="G559" s="6" t="str">
        <f t="shared" si="85"/>
        <v>6路人智谋骑</v>
      </c>
      <c r="H559" s="6" t="str">
        <f t="array" ref="H559">30250&amp;";"&amp;INDEX($V$2:$V$33,C559,1)</f>
        <v>30250;110</v>
      </c>
      <c r="I559" s="11">
        <f t="shared" si="86"/>
        <v>6</v>
      </c>
      <c r="J559" t="str">
        <f t="shared" si="91"/>
        <v>735;1800</v>
      </c>
      <c r="K559">
        <f t="shared" si="91"/>
        <v>280000</v>
      </c>
      <c r="L559">
        <f t="shared" si="91"/>
        <v>600000</v>
      </c>
      <c r="M559" t="str">
        <f t="shared" si="91"/>
        <v>RT_Wood:400000|RT_Food:400000|RT_Stone:400000</v>
      </c>
      <c r="N559" t="str">
        <f t="shared" si="91"/>
        <v>RT_Wood:50000|RT_Food:50000|RT_Stone:50000</v>
      </c>
      <c r="Q559" s="9"/>
      <c r="R559" s="9"/>
      <c r="S559" s="9"/>
      <c r="T559" s="9"/>
      <c r="U559" s="9"/>
      <c r="V559" s="9"/>
      <c r="W559" s="9"/>
      <c r="X559" s="9"/>
    </row>
    <row r="560" spans="1:24" x14ac:dyDescent="0.3">
      <c r="A560" s="11">
        <v>5200607</v>
      </c>
      <c r="B560" s="11" t="s">
        <v>1031</v>
      </c>
      <c r="C560" s="11">
        <f t="shared" si="87"/>
        <v>6</v>
      </c>
      <c r="D560" s="11" t="s">
        <v>1325</v>
      </c>
      <c r="E560" s="6" t="s">
        <v>1350</v>
      </c>
      <c r="F560" s="6" t="str">
        <f t="shared" si="84"/>
        <v>6路人</v>
      </c>
      <c r="G560" s="6" t="str">
        <f t="shared" si="85"/>
        <v>6路人统率枪</v>
      </c>
      <c r="H560" s="6" t="str">
        <f t="array" ref="H560">30250&amp;";"&amp;INDEX($V$2:$V$33,C560,1)</f>
        <v>30250;110</v>
      </c>
      <c r="I560" s="11">
        <f t="shared" si="86"/>
        <v>6</v>
      </c>
      <c r="J560" t="str">
        <f t="shared" si="91"/>
        <v>735;1800</v>
      </c>
      <c r="K560">
        <f t="shared" si="91"/>
        <v>280000</v>
      </c>
      <c r="L560">
        <f t="shared" si="91"/>
        <v>600000</v>
      </c>
      <c r="M560" t="str">
        <f t="shared" si="91"/>
        <v>RT_Wood:400000|RT_Food:400000|RT_Stone:400000</v>
      </c>
      <c r="N560" t="str">
        <f t="shared" si="91"/>
        <v>RT_Wood:50000|RT_Food:50000|RT_Stone:50000</v>
      </c>
      <c r="Q560" s="9"/>
      <c r="R560" s="9"/>
      <c r="S560" s="9"/>
      <c r="T560" s="9"/>
      <c r="U560" s="9"/>
      <c r="V560" s="9"/>
      <c r="W560" s="9"/>
      <c r="X560" s="9"/>
    </row>
    <row r="561" spans="1:24" x14ac:dyDescent="0.3">
      <c r="A561" s="11">
        <v>5200608</v>
      </c>
      <c r="B561" s="11" t="s">
        <v>1032</v>
      </c>
      <c r="C561" s="11">
        <f t="shared" si="87"/>
        <v>6</v>
      </c>
      <c r="D561" s="11" t="s">
        <v>1325</v>
      </c>
      <c r="E561" s="6" t="s">
        <v>1354</v>
      </c>
      <c r="F561" s="6" t="str">
        <f t="shared" si="84"/>
        <v>6路人</v>
      </c>
      <c r="G561" s="6" t="str">
        <f t="shared" si="85"/>
        <v>6路人智谋弓</v>
      </c>
      <c r="H561" s="6" t="str">
        <f t="array" ref="H561">30250&amp;";"&amp;INDEX($V$2:$V$33,C561,1)</f>
        <v>30250;110</v>
      </c>
      <c r="I561" s="11">
        <f t="shared" si="86"/>
        <v>6</v>
      </c>
      <c r="J561" t="str">
        <f t="shared" si="91"/>
        <v>735;1800</v>
      </c>
      <c r="K561">
        <f t="shared" si="91"/>
        <v>280000</v>
      </c>
      <c r="L561">
        <f t="shared" si="91"/>
        <v>600000</v>
      </c>
      <c r="M561" t="str">
        <f t="shared" si="91"/>
        <v>RT_Wood:400000|RT_Food:400000|RT_Stone:400000</v>
      </c>
      <c r="N561" t="str">
        <f t="shared" si="91"/>
        <v>RT_Wood:50000|RT_Food:50000|RT_Stone:50000</v>
      </c>
      <c r="Q561" s="9"/>
      <c r="R561" s="9"/>
      <c r="S561" s="9"/>
      <c r="T561" s="9"/>
      <c r="U561" s="9"/>
      <c r="V561" s="9"/>
      <c r="W561" s="9"/>
      <c r="X561" s="9"/>
    </row>
    <row r="562" spans="1:24" x14ac:dyDescent="0.3">
      <c r="A562" s="11">
        <v>5200701</v>
      </c>
      <c r="B562" s="11" t="s">
        <v>1033</v>
      </c>
      <c r="C562" s="11">
        <f t="shared" si="87"/>
        <v>7</v>
      </c>
      <c r="D562" s="11" t="s">
        <v>1325</v>
      </c>
      <c r="E562" s="6" t="s">
        <v>1328</v>
      </c>
      <c r="F562" s="6" t="str">
        <f t="shared" si="84"/>
        <v>7路人</v>
      </c>
      <c r="G562" s="6" t="str">
        <f t="shared" si="85"/>
        <v>7路人统率剑</v>
      </c>
      <c r="H562" s="6" t="str">
        <f t="array" ref="H562">30250&amp;";"&amp;INDEX($V$2:$V$33,C562,1)</f>
        <v>30250;110</v>
      </c>
      <c r="I562" s="11">
        <f t="shared" si="86"/>
        <v>6</v>
      </c>
      <c r="J562" t="str">
        <f t="shared" ref="J562:N571" si="92">INDEX($AB:$AF,MATCH($I562,$Z:$Z,0),MATCH(J$1,$AB$1:$AF$1,0))</f>
        <v>735;1800</v>
      </c>
      <c r="K562">
        <f t="shared" si="92"/>
        <v>280000</v>
      </c>
      <c r="L562">
        <f t="shared" si="92"/>
        <v>600000</v>
      </c>
      <c r="M562" t="str">
        <f t="shared" si="92"/>
        <v>RT_Wood:400000|RT_Food:400000|RT_Stone:400000</v>
      </c>
      <c r="N562" t="str">
        <f t="shared" si="92"/>
        <v>RT_Wood:50000|RT_Food:50000|RT_Stone:50000</v>
      </c>
      <c r="Q562" s="9"/>
      <c r="R562" s="9"/>
      <c r="S562" s="9"/>
      <c r="T562" s="9"/>
      <c r="U562" s="9"/>
      <c r="V562" s="9"/>
      <c r="W562" s="9"/>
      <c r="X562" s="9"/>
    </row>
    <row r="563" spans="1:24" x14ac:dyDescent="0.3">
      <c r="A563" s="11">
        <v>5200702</v>
      </c>
      <c r="B563" s="11" t="s">
        <v>1034</v>
      </c>
      <c r="C563" s="11">
        <f t="shared" si="87"/>
        <v>7</v>
      </c>
      <c r="D563" s="11" t="s">
        <v>1325</v>
      </c>
      <c r="E563" s="6" t="s">
        <v>1331</v>
      </c>
      <c r="F563" s="6" t="str">
        <f t="shared" si="84"/>
        <v>7路人</v>
      </c>
      <c r="G563" s="6" t="str">
        <f t="shared" si="85"/>
        <v>7路人连击骑</v>
      </c>
      <c r="H563" s="6" t="str">
        <f t="array" ref="H563">30250&amp;";"&amp;INDEX($V$2:$V$33,C563,1)</f>
        <v>30250;110</v>
      </c>
      <c r="I563" s="11">
        <f t="shared" si="86"/>
        <v>6</v>
      </c>
      <c r="J563" t="str">
        <f t="shared" si="92"/>
        <v>735;1800</v>
      </c>
      <c r="K563">
        <f t="shared" si="92"/>
        <v>280000</v>
      </c>
      <c r="L563">
        <f t="shared" si="92"/>
        <v>600000</v>
      </c>
      <c r="M563" t="str">
        <f t="shared" si="92"/>
        <v>RT_Wood:400000|RT_Food:400000|RT_Stone:400000</v>
      </c>
      <c r="N563" t="str">
        <f t="shared" si="92"/>
        <v>RT_Wood:50000|RT_Food:50000|RT_Stone:50000</v>
      </c>
      <c r="Q563" s="9"/>
      <c r="R563" s="9"/>
      <c r="S563" s="9"/>
      <c r="T563" s="9"/>
      <c r="U563" s="9"/>
      <c r="V563" s="9"/>
      <c r="W563" s="9"/>
      <c r="X563" s="9"/>
    </row>
    <row r="564" spans="1:24" x14ac:dyDescent="0.3">
      <c r="A564" s="11">
        <v>5200703</v>
      </c>
      <c r="B564" s="11" t="s">
        <v>1035</v>
      </c>
      <c r="C564" s="11">
        <f t="shared" si="87"/>
        <v>7</v>
      </c>
      <c r="D564" s="11" t="s">
        <v>1325</v>
      </c>
      <c r="E564" s="6" t="s">
        <v>1335</v>
      </c>
      <c r="F564" s="6" t="str">
        <f t="shared" si="84"/>
        <v>7路人</v>
      </c>
      <c r="G564" s="6" t="str">
        <f t="shared" si="85"/>
        <v>7路人反击枪</v>
      </c>
      <c r="H564" s="6" t="str">
        <f t="array" ref="H564">30250&amp;";"&amp;INDEX($V$2:$V$33,C564,1)</f>
        <v>30250;110</v>
      </c>
      <c r="I564" s="11">
        <f t="shared" si="86"/>
        <v>6</v>
      </c>
      <c r="J564" t="str">
        <f t="shared" si="92"/>
        <v>735;1800</v>
      </c>
      <c r="K564">
        <f t="shared" si="92"/>
        <v>280000</v>
      </c>
      <c r="L564">
        <f t="shared" si="92"/>
        <v>600000</v>
      </c>
      <c r="M564" t="str">
        <f t="shared" si="92"/>
        <v>RT_Wood:400000|RT_Food:400000|RT_Stone:400000</v>
      </c>
      <c r="N564" t="str">
        <f t="shared" si="92"/>
        <v>RT_Wood:50000|RT_Food:50000|RT_Stone:50000</v>
      </c>
      <c r="Q564" s="9"/>
      <c r="R564" s="9"/>
      <c r="S564" s="9"/>
      <c r="T564" s="9"/>
      <c r="U564" s="9"/>
      <c r="V564" s="9"/>
      <c r="W564" s="9"/>
      <c r="X564" s="9"/>
    </row>
    <row r="565" spans="1:24" x14ac:dyDescent="0.3">
      <c r="A565" s="11">
        <v>5200704</v>
      </c>
      <c r="B565" s="11" t="s">
        <v>1036</v>
      </c>
      <c r="C565" s="11">
        <f t="shared" si="87"/>
        <v>7</v>
      </c>
      <c r="D565" s="11" t="s">
        <v>1325</v>
      </c>
      <c r="E565" s="6" t="s">
        <v>1339</v>
      </c>
      <c r="F565" s="6" t="str">
        <f t="shared" si="84"/>
        <v>7路人</v>
      </c>
      <c r="G565" s="6" t="str">
        <f t="shared" si="85"/>
        <v>7路人魏兰弓</v>
      </c>
      <c r="H565" s="6" t="str">
        <f t="array" ref="H565">30250&amp;";"&amp;INDEX($V$2:$V$33,C565,1)</f>
        <v>30250;110</v>
      </c>
      <c r="I565" s="11">
        <f t="shared" si="86"/>
        <v>6</v>
      </c>
      <c r="J565" t="str">
        <f t="shared" si="92"/>
        <v>735;1800</v>
      </c>
      <c r="K565">
        <f t="shared" si="92"/>
        <v>280000</v>
      </c>
      <c r="L565">
        <f t="shared" si="92"/>
        <v>600000</v>
      </c>
      <c r="M565" t="str">
        <f t="shared" si="92"/>
        <v>RT_Wood:400000|RT_Food:400000|RT_Stone:400000</v>
      </c>
      <c r="N565" t="str">
        <f t="shared" si="92"/>
        <v>RT_Wood:50000|RT_Food:50000|RT_Stone:50000</v>
      </c>
      <c r="Q565" s="9"/>
      <c r="R565" s="9"/>
      <c r="S565" s="9"/>
      <c r="T565" s="9"/>
      <c r="U565" s="9"/>
      <c r="V565" s="9"/>
      <c r="W565" s="9"/>
      <c r="X565" s="9"/>
    </row>
    <row r="566" spans="1:24" x14ac:dyDescent="0.3">
      <c r="A566" s="11">
        <v>5200705</v>
      </c>
      <c r="B566" s="11" t="s">
        <v>1037</v>
      </c>
      <c r="C566" s="11">
        <f t="shared" si="87"/>
        <v>7</v>
      </c>
      <c r="D566" s="11" t="s">
        <v>1325</v>
      </c>
      <c r="E566" s="6" t="s">
        <v>1343</v>
      </c>
      <c r="F566" s="6" t="str">
        <f t="shared" si="84"/>
        <v>7路人</v>
      </c>
      <c r="G566" s="6" t="str">
        <f t="shared" si="85"/>
        <v>7路人智谋剑</v>
      </c>
      <c r="H566" s="6" t="str">
        <f t="array" ref="H566">30250&amp;";"&amp;INDEX($V$2:$V$33,C566,1)</f>
        <v>30250;110</v>
      </c>
      <c r="I566" s="11">
        <f t="shared" si="86"/>
        <v>6</v>
      </c>
      <c r="J566" t="str">
        <f t="shared" si="92"/>
        <v>735;1800</v>
      </c>
      <c r="K566">
        <f t="shared" si="92"/>
        <v>280000</v>
      </c>
      <c r="L566">
        <f t="shared" si="92"/>
        <v>600000</v>
      </c>
      <c r="M566" t="str">
        <f t="shared" si="92"/>
        <v>RT_Wood:400000|RT_Food:400000|RT_Stone:400000</v>
      </c>
      <c r="N566" t="str">
        <f t="shared" si="92"/>
        <v>RT_Wood:50000|RT_Food:50000|RT_Stone:50000</v>
      </c>
      <c r="Q566" s="9"/>
      <c r="R566" s="9"/>
      <c r="S566" s="9"/>
      <c r="T566" s="9"/>
      <c r="U566" s="9"/>
      <c r="V566" s="9"/>
      <c r="W566" s="9"/>
      <c r="X566" s="9"/>
    </row>
    <row r="567" spans="1:24" x14ac:dyDescent="0.3">
      <c r="A567" s="11">
        <v>5200706</v>
      </c>
      <c r="B567" s="11" t="s">
        <v>1038</v>
      </c>
      <c r="C567" s="11">
        <f t="shared" si="87"/>
        <v>7</v>
      </c>
      <c r="D567" s="11" t="s">
        <v>1325</v>
      </c>
      <c r="E567" s="6" t="s">
        <v>1347</v>
      </c>
      <c r="F567" s="6" t="str">
        <f t="shared" si="84"/>
        <v>7路人</v>
      </c>
      <c r="G567" s="6" t="str">
        <f t="shared" si="85"/>
        <v>7路人智谋骑</v>
      </c>
      <c r="H567" s="6" t="str">
        <f t="array" ref="H567">30250&amp;";"&amp;INDEX($V$2:$V$33,C567,1)</f>
        <v>30250;110</v>
      </c>
      <c r="I567" s="11">
        <f t="shared" si="86"/>
        <v>6</v>
      </c>
      <c r="J567" t="str">
        <f t="shared" si="92"/>
        <v>735;1800</v>
      </c>
      <c r="K567">
        <f t="shared" si="92"/>
        <v>280000</v>
      </c>
      <c r="L567">
        <f t="shared" si="92"/>
        <v>600000</v>
      </c>
      <c r="M567" t="str">
        <f t="shared" si="92"/>
        <v>RT_Wood:400000|RT_Food:400000|RT_Stone:400000</v>
      </c>
      <c r="N567" t="str">
        <f t="shared" si="92"/>
        <v>RT_Wood:50000|RT_Food:50000|RT_Stone:50000</v>
      </c>
      <c r="Q567" s="9"/>
      <c r="R567" s="9"/>
      <c r="S567" s="9"/>
      <c r="T567" s="9"/>
      <c r="U567" s="9"/>
      <c r="V567" s="9"/>
      <c r="W567" s="9"/>
      <c r="X567" s="9"/>
    </row>
    <row r="568" spans="1:24" x14ac:dyDescent="0.3">
      <c r="A568" s="11">
        <v>5200707</v>
      </c>
      <c r="B568" s="11" t="s">
        <v>1039</v>
      </c>
      <c r="C568" s="11">
        <f t="shared" si="87"/>
        <v>7</v>
      </c>
      <c r="D568" s="11" t="s">
        <v>1325</v>
      </c>
      <c r="E568" s="6" t="s">
        <v>1350</v>
      </c>
      <c r="F568" s="6" t="str">
        <f t="shared" si="84"/>
        <v>7路人</v>
      </c>
      <c r="G568" s="6" t="str">
        <f t="shared" si="85"/>
        <v>7路人统率枪</v>
      </c>
      <c r="H568" s="6" t="str">
        <f t="array" ref="H568">30250&amp;";"&amp;INDEX($V$2:$V$33,C568,1)</f>
        <v>30250;110</v>
      </c>
      <c r="I568" s="11">
        <f t="shared" si="86"/>
        <v>6</v>
      </c>
      <c r="J568" t="str">
        <f t="shared" si="92"/>
        <v>735;1800</v>
      </c>
      <c r="K568">
        <f t="shared" si="92"/>
        <v>280000</v>
      </c>
      <c r="L568">
        <f t="shared" si="92"/>
        <v>600000</v>
      </c>
      <c r="M568" t="str">
        <f t="shared" si="92"/>
        <v>RT_Wood:400000|RT_Food:400000|RT_Stone:400000</v>
      </c>
      <c r="N568" t="str">
        <f t="shared" si="92"/>
        <v>RT_Wood:50000|RT_Food:50000|RT_Stone:50000</v>
      </c>
      <c r="Q568" s="9"/>
      <c r="R568" s="9"/>
      <c r="S568" s="9"/>
      <c r="T568" s="9"/>
      <c r="U568" s="9"/>
      <c r="V568" s="9"/>
      <c r="W568" s="9"/>
      <c r="X568" s="9"/>
    </row>
    <row r="569" spans="1:24" x14ac:dyDescent="0.3">
      <c r="A569" s="11">
        <v>5200708</v>
      </c>
      <c r="B569" s="11" t="s">
        <v>1040</v>
      </c>
      <c r="C569" s="11">
        <f t="shared" si="87"/>
        <v>7</v>
      </c>
      <c r="D569" s="11" t="s">
        <v>1325</v>
      </c>
      <c r="E569" s="6" t="s">
        <v>1354</v>
      </c>
      <c r="F569" s="6" t="str">
        <f t="shared" si="84"/>
        <v>7路人</v>
      </c>
      <c r="G569" s="6" t="str">
        <f t="shared" si="85"/>
        <v>7路人智谋弓</v>
      </c>
      <c r="H569" s="6" t="str">
        <f t="array" ref="H569">30250&amp;";"&amp;INDEX($V$2:$V$33,C569,1)</f>
        <v>30250;110</v>
      </c>
      <c r="I569" s="11">
        <f t="shared" si="86"/>
        <v>6</v>
      </c>
      <c r="J569" t="str">
        <f t="shared" si="92"/>
        <v>735;1800</v>
      </c>
      <c r="K569">
        <f t="shared" si="92"/>
        <v>280000</v>
      </c>
      <c r="L569">
        <f t="shared" si="92"/>
        <v>600000</v>
      </c>
      <c r="M569" t="str">
        <f t="shared" si="92"/>
        <v>RT_Wood:400000|RT_Food:400000|RT_Stone:400000</v>
      </c>
      <c r="N569" t="str">
        <f t="shared" si="92"/>
        <v>RT_Wood:50000|RT_Food:50000|RT_Stone:50000</v>
      </c>
      <c r="Q569" s="9"/>
      <c r="R569" s="9"/>
      <c r="S569" s="9"/>
      <c r="T569" s="9"/>
      <c r="U569" s="9"/>
      <c r="V569" s="9"/>
      <c r="W569" s="9"/>
      <c r="X569" s="9"/>
    </row>
    <row r="570" spans="1:24" x14ac:dyDescent="0.3">
      <c r="A570" s="11">
        <v>5200801</v>
      </c>
      <c r="B570" s="11" t="s">
        <v>1041</v>
      </c>
      <c r="C570" s="11">
        <f t="shared" si="87"/>
        <v>8</v>
      </c>
      <c r="D570" s="11" t="s">
        <v>1325</v>
      </c>
      <c r="E570" s="6" t="s">
        <v>1328</v>
      </c>
      <c r="F570" s="6" t="str">
        <f t="shared" si="84"/>
        <v>8路人</v>
      </c>
      <c r="G570" s="6" t="str">
        <f t="shared" si="85"/>
        <v>8路人统率剑</v>
      </c>
      <c r="H570" s="6" t="str">
        <f t="array" ref="H570">30250&amp;";"&amp;INDEX($V$2:$V$33,C570,1)</f>
        <v>30250;110</v>
      </c>
      <c r="I570" s="11">
        <f t="shared" si="86"/>
        <v>7</v>
      </c>
      <c r="J570" t="str">
        <f t="shared" si="92"/>
        <v>1800;3480</v>
      </c>
      <c r="K570">
        <f t="shared" si="92"/>
        <v>320000</v>
      </c>
      <c r="L570">
        <f t="shared" si="92"/>
        <v>750000</v>
      </c>
      <c r="M570" t="str">
        <f t="shared" si="92"/>
        <v>RT_Wood:500000|RT_Food:500000|RT_Stone:500000</v>
      </c>
      <c r="N570" t="str">
        <f t="shared" si="92"/>
        <v>RT_Wood:62500|RT_Food:62500|RT_Stone:62500</v>
      </c>
      <c r="Q570" s="9"/>
      <c r="R570" s="9"/>
      <c r="S570" s="9"/>
      <c r="T570" s="9"/>
      <c r="U570" s="9"/>
      <c r="V570" s="9"/>
      <c r="W570" s="9"/>
      <c r="X570" s="9"/>
    </row>
    <row r="571" spans="1:24" x14ac:dyDescent="0.3">
      <c r="A571" s="11">
        <v>5200802</v>
      </c>
      <c r="B571" s="11" t="s">
        <v>1043</v>
      </c>
      <c r="C571" s="11">
        <f t="shared" si="87"/>
        <v>8</v>
      </c>
      <c r="D571" s="11" t="s">
        <v>1325</v>
      </c>
      <c r="E571" s="6" t="s">
        <v>1331</v>
      </c>
      <c r="F571" s="6" t="str">
        <f t="shared" si="84"/>
        <v>8路人</v>
      </c>
      <c r="G571" s="6" t="str">
        <f t="shared" si="85"/>
        <v>8路人连击骑</v>
      </c>
      <c r="H571" s="6" t="str">
        <f t="array" ref="H571">30250&amp;";"&amp;INDEX($V$2:$V$33,C571,1)</f>
        <v>30250;110</v>
      </c>
      <c r="I571" s="11">
        <f t="shared" si="86"/>
        <v>7</v>
      </c>
      <c r="J571" t="str">
        <f t="shared" si="92"/>
        <v>1800;3480</v>
      </c>
      <c r="K571">
        <f t="shared" si="92"/>
        <v>320000</v>
      </c>
      <c r="L571">
        <f t="shared" si="92"/>
        <v>750000</v>
      </c>
      <c r="M571" t="str">
        <f t="shared" si="92"/>
        <v>RT_Wood:500000|RT_Food:500000|RT_Stone:500000</v>
      </c>
      <c r="N571" t="str">
        <f t="shared" si="92"/>
        <v>RT_Wood:62500|RT_Food:62500|RT_Stone:62500</v>
      </c>
      <c r="Q571" s="9"/>
      <c r="R571" s="9"/>
      <c r="S571" s="9"/>
      <c r="T571" s="9"/>
      <c r="U571" s="9"/>
      <c r="V571" s="9"/>
      <c r="W571" s="9"/>
      <c r="X571" s="9"/>
    </row>
    <row r="572" spans="1:24" x14ac:dyDescent="0.3">
      <c r="A572" s="11">
        <v>5200803</v>
      </c>
      <c r="B572" s="11" t="s">
        <v>1045</v>
      </c>
      <c r="C572" s="11">
        <f t="shared" si="87"/>
        <v>8</v>
      </c>
      <c r="D572" s="11" t="s">
        <v>1325</v>
      </c>
      <c r="E572" s="6" t="s">
        <v>1335</v>
      </c>
      <c r="F572" s="6" t="str">
        <f t="shared" si="84"/>
        <v>8路人</v>
      </c>
      <c r="G572" s="6" t="str">
        <f t="shared" si="85"/>
        <v>8路人反击枪</v>
      </c>
      <c r="H572" s="6" t="str">
        <f t="array" ref="H572">30250&amp;";"&amp;INDEX($V$2:$V$33,C572,1)</f>
        <v>30250;110</v>
      </c>
      <c r="I572" s="11">
        <f t="shared" si="86"/>
        <v>7</v>
      </c>
      <c r="J572" t="str">
        <f t="shared" ref="J572:N581" si="93">INDEX($AB:$AF,MATCH($I572,$Z:$Z,0),MATCH(J$1,$AB$1:$AF$1,0))</f>
        <v>1800;3480</v>
      </c>
      <c r="K572">
        <f t="shared" si="93"/>
        <v>320000</v>
      </c>
      <c r="L572">
        <f t="shared" si="93"/>
        <v>750000</v>
      </c>
      <c r="M572" t="str">
        <f t="shared" si="93"/>
        <v>RT_Wood:500000|RT_Food:500000|RT_Stone:500000</v>
      </c>
      <c r="N572" t="str">
        <f t="shared" si="93"/>
        <v>RT_Wood:62500|RT_Food:62500|RT_Stone:62500</v>
      </c>
      <c r="Q572" s="9"/>
      <c r="R572" s="9"/>
      <c r="S572" s="9"/>
      <c r="T572" s="9"/>
      <c r="U572" s="9"/>
      <c r="V572" s="9"/>
      <c r="W572" s="9"/>
      <c r="X572" s="9"/>
    </row>
    <row r="573" spans="1:24" x14ac:dyDescent="0.3">
      <c r="A573" s="11">
        <v>5200804</v>
      </c>
      <c r="B573" s="11" t="s">
        <v>1047</v>
      </c>
      <c r="C573" s="11">
        <f t="shared" si="87"/>
        <v>8</v>
      </c>
      <c r="D573" s="11" t="s">
        <v>1325</v>
      </c>
      <c r="E573" s="6" t="s">
        <v>1339</v>
      </c>
      <c r="F573" s="6" t="str">
        <f t="shared" si="84"/>
        <v>8路人</v>
      </c>
      <c r="G573" s="6" t="str">
        <f t="shared" si="85"/>
        <v>8路人魏兰弓</v>
      </c>
      <c r="H573" s="6" t="str">
        <f t="array" ref="H573">30250&amp;";"&amp;INDEX($V$2:$V$33,C573,1)</f>
        <v>30250;110</v>
      </c>
      <c r="I573" s="11">
        <f t="shared" si="86"/>
        <v>7</v>
      </c>
      <c r="J573" t="str">
        <f t="shared" si="93"/>
        <v>1800;3480</v>
      </c>
      <c r="K573">
        <f t="shared" si="93"/>
        <v>320000</v>
      </c>
      <c r="L573">
        <f t="shared" si="93"/>
        <v>750000</v>
      </c>
      <c r="M573" t="str">
        <f t="shared" si="93"/>
        <v>RT_Wood:500000|RT_Food:500000|RT_Stone:500000</v>
      </c>
      <c r="N573" t="str">
        <f t="shared" si="93"/>
        <v>RT_Wood:62500|RT_Food:62500|RT_Stone:62500</v>
      </c>
      <c r="Q573" s="9"/>
      <c r="R573" s="9"/>
      <c r="S573" s="9"/>
      <c r="T573" s="9"/>
      <c r="U573" s="9"/>
      <c r="V573" s="9"/>
      <c r="W573" s="9"/>
      <c r="X573" s="9"/>
    </row>
    <row r="574" spans="1:24" x14ac:dyDescent="0.3">
      <c r="A574" s="11">
        <v>5200805</v>
      </c>
      <c r="B574" s="11" t="s">
        <v>1049</v>
      </c>
      <c r="C574" s="11">
        <f t="shared" si="87"/>
        <v>8</v>
      </c>
      <c r="D574" s="11" t="s">
        <v>1325</v>
      </c>
      <c r="E574" s="6" t="s">
        <v>1343</v>
      </c>
      <c r="F574" s="6" t="str">
        <f t="shared" si="84"/>
        <v>8路人</v>
      </c>
      <c r="G574" s="6" t="str">
        <f t="shared" si="85"/>
        <v>8路人智谋剑</v>
      </c>
      <c r="H574" s="6" t="str">
        <f t="array" ref="H574">30250&amp;";"&amp;INDEX($V$2:$V$33,C574,1)</f>
        <v>30250;110</v>
      </c>
      <c r="I574" s="11">
        <f t="shared" si="86"/>
        <v>7</v>
      </c>
      <c r="J574" t="str">
        <f t="shared" si="93"/>
        <v>1800;3480</v>
      </c>
      <c r="K574">
        <f t="shared" si="93"/>
        <v>320000</v>
      </c>
      <c r="L574">
        <f t="shared" si="93"/>
        <v>750000</v>
      </c>
      <c r="M574" t="str">
        <f t="shared" si="93"/>
        <v>RT_Wood:500000|RT_Food:500000|RT_Stone:500000</v>
      </c>
      <c r="N574" t="str">
        <f t="shared" si="93"/>
        <v>RT_Wood:62500|RT_Food:62500|RT_Stone:62500</v>
      </c>
      <c r="Q574" s="9"/>
      <c r="R574" s="9"/>
      <c r="S574" s="9"/>
      <c r="T574" s="9"/>
      <c r="U574" s="9"/>
      <c r="V574" s="9"/>
      <c r="W574" s="9"/>
      <c r="X574" s="9"/>
    </row>
    <row r="575" spans="1:24" x14ac:dyDescent="0.3">
      <c r="A575" s="11">
        <v>5200806</v>
      </c>
      <c r="B575" s="11" t="s">
        <v>1050</v>
      </c>
      <c r="C575" s="11">
        <f t="shared" si="87"/>
        <v>8</v>
      </c>
      <c r="D575" s="11" t="s">
        <v>1325</v>
      </c>
      <c r="E575" s="6" t="s">
        <v>1347</v>
      </c>
      <c r="F575" s="6" t="str">
        <f t="shared" si="84"/>
        <v>8路人</v>
      </c>
      <c r="G575" s="6" t="str">
        <f t="shared" si="85"/>
        <v>8路人智谋骑</v>
      </c>
      <c r="H575" s="6" t="str">
        <f t="array" ref="H575">30250&amp;";"&amp;INDEX($V$2:$V$33,C575,1)</f>
        <v>30250;110</v>
      </c>
      <c r="I575" s="11">
        <f t="shared" si="86"/>
        <v>7</v>
      </c>
      <c r="J575" t="str">
        <f t="shared" si="93"/>
        <v>1800;3480</v>
      </c>
      <c r="K575">
        <f t="shared" si="93"/>
        <v>320000</v>
      </c>
      <c r="L575">
        <f t="shared" si="93"/>
        <v>750000</v>
      </c>
      <c r="M575" t="str">
        <f t="shared" si="93"/>
        <v>RT_Wood:500000|RT_Food:500000|RT_Stone:500000</v>
      </c>
      <c r="N575" t="str">
        <f t="shared" si="93"/>
        <v>RT_Wood:62500|RT_Food:62500|RT_Stone:62500</v>
      </c>
      <c r="Q575" s="9"/>
      <c r="R575" s="9"/>
      <c r="S575" s="9"/>
      <c r="T575" s="9"/>
      <c r="U575" s="9"/>
      <c r="V575" s="9"/>
      <c r="W575" s="9"/>
      <c r="X575" s="9"/>
    </row>
    <row r="576" spans="1:24" x14ac:dyDescent="0.3">
      <c r="A576" s="11">
        <v>5200807</v>
      </c>
      <c r="B576" s="11" t="s">
        <v>1051</v>
      </c>
      <c r="C576" s="11">
        <f t="shared" si="87"/>
        <v>8</v>
      </c>
      <c r="D576" s="11" t="s">
        <v>1325</v>
      </c>
      <c r="E576" s="6" t="s">
        <v>1350</v>
      </c>
      <c r="F576" s="6" t="str">
        <f t="shared" si="84"/>
        <v>8路人</v>
      </c>
      <c r="G576" s="6" t="str">
        <f t="shared" si="85"/>
        <v>8路人统率枪</v>
      </c>
      <c r="H576" s="6" t="str">
        <f t="array" ref="H576">30250&amp;";"&amp;INDEX($V$2:$V$33,C576,1)</f>
        <v>30250;110</v>
      </c>
      <c r="I576" s="11">
        <f t="shared" si="86"/>
        <v>7</v>
      </c>
      <c r="J576" t="str">
        <f t="shared" si="93"/>
        <v>1800;3480</v>
      </c>
      <c r="K576">
        <f t="shared" si="93"/>
        <v>320000</v>
      </c>
      <c r="L576">
        <f t="shared" si="93"/>
        <v>750000</v>
      </c>
      <c r="M576" t="str">
        <f t="shared" si="93"/>
        <v>RT_Wood:500000|RT_Food:500000|RT_Stone:500000</v>
      </c>
      <c r="N576" t="str">
        <f t="shared" si="93"/>
        <v>RT_Wood:62500|RT_Food:62500|RT_Stone:62500</v>
      </c>
      <c r="Q576" s="9"/>
      <c r="R576" s="9"/>
      <c r="S576" s="9"/>
      <c r="T576" s="9"/>
      <c r="U576" s="9"/>
      <c r="V576" s="9"/>
      <c r="W576" s="9"/>
      <c r="X576" s="9"/>
    </row>
    <row r="577" spans="1:24" x14ac:dyDescent="0.3">
      <c r="A577" s="11">
        <v>5200808</v>
      </c>
      <c r="B577" s="11" t="s">
        <v>1052</v>
      </c>
      <c r="C577" s="11">
        <f t="shared" si="87"/>
        <v>8</v>
      </c>
      <c r="D577" s="11" t="s">
        <v>1325</v>
      </c>
      <c r="E577" s="6" t="s">
        <v>1354</v>
      </c>
      <c r="F577" s="6" t="str">
        <f t="shared" si="84"/>
        <v>8路人</v>
      </c>
      <c r="G577" s="6" t="str">
        <f t="shared" si="85"/>
        <v>8路人智谋弓</v>
      </c>
      <c r="H577" s="6" t="str">
        <f t="array" ref="H577">30250&amp;";"&amp;INDEX($V$2:$V$33,C577,1)</f>
        <v>30250;110</v>
      </c>
      <c r="I577" s="11">
        <f t="shared" si="86"/>
        <v>7</v>
      </c>
      <c r="J577" t="str">
        <f t="shared" si="93"/>
        <v>1800;3480</v>
      </c>
      <c r="K577">
        <f t="shared" si="93"/>
        <v>320000</v>
      </c>
      <c r="L577">
        <f t="shared" si="93"/>
        <v>750000</v>
      </c>
      <c r="M577" t="str">
        <f t="shared" si="93"/>
        <v>RT_Wood:500000|RT_Food:500000|RT_Stone:500000</v>
      </c>
      <c r="N577" t="str">
        <f t="shared" si="93"/>
        <v>RT_Wood:62500|RT_Food:62500|RT_Stone:62500</v>
      </c>
      <c r="Q577" s="9"/>
      <c r="R577" s="9"/>
      <c r="S577" s="9"/>
      <c r="T577" s="9"/>
      <c r="U577" s="9"/>
      <c r="V577" s="9"/>
      <c r="W577" s="9"/>
      <c r="X577" s="9"/>
    </row>
    <row r="578" spans="1:24" x14ac:dyDescent="0.3">
      <c r="A578" s="11">
        <v>5200901</v>
      </c>
      <c r="B578" s="11" t="s">
        <v>1053</v>
      </c>
      <c r="C578" s="11">
        <f t="shared" si="87"/>
        <v>9</v>
      </c>
      <c r="D578" s="11" t="s">
        <v>1325</v>
      </c>
      <c r="E578" s="6" t="s">
        <v>1328</v>
      </c>
      <c r="F578" s="6" t="str">
        <f t="shared" ref="F578:F641" si="94">C578&amp;D578</f>
        <v>9路人</v>
      </c>
      <c r="G578" s="6" t="str">
        <f t="shared" ref="G578:G641" si="95">C578&amp;D578&amp;E578</f>
        <v>9路人统率剑</v>
      </c>
      <c r="H578" s="6" t="str">
        <f t="array" ref="H578">30250&amp;";"&amp;INDEX($V$2:$V$33,C578,1)</f>
        <v>30250;110</v>
      </c>
      <c r="I578" s="11">
        <f t="shared" ref="I578:I641" si="96">INDEX($S:$U,MATCH(C578,$R:$R,0),MATCH(D578,$S$1:$U$1,0))</f>
        <v>7</v>
      </c>
      <c r="J578" t="str">
        <f t="shared" si="93"/>
        <v>1800;3480</v>
      </c>
      <c r="K578">
        <f t="shared" si="93"/>
        <v>320000</v>
      </c>
      <c r="L578">
        <f t="shared" si="93"/>
        <v>750000</v>
      </c>
      <c r="M578" t="str">
        <f t="shared" si="93"/>
        <v>RT_Wood:500000|RT_Food:500000|RT_Stone:500000</v>
      </c>
      <c r="N578" t="str">
        <f t="shared" si="93"/>
        <v>RT_Wood:62500|RT_Food:62500|RT_Stone:62500</v>
      </c>
      <c r="Q578" s="9"/>
      <c r="R578" s="9"/>
      <c r="S578" s="9"/>
      <c r="T578" s="9"/>
      <c r="U578" s="9"/>
      <c r="V578" s="9"/>
      <c r="W578" s="9"/>
      <c r="X578" s="9"/>
    </row>
    <row r="579" spans="1:24" x14ac:dyDescent="0.3">
      <c r="A579" s="11">
        <v>5200902</v>
      </c>
      <c r="B579" s="11" t="s">
        <v>1055</v>
      </c>
      <c r="C579" s="11">
        <f t="shared" si="87"/>
        <v>9</v>
      </c>
      <c r="D579" s="11" t="s">
        <v>1325</v>
      </c>
      <c r="E579" s="6" t="s">
        <v>1331</v>
      </c>
      <c r="F579" s="6" t="str">
        <f t="shared" si="94"/>
        <v>9路人</v>
      </c>
      <c r="G579" s="6" t="str">
        <f t="shared" si="95"/>
        <v>9路人连击骑</v>
      </c>
      <c r="H579" s="6" t="str">
        <f t="array" ref="H579">30250&amp;";"&amp;INDEX($V$2:$V$33,C579,1)</f>
        <v>30250;110</v>
      </c>
      <c r="I579" s="11">
        <f t="shared" si="96"/>
        <v>7</v>
      </c>
      <c r="J579" t="str">
        <f t="shared" si="93"/>
        <v>1800;3480</v>
      </c>
      <c r="K579">
        <f t="shared" si="93"/>
        <v>320000</v>
      </c>
      <c r="L579">
        <f t="shared" si="93"/>
        <v>750000</v>
      </c>
      <c r="M579" t="str">
        <f t="shared" si="93"/>
        <v>RT_Wood:500000|RT_Food:500000|RT_Stone:500000</v>
      </c>
      <c r="N579" t="str">
        <f t="shared" si="93"/>
        <v>RT_Wood:62500|RT_Food:62500|RT_Stone:62500</v>
      </c>
      <c r="Q579" s="9"/>
      <c r="R579" s="9"/>
      <c r="S579" s="9"/>
      <c r="T579" s="9"/>
      <c r="U579" s="9"/>
      <c r="V579" s="9"/>
      <c r="W579" s="9"/>
      <c r="X579" s="9"/>
    </row>
    <row r="580" spans="1:24" x14ac:dyDescent="0.3">
      <c r="A580" s="11">
        <v>5200903</v>
      </c>
      <c r="B580" s="11" t="s">
        <v>1057</v>
      </c>
      <c r="C580" s="11">
        <f t="shared" si="87"/>
        <v>9</v>
      </c>
      <c r="D580" s="11" t="s">
        <v>1325</v>
      </c>
      <c r="E580" s="6" t="s">
        <v>1335</v>
      </c>
      <c r="F580" s="6" t="str">
        <f t="shared" si="94"/>
        <v>9路人</v>
      </c>
      <c r="G580" s="6" t="str">
        <f t="shared" si="95"/>
        <v>9路人反击枪</v>
      </c>
      <c r="H580" s="6" t="str">
        <f t="array" ref="H580">30250&amp;";"&amp;INDEX($V$2:$V$33,C580,1)</f>
        <v>30250;110</v>
      </c>
      <c r="I580" s="11">
        <f t="shared" si="96"/>
        <v>7</v>
      </c>
      <c r="J580" t="str">
        <f t="shared" si="93"/>
        <v>1800;3480</v>
      </c>
      <c r="K580">
        <f t="shared" si="93"/>
        <v>320000</v>
      </c>
      <c r="L580">
        <f t="shared" si="93"/>
        <v>750000</v>
      </c>
      <c r="M580" t="str">
        <f t="shared" si="93"/>
        <v>RT_Wood:500000|RT_Food:500000|RT_Stone:500000</v>
      </c>
      <c r="N580" t="str">
        <f t="shared" si="93"/>
        <v>RT_Wood:62500|RT_Food:62500|RT_Stone:62500</v>
      </c>
      <c r="Q580" s="9"/>
      <c r="R580" s="9"/>
      <c r="S580" s="9"/>
      <c r="T580" s="9"/>
      <c r="U580" s="9"/>
      <c r="V580" s="9"/>
      <c r="W580" s="9"/>
      <c r="X580" s="9"/>
    </row>
    <row r="581" spans="1:24" x14ac:dyDescent="0.3">
      <c r="A581" s="11">
        <v>5200904</v>
      </c>
      <c r="B581" s="11" t="s">
        <v>1059</v>
      </c>
      <c r="C581" s="11">
        <f t="shared" si="87"/>
        <v>9</v>
      </c>
      <c r="D581" s="11" t="s">
        <v>1325</v>
      </c>
      <c r="E581" s="6" t="s">
        <v>1339</v>
      </c>
      <c r="F581" s="6" t="str">
        <f t="shared" si="94"/>
        <v>9路人</v>
      </c>
      <c r="G581" s="6" t="str">
        <f t="shared" si="95"/>
        <v>9路人魏兰弓</v>
      </c>
      <c r="H581" s="6" t="str">
        <f t="array" ref="H581">30250&amp;";"&amp;INDEX($V$2:$V$33,C581,1)</f>
        <v>30250;110</v>
      </c>
      <c r="I581" s="11">
        <f t="shared" si="96"/>
        <v>7</v>
      </c>
      <c r="J581" t="str">
        <f t="shared" si="93"/>
        <v>1800;3480</v>
      </c>
      <c r="K581">
        <f t="shared" si="93"/>
        <v>320000</v>
      </c>
      <c r="L581">
        <f t="shared" si="93"/>
        <v>750000</v>
      </c>
      <c r="M581" t="str">
        <f t="shared" si="93"/>
        <v>RT_Wood:500000|RT_Food:500000|RT_Stone:500000</v>
      </c>
      <c r="N581" t="str">
        <f t="shared" si="93"/>
        <v>RT_Wood:62500|RT_Food:62500|RT_Stone:62500</v>
      </c>
      <c r="Q581" s="9"/>
      <c r="R581" s="9"/>
      <c r="S581" s="9"/>
      <c r="T581" s="9"/>
      <c r="U581" s="9"/>
      <c r="V581" s="9"/>
      <c r="W581" s="9"/>
      <c r="X581" s="9"/>
    </row>
    <row r="582" spans="1:24" x14ac:dyDescent="0.3">
      <c r="A582" s="11">
        <v>5200905</v>
      </c>
      <c r="B582" s="11" t="s">
        <v>1061</v>
      </c>
      <c r="C582" s="11">
        <f t="shared" si="87"/>
        <v>9</v>
      </c>
      <c r="D582" s="11" t="s">
        <v>1325</v>
      </c>
      <c r="E582" s="6" t="s">
        <v>1343</v>
      </c>
      <c r="F582" s="6" t="str">
        <f t="shared" si="94"/>
        <v>9路人</v>
      </c>
      <c r="G582" s="6" t="str">
        <f t="shared" si="95"/>
        <v>9路人智谋剑</v>
      </c>
      <c r="H582" s="6" t="str">
        <f t="array" ref="H582">30250&amp;";"&amp;INDEX($V$2:$V$33,C582,1)</f>
        <v>30250;110</v>
      </c>
      <c r="I582" s="11">
        <f t="shared" si="96"/>
        <v>7</v>
      </c>
      <c r="J582" t="str">
        <f t="shared" ref="J582:N591" si="97">INDEX($AB:$AF,MATCH($I582,$Z:$Z,0),MATCH(J$1,$AB$1:$AF$1,0))</f>
        <v>1800;3480</v>
      </c>
      <c r="K582">
        <f t="shared" si="97"/>
        <v>320000</v>
      </c>
      <c r="L582">
        <f t="shared" si="97"/>
        <v>750000</v>
      </c>
      <c r="M582" t="str">
        <f t="shared" si="97"/>
        <v>RT_Wood:500000|RT_Food:500000|RT_Stone:500000</v>
      </c>
      <c r="N582" t="str">
        <f t="shared" si="97"/>
        <v>RT_Wood:62500|RT_Food:62500|RT_Stone:62500</v>
      </c>
      <c r="Q582" s="9"/>
      <c r="R582" s="9"/>
      <c r="S582" s="9"/>
      <c r="T582" s="9"/>
      <c r="U582" s="9"/>
      <c r="V582" s="9"/>
      <c r="W582" s="9"/>
      <c r="X582" s="9"/>
    </row>
    <row r="583" spans="1:24" x14ac:dyDescent="0.3">
      <c r="A583" s="11">
        <v>5200906</v>
      </c>
      <c r="B583" s="11" t="s">
        <v>1062</v>
      </c>
      <c r="C583" s="11">
        <f t="shared" si="87"/>
        <v>9</v>
      </c>
      <c r="D583" s="11" t="s">
        <v>1325</v>
      </c>
      <c r="E583" s="6" t="s">
        <v>1347</v>
      </c>
      <c r="F583" s="6" t="str">
        <f t="shared" si="94"/>
        <v>9路人</v>
      </c>
      <c r="G583" s="6" t="str">
        <f t="shared" si="95"/>
        <v>9路人智谋骑</v>
      </c>
      <c r="H583" s="6" t="str">
        <f t="array" ref="H583">30250&amp;";"&amp;INDEX($V$2:$V$33,C583,1)</f>
        <v>30250;110</v>
      </c>
      <c r="I583" s="11">
        <f t="shared" si="96"/>
        <v>7</v>
      </c>
      <c r="J583" t="str">
        <f t="shared" si="97"/>
        <v>1800;3480</v>
      </c>
      <c r="K583">
        <f t="shared" si="97"/>
        <v>320000</v>
      </c>
      <c r="L583">
        <f t="shared" si="97"/>
        <v>750000</v>
      </c>
      <c r="M583" t="str">
        <f t="shared" si="97"/>
        <v>RT_Wood:500000|RT_Food:500000|RT_Stone:500000</v>
      </c>
      <c r="N583" t="str">
        <f t="shared" si="97"/>
        <v>RT_Wood:62500|RT_Food:62500|RT_Stone:62500</v>
      </c>
      <c r="Q583" s="9"/>
      <c r="R583" s="9"/>
      <c r="S583" s="9"/>
      <c r="T583" s="9"/>
      <c r="U583" s="9"/>
      <c r="V583" s="9"/>
      <c r="W583" s="9"/>
      <c r="X583" s="9"/>
    </row>
    <row r="584" spans="1:24" x14ac:dyDescent="0.3">
      <c r="A584" s="11">
        <v>5200907</v>
      </c>
      <c r="B584" s="11" t="s">
        <v>1063</v>
      </c>
      <c r="C584" s="11">
        <f t="shared" si="87"/>
        <v>9</v>
      </c>
      <c r="D584" s="11" t="s">
        <v>1325</v>
      </c>
      <c r="E584" s="6" t="s">
        <v>1350</v>
      </c>
      <c r="F584" s="6" t="str">
        <f t="shared" si="94"/>
        <v>9路人</v>
      </c>
      <c r="G584" s="6" t="str">
        <f t="shared" si="95"/>
        <v>9路人统率枪</v>
      </c>
      <c r="H584" s="6" t="str">
        <f t="array" ref="H584">30250&amp;";"&amp;INDEX($V$2:$V$33,C584,1)</f>
        <v>30250;110</v>
      </c>
      <c r="I584" s="11">
        <f t="shared" si="96"/>
        <v>7</v>
      </c>
      <c r="J584" t="str">
        <f t="shared" si="97"/>
        <v>1800;3480</v>
      </c>
      <c r="K584">
        <f t="shared" si="97"/>
        <v>320000</v>
      </c>
      <c r="L584">
        <f t="shared" si="97"/>
        <v>750000</v>
      </c>
      <c r="M584" t="str">
        <f t="shared" si="97"/>
        <v>RT_Wood:500000|RT_Food:500000|RT_Stone:500000</v>
      </c>
      <c r="N584" t="str">
        <f t="shared" si="97"/>
        <v>RT_Wood:62500|RT_Food:62500|RT_Stone:62500</v>
      </c>
      <c r="Q584" s="9"/>
      <c r="R584" s="9"/>
      <c r="S584" s="9"/>
      <c r="T584" s="9"/>
      <c r="U584" s="9"/>
      <c r="V584" s="9"/>
      <c r="W584" s="9"/>
      <c r="X584" s="9"/>
    </row>
    <row r="585" spans="1:24" x14ac:dyDescent="0.3">
      <c r="A585" s="11">
        <v>5200908</v>
      </c>
      <c r="B585" s="11" t="s">
        <v>1064</v>
      </c>
      <c r="C585" s="11">
        <f t="shared" si="87"/>
        <v>9</v>
      </c>
      <c r="D585" s="11" t="s">
        <v>1325</v>
      </c>
      <c r="E585" s="6" t="s">
        <v>1354</v>
      </c>
      <c r="F585" s="6" t="str">
        <f t="shared" si="94"/>
        <v>9路人</v>
      </c>
      <c r="G585" s="6" t="str">
        <f t="shared" si="95"/>
        <v>9路人智谋弓</v>
      </c>
      <c r="H585" s="6" t="str">
        <f t="array" ref="H585">30250&amp;";"&amp;INDEX($V$2:$V$33,C585,1)</f>
        <v>30250;110</v>
      </c>
      <c r="I585" s="11">
        <f t="shared" si="96"/>
        <v>7</v>
      </c>
      <c r="J585" t="str">
        <f t="shared" si="97"/>
        <v>1800;3480</v>
      </c>
      <c r="K585">
        <f t="shared" si="97"/>
        <v>320000</v>
      </c>
      <c r="L585">
        <f t="shared" si="97"/>
        <v>750000</v>
      </c>
      <c r="M585" t="str">
        <f t="shared" si="97"/>
        <v>RT_Wood:500000|RT_Food:500000|RT_Stone:500000</v>
      </c>
      <c r="N585" t="str">
        <f t="shared" si="97"/>
        <v>RT_Wood:62500|RT_Food:62500|RT_Stone:62500</v>
      </c>
      <c r="Q585" s="9"/>
      <c r="R585" s="9"/>
      <c r="S585" s="9"/>
      <c r="T585" s="9"/>
      <c r="U585" s="9"/>
      <c r="V585" s="9"/>
      <c r="W585" s="9"/>
      <c r="X585" s="9"/>
    </row>
    <row r="586" spans="1:24" x14ac:dyDescent="0.3">
      <c r="A586" s="11">
        <v>5201001</v>
      </c>
      <c r="B586" s="11" t="s">
        <v>1065</v>
      </c>
      <c r="C586" s="11">
        <f t="shared" ref="C586:C649" si="98">C578+1</f>
        <v>10</v>
      </c>
      <c r="D586" s="11" t="s">
        <v>1325</v>
      </c>
      <c r="E586" s="6" t="s">
        <v>1328</v>
      </c>
      <c r="F586" s="6" t="str">
        <f t="shared" si="94"/>
        <v>10路人</v>
      </c>
      <c r="G586" s="6" t="str">
        <f t="shared" si="95"/>
        <v>10路人统率剑</v>
      </c>
      <c r="H586" s="6" t="str">
        <f t="array" ref="H586">30250&amp;";"&amp;INDEX($V$2:$V$33,C586,1)</f>
        <v>30250;110</v>
      </c>
      <c r="I586" s="11">
        <f t="shared" si="96"/>
        <v>7</v>
      </c>
      <c r="J586" t="str">
        <f t="shared" si="97"/>
        <v>1800;3480</v>
      </c>
      <c r="K586">
        <f t="shared" si="97"/>
        <v>320000</v>
      </c>
      <c r="L586">
        <f t="shared" si="97"/>
        <v>750000</v>
      </c>
      <c r="M586" t="str">
        <f t="shared" si="97"/>
        <v>RT_Wood:500000|RT_Food:500000|RT_Stone:500000</v>
      </c>
      <c r="N586" t="str">
        <f t="shared" si="97"/>
        <v>RT_Wood:62500|RT_Food:62500|RT_Stone:62500</v>
      </c>
      <c r="Q586" s="9"/>
      <c r="R586" s="9"/>
      <c r="S586" s="9"/>
      <c r="T586" s="9"/>
      <c r="U586" s="9"/>
      <c r="V586" s="9"/>
      <c r="W586" s="9"/>
      <c r="X586" s="9"/>
    </row>
    <row r="587" spans="1:24" x14ac:dyDescent="0.3">
      <c r="A587" s="11">
        <v>5201002</v>
      </c>
      <c r="B587" s="11" t="s">
        <v>1067</v>
      </c>
      <c r="C587" s="11">
        <f t="shared" si="98"/>
        <v>10</v>
      </c>
      <c r="D587" s="11" t="s">
        <v>1325</v>
      </c>
      <c r="E587" s="6" t="s">
        <v>1331</v>
      </c>
      <c r="F587" s="6" t="str">
        <f t="shared" si="94"/>
        <v>10路人</v>
      </c>
      <c r="G587" s="6" t="str">
        <f t="shared" si="95"/>
        <v>10路人连击骑</v>
      </c>
      <c r="H587" s="6" t="str">
        <f t="array" ref="H587">30250&amp;";"&amp;INDEX($V$2:$V$33,C587,1)</f>
        <v>30250;110</v>
      </c>
      <c r="I587" s="11">
        <f t="shared" si="96"/>
        <v>7</v>
      </c>
      <c r="J587" t="str">
        <f t="shared" si="97"/>
        <v>1800;3480</v>
      </c>
      <c r="K587">
        <f t="shared" si="97"/>
        <v>320000</v>
      </c>
      <c r="L587">
        <f t="shared" si="97"/>
        <v>750000</v>
      </c>
      <c r="M587" t="str">
        <f t="shared" si="97"/>
        <v>RT_Wood:500000|RT_Food:500000|RT_Stone:500000</v>
      </c>
      <c r="N587" t="str">
        <f t="shared" si="97"/>
        <v>RT_Wood:62500|RT_Food:62500|RT_Stone:62500</v>
      </c>
      <c r="Q587" s="9"/>
      <c r="R587" s="9"/>
      <c r="S587" s="9"/>
      <c r="T587" s="9"/>
      <c r="U587" s="9"/>
      <c r="V587" s="9"/>
      <c r="W587" s="9"/>
      <c r="X587" s="9"/>
    </row>
    <row r="588" spans="1:24" x14ac:dyDescent="0.3">
      <c r="A588" s="11">
        <v>5201003</v>
      </c>
      <c r="B588" s="11" t="s">
        <v>1069</v>
      </c>
      <c r="C588" s="11">
        <f t="shared" si="98"/>
        <v>10</v>
      </c>
      <c r="D588" s="11" t="s">
        <v>1325</v>
      </c>
      <c r="E588" s="6" t="s">
        <v>1335</v>
      </c>
      <c r="F588" s="6" t="str">
        <f t="shared" si="94"/>
        <v>10路人</v>
      </c>
      <c r="G588" s="6" t="str">
        <f t="shared" si="95"/>
        <v>10路人反击枪</v>
      </c>
      <c r="H588" s="6" t="str">
        <f t="array" ref="H588">30250&amp;";"&amp;INDEX($V$2:$V$33,C588,1)</f>
        <v>30250;110</v>
      </c>
      <c r="I588" s="11">
        <f t="shared" si="96"/>
        <v>7</v>
      </c>
      <c r="J588" t="str">
        <f t="shared" si="97"/>
        <v>1800;3480</v>
      </c>
      <c r="K588">
        <f t="shared" si="97"/>
        <v>320000</v>
      </c>
      <c r="L588">
        <f t="shared" si="97"/>
        <v>750000</v>
      </c>
      <c r="M588" t="str">
        <f t="shared" si="97"/>
        <v>RT_Wood:500000|RT_Food:500000|RT_Stone:500000</v>
      </c>
      <c r="N588" t="str">
        <f t="shared" si="97"/>
        <v>RT_Wood:62500|RT_Food:62500|RT_Stone:62500</v>
      </c>
      <c r="Q588" s="9"/>
      <c r="R588" s="9"/>
      <c r="S588" s="9"/>
      <c r="T588" s="9"/>
      <c r="U588" s="9"/>
      <c r="V588" s="9"/>
      <c r="W588" s="9"/>
      <c r="X588" s="9"/>
    </row>
    <row r="589" spans="1:24" x14ac:dyDescent="0.3">
      <c r="A589" s="11">
        <v>5201004</v>
      </c>
      <c r="B589" s="11" t="s">
        <v>1071</v>
      </c>
      <c r="C589" s="11">
        <f t="shared" si="98"/>
        <v>10</v>
      </c>
      <c r="D589" s="11" t="s">
        <v>1325</v>
      </c>
      <c r="E589" s="6" t="s">
        <v>1339</v>
      </c>
      <c r="F589" s="6" t="str">
        <f t="shared" si="94"/>
        <v>10路人</v>
      </c>
      <c r="G589" s="6" t="str">
        <f t="shared" si="95"/>
        <v>10路人魏兰弓</v>
      </c>
      <c r="H589" s="6" t="str">
        <f t="array" ref="H589">30250&amp;";"&amp;INDEX($V$2:$V$33,C589,1)</f>
        <v>30250;110</v>
      </c>
      <c r="I589" s="11">
        <f t="shared" si="96"/>
        <v>7</v>
      </c>
      <c r="J589" t="str">
        <f t="shared" si="97"/>
        <v>1800;3480</v>
      </c>
      <c r="K589">
        <f t="shared" si="97"/>
        <v>320000</v>
      </c>
      <c r="L589">
        <f t="shared" si="97"/>
        <v>750000</v>
      </c>
      <c r="M589" t="str">
        <f t="shared" si="97"/>
        <v>RT_Wood:500000|RT_Food:500000|RT_Stone:500000</v>
      </c>
      <c r="N589" t="str">
        <f t="shared" si="97"/>
        <v>RT_Wood:62500|RT_Food:62500|RT_Stone:62500</v>
      </c>
      <c r="Q589" s="9"/>
      <c r="R589" s="9"/>
      <c r="S589" s="9"/>
      <c r="T589" s="9"/>
      <c r="U589" s="9"/>
      <c r="V589" s="9"/>
      <c r="W589" s="9"/>
      <c r="X589" s="9"/>
    </row>
    <row r="590" spans="1:24" x14ac:dyDescent="0.3">
      <c r="A590" s="11">
        <v>5201005</v>
      </c>
      <c r="B590" s="11" t="s">
        <v>1073</v>
      </c>
      <c r="C590" s="11">
        <f t="shared" si="98"/>
        <v>10</v>
      </c>
      <c r="D590" s="11" t="s">
        <v>1325</v>
      </c>
      <c r="E590" s="6" t="s">
        <v>1343</v>
      </c>
      <c r="F590" s="6" t="str">
        <f t="shared" si="94"/>
        <v>10路人</v>
      </c>
      <c r="G590" s="6" t="str">
        <f t="shared" si="95"/>
        <v>10路人智谋剑</v>
      </c>
      <c r="H590" s="6" t="str">
        <f t="array" ref="H590">30250&amp;";"&amp;INDEX($V$2:$V$33,C590,1)</f>
        <v>30250;110</v>
      </c>
      <c r="I590" s="11">
        <f t="shared" si="96"/>
        <v>7</v>
      </c>
      <c r="J590" t="str">
        <f t="shared" si="97"/>
        <v>1800;3480</v>
      </c>
      <c r="K590">
        <f t="shared" si="97"/>
        <v>320000</v>
      </c>
      <c r="L590">
        <f t="shared" si="97"/>
        <v>750000</v>
      </c>
      <c r="M590" t="str">
        <f t="shared" si="97"/>
        <v>RT_Wood:500000|RT_Food:500000|RT_Stone:500000</v>
      </c>
      <c r="N590" t="str">
        <f t="shared" si="97"/>
        <v>RT_Wood:62500|RT_Food:62500|RT_Stone:62500</v>
      </c>
      <c r="Q590" s="9"/>
      <c r="R590" s="9"/>
      <c r="S590" s="9"/>
      <c r="T590" s="9"/>
      <c r="U590" s="9"/>
      <c r="V590" s="9"/>
      <c r="W590" s="9"/>
      <c r="X590" s="9"/>
    </row>
    <row r="591" spans="1:24" x14ac:dyDescent="0.3">
      <c r="A591" s="11">
        <v>5201006</v>
      </c>
      <c r="B591" s="11" t="s">
        <v>1074</v>
      </c>
      <c r="C591" s="11">
        <f t="shared" si="98"/>
        <v>10</v>
      </c>
      <c r="D591" s="11" t="s">
        <v>1325</v>
      </c>
      <c r="E591" s="6" t="s">
        <v>1347</v>
      </c>
      <c r="F591" s="6" t="str">
        <f t="shared" si="94"/>
        <v>10路人</v>
      </c>
      <c r="G591" s="6" t="str">
        <f t="shared" si="95"/>
        <v>10路人智谋骑</v>
      </c>
      <c r="H591" s="6" t="str">
        <f t="array" ref="H591">30250&amp;";"&amp;INDEX($V$2:$V$33,C591,1)</f>
        <v>30250;110</v>
      </c>
      <c r="I591" s="11">
        <f t="shared" si="96"/>
        <v>7</v>
      </c>
      <c r="J591" t="str">
        <f t="shared" si="97"/>
        <v>1800;3480</v>
      </c>
      <c r="K591">
        <f t="shared" si="97"/>
        <v>320000</v>
      </c>
      <c r="L591">
        <f t="shared" si="97"/>
        <v>750000</v>
      </c>
      <c r="M591" t="str">
        <f t="shared" si="97"/>
        <v>RT_Wood:500000|RT_Food:500000|RT_Stone:500000</v>
      </c>
      <c r="N591" t="str">
        <f t="shared" si="97"/>
        <v>RT_Wood:62500|RT_Food:62500|RT_Stone:62500</v>
      </c>
      <c r="Q591" s="9"/>
      <c r="R591" s="9"/>
      <c r="S591" s="9"/>
      <c r="T591" s="9"/>
      <c r="U591" s="9"/>
      <c r="V591" s="9"/>
      <c r="W591" s="9"/>
      <c r="X591" s="9"/>
    </row>
    <row r="592" spans="1:24" x14ac:dyDescent="0.3">
      <c r="A592" s="11">
        <v>5201007</v>
      </c>
      <c r="B592" s="11" t="s">
        <v>1075</v>
      </c>
      <c r="C592" s="11">
        <f t="shared" si="98"/>
        <v>10</v>
      </c>
      <c r="D592" s="11" t="s">
        <v>1325</v>
      </c>
      <c r="E592" s="6" t="s">
        <v>1350</v>
      </c>
      <c r="F592" s="6" t="str">
        <f t="shared" si="94"/>
        <v>10路人</v>
      </c>
      <c r="G592" s="6" t="str">
        <f t="shared" si="95"/>
        <v>10路人统率枪</v>
      </c>
      <c r="H592" s="6" t="str">
        <f t="array" ref="H592">30250&amp;";"&amp;INDEX($V$2:$V$33,C592,1)</f>
        <v>30250;110</v>
      </c>
      <c r="I592" s="11">
        <f t="shared" si="96"/>
        <v>7</v>
      </c>
      <c r="J592" t="str">
        <f t="shared" ref="J592:N601" si="99">INDEX($AB:$AF,MATCH($I592,$Z:$Z,0),MATCH(J$1,$AB$1:$AF$1,0))</f>
        <v>1800;3480</v>
      </c>
      <c r="K592">
        <f t="shared" si="99"/>
        <v>320000</v>
      </c>
      <c r="L592">
        <f t="shared" si="99"/>
        <v>750000</v>
      </c>
      <c r="M592" t="str">
        <f t="shared" si="99"/>
        <v>RT_Wood:500000|RT_Food:500000|RT_Stone:500000</v>
      </c>
      <c r="N592" t="str">
        <f t="shared" si="99"/>
        <v>RT_Wood:62500|RT_Food:62500|RT_Stone:62500</v>
      </c>
      <c r="Q592" s="9"/>
      <c r="R592" s="9"/>
      <c r="S592" s="9"/>
      <c r="T592" s="9"/>
      <c r="U592" s="9"/>
      <c r="V592" s="9"/>
      <c r="W592" s="9"/>
      <c r="X592" s="9"/>
    </row>
    <row r="593" spans="1:24" x14ac:dyDescent="0.3">
      <c r="A593" s="11">
        <v>5201008</v>
      </c>
      <c r="B593" s="11" t="s">
        <v>1076</v>
      </c>
      <c r="C593" s="11">
        <f t="shared" si="98"/>
        <v>10</v>
      </c>
      <c r="D593" s="11" t="s">
        <v>1325</v>
      </c>
      <c r="E593" s="6" t="s">
        <v>1354</v>
      </c>
      <c r="F593" s="6" t="str">
        <f t="shared" si="94"/>
        <v>10路人</v>
      </c>
      <c r="G593" s="6" t="str">
        <f t="shared" si="95"/>
        <v>10路人智谋弓</v>
      </c>
      <c r="H593" s="6" t="str">
        <f t="array" ref="H593">30250&amp;";"&amp;INDEX($V$2:$V$33,C593,1)</f>
        <v>30250;110</v>
      </c>
      <c r="I593" s="11">
        <f t="shared" si="96"/>
        <v>7</v>
      </c>
      <c r="J593" t="str">
        <f t="shared" si="99"/>
        <v>1800;3480</v>
      </c>
      <c r="K593">
        <f t="shared" si="99"/>
        <v>320000</v>
      </c>
      <c r="L593">
        <f t="shared" si="99"/>
        <v>750000</v>
      </c>
      <c r="M593" t="str">
        <f t="shared" si="99"/>
        <v>RT_Wood:500000|RT_Food:500000|RT_Stone:500000</v>
      </c>
      <c r="N593" t="str">
        <f t="shared" si="99"/>
        <v>RT_Wood:62500|RT_Food:62500|RT_Stone:62500</v>
      </c>
      <c r="Q593" s="9"/>
      <c r="R593" s="9"/>
      <c r="S593" s="9"/>
      <c r="T593" s="9"/>
      <c r="U593" s="9"/>
      <c r="V593" s="9"/>
      <c r="W593" s="9"/>
      <c r="X593" s="9"/>
    </row>
    <row r="594" spans="1:24" x14ac:dyDescent="0.3">
      <c r="A594" s="11">
        <v>5201101</v>
      </c>
      <c r="B594" s="11" t="s">
        <v>1077</v>
      </c>
      <c r="C594" s="11">
        <f t="shared" si="98"/>
        <v>11</v>
      </c>
      <c r="D594" s="11" t="s">
        <v>1325</v>
      </c>
      <c r="E594" s="6" t="s">
        <v>1328</v>
      </c>
      <c r="F594" s="6" t="str">
        <f t="shared" si="94"/>
        <v>11路人</v>
      </c>
      <c r="G594" s="6" t="str">
        <f t="shared" si="95"/>
        <v>11路人统率剑</v>
      </c>
      <c r="H594" s="6" t="str">
        <f t="array" ref="H594">30250&amp;";"&amp;INDEX($V$2:$V$33,C594,1)</f>
        <v>30250;110</v>
      </c>
      <c r="I594" s="11">
        <f t="shared" si="96"/>
        <v>8</v>
      </c>
      <c r="J594" t="str">
        <f t="shared" si="99"/>
        <v>3480;6600</v>
      </c>
      <c r="K594">
        <f t="shared" si="99"/>
        <v>360000</v>
      </c>
      <c r="L594">
        <f t="shared" si="99"/>
        <v>900000</v>
      </c>
      <c r="M594" t="str">
        <f t="shared" si="99"/>
        <v>RT_Wood:600000|RT_Food:600000|RT_Stone:600000</v>
      </c>
      <c r="N594" t="str">
        <f t="shared" si="99"/>
        <v>RT_Wood:75000|RT_Food:75000|RT_Stone:75000</v>
      </c>
      <c r="Q594" s="9"/>
      <c r="R594" s="9"/>
      <c r="S594" s="9"/>
      <c r="T594" s="9"/>
      <c r="U594" s="9"/>
      <c r="V594" s="9"/>
      <c r="W594" s="9"/>
      <c r="X594" s="9"/>
    </row>
    <row r="595" spans="1:24" x14ac:dyDescent="0.3">
      <c r="A595" s="11">
        <v>5201102</v>
      </c>
      <c r="B595" s="11" t="s">
        <v>1078</v>
      </c>
      <c r="C595" s="11">
        <f t="shared" si="98"/>
        <v>11</v>
      </c>
      <c r="D595" s="11" t="s">
        <v>1325</v>
      </c>
      <c r="E595" s="6" t="s">
        <v>1331</v>
      </c>
      <c r="F595" s="6" t="str">
        <f t="shared" si="94"/>
        <v>11路人</v>
      </c>
      <c r="G595" s="6" t="str">
        <f t="shared" si="95"/>
        <v>11路人连击骑</v>
      </c>
      <c r="H595" s="6" t="str">
        <f t="array" ref="H595">30250&amp;";"&amp;INDEX($V$2:$V$33,C595,1)</f>
        <v>30250;110</v>
      </c>
      <c r="I595" s="11">
        <f t="shared" si="96"/>
        <v>8</v>
      </c>
      <c r="J595" t="str">
        <f t="shared" si="99"/>
        <v>3480;6600</v>
      </c>
      <c r="K595">
        <f t="shared" si="99"/>
        <v>360000</v>
      </c>
      <c r="L595">
        <f t="shared" si="99"/>
        <v>900000</v>
      </c>
      <c r="M595" t="str">
        <f t="shared" si="99"/>
        <v>RT_Wood:600000|RT_Food:600000|RT_Stone:600000</v>
      </c>
      <c r="N595" t="str">
        <f t="shared" si="99"/>
        <v>RT_Wood:75000|RT_Food:75000|RT_Stone:75000</v>
      </c>
      <c r="Q595" s="9"/>
      <c r="R595" s="9"/>
      <c r="S595" s="9"/>
      <c r="T595" s="9"/>
      <c r="U595" s="9"/>
      <c r="V595" s="9"/>
      <c r="W595" s="9"/>
      <c r="X595" s="9"/>
    </row>
    <row r="596" spans="1:24" x14ac:dyDescent="0.3">
      <c r="A596" s="11">
        <v>5201103</v>
      </c>
      <c r="B596" s="11" t="s">
        <v>1079</v>
      </c>
      <c r="C596" s="11">
        <f t="shared" si="98"/>
        <v>11</v>
      </c>
      <c r="D596" s="11" t="s">
        <v>1325</v>
      </c>
      <c r="E596" s="6" t="s">
        <v>1335</v>
      </c>
      <c r="F596" s="6" t="str">
        <f t="shared" si="94"/>
        <v>11路人</v>
      </c>
      <c r="G596" s="6" t="str">
        <f t="shared" si="95"/>
        <v>11路人反击枪</v>
      </c>
      <c r="H596" s="6" t="str">
        <f t="array" ref="H596">30250&amp;";"&amp;INDEX($V$2:$V$33,C596,1)</f>
        <v>30250;110</v>
      </c>
      <c r="I596" s="11">
        <f t="shared" si="96"/>
        <v>8</v>
      </c>
      <c r="J596" t="str">
        <f t="shared" si="99"/>
        <v>3480;6600</v>
      </c>
      <c r="K596">
        <f t="shared" si="99"/>
        <v>360000</v>
      </c>
      <c r="L596">
        <f t="shared" si="99"/>
        <v>900000</v>
      </c>
      <c r="M596" t="str">
        <f t="shared" si="99"/>
        <v>RT_Wood:600000|RT_Food:600000|RT_Stone:600000</v>
      </c>
      <c r="N596" t="str">
        <f t="shared" si="99"/>
        <v>RT_Wood:75000|RT_Food:75000|RT_Stone:75000</v>
      </c>
      <c r="Q596" s="9"/>
      <c r="R596" s="9"/>
      <c r="S596" s="9"/>
      <c r="T596" s="9"/>
      <c r="U596" s="9"/>
      <c r="V596" s="9"/>
      <c r="W596" s="9"/>
      <c r="X596" s="9"/>
    </row>
    <row r="597" spans="1:24" x14ac:dyDescent="0.3">
      <c r="A597" s="11">
        <v>5201104</v>
      </c>
      <c r="B597" s="11" t="s">
        <v>1080</v>
      </c>
      <c r="C597" s="11">
        <f t="shared" si="98"/>
        <v>11</v>
      </c>
      <c r="D597" s="11" t="s">
        <v>1325</v>
      </c>
      <c r="E597" s="6" t="s">
        <v>1339</v>
      </c>
      <c r="F597" s="6" t="str">
        <f t="shared" si="94"/>
        <v>11路人</v>
      </c>
      <c r="G597" s="6" t="str">
        <f t="shared" si="95"/>
        <v>11路人魏兰弓</v>
      </c>
      <c r="H597" s="6" t="str">
        <f t="array" ref="H597">30250&amp;";"&amp;INDEX($V$2:$V$33,C597,1)</f>
        <v>30250;110</v>
      </c>
      <c r="I597" s="11">
        <f t="shared" si="96"/>
        <v>8</v>
      </c>
      <c r="J597" t="str">
        <f t="shared" si="99"/>
        <v>3480;6600</v>
      </c>
      <c r="K597">
        <f t="shared" si="99"/>
        <v>360000</v>
      </c>
      <c r="L597">
        <f t="shared" si="99"/>
        <v>900000</v>
      </c>
      <c r="M597" t="str">
        <f t="shared" si="99"/>
        <v>RT_Wood:600000|RT_Food:600000|RT_Stone:600000</v>
      </c>
      <c r="N597" t="str">
        <f t="shared" si="99"/>
        <v>RT_Wood:75000|RT_Food:75000|RT_Stone:75000</v>
      </c>
      <c r="Q597" s="9"/>
      <c r="R597" s="9"/>
      <c r="S597" s="9"/>
      <c r="T597" s="9"/>
      <c r="U597" s="9"/>
      <c r="V597" s="9"/>
      <c r="W597" s="9"/>
      <c r="X597" s="9"/>
    </row>
    <row r="598" spans="1:24" x14ac:dyDescent="0.3">
      <c r="A598" s="11">
        <v>5201105</v>
      </c>
      <c r="B598" s="11" t="s">
        <v>1081</v>
      </c>
      <c r="C598" s="11">
        <f t="shared" si="98"/>
        <v>11</v>
      </c>
      <c r="D598" s="11" t="s">
        <v>1325</v>
      </c>
      <c r="E598" s="6" t="s">
        <v>1343</v>
      </c>
      <c r="F598" s="6" t="str">
        <f t="shared" si="94"/>
        <v>11路人</v>
      </c>
      <c r="G598" s="6" t="str">
        <f t="shared" si="95"/>
        <v>11路人智谋剑</v>
      </c>
      <c r="H598" s="6" t="str">
        <f t="array" ref="H598">30250&amp;";"&amp;INDEX($V$2:$V$33,C598,1)</f>
        <v>30250;110</v>
      </c>
      <c r="I598" s="11">
        <f t="shared" si="96"/>
        <v>8</v>
      </c>
      <c r="J598" t="str">
        <f t="shared" si="99"/>
        <v>3480;6600</v>
      </c>
      <c r="K598">
        <f t="shared" si="99"/>
        <v>360000</v>
      </c>
      <c r="L598">
        <f t="shared" si="99"/>
        <v>900000</v>
      </c>
      <c r="M598" t="str">
        <f t="shared" si="99"/>
        <v>RT_Wood:600000|RT_Food:600000|RT_Stone:600000</v>
      </c>
      <c r="N598" t="str">
        <f t="shared" si="99"/>
        <v>RT_Wood:75000|RT_Food:75000|RT_Stone:75000</v>
      </c>
      <c r="Q598" s="9"/>
      <c r="R598" s="9"/>
      <c r="S598" s="9"/>
      <c r="T598" s="9"/>
      <c r="U598" s="9"/>
      <c r="V598" s="9"/>
      <c r="W598" s="9"/>
      <c r="X598" s="9"/>
    </row>
    <row r="599" spans="1:24" x14ac:dyDescent="0.3">
      <c r="A599" s="11">
        <v>5201106</v>
      </c>
      <c r="B599" s="11" t="s">
        <v>1082</v>
      </c>
      <c r="C599" s="11">
        <f t="shared" si="98"/>
        <v>11</v>
      </c>
      <c r="D599" s="11" t="s">
        <v>1325</v>
      </c>
      <c r="E599" s="6" t="s">
        <v>1347</v>
      </c>
      <c r="F599" s="6" t="str">
        <f t="shared" si="94"/>
        <v>11路人</v>
      </c>
      <c r="G599" s="6" t="str">
        <f t="shared" si="95"/>
        <v>11路人智谋骑</v>
      </c>
      <c r="H599" s="6" t="str">
        <f t="array" ref="H599">30250&amp;";"&amp;INDEX($V$2:$V$33,C599,1)</f>
        <v>30250;110</v>
      </c>
      <c r="I599" s="11">
        <f t="shared" si="96"/>
        <v>8</v>
      </c>
      <c r="J599" t="str">
        <f t="shared" si="99"/>
        <v>3480;6600</v>
      </c>
      <c r="K599">
        <f t="shared" si="99"/>
        <v>360000</v>
      </c>
      <c r="L599">
        <f t="shared" si="99"/>
        <v>900000</v>
      </c>
      <c r="M599" t="str">
        <f t="shared" si="99"/>
        <v>RT_Wood:600000|RT_Food:600000|RT_Stone:600000</v>
      </c>
      <c r="N599" t="str">
        <f t="shared" si="99"/>
        <v>RT_Wood:75000|RT_Food:75000|RT_Stone:75000</v>
      </c>
      <c r="Q599" s="9"/>
      <c r="R599" s="9"/>
      <c r="S599" s="9"/>
      <c r="T599" s="9"/>
      <c r="U599" s="9"/>
      <c r="V599" s="9"/>
      <c r="W599" s="9"/>
      <c r="X599" s="9"/>
    </row>
    <row r="600" spans="1:24" x14ac:dyDescent="0.3">
      <c r="A600" s="11">
        <v>5201107</v>
      </c>
      <c r="B600" s="11" t="s">
        <v>1083</v>
      </c>
      <c r="C600" s="11">
        <f t="shared" si="98"/>
        <v>11</v>
      </c>
      <c r="D600" s="11" t="s">
        <v>1325</v>
      </c>
      <c r="E600" s="6" t="s">
        <v>1350</v>
      </c>
      <c r="F600" s="6" t="str">
        <f t="shared" si="94"/>
        <v>11路人</v>
      </c>
      <c r="G600" s="6" t="str">
        <f t="shared" si="95"/>
        <v>11路人统率枪</v>
      </c>
      <c r="H600" s="6" t="str">
        <f t="array" ref="H600">30250&amp;";"&amp;INDEX($V$2:$V$33,C600,1)</f>
        <v>30250;110</v>
      </c>
      <c r="I600" s="11">
        <f t="shared" si="96"/>
        <v>8</v>
      </c>
      <c r="J600" t="str">
        <f t="shared" si="99"/>
        <v>3480;6600</v>
      </c>
      <c r="K600">
        <f t="shared" si="99"/>
        <v>360000</v>
      </c>
      <c r="L600">
        <f t="shared" si="99"/>
        <v>900000</v>
      </c>
      <c r="M600" t="str">
        <f t="shared" si="99"/>
        <v>RT_Wood:600000|RT_Food:600000|RT_Stone:600000</v>
      </c>
      <c r="N600" t="str">
        <f t="shared" si="99"/>
        <v>RT_Wood:75000|RT_Food:75000|RT_Stone:75000</v>
      </c>
      <c r="Q600" s="9"/>
      <c r="R600" s="9"/>
      <c r="S600" s="9"/>
      <c r="T600" s="9"/>
      <c r="U600" s="9"/>
      <c r="V600" s="9"/>
      <c r="W600" s="9"/>
      <c r="X600" s="9"/>
    </row>
    <row r="601" spans="1:24" x14ac:dyDescent="0.3">
      <c r="A601" s="11">
        <v>5201108</v>
      </c>
      <c r="B601" s="11" t="s">
        <v>1084</v>
      </c>
      <c r="C601" s="11">
        <f t="shared" si="98"/>
        <v>11</v>
      </c>
      <c r="D601" s="11" t="s">
        <v>1325</v>
      </c>
      <c r="E601" s="6" t="s">
        <v>1354</v>
      </c>
      <c r="F601" s="6" t="str">
        <f t="shared" si="94"/>
        <v>11路人</v>
      </c>
      <c r="G601" s="6" t="str">
        <f t="shared" si="95"/>
        <v>11路人智谋弓</v>
      </c>
      <c r="H601" s="6" t="str">
        <f t="array" ref="H601">30250&amp;";"&amp;INDEX($V$2:$V$33,C601,1)</f>
        <v>30250;110</v>
      </c>
      <c r="I601" s="11">
        <f t="shared" si="96"/>
        <v>8</v>
      </c>
      <c r="J601" t="str">
        <f t="shared" si="99"/>
        <v>3480;6600</v>
      </c>
      <c r="K601">
        <f t="shared" si="99"/>
        <v>360000</v>
      </c>
      <c r="L601">
        <f t="shared" si="99"/>
        <v>900000</v>
      </c>
      <c r="M601" t="str">
        <f t="shared" si="99"/>
        <v>RT_Wood:600000|RT_Food:600000|RT_Stone:600000</v>
      </c>
      <c r="N601" t="str">
        <f t="shared" si="99"/>
        <v>RT_Wood:75000|RT_Food:75000|RT_Stone:75000</v>
      </c>
      <c r="Q601" s="9"/>
      <c r="R601" s="9"/>
      <c r="S601" s="9"/>
      <c r="T601" s="9"/>
      <c r="U601" s="9"/>
      <c r="V601" s="9"/>
      <c r="W601" s="9"/>
      <c r="X601" s="9"/>
    </row>
    <row r="602" spans="1:24" x14ac:dyDescent="0.3">
      <c r="A602" s="11">
        <v>5201201</v>
      </c>
      <c r="B602" s="11" t="s">
        <v>1085</v>
      </c>
      <c r="C602" s="11">
        <f t="shared" si="98"/>
        <v>12</v>
      </c>
      <c r="D602" s="11" t="s">
        <v>1325</v>
      </c>
      <c r="E602" s="6" t="s">
        <v>1328</v>
      </c>
      <c r="F602" s="6" t="str">
        <f t="shared" si="94"/>
        <v>12路人</v>
      </c>
      <c r="G602" s="6" t="str">
        <f t="shared" si="95"/>
        <v>12路人统率剑</v>
      </c>
      <c r="H602" s="6" t="str">
        <f t="array" ref="H602">30250&amp;";"&amp;INDEX($V$2:$V$33,C602,1)</f>
        <v>30250;110</v>
      </c>
      <c r="I602" s="11">
        <f t="shared" si="96"/>
        <v>8</v>
      </c>
      <c r="J602" t="str">
        <f t="shared" ref="J602:N611" si="100">INDEX($AB:$AF,MATCH($I602,$Z:$Z,0),MATCH(J$1,$AB$1:$AF$1,0))</f>
        <v>3480;6600</v>
      </c>
      <c r="K602">
        <f t="shared" si="100"/>
        <v>360000</v>
      </c>
      <c r="L602">
        <f t="shared" si="100"/>
        <v>900000</v>
      </c>
      <c r="M602" t="str">
        <f t="shared" si="100"/>
        <v>RT_Wood:600000|RT_Food:600000|RT_Stone:600000</v>
      </c>
      <c r="N602" t="str">
        <f t="shared" si="100"/>
        <v>RT_Wood:75000|RT_Food:75000|RT_Stone:75000</v>
      </c>
      <c r="Q602" s="9"/>
      <c r="R602" s="9"/>
      <c r="S602" s="9"/>
      <c r="T602" s="9"/>
      <c r="U602" s="9"/>
      <c r="V602" s="9"/>
      <c r="W602" s="9"/>
      <c r="X602" s="9"/>
    </row>
    <row r="603" spans="1:24" x14ac:dyDescent="0.3">
      <c r="A603" s="11">
        <v>5201202</v>
      </c>
      <c r="B603" s="11" t="s">
        <v>1086</v>
      </c>
      <c r="C603" s="11">
        <f t="shared" si="98"/>
        <v>12</v>
      </c>
      <c r="D603" s="11" t="s">
        <v>1325</v>
      </c>
      <c r="E603" s="6" t="s">
        <v>1331</v>
      </c>
      <c r="F603" s="6" t="str">
        <f t="shared" si="94"/>
        <v>12路人</v>
      </c>
      <c r="G603" s="6" t="str">
        <f t="shared" si="95"/>
        <v>12路人连击骑</v>
      </c>
      <c r="H603" s="6" t="str">
        <f t="array" ref="H603">30250&amp;";"&amp;INDEX($V$2:$V$33,C603,1)</f>
        <v>30250;110</v>
      </c>
      <c r="I603" s="11">
        <f t="shared" si="96"/>
        <v>8</v>
      </c>
      <c r="J603" t="str">
        <f t="shared" si="100"/>
        <v>3480;6600</v>
      </c>
      <c r="K603">
        <f t="shared" si="100"/>
        <v>360000</v>
      </c>
      <c r="L603">
        <f t="shared" si="100"/>
        <v>900000</v>
      </c>
      <c r="M603" t="str">
        <f t="shared" si="100"/>
        <v>RT_Wood:600000|RT_Food:600000|RT_Stone:600000</v>
      </c>
      <c r="N603" t="str">
        <f t="shared" si="100"/>
        <v>RT_Wood:75000|RT_Food:75000|RT_Stone:75000</v>
      </c>
      <c r="Q603" s="9"/>
      <c r="R603" s="9"/>
      <c r="S603" s="9"/>
      <c r="T603" s="9"/>
      <c r="U603" s="9"/>
      <c r="V603" s="9"/>
      <c r="W603" s="9"/>
      <c r="X603" s="9"/>
    </row>
    <row r="604" spans="1:24" x14ac:dyDescent="0.3">
      <c r="A604" s="11">
        <v>5201203</v>
      </c>
      <c r="B604" s="11" t="s">
        <v>1087</v>
      </c>
      <c r="C604" s="11">
        <f t="shared" si="98"/>
        <v>12</v>
      </c>
      <c r="D604" s="11" t="s">
        <v>1325</v>
      </c>
      <c r="E604" s="6" t="s">
        <v>1335</v>
      </c>
      <c r="F604" s="6" t="str">
        <f t="shared" si="94"/>
        <v>12路人</v>
      </c>
      <c r="G604" s="6" t="str">
        <f t="shared" si="95"/>
        <v>12路人反击枪</v>
      </c>
      <c r="H604" s="6" t="str">
        <f t="array" ref="H604">30250&amp;";"&amp;INDEX($V$2:$V$33,C604,1)</f>
        <v>30250;110</v>
      </c>
      <c r="I604" s="11">
        <f t="shared" si="96"/>
        <v>8</v>
      </c>
      <c r="J604" t="str">
        <f t="shared" si="100"/>
        <v>3480;6600</v>
      </c>
      <c r="K604">
        <f t="shared" si="100"/>
        <v>360000</v>
      </c>
      <c r="L604">
        <f t="shared" si="100"/>
        <v>900000</v>
      </c>
      <c r="M604" t="str">
        <f t="shared" si="100"/>
        <v>RT_Wood:600000|RT_Food:600000|RT_Stone:600000</v>
      </c>
      <c r="N604" t="str">
        <f t="shared" si="100"/>
        <v>RT_Wood:75000|RT_Food:75000|RT_Stone:75000</v>
      </c>
      <c r="Q604" s="9"/>
      <c r="R604" s="9"/>
      <c r="S604" s="9"/>
      <c r="T604" s="9"/>
      <c r="U604" s="9"/>
      <c r="V604" s="9"/>
      <c r="W604" s="9"/>
      <c r="X604" s="9"/>
    </row>
    <row r="605" spans="1:24" x14ac:dyDescent="0.3">
      <c r="A605" s="11">
        <v>5201204</v>
      </c>
      <c r="B605" s="11" t="s">
        <v>1088</v>
      </c>
      <c r="C605" s="11">
        <f t="shared" si="98"/>
        <v>12</v>
      </c>
      <c r="D605" s="11" t="s">
        <v>1325</v>
      </c>
      <c r="E605" s="6" t="s">
        <v>1339</v>
      </c>
      <c r="F605" s="6" t="str">
        <f t="shared" si="94"/>
        <v>12路人</v>
      </c>
      <c r="G605" s="6" t="str">
        <f t="shared" si="95"/>
        <v>12路人魏兰弓</v>
      </c>
      <c r="H605" s="6" t="str">
        <f t="array" ref="H605">30250&amp;";"&amp;INDEX($V$2:$V$33,C605,1)</f>
        <v>30250;110</v>
      </c>
      <c r="I605" s="11">
        <f t="shared" si="96"/>
        <v>8</v>
      </c>
      <c r="J605" t="str">
        <f t="shared" si="100"/>
        <v>3480;6600</v>
      </c>
      <c r="K605">
        <f t="shared" si="100"/>
        <v>360000</v>
      </c>
      <c r="L605">
        <f t="shared" si="100"/>
        <v>900000</v>
      </c>
      <c r="M605" t="str">
        <f t="shared" si="100"/>
        <v>RT_Wood:600000|RT_Food:600000|RT_Stone:600000</v>
      </c>
      <c r="N605" t="str">
        <f t="shared" si="100"/>
        <v>RT_Wood:75000|RT_Food:75000|RT_Stone:75000</v>
      </c>
      <c r="Q605" s="9"/>
      <c r="R605" s="9"/>
      <c r="S605" s="9"/>
      <c r="T605" s="9"/>
      <c r="U605" s="9"/>
      <c r="V605" s="9"/>
      <c r="W605" s="9"/>
      <c r="X605" s="9"/>
    </row>
    <row r="606" spans="1:24" x14ac:dyDescent="0.3">
      <c r="A606" s="11">
        <v>5201205</v>
      </c>
      <c r="B606" s="11" t="s">
        <v>1089</v>
      </c>
      <c r="C606" s="11">
        <f t="shared" si="98"/>
        <v>12</v>
      </c>
      <c r="D606" s="11" t="s">
        <v>1325</v>
      </c>
      <c r="E606" s="6" t="s">
        <v>1343</v>
      </c>
      <c r="F606" s="6" t="str">
        <f t="shared" si="94"/>
        <v>12路人</v>
      </c>
      <c r="G606" s="6" t="str">
        <f t="shared" si="95"/>
        <v>12路人智谋剑</v>
      </c>
      <c r="H606" s="6" t="str">
        <f t="array" ref="H606">30250&amp;";"&amp;INDEX($V$2:$V$33,C606,1)</f>
        <v>30250;110</v>
      </c>
      <c r="I606" s="11">
        <f t="shared" si="96"/>
        <v>8</v>
      </c>
      <c r="J606" t="str">
        <f t="shared" si="100"/>
        <v>3480;6600</v>
      </c>
      <c r="K606">
        <f t="shared" si="100"/>
        <v>360000</v>
      </c>
      <c r="L606">
        <f t="shared" si="100"/>
        <v>900000</v>
      </c>
      <c r="M606" t="str">
        <f t="shared" si="100"/>
        <v>RT_Wood:600000|RT_Food:600000|RT_Stone:600000</v>
      </c>
      <c r="N606" t="str">
        <f t="shared" si="100"/>
        <v>RT_Wood:75000|RT_Food:75000|RT_Stone:75000</v>
      </c>
      <c r="Q606" s="9"/>
      <c r="R606" s="9"/>
      <c r="S606" s="9"/>
      <c r="T606" s="9"/>
      <c r="U606" s="9"/>
      <c r="V606" s="9"/>
      <c r="W606" s="9"/>
      <c r="X606" s="9"/>
    </row>
    <row r="607" spans="1:24" x14ac:dyDescent="0.3">
      <c r="A607" s="11">
        <v>5201206</v>
      </c>
      <c r="B607" s="11" t="s">
        <v>1090</v>
      </c>
      <c r="C607" s="11">
        <f t="shared" si="98"/>
        <v>12</v>
      </c>
      <c r="D607" s="11" t="s">
        <v>1325</v>
      </c>
      <c r="E607" s="6" t="s">
        <v>1347</v>
      </c>
      <c r="F607" s="6" t="str">
        <f t="shared" si="94"/>
        <v>12路人</v>
      </c>
      <c r="G607" s="6" t="str">
        <f t="shared" si="95"/>
        <v>12路人智谋骑</v>
      </c>
      <c r="H607" s="6" t="str">
        <f t="array" ref="H607">30250&amp;";"&amp;INDEX($V$2:$V$33,C607,1)</f>
        <v>30250;110</v>
      </c>
      <c r="I607" s="11">
        <f t="shared" si="96"/>
        <v>8</v>
      </c>
      <c r="J607" t="str">
        <f t="shared" si="100"/>
        <v>3480;6600</v>
      </c>
      <c r="K607">
        <f t="shared" si="100"/>
        <v>360000</v>
      </c>
      <c r="L607">
        <f t="shared" si="100"/>
        <v>900000</v>
      </c>
      <c r="M607" t="str">
        <f t="shared" si="100"/>
        <v>RT_Wood:600000|RT_Food:600000|RT_Stone:600000</v>
      </c>
      <c r="N607" t="str">
        <f t="shared" si="100"/>
        <v>RT_Wood:75000|RT_Food:75000|RT_Stone:75000</v>
      </c>
      <c r="Q607" s="9"/>
      <c r="R607" s="9"/>
      <c r="S607" s="9"/>
      <c r="T607" s="9"/>
      <c r="U607" s="9"/>
      <c r="V607" s="9"/>
      <c r="W607" s="9"/>
      <c r="X607" s="9"/>
    </row>
    <row r="608" spans="1:24" x14ac:dyDescent="0.3">
      <c r="A608" s="11">
        <v>5201207</v>
      </c>
      <c r="B608" s="11" t="s">
        <v>1091</v>
      </c>
      <c r="C608" s="11">
        <f t="shared" si="98"/>
        <v>12</v>
      </c>
      <c r="D608" s="11" t="s">
        <v>1325</v>
      </c>
      <c r="E608" s="6" t="s">
        <v>1350</v>
      </c>
      <c r="F608" s="6" t="str">
        <f t="shared" si="94"/>
        <v>12路人</v>
      </c>
      <c r="G608" s="6" t="str">
        <f t="shared" si="95"/>
        <v>12路人统率枪</v>
      </c>
      <c r="H608" s="6" t="str">
        <f t="array" ref="H608">30250&amp;";"&amp;INDEX($V$2:$V$33,C608,1)</f>
        <v>30250;110</v>
      </c>
      <c r="I608" s="11">
        <f t="shared" si="96"/>
        <v>8</v>
      </c>
      <c r="J608" t="str">
        <f t="shared" si="100"/>
        <v>3480;6600</v>
      </c>
      <c r="K608">
        <f t="shared" si="100"/>
        <v>360000</v>
      </c>
      <c r="L608">
        <f t="shared" si="100"/>
        <v>900000</v>
      </c>
      <c r="M608" t="str">
        <f t="shared" si="100"/>
        <v>RT_Wood:600000|RT_Food:600000|RT_Stone:600000</v>
      </c>
      <c r="N608" t="str">
        <f t="shared" si="100"/>
        <v>RT_Wood:75000|RT_Food:75000|RT_Stone:75000</v>
      </c>
      <c r="Q608" s="9"/>
      <c r="R608" s="9"/>
      <c r="S608" s="9"/>
      <c r="T608" s="9"/>
      <c r="U608" s="9"/>
      <c r="V608" s="9"/>
      <c r="W608" s="9"/>
      <c r="X608" s="9"/>
    </row>
    <row r="609" spans="1:24" x14ac:dyDescent="0.3">
      <c r="A609" s="11">
        <v>5201208</v>
      </c>
      <c r="B609" s="11" t="s">
        <v>1092</v>
      </c>
      <c r="C609" s="11">
        <f t="shared" si="98"/>
        <v>12</v>
      </c>
      <c r="D609" s="11" t="s">
        <v>1325</v>
      </c>
      <c r="E609" s="6" t="s">
        <v>1354</v>
      </c>
      <c r="F609" s="6" t="str">
        <f t="shared" si="94"/>
        <v>12路人</v>
      </c>
      <c r="G609" s="6" t="str">
        <f t="shared" si="95"/>
        <v>12路人智谋弓</v>
      </c>
      <c r="H609" s="6" t="str">
        <f t="array" ref="H609">30250&amp;";"&amp;INDEX($V$2:$V$33,C609,1)</f>
        <v>30250;110</v>
      </c>
      <c r="I609" s="11">
        <f t="shared" si="96"/>
        <v>8</v>
      </c>
      <c r="J609" t="str">
        <f t="shared" si="100"/>
        <v>3480;6600</v>
      </c>
      <c r="K609">
        <f t="shared" si="100"/>
        <v>360000</v>
      </c>
      <c r="L609">
        <f t="shared" si="100"/>
        <v>900000</v>
      </c>
      <c r="M609" t="str">
        <f t="shared" si="100"/>
        <v>RT_Wood:600000|RT_Food:600000|RT_Stone:600000</v>
      </c>
      <c r="N609" t="str">
        <f t="shared" si="100"/>
        <v>RT_Wood:75000|RT_Food:75000|RT_Stone:75000</v>
      </c>
      <c r="Q609" s="9"/>
      <c r="R609" s="9"/>
      <c r="S609" s="9"/>
      <c r="T609" s="9"/>
      <c r="U609" s="9"/>
      <c r="V609" s="9"/>
      <c r="W609" s="9"/>
      <c r="X609" s="9"/>
    </row>
    <row r="610" spans="1:24" x14ac:dyDescent="0.3">
      <c r="A610" s="11">
        <v>5201301</v>
      </c>
      <c r="B610" s="11" t="s">
        <v>1093</v>
      </c>
      <c r="C610" s="11">
        <f t="shared" si="98"/>
        <v>13</v>
      </c>
      <c r="D610" s="11" t="s">
        <v>1325</v>
      </c>
      <c r="E610" s="6" t="s">
        <v>1328</v>
      </c>
      <c r="F610" s="6" t="str">
        <f t="shared" si="94"/>
        <v>13路人</v>
      </c>
      <c r="G610" s="6" t="str">
        <f t="shared" si="95"/>
        <v>13路人统率剑</v>
      </c>
      <c r="H610" s="6" t="str">
        <f t="array" ref="H610">30250&amp;";"&amp;INDEX($V$2:$V$33,C610,1)</f>
        <v>30250;110</v>
      </c>
      <c r="I610" s="11">
        <f t="shared" si="96"/>
        <v>8</v>
      </c>
      <c r="J610" t="str">
        <f t="shared" si="100"/>
        <v>3480;6600</v>
      </c>
      <c r="K610">
        <f t="shared" si="100"/>
        <v>360000</v>
      </c>
      <c r="L610">
        <f t="shared" si="100"/>
        <v>900000</v>
      </c>
      <c r="M610" t="str">
        <f t="shared" si="100"/>
        <v>RT_Wood:600000|RT_Food:600000|RT_Stone:600000</v>
      </c>
      <c r="N610" t="str">
        <f t="shared" si="100"/>
        <v>RT_Wood:75000|RT_Food:75000|RT_Stone:75000</v>
      </c>
      <c r="Q610" s="9"/>
      <c r="R610" s="9"/>
      <c r="S610" s="9"/>
      <c r="T610" s="9"/>
      <c r="U610" s="9"/>
      <c r="V610" s="9"/>
      <c r="W610" s="9"/>
      <c r="X610" s="9"/>
    </row>
    <row r="611" spans="1:24" x14ac:dyDescent="0.3">
      <c r="A611" s="11">
        <v>5201302</v>
      </c>
      <c r="B611" s="11" t="s">
        <v>1095</v>
      </c>
      <c r="C611" s="11">
        <f t="shared" si="98"/>
        <v>13</v>
      </c>
      <c r="D611" s="11" t="s">
        <v>1325</v>
      </c>
      <c r="E611" s="6" t="s">
        <v>1331</v>
      </c>
      <c r="F611" s="6" t="str">
        <f t="shared" si="94"/>
        <v>13路人</v>
      </c>
      <c r="G611" s="6" t="str">
        <f t="shared" si="95"/>
        <v>13路人连击骑</v>
      </c>
      <c r="H611" s="6" t="str">
        <f t="array" ref="H611">30250&amp;";"&amp;INDEX($V$2:$V$33,C611,1)</f>
        <v>30250;110</v>
      </c>
      <c r="I611" s="11">
        <f t="shared" si="96"/>
        <v>8</v>
      </c>
      <c r="J611" t="str">
        <f t="shared" si="100"/>
        <v>3480;6600</v>
      </c>
      <c r="K611">
        <f t="shared" si="100"/>
        <v>360000</v>
      </c>
      <c r="L611">
        <f t="shared" si="100"/>
        <v>900000</v>
      </c>
      <c r="M611" t="str">
        <f t="shared" si="100"/>
        <v>RT_Wood:600000|RT_Food:600000|RT_Stone:600000</v>
      </c>
      <c r="N611" t="str">
        <f t="shared" si="100"/>
        <v>RT_Wood:75000|RT_Food:75000|RT_Stone:75000</v>
      </c>
      <c r="Q611" s="9"/>
      <c r="R611" s="9"/>
      <c r="S611" s="9"/>
      <c r="T611" s="9"/>
      <c r="U611" s="9"/>
      <c r="V611" s="9"/>
      <c r="W611" s="9"/>
      <c r="X611" s="9"/>
    </row>
    <row r="612" spans="1:24" x14ac:dyDescent="0.3">
      <c r="A612" s="11">
        <v>5201303</v>
      </c>
      <c r="B612" s="11" t="s">
        <v>1097</v>
      </c>
      <c r="C612" s="11">
        <f t="shared" si="98"/>
        <v>13</v>
      </c>
      <c r="D612" s="11" t="s">
        <v>1325</v>
      </c>
      <c r="E612" s="6" t="s">
        <v>1335</v>
      </c>
      <c r="F612" s="6" t="str">
        <f t="shared" si="94"/>
        <v>13路人</v>
      </c>
      <c r="G612" s="6" t="str">
        <f t="shared" si="95"/>
        <v>13路人反击枪</v>
      </c>
      <c r="H612" s="6" t="str">
        <f t="array" ref="H612">30250&amp;";"&amp;INDEX($V$2:$V$33,C612,1)</f>
        <v>30250;110</v>
      </c>
      <c r="I612" s="11">
        <f t="shared" si="96"/>
        <v>8</v>
      </c>
      <c r="J612" t="str">
        <f t="shared" ref="J612:N621" si="101">INDEX($AB:$AF,MATCH($I612,$Z:$Z,0),MATCH(J$1,$AB$1:$AF$1,0))</f>
        <v>3480;6600</v>
      </c>
      <c r="K612">
        <f t="shared" si="101"/>
        <v>360000</v>
      </c>
      <c r="L612">
        <f t="shared" si="101"/>
        <v>900000</v>
      </c>
      <c r="M612" t="str">
        <f t="shared" si="101"/>
        <v>RT_Wood:600000|RT_Food:600000|RT_Stone:600000</v>
      </c>
      <c r="N612" t="str">
        <f t="shared" si="101"/>
        <v>RT_Wood:75000|RT_Food:75000|RT_Stone:75000</v>
      </c>
      <c r="Q612" s="9"/>
      <c r="R612" s="9"/>
      <c r="S612" s="9"/>
      <c r="T612" s="9"/>
      <c r="U612" s="9"/>
      <c r="V612" s="9"/>
      <c r="W612" s="9"/>
      <c r="X612" s="9"/>
    </row>
    <row r="613" spans="1:24" x14ac:dyDescent="0.3">
      <c r="A613" s="11">
        <v>5201304</v>
      </c>
      <c r="B613" s="11" t="s">
        <v>1099</v>
      </c>
      <c r="C613" s="11">
        <f t="shared" si="98"/>
        <v>13</v>
      </c>
      <c r="D613" s="11" t="s">
        <v>1325</v>
      </c>
      <c r="E613" s="6" t="s">
        <v>1339</v>
      </c>
      <c r="F613" s="6" t="str">
        <f t="shared" si="94"/>
        <v>13路人</v>
      </c>
      <c r="G613" s="6" t="str">
        <f t="shared" si="95"/>
        <v>13路人魏兰弓</v>
      </c>
      <c r="H613" s="6" t="str">
        <f t="array" ref="H613">30250&amp;";"&amp;INDEX($V$2:$V$33,C613,1)</f>
        <v>30250;110</v>
      </c>
      <c r="I613" s="11">
        <f t="shared" si="96"/>
        <v>8</v>
      </c>
      <c r="J613" t="str">
        <f t="shared" si="101"/>
        <v>3480;6600</v>
      </c>
      <c r="K613">
        <f t="shared" si="101"/>
        <v>360000</v>
      </c>
      <c r="L613">
        <f t="shared" si="101"/>
        <v>900000</v>
      </c>
      <c r="M613" t="str">
        <f t="shared" si="101"/>
        <v>RT_Wood:600000|RT_Food:600000|RT_Stone:600000</v>
      </c>
      <c r="N613" t="str">
        <f t="shared" si="101"/>
        <v>RT_Wood:75000|RT_Food:75000|RT_Stone:75000</v>
      </c>
      <c r="Q613" s="9"/>
      <c r="R613" s="9"/>
      <c r="S613" s="9"/>
      <c r="T613" s="9"/>
      <c r="U613" s="9"/>
      <c r="V613" s="9"/>
      <c r="W613" s="9"/>
      <c r="X613" s="9"/>
    </row>
    <row r="614" spans="1:24" x14ac:dyDescent="0.3">
      <c r="A614" s="11">
        <v>5201305</v>
      </c>
      <c r="B614" s="11" t="s">
        <v>1101</v>
      </c>
      <c r="C614" s="11">
        <f t="shared" si="98"/>
        <v>13</v>
      </c>
      <c r="D614" s="11" t="s">
        <v>1325</v>
      </c>
      <c r="E614" s="6" t="s">
        <v>1343</v>
      </c>
      <c r="F614" s="6" t="str">
        <f t="shared" si="94"/>
        <v>13路人</v>
      </c>
      <c r="G614" s="6" t="str">
        <f t="shared" si="95"/>
        <v>13路人智谋剑</v>
      </c>
      <c r="H614" s="6" t="str">
        <f t="array" ref="H614">30250&amp;";"&amp;INDEX($V$2:$V$33,C614,1)</f>
        <v>30250;110</v>
      </c>
      <c r="I614" s="11">
        <f t="shared" si="96"/>
        <v>8</v>
      </c>
      <c r="J614" t="str">
        <f t="shared" si="101"/>
        <v>3480;6600</v>
      </c>
      <c r="K614">
        <f t="shared" si="101"/>
        <v>360000</v>
      </c>
      <c r="L614">
        <f t="shared" si="101"/>
        <v>900000</v>
      </c>
      <c r="M614" t="str">
        <f t="shared" si="101"/>
        <v>RT_Wood:600000|RT_Food:600000|RT_Stone:600000</v>
      </c>
      <c r="N614" t="str">
        <f t="shared" si="101"/>
        <v>RT_Wood:75000|RT_Food:75000|RT_Stone:75000</v>
      </c>
      <c r="Q614" s="9"/>
      <c r="R614" s="9"/>
      <c r="S614" s="9"/>
      <c r="T614" s="9"/>
      <c r="U614" s="9"/>
      <c r="V614" s="9"/>
      <c r="W614" s="9"/>
      <c r="X614" s="9"/>
    </row>
    <row r="615" spans="1:24" x14ac:dyDescent="0.3">
      <c r="A615" s="11">
        <v>5201306</v>
      </c>
      <c r="B615" s="11" t="s">
        <v>1102</v>
      </c>
      <c r="C615" s="11">
        <f t="shared" si="98"/>
        <v>13</v>
      </c>
      <c r="D615" s="11" t="s">
        <v>1325</v>
      </c>
      <c r="E615" s="6" t="s">
        <v>1347</v>
      </c>
      <c r="F615" s="6" t="str">
        <f t="shared" si="94"/>
        <v>13路人</v>
      </c>
      <c r="G615" s="6" t="str">
        <f t="shared" si="95"/>
        <v>13路人智谋骑</v>
      </c>
      <c r="H615" s="6" t="str">
        <f t="array" ref="H615">30250&amp;";"&amp;INDEX($V$2:$V$33,C615,1)</f>
        <v>30250;110</v>
      </c>
      <c r="I615" s="11">
        <f t="shared" si="96"/>
        <v>8</v>
      </c>
      <c r="J615" t="str">
        <f t="shared" si="101"/>
        <v>3480;6600</v>
      </c>
      <c r="K615">
        <f t="shared" si="101"/>
        <v>360000</v>
      </c>
      <c r="L615">
        <f t="shared" si="101"/>
        <v>900000</v>
      </c>
      <c r="M615" t="str">
        <f t="shared" si="101"/>
        <v>RT_Wood:600000|RT_Food:600000|RT_Stone:600000</v>
      </c>
      <c r="N615" t="str">
        <f t="shared" si="101"/>
        <v>RT_Wood:75000|RT_Food:75000|RT_Stone:75000</v>
      </c>
      <c r="Q615" s="9"/>
      <c r="R615" s="9"/>
      <c r="S615" s="9"/>
      <c r="T615" s="9"/>
      <c r="U615" s="9"/>
      <c r="V615" s="9"/>
      <c r="W615" s="9"/>
      <c r="X615" s="9"/>
    </row>
    <row r="616" spans="1:24" x14ac:dyDescent="0.3">
      <c r="A616" s="11">
        <v>5201307</v>
      </c>
      <c r="B616" s="11" t="s">
        <v>1103</v>
      </c>
      <c r="C616" s="11">
        <f t="shared" si="98"/>
        <v>13</v>
      </c>
      <c r="D616" s="11" t="s">
        <v>1325</v>
      </c>
      <c r="E616" s="6" t="s">
        <v>1350</v>
      </c>
      <c r="F616" s="6" t="str">
        <f t="shared" si="94"/>
        <v>13路人</v>
      </c>
      <c r="G616" s="6" t="str">
        <f t="shared" si="95"/>
        <v>13路人统率枪</v>
      </c>
      <c r="H616" s="6" t="str">
        <f t="array" ref="H616">30250&amp;";"&amp;INDEX($V$2:$V$33,C616,1)</f>
        <v>30250;110</v>
      </c>
      <c r="I616" s="11">
        <f t="shared" si="96"/>
        <v>8</v>
      </c>
      <c r="J616" t="str">
        <f t="shared" si="101"/>
        <v>3480;6600</v>
      </c>
      <c r="K616">
        <f t="shared" si="101"/>
        <v>360000</v>
      </c>
      <c r="L616">
        <f t="shared" si="101"/>
        <v>900000</v>
      </c>
      <c r="M616" t="str">
        <f t="shared" si="101"/>
        <v>RT_Wood:600000|RT_Food:600000|RT_Stone:600000</v>
      </c>
      <c r="N616" t="str">
        <f t="shared" si="101"/>
        <v>RT_Wood:75000|RT_Food:75000|RT_Stone:75000</v>
      </c>
      <c r="Q616" s="9"/>
      <c r="R616" s="9"/>
      <c r="S616" s="9"/>
      <c r="T616" s="9"/>
      <c r="U616" s="9"/>
      <c r="V616" s="9"/>
      <c r="W616" s="9"/>
      <c r="X616" s="9"/>
    </row>
    <row r="617" spans="1:24" x14ac:dyDescent="0.3">
      <c r="A617" s="11">
        <v>5201308</v>
      </c>
      <c r="B617" s="11" t="s">
        <v>1104</v>
      </c>
      <c r="C617" s="11">
        <f t="shared" si="98"/>
        <v>13</v>
      </c>
      <c r="D617" s="11" t="s">
        <v>1325</v>
      </c>
      <c r="E617" s="6" t="s">
        <v>1354</v>
      </c>
      <c r="F617" s="6" t="str">
        <f t="shared" si="94"/>
        <v>13路人</v>
      </c>
      <c r="G617" s="6" t="str">
        <f t="shared" si="95"/>
        <v>13路人智谋弓</v>
      </c>
      <c r="H617" s="6" t="str">
        <f t="array" ref="H617">30250&amp;";"&amp;INDEX($V$2:$V$33,C617,1)</f>
        <v>30250;110</v>
      </c>
      <c r="I617" s="11">
        <f t="shared" si="96"/>
        <v>8</v>
      </c>
      <c r="J617" t="str">
        <f t="shared" si="101"/>
        <v>3480;6600</v>
      </c>
      <c r="K617">
        <f t="shared" si="101"/>
        <v>360000</v>
      </c>
      <c r="L617">
        <f t="shared" si="101"/>
        <v>900000</v>
      </c>
      <c r="M617" t="str">
        <f t="shared" si="101"/>
        <v>RT_Wood:600000|RT_Food:600000|RT_Stone:600000</v>
      </c>
      <c r="N617" t="str">
        <f t="shared" si="101"/>
        <v>RT_Wood:75000|RT_Food:75000|RT_Stone:75000</v>
      </c>
      <c r="Q617" s="9"/>
      <c r="R617" s="9"/>
      <c r="S617" s="9"/>
      <c r="T617" s="9"/>
      <c r="U617" s="9"/>
      <c r="V617" s="9"/>
      <c r="W617" s="9"/>
      <c r="X617" s="9"/>
    </row>
    <row r="618" spans="1:24" x14ac:dyDescent="0.3">
      <c r="A618" s="11">
        <v>5201401</v>
      </c>
      <c r="B618" s="11" t="s">
        <v>1105</v>
      </c>
      <c r="C618" s="11">
        <f t="shared" si="98"/>
        <v>14</v>
      </c>
      <c r="D618" s="11" t="s">
        <v>1325</v>
      </c>
      <c r="E618" s="6" t="s">
        <v>1328</v>
      </c>
      <c r="F618" s="6" t="str">
        <f t="shared" si="94"/>
        <v>14路人</v>
      </c>
      <c r="G618" s="6" t="str">
        <f t="shared" si="95"/>
        <v>14路人统率剑</v>
      </c>
      <c r="H618" s="6" t="str">
        <f t="array" ref="H618">30250&amp;";"&amp;INDEX($V$2:$V$33,C618,1)</f>
        <v>30250;110</v>
      </c>
      <c r="I618" s="11">
        <f t="shared" si="96"/>
        <v>9</v>
      </c>
      <c r="J618" t="str">
        <f t="shared" si="101"/>
        <v>6600;14000</v>
      </c>
      <c r="K618">
        <f t="shared" si="101"/>
        <v>400000</v>
      </c>
      <c r="L618">
        <f t="shared" si="101"/>
        <v>1050000</v>
      </c>
      <c r="M618" t="str">
        <f t="shared" si="101"/>
        <v>RT_Wood:700000|RT_Food:700000|RT_Stone:700000</v>
      </c>
      <c r="N618" t="str">
        <f t="shared" si="101"/>
        <v>RT_Wood:87500|RT_Food:87500|RT_Stone:87500</v>
      </c>
      <c r="Q618" s="9"/>
      <c r="R618" s="9"/>
      <c r="S618" s="9"/>
      <c r="T618" s="9"/>
      <c r="U618" s="9"/>
      <c r="V618" s="9"/>
      <c r="W618" s="9"/>
      <c r="X618" s="9"/>
    </row>
    <row r="619" spans="1:24" x14ac:dyDescent="0.3">
      <c r="A619" s="11">
        <v>5201402</v>
      </c>
      <c r="B619" s="11" t="s">
        <v>1107</v>
      </c>
      <c r="C619" s="11">
        <f t="shared" si="98"/>
        <v>14</v>
      </c>
      <c r="D619" s="11" t="s">
        <v>1325</v>
      </c>
      <c r="E619" s="6" t="s">
        <v>1331</v>
      </c>
      <c r="F619" s="6" t="str">
        <f t="shared" si="94"/>
        <v>14路人</v>
      </c>
      <c r="G619" s="6" t="str">
        <f t="shared" si="95"/>
        <v>14路人连击骑</v>
      </c>
      <c r="H619" s="6" t="str">
        <f t="array" ref="H619">30250&amp;";"&amp;INDEX($V$2:$V$33,C619,1)</f>
        <v>30250;110</v>
      </c>
      <c r="I619" s="11">
        <f t="shared" si="96"/>
        <v>9</v>
      </c>
      <c r="J619" t="str">
        <f t="shared" si="101"/>
        <v>6600;14000</v>
      </c>
      <c r="K619">
        <f t="shared" si="101"/>
        <v>400000</v>
      </c>
      <c r="L619">
        <f t="shared" si="101"/>
        <v>1050000</v>
      </c>
      <c r="M619" t="str">
        <f t="shared" si="101"/>
        <v>RT_Wood:700000|RT_Food:700000|RT_Stone:700000</v>
      </c>
      <c r="N619" t="str">
        <f t="shared" si="101"/>
        <v>RT_Wood:87500|RT_Food:87500|RT_Stone:87500</v>
      </c>
      <c r="Q619" s="9"/>
      <c r="R619" s="9"/>
      <c r="S619" s="9"/>
      <c r="T619" s="9"/>
      <c r="U619" s="9"/>
      <c r="V619" s="9"/>
      <c r="W619" s="9"/>
      <c r="X619" s="9"/>
    </row>
    <row r="620" spans="1:24" x14ac:dyDescent="0.3">
      <c r="A620" s="11">
        <v>5201403</v>
      </c>
      <c r="B620" s="11" t="s">
        <v>1109</v>
      </c>
      <c r="C620" s="11">
        <f t="shared" si="98"/>
        <v>14</v>
      </c>
      <c r="D620" s="11" t="s">
        <v>1325</v>
      </c>
      <c r="E620" s="6" t="s">
        <v>1335</v>
      </c>
      <c r="F620" s="6" t="str">
        <f t="shared" si="94"/>
        <v>14路人</v>
      </c>
      <c r="G620" s="6" t="str">
        <f t="shared" si="95"/>
        <v>14路人反击枪</v>
      </c>
      <c r="H620" s="6" t="str">
        <f t="array" ref="H620">30250&amp;";"&amp;INDEX($V$2:$V$33,C620,1)</f>
        <v>30250;110</v>
      </c>
      <c r="I620" s="11">
        <f t="shared" si="96"/>
        <v>9</v>
      </c>
      <c r="J620" t="str">
        <f t="shared" si="101"/>
        <v>6600;14000</v>
      </c>
      <c r="K620">
        <f t="shared" si="101"/>
        <v>400000</v>
      </c>
      <c r="L620">
        <f t="shared" si="101"/>
        <v>1050000</v>
      </c>
      <c r="M620" t="str">
        <f t="shared" si="101"/>
        <v>RT_Wood:700000|RT_Food:700000|RT_Stone:700000</v>
      </c>
      <c r="N620" t="str">
        <f t="shared" si="101"/>
        <v>RT_Wood:87500|RT_Food:87500|RT_Stone:87500</v>
      </c>
      <c r="Q620" s="9"/>
      <c r="R620" s="9"/>
      <c r="S620" s="9"/>
      <c r="T620" s="9"/>
      <c r="U620" s="9"/>
      <c r="V620" s="9"/>
      <c r="W620" s="9"/>
      <c r="X620" s="9"/>
    </row>
    <row r="621" spans="1:24" x14ac:dyDescent="0.3">
      <c r="A621" s="11">
        <v>5201404</v>
      </c>
      <c r="B621" s="11" t="s">
        <v>1111</v>
      </c>
      <c r="C621" s="11">
        <f t="shared" si="98"/>
        <v>14</v>
      </c>
      <c r="D621" s="11" t="s">
        <v>1325</v>
      </c>
      <c r="E621" s="6" t="s">
        <v>1339</v>
      </c>
      <c r="F621" s="6" t="str">
        <f t="shared" si="94"/>
        <v>14路人</v>
      </c>
      <c r="G621" s="6" t="str">
        <f t="shared" si="95"/>
        <v>14路人魏兰弓</v>
      </c>
      <c r="H621" s="6" t="str">
        <f t="array" ref="H621">30250&amp;";"&amp;INDEX($V$2:$V$33,C621,1)</f>
        <v>30250;110</v>
      </c>
      <c r="I621" s="11">
        <f t="shared" si="96"/>
        <v>9</v>
      </c>
      <c r="J621" t="str">
        <f t="shared" si="101"/>
        <v>6600;14000</v>
      </c>
      <c r="K621">
        <f t="shared" si="101"/>
        <v>400000</v>
      </c>
      <c r="L621">
        <f t="shared" si="101"/>
        <v>1050000</v>
      </c>
      <c r="M621" t="str">
        <f t="shared" si="101"/>
        <v>RT_Wood:700000|RT_Food:700000|RT_Stone:700000</v>
      </c>
      <c r="N621" t="str">
        <f t="shared" si="101"/>
        <v>RT_Wood:87500|RT_Food:87500|RT_Stone:87500</v>
      </c>
      <c r="Q621" s="9"/>
      <c r="R621" s="9"/>
      <c r="S621" s="9"/>
      <c r="T621" s="9"/>
      <c r="U621" s="9"/>
      <c r="V621" s="9"/>
      <c r="W621" s="9"/>
      <c r="X621" s="9"/>
    </row>
    <row r="622" spans="1:24" x14ac:dyDescent="0.3">
      <c r="A622" s="11">
        <v>5201405</v>
      </c>
      <c r="B622" s="11" t="s">
        <v>1113</v>
      </c>
      <c r="C622" s="11">
        <f t="shared" si="98"/>
        <v>14</v>
      </c>
      <c r="D622" s="11" t="s">
        <v>1325</v>
      </c>
      <c r="E622" s="6" t="s">
        <v>1343</v>
      </c>
      <c r="F622" s="6" t="str">
        <f t="shared" si="94"/>
        <v>14路人</v>
      </c>
      <c r="G622" s="6" t="str">
        <f t="shared" si="95"/>
        <v>14路人智谋剑</v>
      </c>
      <c r="H622" s="6" t="str">
        <f t="array" ref="H622">30250&amp;";"&amp;INDEX($V$2:$V$33,C622,1)</f>
        <v>30250;110</v>
      </c>
      <c r="I622" s="11">
        <f t="shared" si="96"/>
        <v>9</v>
      </c>
      <c r="J622" t="str">
        <f t="shared" ref="J622:N631" si="102">INDEX($AB:$AF,MATCH($I622,$Z:$Z,0),MATCH(J$1,$AB$1:$AF$1,0))</f>
        <v>6600;14000</v>
      </c>
      <c r="K622">
        <f t="shared" si="102"/>
        <v>400000</v>
      </c>
      <c r="L622">
        <f t="shared" si="102"/>
        <v>1050000</v>
      </c>
      <c r="M622" t="str">
        <f t="shared" si="102"/>
        <v>RT_Wood:700000|RT_Food:700000|RT_Stone:700000</v>
      </c>
      <c r="N622" t="str">
        <f t="shared" si="102"/>
        <v>RT_Wood:87500|RT_Food:87500|RT_Stone:87500</v>
      </c>
      <c r="Q622" s="9"/>
      <c r="R622" s="9"/>
      <c r="S622" s="9"/>
      <c r="T622" s="9"/>
      <c r="U622" s="9"/>
      <c r="V622" s="9"/>
      <c r="W622" s="9"/>
      <c r="X622" s="9"/>
    </row>
    <row r="623" spans="1:24" x14ac:dyDescent="0.3">
      <c r="A623" s="11">
        <v>5201406</v>
      </c>
      <c r="B623" s="11" t="s">
        <v>1114</v>
      </c>
      <c r="C623" s="11">
        <f t="shared" si="98"/>
        <v>14</v>
      </c>
      <c r="D623" s="11" t="s">
        <v>1325</v>
      </c>
      <c r="E623" s="6" t="s">
        <v>1347</v>
      </c>
      <c r="F623" s="6" t="str">
        <f t="shared" si="94"/>
        <v>14路人</v>
      </c>
      <c r="G623" s="6" t="str">
        <f t="shared" si="95"/>
        <v>14路人智谋骑</v>
      </c>
      <c r="H623" s="6" t="str">
        <f t="array" ref="H623">30250&amp;";"&amp;INDEX($V$2:$V$33,C623,1)</f>
        <v>30250;110</v>
      </c>
      <c r="I623" s="11">
        <f t="shared" si="96"/>
        <v>9</v>
      </c>
      <c r="J623" t="str">
        <f t="shared" si="102"/>
        <v>6600;14000</v>
      </c>
      <c r="K623">
        <f t="shared" si="102"/>
        <v>400000</v>
      </c>
      <c r="L623">
        <f t="shared" si="102"/>
        <v>1050000</v>
      </c>
      <c r="M623" t="str">
        <f t="shared" si="102"/>
        <v>RT_Wood:700000|RT_Food:700000|RT_Stone:700000</v>
      </c>
      <c r="N623" t="str">
        <f t="shared" si="102"/>
        <v>RT_Wood:87500|RT_Food:87500|RT_Stone:87500</v>
      </c>
      <c r="Q623" s="9"/>
      <c r="R623" s="9"/>
      <c r="S623" s="9"/>
      <c r="T623" s="9"/>
      <c r="U623" s="9"/>
      <c r="V623" s="9"/>
      <c r="W623" s="9"/>
      <c r="X623" s="9"/>
    </row>
    <row r="624" spans="1:24" x14ac:dyDescent="0.3">
      <c r="A624" s="11">
        <v>5201407</v>
      </c>
      <c r="B624" s="11" t="s">
        <v>1115</v>
      </c>
      <c r="C624" s="11">
        <f t="shared" si="98"/>
        <v>14</v>
      </c>
      <c r="D624" s="11" t="s">
        <v>1325</v>
      </c>
      <c r="E624" s="6" t="s">
        <v>1350</v>
      </c>
      <c r="F624" s="6" t="str">
        <f t="shared" si="94"/>
        <v>14路人</v>
      </c>
      <c r="G624" s="6" t="str">
        <f t="shared" si="95"/>
        <v>14路人统率枪</v>
      </c>
      <c r="H624" s="6" t="str">
        <f t="array" ref="H624">30250&amp;";"&amp;INDEX($V$2:$V$33,C624,1)</f>
        <v>30250;110</v>
      </c>
      <c r="I624" s="11">
        <f t="shared" si="96"/>
        <v>9</v>
      </c>
      <c r="J624" t="str">
        <f t="shared" si="102"/>
        <v>6600;14000</v>
      </c>
      <c r="K624">
        <f t="shared" si="102"/>
        <v>400000</v>
      </c>
      <c r="L624">
        <f t="shared" si="102"/>
        <v>1050000</v>
      </c>
      <c r="M624" t="str">
        <f t="shared" si="102"/>
        <v>RT_Wood:700000|RT_Food:700000|RT_Stone:700000</v>
      </c>
      <c r="N624" t="str">
        <f t="shared" si="102"/>
        <v>RT_Wood:87500|RT_Food:87500|RT_Stone:87500</v>
      </c>
      <c r="Q624" s="9"/>
      <c r="R624" s="9"/>
      <c r="S624" s="9"/>
      <c r="T624" s="9"/>
      <c r="U624" s="9"/>
      <c r="V624" s="9"/>
      <c r="W624" s="9"/>
      <c r="X624" s="9"/>
    </row>
    <row r="625" spans="1:24" x14ac:dyDescent="0.3">
      <c r="A625" s="11">
        <v>5201408</v>
      </c>
      <c r="B625" s="11" t="s">
        <v>1116</v>
      </c>
      <c r="C625" s="11">
        <f t="shared" si="98"/>
        <v>14</v>
      </c>
      <c r="D625" s="11" t="s">
        <v>1325</v>
      </c>
      <c r="E625" s="6" t="s">
        <v>1354</v>
      </c>
      <c r="F625" s="6" t="str">
        <f t="shared" si="94"/>
        <v>14路人</v>
      </c>
      <c r="G625" s="6" t="str">
        <f t="shared" si="95"/>
        <v>14路人智谋弓</v>
      </c>
      <c r="H625" s="6" t="str">
        <f t="array" ref="H625">30250&amp;";"&amp;INDEX($V$2:$V$33,C625,1)</f>
        <v>30250;110</v>
      </c>
      <c r="I625" s="11">
        <f t="shared" si="96"/>
        <v>9</v>
      </c>
      <c r="J625" t="str">
        <f t="shared" si="102"/>
        <v>6600;14000</v>
      </c>
      <c r="K625">
        <f t="shared" si="102"/>
        <v>400000</v>
      </c>
      <c r="L625">
        <f t="shared" si="102"/>
        <v>1050000</v>
      </c>
      <c r="M625" t="str">
        <f t="shared" si="102"/>
        <v>RT_Wood:700000|RT_Food:700000|RT_Stone:700000</v>
      </c>
      <c r="N625" t="str">
        <f t="shared" si="102"/>
        <v>RT_Wood:87500|RT_Food:87500|RT_Stone:87500</v>
      </c>
      <c r="Q625" s="9"/>
      <c r="R625" s="9"/>
      <c r="S625" s="9"/>
      <c r="T625" s="9"/>
      <c r="U625" s="9"/>
      <c r="V625" s="9"/>
      <c r="W625" s="9"/>
      <c r="X625" s="9"/>
    </row>
    <row r="626" spans="1:24" x14ac:dyDescent="0.3">
      <c r="A626" s="11">
        <v>5201501</v>
      </c>
      <c r="B626" s="11" t="s">
        <v>1117</v>
      </c>
      <c r="C626" s="11">
        <f t="shared" si="98"/>
        <v>15</v>
      </c>
      <c r="D626" s="11" t="s">
        <v>1325</v>
      </c>
      <c r="E626" s="6" t="s">
        <v>1328</v>
      </c>
      <c r="F626" s="6" t="str">
        <f t="shared" si="94"/>
        <v>15路人</v>
      </c>
      <c r="G626" s="6" t="str">
        <f t="shared" si="95"/>
        <v>15路人统率剑</v>
      </c>
      <c r="H626" s="6" t="str">
        <f t="array" ref="H626">30250&amp;";"&amp;INDEX($V$2:$V$33,C626,1)</f>
        <v>30250;130</v>
      </c>
      <c r="I626" s="11">
        <f t="shared" si="96"/>
        <v>9</v>
      </c>
      <c r="J626" t="str">
        <f t="shared" si="102"/>
        <v>6600;14000</v>
      </c>
      <c r="K626">
        <f t="shared" si="102"/>
        <v>400000</v>
      </c>
      <c r="L626">
        <f t="shared" si="102"/>
        <v>1050000</v>
      </c>
      <c r="M626" t="str">
        <f t="shared" si="102"/>
        <v>RT_Wood:700000|RT_Food:700000|RT_Stone:700000</v>
      </c>
      <c r="N626" t="str">
        <f t="shared" si="102"/>
        <v>RT_Wood:87500|RT_Food:87500|RT_Stone:87500</v>
      </c>
      <c r="Q626" s="9"/>
      <c r="R626" s="9"/>
      <c r="S626" s="9"/>
      <c r="T626" s="9"/>
      <c r="U626" s="9"/>
      <c r="V626" s="9"/>
      <c r="W626" s="9"/>
      <c r="X626" s="9"/>
    </row>
    <row r="627" spans="1:24" x14ac:dyDescent="0.3">
      <c r="A627" s="11">
        <v>5201502</v>
      </c>
      <c r="B627" s="11" t="s">
        <v>1119</v>
      </c>
      <c r="C627" s="11">
        <f t="shared" si="98"/>
        <v>15</v>
      </c>
      <c r="D627" s="11" t="s">
        <v>1325</v>
      </c>
      <c r="E627" s="6" t="s">
        <v>1331</v>
      </c>
      <c r="F627" s="6" t="str">
        <f t="shared" si="94"/>
        <v>15路人</v>
      </c>
      <c r="G627" s="6" t="str">
        <f t="shared" si="95"/>
        <v>15路人连击骑</v>
      </c>
      <c r="H627" s="6" t="str">
        <f t="array" ref="H627">30250&amp;";"&amp;INDEX($V$2:$V$33,C627,1)</f>
        <v>30250;130</v>
      </c>
      <c r="I627" s="11">
        <f t="shared" si="96"/>
        <v>9</v>
      </c>
      <c r="J627" t="str">
        <f t="shared" si="102"/>
        <v>6600;14000</v>
      </c>
      <c r="K627">
        <f t="shared" si="102"/>
        <v>400000</v>
      </c>
      <c r="L627">
        <f t="shared" si="102"/>
        <v>1050000</v>
      </c>
      <c r="M627" t="str">
        <f t="shared" si="102"/>
        <v>RT_Wood:700000|RT_Food:700000|RT_Stone:700000</v>
      </c>
      <c r="N627" t="str">
        <f t="shared" si="102"/>
        <v>RT_Wood:87500|RT_Food:87500|RT_Stone:87500</v>
      </c>
      <c r="Q627" s="9"/>
      <c r="R627" s="9"/>
      <c r="S627" s="9"/>
      <c r="T627" s="9"/>
      <c r="U627" s="9"/>
      <c r="V627" s="9"/>
      <c r="W627" s="9"/>
      <c r="X627" s="9"/>
    </row>
    <row r="628" spans="1:24" x14ac:dyDescent="0.3">
      <c r="A628" s="11">
        <v>5201503</v>
      </c>
      <c r="B628" s="11" t="s">
        <v>1121</v>
      </c>
      <c r="C628" s="11">
        <f t="shared" si="98"/>
        <v>15</v>
      </c>
      <c r="D628" s="11" t="s">
        <v>1325</v>
      </c>
      <c r="E628" s="6" t="s">
        <v>1335</v>
      </c>
      <c r="F628" s="6" t="str">
        <f t="shared" si="94"/>
        <v>15路人</v>
      </c>
      <c r="G628" s="6" t="str">
        <f t="shared" si="95"/>
        <v>15路人反击枪</v>
      </c>
      <c r="H628" s="6" t="str">
        <f t="array" ref="H628">30250&amp;";"&amp;INDEX($V$2:$V$33,C628,1)</f>
        <v>30250;130</v>
      </c>
      <c r="I628" s="11">
        <f t="shared" si="96"/>
        <v>9</v>
      </c>
      <c r="J628" t="str">
        <f t="shared" si="102"/>
        <v>6600;14000</v>
      </c>
      <c r="K628">
        <f t="shared" si="102"/>
        <v>400000</v>
      </c>
      <c r="L628">
        <f t="shared" si="102"/>
        <v>1050000</v>
      </c>
      <c r="M628" t="str">
        <f t="shared" si="102"/>
        <v>RT_Wood:700000|RT_Food:700000|RT_Stone:700000</v>
      </c>
      <c r="N628" t="str">
        <f t="shared" si="102"/>
        <v>RT_Wood:87500|RT_Food:87500|RT_Stone:87500</v>
      </c>
      <c r="Q628" s="9"/>
      <c r="R628" s="9"/>
      <c r="S628" s="9"/>
      <c r="T628" s="9"/>
      <c r="U628" s="9"/>
      <c r="V628" s="9"/>
      <c r="W628" s="9"/>
      <c r="X628" s="9"/>
    </row>
    <row r="629" spans="1:24" x14ac:dyDescent="0.3">
      <c r="A629" s="11">
        <v>5201504</v>
      </c>
      <c r="B629" s="11" t="s">
        <v>1123</v>
      </c>
      <c r="C629" s="11">
        <f t="shared" si="98"/>
        <v>15</v>
      </c>
      <c r="D629" s="11" t="s">
        <v>1325</v>
      </c>
      <c r="E629" s="6" t="s">
        <v>1339</v>
      </c>
      <c r="F629" s="6" t="str">
        <f t="shared" si="94"/>
        <v>15路人</v>
      </c>
      <c r="G629" s="6" t="str">
        <f t="shared" si="95"/>
        <v>15路人魏兰弓</v>
      </c>
      <c r="H629" s="6" t="str">
        <f t="array" ref="H629">30250&amp;";"&amp;INDEX($V$2:$V$33,C629,1)</f>
        <v>30250;130</v>
      </c>
      <c r="I629" s="11">
        <f t="shared" si="96"/>
        <v>9</v>
      </c>
      <c r="J629" t="str">
        <f t="shared" si="102"/>
        <v>6600;14000</v>
      </c>
      <c r="K629">
        <f t="shared" si="102"/>
        <v>400000</v>
      </c>
      <c r="L629">
        <f t="shared" si="102"/>
        <v>1050000</v>
      </c>
      <c r="M629" t="str">
        <f t="shared" si="102"/>
        <v>RT_Wood:700000|RT_Food:700000|RT_Stone:700000</v>
      </c>
      <c r="N629" t="str">
        <f t="shared" si="102"/>
        <v>RT_Wood:87500|RT_Food:87500|RT_Stone:87500</v>
      </c>
      <c r="Q629" s="9"/>
      <c r="R629" s="9"/>
      <c r="S629" s="9"/>
      <c r="T629" s="9"/>
      <c r="U629" s="9"/>
      <c r="V629" s="9"/>
      <c r="W629" s="9"/>
      <c r="X629" s="9"/>
    </row>
    <row r="630" spans="1:24" x14ac:dyDescent="0.3">
      <c r="A630" s="11">
        <v>5201505</v>
      </c>
      <c r="B630" s="11" t="s">
        <v>1125</v>
      </c>
      <c r="C630" s="11">
        <f t="shared" si="98"/>
        <v>15</v>
      </c>
      <c r="D630" s="11" t="s">
        <v>1325</v>
      </c>
      <c r="E630" s="6" t="s">
        <v>1343</v>
      </c>
      <c r="F630" s="6" t="str">
        <f t="shared" si="94"/>
        <v>15路人</v>
      </c>
      <c r="G630" s="6" t="str">
        <f t="shared" si="95"/>
        <v>15路人智谋剑</v>
      </c>
      <c r="H630" s="6" t="str">
        <f t="array" ref="H630">30250&amp;";"&amp;INDEX($V$2:$V$33,C630,1)</f>
        <v>30250;130</v>
      </c>
      <c r="I630" s="11">
        <f t="shared" si="96"/>
        <v>9</v>
      </c>
      <c r="J630" t="str">
        <f t="shared" si="102"/>
        <v>6600;14000</v>
      </c>
      <c r="K630">
        <f t="shared" si="102"/>
        <v>400000</v>
      </c>
      <c r="L630">
        <f t="shared" si="102"/>
        <v>1050000</v>
      </c>
      <c r="M630" t="str">
        <f t="shared" si="102"/>
        <v>RT_Wood:700000|RT_Food:700000|RT_Stone:700000</v>
      </c>
      <c r="N630" t="str">
        <f t="shared" si="102"/>
        <v>RT_Wood:87500|RT_Food:87500|RT_Stone:87500</v>
      </c>
      <c r="Q630" s="9"/>
      <c r="R630" s="9"/>
      <c r="S630" s="9"/>
      <c r="T630" s="9"/>
      <c r="U630" s="9"/>
      <c r="V630" s="9"/>
      <c r="W630" s="9"/>
      <c r="X630" s="9"/>
    </row>
    <row r="631" spans="1:24" x14ac:dyDescent="0.3">
      <c r="A631" s="11">
        <v>5201506</v>
      </c>
      <c r="B631" s="11" t="s">
        <v>1126</v>
      </c>
      <c r="C631" s="11">
        <f t="shared" si="98"/>
        <v>15</v>
      </c>
      <c r="D631" s="11" t="s">
        <v>1325</v>
      </c>
      <c r="E631" s="6" t="s">
        <v>1347</v>
      </c>
      <c r="F631" s="6" t="str">
        <f t="shared" si="94"/>
        <v>15路人</v>
      </c>
      <c r="G631" s="6" t="str">
        <f t="shared" si="95"/>
        <v>15路人智谋骑</v>
      </c>
      <c r="H631" s="6" t="str">
        <f t="array" ref="H631">30250&amp;";"&amp;INDEX($V$2:$V$33,C631,1)</f>
        <v>30250;130</v>
      </c>
      <c r="I631" s="11">
        <f t="shared" si="96"/>
        <v>9</v>
      </c>
      <c r="J631" t="str">
        <f t="shared" si="102"/>
        <v>6600;14000</v>
      </c>
      <c r="K631">
        <f t="shared" si="102"/>
        <v>400000</v>
      </c>
      <c r="L631">
        <f t="shared" si="102"/>
        <v>1050000</v>
      </c>
      <c r="M631" t="str">
        <f t="shared" si="102"/>
        <v>RT_Wood:700000|RT_Food:700000|RT_Stone:700000</v>
      </c>
      <c r="N631" t="str">
        <f t="shared" si="102"/>
        <v>RT_Wood:87500|RT_Food:87500|RT_Stone:87500</v>
      </c>
      <c r="Q631" s="9"/>
      <c r="R631" s="9"/>
      <c r="S631" s="9"/>
      <c r="T631" s="9"/>
      <c r="U631" s="9"/>
      <c r="V631" s="9"/>
      <c r="W631" s="9"/>
      <c r="X631" s="9"/>
    </row>
    <row r="632" spans="1:24" x14ac:dyDescent="0.3">
      <c r="A632" s="11">
        <v>5201507</v>
      </c>
      <c r="B632" s="11" t="s">
        <v>1127</v>
      </c>
      <c r="C632" s="11">
        <f t="shared" si="98"/>
        <v>15</v>
      </c>
      <c r="D632" s="11" t="s">
        <v>1325</v>
      </c>
      <c r="E632" s="6" t="s">
        <v>1350</v>
      </c>
      <c r="F632" s="6" t="str">
        <f t="shared" si="94"/>
        <v>15路人</v>
      </c>
      <c r="G632" s="6" t="str">
        <f t="shared" si="95"/>
        <v>15路人统率枪</v>
      </c>
      <c r="H632" s="6" t="str">
        <f t="array" ref="H632">30250&amp;";"&amp;INDEX($V$2:$V$33,C632,1)</f>
        <v>30250;130</v>
      </c>
      <c r="I632" s="11">
        <f t="shared" si="96"/>
        <v>9</v>
      </c>
      <c r="J632" t="str">
        <f t="shared" ref="J632:N641" si="103">INDEX($AB:$AF,MATCH($I632,$Z:$Z,0),MATCH(J$1,$AB$1:$AF$1,0))</f>
        <v>6600;14000</v>
      </c>
      <c r="K632">
        <f t="shared" si="103"/>
        <v>400000</v>
      </c>
      <c r="L632">
        <f t="shared" si="103"/>
        <v>1050000</v>
      </c>
      <c r="M632" t="str">
        <f t="shared" si="103"/>
        <v>RT_Wood:700000|RT_Food:700000|RT_Stone:700000</v>
      </c>
      <c r="N632" t="str">
        <f t="shared" si="103"/>
        <v>RT_Wood:87500|RT_Food:87500|RT_Stone:87500</v>
      </c>
      <c r="Q632" s="9"/>
      <c r="R632" s="9"/>
      <c r="S632" s="9"/>
      <c r="T632" s="9"/>
      <c r="U632" s="9"/>
      <c r="V632" s="9"/>
      <c r="W632" s="9"/>
      <c r="X632" s="9"/>
    </row>
    <row r="633" spans="1:24" x14ac:dyDescent="0.3">
      <c r="A633" s="11">
        <v>5201508</v>
      </c>
      <c r="B633" s="11" t="s">
        <v>1128</v>
      </c>
      <c r="C633" s="11">
        <f t="shared" si="98"/>
        <v>15</v>
      </c>
      <c r="D633" s="11" t="s">
        <v>1325</v>
      </c>
      <c r="E633" s="6" t="s">
        <v>1354</v>
      </c>
      <c r="F633" s="6" t="str">
        <f t="shared" si="94"/>
        <v>15路人</v>
      </c>
      <c r="G633" s="6" t="str">
        <f t="shared" si="95"/>
        <v>15路人智谋弓</v>
      </c>
      <c r="H633" s="6" t="str">
        <f t="array" ref="H633">30250&amp;";"&amp;INDEX($V$2:$V$33,C633,1)</f>
        <v>30250;130</v>
      </c>
      <c r="I633" s="11">
        <f t="shared" si="96"/>
        <v>9</v>
      </c>
      <c r="J633" t="str">
        <f t="shared" si="103"/>
        <v>6600;14000</v>
      </c>
      <c r="K633">
        <f t="shared" si="103"/>
        <v>400000</v>
      </c>
      <c r="L633">
        <f t="shared" si="103"/>
        <v>1050000</v>
      </c>
      <c r="M633" t="str">
        <f t="shared" si="103"/>
        <v>RT_Wood:700000|RT_Food:700000|RT_Stone:700000</v>
      </c>
      <c r="N633" t="str">
        <f t="shared" si="103"/>
        <v>RT_Wood:87500|RT_Food:87500|RT_Stone:87500</v>
      </c>
      <c r="Q633" s="9"/>
      <c r="R633" s="9"/>
      <c r="S633" s="9"/>
      <c r="T633" s="9"/>
      <c r="U633" s="9"/>
      <c r="V633" s="9"/>
      <c r="W633" s="9"/>
      <c r="X633" s="9"/>
    </row>
    <row r="634" spans="1:24" x14ac:dyDescent="0.3">
      <c r="A634" s="11">
        <v>5201601</v>
      </c>
      <c r="B634" s="11" t="s">
        <v>1129</v>
      </c>
      <c r="C634" s="11">
        <f t="shared" si="98"/>
        <v>16</v>
      </c>
      <c r="D634" s="11" t="s">
        <v>1325</v>
      </c>
      <c r="E634" s="6" t="s">
        <v>1328</v>
      </c>
      <c r="F634" s="6" t="str">
        <f t="shared" si="94"/>
        <v>16路人</v>
      </c>
      <c r="G634" s="6" t="str">
        <f t="shared" si="95"/>
        <v>16路人统率剑</v>
      </c>
      <c r="H634" s="6" t="str">
        <f t="array" ref="H634">30250&amp;";"&amp;INDEX($V$2:$V$33,C634,1)</f>
        <v>30250;130</v>
      </c>
      <c r="I634" s="11">
        <f t="shared" si="96"/>
        <v>9</v>
      </c>
      <c r="J634" t="str">
        <f t="shared" si="103"/>
        <v>6600;14000</v>
      </c>
      <c r="K634">
        <f t="shared" si="103"/>
        <v>400000</v>
      </c>
      <c r="L634">
        <f t="shared" si="103"/>
        <v>1050000</v>
      </c>
      <c r="M634" t="str">
        <f t="shared" si="103"/>
        <v>RT_Wood:700000|RT_Food:700000|RT_Stone:700000</v>
      </c>
      <c r="N634" t="str">
        <f t="shared" si="103"/>
        <v>RT_Wood:87500|RT_Food:87500|RT_Stone:87500</v>
      </c>
      <c r="Q634" s="9"/>
      <c r="R634" s="9"/>
      <c r="S634" s="9"/>
      <c r="T634" s="9"/>
      <c r="U634" s="9"/>
      <c r="V634" s="9"/>
      <c r="W634" s="9"/>
      <c r="X634" s="9"/>
    </row>
    <row r="635" spans="1:24" x14ac:dyDescent="0.3">
      <c r="A635" s="11">
        <v>5201602</v>
      </c>
      <c r="B635" s="11" t="s">
        <v>1131</v>
      </c>
      <c r="C635" s="11">
        <f t="shared" si="98"/>
        <v>16</v>
      </c>
      <c r="D635" s="11" t="s">
        <v>1325</v>
      </c>
      <c r="E635" s="6" t="s">
        <v>1331</v>
      </c>
      <c r="F635" s="6" t="str">
        <f t="shared" si="94"/>
        <v>16路人</v>
      </c>
      <c r="G635" s="6" t="str">
        <f t="shared" si="95"/>
        <v>16路人连击骑</v>
      </c>
      <c r="H635" s="6" t="str">
        <f t="array" ref="H635">30250&amp;";"&amp;INDEX($V$2:$V$33,C635,1)</f>
        <v>30250;130</v>
      </c>
      <c r="I635" s="11">
        <f t="shared" si="96"/>
        <v>9</v>
      </c>
      <c r="J635" t="str">
        <f t="shared" si="103"/>
        <v>6600;14000</v>
      </c>
      <c r="K635">
        <f t="shared" si="103"/>
        <v>400000</v>
      </c>
      <c r="L635">
        <f t="shared" si="103"/>
        <v>1050000</v>
      </c>
      <c r="M635" t="str">
        <f t="shared" si="103"/>
        <v>RT_Wood:700000|RT_Food:700000|RT_Stone:700000</v>
      </c>
      <c r="N635" t="str">
        <f t="shared" si="103"/>
        <v>RT_Wood:87500|RT_Food:87500|RT_Stone:87500</v>
      </c>
      <c r="Q635" s="9"/>
      <c r="R635" s="9"/>
      <c r="S635" s="9"/>
      <c r="T635" s="9"/>
      <c r="U635" s="9"/>
      <c r="V635" s="9"/>
      <c r="W635" s="9"/>
      <c r="X635" s="9"/>
    </row>
    <row r="636" spans="1:24" x14ac:dyDescent="0.3">
      <c r="A636" s="11">
        <v>5201603</v>
      </c>
      <c r="B636" s="11" t="s">
        <v>1133</v>
      </c>
      <c r="C636" s="11">
        <f t="shared" si="98"/>
        <v>16</v>
      </c>
      <c r="D636" s="11" t="s">
        <v>1325</v>
      </c>
      <c r="E636" s="6" t="s">
        <v>1335</v>
      </c>
      <c r="F636" s="6" t="str">
        <f t="shared" si="94"/>
        <v>16路人</v>
      </c>
      <c r="G636" s="6" t="str">
        <f t="shared" si="95"/>
        <v>16路人反击枪</v>
      </c>
      <c r="H636" s="6" t="str">
        <f t="array" ref="H636">30250&amp;";"&amp;INDEX($V$2:$V$33,C636,1)</f>
        <v>30250;130</v>
      </c>
      <c r="I636" s="11">
        <f t="shared" si="96"/>
        <v>9</v>
      </c>
      <c r="J636" t="str">
        <f t="shared" si="103"/>
        <v>6600;14000</v>
      </c>
      <c r="K636">
        <f t="shared" si="103"/>
        <v>400000</v>
      </c>
      <c r="L636">
        <f t="shared" si="103"/>
        <v>1050000</v>
      </c>
      <c r="M636" t="str">
        <f t="shared" si="103"/>
        <v>RT_Wood:700000|RT_Food:700000|RT_Stone:700000</v>
      </c>
      <c r="N636" t="str">
        <f t="shared" si="103"/>
        <v>RT_Wood:87500|RT_Food:87500|RT_Stone:87500</v>
      </c>
      <c r="Q636" s="9"/>
      <c r="R636" s="9"/>
      <c r="S636" s="9"/>
      <c r="T636" s="9"/>
      <c r="U636" s="9"/>
      <c r="V636" s="9"/>
      <c r="W636" s="9"/>
      <c r="X636" s="9"/>
    </row>
    <row r="637" spans="1:24" x14ac:dyDescent="0.3">
      <c r="A637" s="11">
        <v>5201604</v>
      </c>
      <c r="B637" s="11" t="s">
        <v>1135</v>
      </c>
      <c r="C637" s="11">
        <f t="shared" si="98"/>
        <v>16</v>
      </c>
      <c r="D637" s="11" t="s">
        <v>1325</v>
      </c>
      <c r="E637" s="6" t="s">
        <v>1339</v>
      </c>
      <c r="F637" s="6" t="str">
        <f t="shared" si="94"/>
        <v>16路人</v>
      </c>
      <c r="G637" s="6" t="str">
        <f t="shared" si="95"/>
        <v>16路人魏兰弓</v>
      </c>
      <c r="H637" s="6" t="str">
        <f t="array" ref="H637">30250&amp;";"&amp;INDEX($V$2:$V$33,C637,1)</f>
        <v>30250;130</v>
      </c>
      <c r="I637" s="11">
        <f t="shared" si="96"/>
        <v>9</v>
      </c>
      <c r="J637" t="str">
        <f t="shared" si="103"/>
        <v>6600;14000</v>
      </c>
      <c r="K637">
        <f t="shared" si="103"/>
        <v>400000</v>
      </c>
      <c r="L637">
        <f t="shared" si="103"/>
        <v>1050000</v>
      </c>
      <c r="M637" t="str">
        <f t="shared" si="103"/>
        <v>RT_Wood:700000|RT_Food:700000|RT_Stone:700000</v>
      </c>
      <c r="N637" t="str">
        <f t="shared" si="103"/>
        <v>RT_Wood:87500|RT_Food:87500|RT_Stone:87500</v>
      </c>
      <c r="Q637" s="9"/>
      <c r="R637" s="9"/>
      <c r="S637" s="9"/>
      <c r="T637" s="9"/>
      <c r="U637" s="9"/>
      <c r="V637" s="9"/>
      <c r="W637" s="9"/>
      <c r="X637" s="9"/>
    </row>
    <row r="638" spans="1:24" x14ac:dyDescent="0.3">
      <c r="A638" s="11">
        <v>5201605</v>
      </c>
      <c r="B638" s="11" t="s">
        <v>1137</v>
      </c>
      <c r="C638" s="11">
        <f t="shared" si="98"/>
        <v>16</v>
      </c>
      <c r="D638" s="11" t="s">
        <v>1325</v>
      </c>
      <c r="E638" s="6" t="s">
        <v>1343</v>
      </c>
      <c r="F638" s="6" t="str">
        <f t="shared" si="94"/>
        <v>16路人</v>
      </c>
      <c r="G638" s="6" t="str">
        <f t="shared" si="95"/>
        <v>16路人智谋剑</v>
      </c>
      <c r="H638" s="6" t="str">
        <f t="array" ref="H638">30250&amp;";"&amp;INDEX($V$2:$V$33,C638,1)</f>
        <v>30250;130</v>
      </c>
      <c r="I638" s="11">
        <f t="shared" si="96"/>
        <v>9</v>
      </c>
      <c r="J638" t="str">
        <f t="shared" si="103"/>
        <v>6600;14000</v>
      </c>
      <c r="K638">
        <f t="shared" si="103"/>
        <v>400000</v>
      </c>
      <c r="L638">
        <f t="shared" si="103"/>
        <v>1050000</v>
      </c>
      <c r="M638" t="str">
        <f t="shared" si="103"/>
        <v>RT_Wood:700000|RT_Food:700000|RT_Stone:700000</v>
      </c>
      <c r="N638" t="str">
        <f t="shared" si="103"/>
        <v>RT_Wood:87500|RT_Food:87500|RT_Stone:87500</v>
      </c>
      <c r="Q638" s="9"/>
      <c r="R638" s="9"/>
      <c r="S638" s="9"/>
      <c r="T638" s="9"/>
      <c r="U638" s="9"/>
      <c r="V638" s="9"/>
      <c r="W638" s="9"/>
      <c r="X638" s="9"/>
    </row>
    <row r="639" spans="1:24" x14ac:dyDescent="0.3">
      <c r="A639" s="11">
        <v>5201606</v>
      </c>
      <c r="B639" s="11" t="s">
        <v>1138</v>
      </c>
      <c r="C639" s="11">
        <f t="shared" si="98"/>
        <v>16</v>
      </c>
      <c r="D639" s="11" t="s">
        <v>1325</v>
      </c>
      <c r="E639" s="6" t="s">
        <v>1347</v>
      </c>
      <c r="F639" s="6" t="str">
        <f t="shared" si="94"/>
        <v>16路人</v>
      </c>
      <c r="G639" s="6" t="str">
        <f t="shared" si="95"/>
        <v>16路人智谋骑</v>
      </c>
      <c r="H639" s="6" t="str">
        <f t="array" ref="H639">30250&amp;";"&amp;INDEX($V$2:$V$33,C639,1)</f>
        <v>30250;130</v>
      </c>
      <c r="I639" s="11">
        <f t="shared" si="96"/>
        <v>9</v>
      </c>
      <c r="J639" t="str">
        <f t="shared" si="103"/>
        <v>6600;14000</v>
      </c>
      <c r="K639">
        <f t="shared" si="103"/>
        <v>400000</v>
      </c>
      <c r="L639">
        <f t="shared" si="103"/>
        <v>1050000</v>
      </c>
      <c r="M639" t="str">
        <f t="shared" si="103"/>
        <v>RT_Wood:700000|RT_Food:700000|RT_Stone:700000</v>
      </c>
      <c r="N639" t="str">
        <f t="shared" si="103"/>
        <v>RT_Wood:87500|RT_Food:87500|RT_Stone:87500</v>
      </c>
      <c r="Q639" s="9"/>
      <c r="R639" s="9"/>
      <c r="S639" s="9"/>
      <c r="T639" s="9"/>
      <c r="U639" s="9"/>
      <c r="V639" s="9"/>
      <c r="W639" s="9"/>
      <c r="X639" s="9"/>
    </row>
    <row r="640" spans="1:24" x14ac:dyDescent="0.3">
      <c r="A640" s="11">
        <v>5201607</v>
      </c>
      <c r="B640" s="11" t="s">
        <v>1139</v>
      </c>
      <c r="C640" s="11">
        <f t="shared" si="98"/>
        <v>16</v>
      </c>
      <c r="D640" s="11" t="s">
        <v>1325</v>
      </c>
      <c r="E640" s="6" t="s">
        <v>1350</v>
      </c>
      <c r="F640" s="6" t="str">
        <f t="shared" si="94"/>
        <v>16路人</v>
      </c>
      <c r="G640" s="6" t="str">
        <f t="shared" si="95"/>
        <v>16路人统率枪</v>
      </c>
      <c r="H640" s="6" t="str">
        <f t="array" ref="H640">30250&amp;";"&amp;INDEX($V$2:$V$33,C640,1)</f>
        <v>30250;130</v>
      </c>
      <c r="I640" s="11">
        <f t="shared" si="96"/>
        <v>9</v>
      </c>
      <c r="J640" t="str">
        <f t="shared" si="103"/>
        <v>6600;14000</v>
      </c>
      <c r="K640">
        <f t="shared" si="103"/>
        <v>400000</v>
      </c>
      <c r="L640">
        <f t="shared" si="103"/>
        <v>1050000</v>
      </c>
      <c r="M640" t="str">
        <f t="shared" si="103"/>
        <v>RT_Wood:700000|RT_Food:700000|RT_Stone:700000</v>
      </c>
      <c r="N640" t="str">
        <f t="shared" si="103"/>
        <v>RT_Wood:87500|RT_Food:87500|RT_Stone:87500</v>
      </c>
      <c r="Q640" s="9"/>
      <c r="R640" s="9"/>
      <c r="S640" s="9"/>
      <c r="T640" s="9"/>
      <c r="U640" s="9"/>
      <c r="V640" s="9"/>
      <c r="W640" s="9"/>
      <c r="X640" s="9"/>
    </row>
    <row r="641" spans="1:24" x14ac:dyDescent="0.3">
      <c r="A641" s="11">
        <v>5201608</v>
      </c>
      <c r="B641" s="11" t="s">
        <v>1140</v>
      </c>
      <c r="C641" s="11">
        <f t="shared" si="98"/>
        <v>16</v>
      </c>
      <c r="D641" s="11" t="s">
        <v>1325</v>
      </c>
      <c r="E641" s="6" t="s">
        <v>1354</v>
      </c>
      <c r="F641" s="6" t="str">
        <f t="shared" si="94"/>
        <v>16路人</v>
      </c>
      <c r="G641" s="6" t="str">
        <f t="shared" si="95"/>
        <v>16路人智谋弓</v>
      </c>
      <c r="H641" s="6" t="str">
        <f t="array" ref="H641">30250&amp;";"&amp;INDEX($V$2:$V$33,C641,1)</f>
        <v>30250;130</v>
      </c>
      <c r="I641" s="11">
        <f t="shared" si="96"/>
        <v>9</v>
      </c>
      <c r="J641" t="str">
        <f t="shared" si="103"/>
        <v>6600;14000</v>
      </c>
      <c r="K641">
        <f t="shared" si="103"/>
        <v>400000</v>
      </c>
      <c r="L641">
        <f t="shared" si="103"/>
        <v>1050000</v>
      </c>
      <c r="M641" t="str">
        <f t="shared" si="103"/>
        <v>RT_Wood:700000|RT_Food:700000|RT_Stone:700000</v>
      </c>
      <c r="N641" t="str">
        <f t="shared" si="103"/>
        <v>RT_Wood:87500|RT_Food:87500|RT_Stone:87500</v>
      </c>
      <c r="Q641" s="9"/>
      <c r="R641" s="9"/>
      <c r="S641" s="9"/>
      <c r="T641" s="9"/>
      <c r="U641" s="9"/>
      <c r="V641" s="9"/>
      <c r="W641" s="9"/>
      <c r="X641" s="9"/>
    </row>
    <row r="642" spans="1:24" x14ac:dyDescent="0.3">
      <c r="A642" s="11">
        <v>5201701</v>
      </c>
      <c r="B642" s="11" t="s">
        <v>1141</v>
      </c>
      <c r="C642" s="11">
        <f t="shared" si="98"/>
        <v>17</v>
      </c>
      <c r="D642" s="11" t="s">
        <v>1325</v>
      </c>
      <c r="E642" s="6" t="s">
        <v>1328</v>
      </c>
      <c r="F642" s="6" t="str">
        <f t="shared" ref="F642:F705" si="104">C642&amp;D642</f>
        <v>17路人</v>
      </c>
      <c r="G642" s="6" t="str">
        <f t="shared" ref="G642:G705" si="105">C642&amp;D642&amp;E642</f>
        <v>17路人统率剑</v>
      </c>
      <c r="H642" s="6" t="str">
        <f t="array" ref="H642">30250&amp;";"&amp;INDEX($V$2:$V$33,C642,1)</f>
        <v>30250;150</v>
      </c>
      <c r="I642" s="11">
        <f t="shared" ref="I642:I705" si="106">INDEX($S:$U,MATCH(C642,$R:$R,0),MATCH(D642,$S$1:$U$1,0))</f>
        <v>10</v>
      </c>
      <c r="J642" t="str">
        <f t="shared" ref="J642:N651" si="107">INDEX($AB:$AF,MATCH($I642,$Z:$Z,0),MATCH(J$1,$AB$1:$AF$1,0))</f>
        <v>14000;24000</v>
      </c>
      <c r="K642">
        <f t="shared" si="107"/>
        <v>440000</v>
      </c>
      <c r="L642">
        <f t="shared" si="107"/>
        <v>1200000</v>
      </c>
      <c r="M642" t="str">
        <f t="shared" si="107"/>
        <v>RT_Wood:800000|RT_Food:800000|RT_Stone:800000</v>
      </c>
      <c r="N642" t="str">
        <f t="shared" si="107"/>
        <v>RT_Wood:100000|RT_Food:100000|RT_Stone:100000</v>
      </c>
      <c r="Q642" s="9"/>
      <c r="R642" s="9"/>
      <c r="S642" s="9"/>
      <c r="T642" s="9"/>
      <c r="U642" s="9"/>
      <c r="V642" s="9"/>
      <c r="W642" s="9"/>
      <c r="X642" s="9"/>
    </row>
    <row r="643" spans="1:24" x14ac:dyDescent="0.3">
      <c r="A643" s="11">
        <v>5201702</v>
      </c>
      <c r="B643" s="11" t="s">
        <v>1142</v>
      </c>
      <c r="C643" s="11">
        <f t="shared" si="98"/>
        <v>17</v>
      </c>
      <c r="D643" s="11" t="s">
        <v>1325</v>
      </c>
      <c r="E643" s="6" t="s">
        <v>1331</v>
      </c>
      <c r="F643" s="6" t="str">
        <f t="shared" si="104"/>
        <v>17路人</v>
      </c>
      <c r="G643" s="6" t="str">
        <f t="shared" si="105"/>
        <v>17路人连击骑</v>
      </c>
      <c r="H643" s="6" t="str">
        <f t="array" ref="H643">30250&amp;";"&amp;INDEX($V$2:$V$33,C643,1)</f>
        <v>30250;150</v>
      </c>
      <c r="I643" s="11">
        <f t="shared" si="106"/>
        <v>10</v>
      </c>
      <c r="J643" t="str">
        <f t="shared" si="107"/>
        <v>14000;24000</v>
      </c>
      <c r="K643">
        <f t="shared" si="107"/>
        <v>440000</v>
      </c>
      <c r="L643">
        <f t="shared" si="107"/>
        <v>1200000</v>
      </c>
      <c r="M643" t="str">
        <f t="shared" si="107"/>
        <v>RT_Wood:800000|RT_Food:800000|RT_Stone:800000</v>
      </c>
      <c r="N643" t="str">
        <f t="shared" si="107"/>
        <v>RT_Wood:100000|RT_Food:100000|RT_Stone:100000</v>
      </c>
      <c r="Q643" s="9"/>
      <c r="R643" s="9"/>
      <c r="S643" s="9"/>
      <c r="T643" s="9"/>
      <c r="U643" s="9"/>
      <c r="V643" s="9"/>
      <c r="W643" s="9"/>
      <c r="X643" s="9"/>
    </row>
    <row r="644" spans="1:24" x14ac:dyDescent="0.3">
      <c r="A644" s="11">
        <v>5201703</v>
      </c>
      <c r="B644" s="11" t="s">
        <v>1143</v>
      </c>
      <c r="C644" s="11">
        <f t="shared" si="98"/>
        <v>17</v>
      </c>
      <c r="D644" s="11" t="s">
        <v>1325</v>
      </c>
      <c r="E644" s="6" t="s">
        <v>1335</v>
      </c>
      <c r="F644" s="6" t="str">
        <f t="shared" si="104"/>
        <v>17路人</v>
      </c>
      <c r="G644" s="6" t="str">
        <f t="shared" si="105"/>
        <v>17路人反击枪</v>
      </c>
      <c r="H644" s="6" t="str">
        <f t="array" ref="H644">30250&amp;";"&amp;INDEX($V$2:$V$33,C644,1)</f>
        <v>30250;150</v>
      </c>
      <c r="I644" s="11">
        <f t="shared" si="106"/>
        <v>10</v>
      </c>
      <c r="J644" t="str">
        <f t="shared" si="107"/>
        <v>14000;24000</v>
      </c>
      <c r="K644">
        <f t="shared" si="107"/>
        <v>440000</v>
      </c>
      <c r="L644">
        <f t="shared" si="107"/>
        <v>1200000</v>
      </c>
      <c r="M644" t="str">
        <f t="shared" si="107"/>
        <v>RT_Wood:800000|RT_Food:800000|RT_Stone:800000</v>
      </c>
      <c r="N644" t="str">
        <f t="shared" si="107"/>
        <v>RT_Wood:100000|RT_Food:100000|RT_Stone:100000</v>
      </c>
      <c r="Q644" s="9"/>
      <c r="R644" s="9"/>
      <c r="S644" s="9"/>
      <c r="T644" s="9"/>
      <c r="U644" s="9"/>
      <c r="V644" s="9"/>
      <c r="W644" s="9"/>
      <c r="X644" s="9"/>
    </row>
    <row r="645" spans="1:24" x14ac:dyDescent="0.3">
      <c r="A645" s="11">
        <v>5201704</v>
      </c>
      <c r="B645" s="11" t="s">
        <v>1144</v>
      </c>
      <c r="C645" s="11">
        <f t="shared" si="98"/>
        <v>17</v>
      </c>
      <c r="D645" s="11" t="s">
        <v>1325</v>
      </c>
      <c r="E645" s="6" t="s">
        <v>1339</v>
      </c>
      <c r="F645" s="6" t="str">
        <f t="shared" si="104"/>
        <v>17路人</v>
      </c>
      <c r="G645" s="6" t="str">
        <f t="shared" si="105"/>
        <v>17路人魏兰弓</v>
      </c>
      <c r="H645" s="6" t="str">
        <f t="array" ref="H645">30250&amp;";"&amp;INDEX($V$2:$V$33,C645,1)</f>
        <v>30250;150</v>
      </c>
      <c r="I645" s="11">
        <f t="shared" si="106"/>
        <v>10</v>
      </c>
      <c r="J645" t="str">
        <f t="shared" si="107"/>
        <v>14000;24000</v>
      </c>
      <c r="K645">
        <f t="shared" si="107"/>
        <v>440000</v>
      </c>
      <c r="L645">
        <f t="shared" si="107"/>
        <v>1200000</v>
      </c>
      <c r="M645" t="str">
        <f t="shared" si="107"/>
        <v>RT_Wood:800000|RT_Food:800000|RT_Stone:800000</v>
      </c>
      <c r="N645" t="str">
        <f t="shared" si="107"/>
        <v>RT_Wood:100000|RT_Food:100000|RT_Stone:100000</v>
      </c>
      <c r="Q645" s="9"/>
      <c r="R645" s="9"/>
      <c r="S645" s="9"/>
      <c r="T645" s="9"/>
      <c r="U645" s="9"/>
      <c r="V645" s="9"/>
      <c r="W645" s="9"/>
      <c r="X645" s="9"/>
    </row>
    <row r="646" spans="1:24" x14ac:dyDescent="0.3">
      <c r="A646" s="11">
        <v>5201705</v>
      </c>
      <c r="B646" s="11" t="s">
        <v>1145</v>
      </c>
      <c r="C646" s="11">
        <f t="shared" si="98"/>
        <v>17</v>
      </c>
      <c r="D646" s="11" t="s">
        <v>1325</v>
      </c>
      <c r="E646" s="6" t="s">
        <v>1343</v>
      </c>
      <c r="F646" s="6" t="str">
        <f t="shared" si="104"/>
        <v>17路人</v>
      </c>
      <c r="G646" s="6" t="str">
        <f t="shared" si="105"/>
        <v>17路人智谋剑</v>
      </c>
      <c r="H646" s="6" t="str">
        <f t="array" ref="H646">30250&amp;";"&amp;INDEX($V$2:$V$33,C646,1)</f>
        <v>30250;150</v>
      </c>
      <c r="I646" s="11">
        <f t="shared" si="106"/>
        <v>10</v>
      </c>
      <c r="J646" t="str">
        <f t="shared" si="107"/>
        <v>14000;24000</v>
      </c>
      <c r="K646">
        <f t="shared" si="107"/>
        <v>440000</v>
      </c>
      <c r="L646">
        <f t="shared" si="107"/>
        <v>1200000</v>
      </c>
      <c r="M646" t="str">
        <f t="shared" si="107"/>
        <v>RT_Wood:800000|RT_Food:800000|RT_Stone:800000</v>
      </c>
      <c r="N646" t="str">
        <f t="shared" si="107"/>
        <v>RT_Wood:100000|RT_Food:100000|RT_Stone:100000</v>
      </c>
      <c r="Q646" s="9"/>
      <c r="R646" s="9"/>
      <c r="S646" s="9"/>
      <c r="T646" s="9"/>
      <c r="U646" s="9"/>
      <c r="V646" s="9"/>
      <c r="W646" s="9"/>
      <c r="X646" s="9"/>
    </row>
    <row r="647" spans="1:24" x14ac:dyDescent="0.3">
      <c r="A647" s="11">
        <v>5201706</v>
      </c>
      <c r="B647" s="11" t="s">
        <v>1146</v>
      </c>
      <c r="C647" s="11">
        <f t="shared" si="98"/>
        <v>17</v>
      </c>
      <c r="D647" s="11" t="s">
        <v>1325</v>
      </c>
      <c r="E647" s="6" t="s">
        <v>1347</v>
      </c>
      <c r="F647" s="6" t="str">
        <f t="shared" si="104"/>
        <v>17路人</v>
      </c>
      <c r="G647" s="6" t="str">
        <f t="shared" si="105"/>
        <v>17路人智谋骑</v>
      </c>
      <c r="H647" s="6" t="str">
        <f t="array" ref="H647">30250&amp;";"&amp;INDEX($V$2:$V$33,C647,1)</f>
        <v>30250;150</v>
      </c>
      <c r="I647" s="11">
        <f t="shared" si="106"/>
        <v>10</v>
      </c>
      <c r="J647" t="str">
        <f t="shared" si="107"/>
        <v>14000;24000</v>
      </c>
      <c r="K647">
        <f t="shared" si="107"/>
        <v>440000</v>
      </c>
      <c r="L647">
        <f t="shared" si="107"/>
        <v>1200000</v>
      </c>
      <c r="M647" t="str">
        <f t="shared" si="107"/>
        <v>RT_Wood:800000|RT_Food:800000|RT_Stone:800000</v>
      </c>
      <c r="N647" t="str">
        <f t="shared" si="107"/>
        <v>RT_Wood:100000|RT_Food:100000|RT_Stone:100000</v>
      </c>
      <c r="Q647" s="9"/>
      <c r="R647" s="9"/>
      <c r="S647" s="9"/>
      <c r="T647" s="9"/>
      <c r="U647" s="9"/>
      <c r="V647" s="9"/>
      <c r="W647" s="9"/>
      <c r="X647" s="9"/>
    </row>
    <row r="648" spans="1:24" x14ac:dyDescent="0.3">
      <c r="A648" s="11">
        <v>5201707</v>
      </c>
      <c r="B648" s="11" t="s">
        <v>1147</v>
      </c>
      <c r="C648" s="11">
        <f t="shared" si="98"/>
        <v>17</v>
      </c>
      <c r="D648" s="11" t="s">
        <v>1325</v>
      </c>
      <c r="E648" s="6" t="s">
        <v>1350</v>
      </c>
      <c r="F648" s="6" t="str">
        <f t="shared" si="104"/>
        <v>17路人</v>
      </c>
      <c r="G648" s="6" t="str">
        <f t="shared" si="105"/>
        <v>17路人统率枪</v>
      </c>
      <c r="H648" s="6" t="str">
        <f t="array" ref="H648">30250&amp;";"&amp;INDEX($V$2:$V$33,C648,1)</f>
        <v>30250;150</v>
      </c>
      <c r="I648" s="11">
        <f t="shared" si="106"/>
        <v>10</v>
      </c>
      <c r="J648" t="str">
        <f t="shared" si="107"/>
        <v>14000;24000</v>
      </c>
      <c r="K648">
        <f t="shared" si="107"/>
        <v>440000</v>
      </c>
      <c r="L648">
        <f t="shared" si="107"/>
        <v>1200000</v>
      </c>
      <c r="M648" t="str">
        <f t="shared" si="107"/>
        <v>RT_Wood:800000|RT_Food:800000|RT_Stone:800000</v>
      </c>
      <c r="N648" t="str">
        <f t="shared" si="107"/>
        <v>RT_Wood:100000|RT_Food:100000|RT_Stone:100000</v>
      </c>
      <c r="Q648" s="9"/>
      <c r="R648" s="9"/>
      <c r="S648" s="9"/>
      <c r="T648" s="9"/>
      <c r="U648" s="9"/>
      <c r="V648" s="9"/>
      <c r="W648" s="9"/>
      <c r="X648" s="9"/>
    </row>
    <row r="649" spans="1:24" x14ac:dyDescent="0.3">
      <c r="A649" s="11">
        <v>5201708</v>
      </c>
      <c r="B649" s="11" t="s">
        <v>1148</v>
      </c>
      <c r="C649" s="11">
        <f t="shared" si="98"/>
        <v>17</v>
      </c>
      <c r="D649" s="11" t="s">
        <v>1325</v>
      </c>
      <c r="E649" s="6" t="s">
        <v>1354</v>
      </c>
      <c r="F649" s="6" t="str">
        <f t="shared" si="104"/>
        <v>17路人</v>
      </c>
      <c r="G649" s="6" t="str">
        <f t="shared" si="105"/>
        <v>17路人智谋弓</v>
      </c>
      <c r="H649" s="6" t="str">
        <f t="array" ref="H649">30250&amp;";"&amp;INDEX($V$2:$V$33,C649,1)</f>
        <v>30250;150</v>
      </c>
      <c r="I649" s="11">
        <f t="shared" si="106"/>
        <v>10</v>
      </c>
      <c r="J649" t="str">
        <f t="shared" si="107"/>
        <v>14000;24000</v>
      </c>
      <c r="K649">
        <f t="shared" si="107"/>
        <v>440000</v>
      </c>
      <c r="L649">
        <f t="shared" si="107"/>
        <v>1200000</v>
      </c>
      <c r="M649" t="str">
        <f t="shared" si="107"/>
        <v>RT_Wood:800000|RT_Food:800000|RT_Stone:800000</v>
      </c>
      <c r="N649" t="str">
        <f t="shared" si="107"/>
        <v>RT_Wood:100000|RT_Food:100000|RT_Stone:100000</v>
      </c>
      <c r="Q649" s="9"/>
      <c r="R649" s="9"/>
      <c r="S649" s="9"/>
      <c r="T649" s="9"/>
      <c r="U649" s="9"/>
      <c r="V649" s="9"/>
      <c r="W649" s="9"/>
      <c r="X649" s="9"/>
    </row>
    <row r="650" spans="1:24" x14ac:dyDescent="0.3">
      <c r="A650" s="11">
        <v>5201801</v>
      </c>
      <c r="B650" s="11" t="s">
        <v>1149</v>
      </c>
      <c r="C650" s="11">
        <f t="shared" ref="C650:C713" si="108">C642+1</f>
        <v>18</v>
      </c>
      <c r="D650" s="11" t="s">
        <v>1325</v>
      </c>
      <c r="E650" s="6" t="s">
        <v>1328</v>
      </c>
      <c r="F650" s="6" t="str">
        <f t="shared" si="104"/>
        <v>18路人</v>
      </c>
      <c r="G650" s="6" t="str">
        <f t="shared" si="105"/>
        <v>18路人统率剑</v>
      </c>
      <c r="H650" s="6" t="str">
        <f t="array" ref="H650">30250&amp;";"&amp;INDEX($V$2:$V$33,C650,1)</f>
        <v>30250;150</v>
      </c>
      <c r="I650" s="11">
        <f t="shared" si="106"/>
        <v>10</v>
      </c>
      <c r="J650" t="str">
        <f t="shared" si="107"/>
        <v>14000;24000</v>
      </c>
      <c r="K650">
        <f t="shared" si="107"/>
        <v>440000</v>
      </c>
      <c r="L650">
        <f t="shared" si="107"/>
        <v>1200000</v>
      </c>
      <c r="M650" t="str">
        <f t="shared" si="107"/>
        <v>RT_Wood:800000|RT_Food:800000|RT_Stone:800000</v>
      </c>
      <c r="N650" t="str">
        <f t="shared" si="107"/>
        <v>RT_Wood:100000|RT_Food:100000|RT_Stone:100000</v>
      </c>
      <c r="Q650" s="9"/>
      <c r="R650" s="9"/>
      <c r="S650" s="9"/>
      <c r="T650" s="9"/>
      <c r="U650" s="9"/>
      <c r="V650" s="9"/>
      <c r="W650" s="9"/>
      <c r="X650" s="9"/>
    </row>
    <row r="651" spans="1:24" x14ac:dyDescent="0.3">
      <c r="A651" s="11">
        <v>5201802</v>
      </c>
      <c r="B651" s="11" t="s">
        <v>1150</v>
      </c>
      <c r="C651" s="11">
        <f t="shared" si="108"/>
        <v>18</v>
      </c>
      <c r="D651" s="11" t="s">
        <v>1325</v>
      </c>
      <c r="E651" s="6" t="s">
        <v>1331</v>
      </c>
      <c r="F651" s="6" t="str">
        <f t="shared" si="104"/>
        <v>18路人</v>
      </c>
      <c r="G651" s="6" t="str">
        <f t="shared" si="105"/>
        <v>18路人连击骑</v>
      </c>
      <c r="H651" s="6" t="str">
        <f t="array" ref="H651">30250&amp;";"&amp;INDEX($V$2:$V$33,C651,1)</f>
        <v>30250;150</v>
      </c>
      <c r="I651" s="11">
        <f t="shared" si="106"/>
        <v>10</v>
      </c>
      <c r="J651" t="str">
        <f t="shared" si="107"/>
        <v>14000;24000</v>
      </c>
      <c r="K651">
        <f t="shared" si="107"/>
        <v>440000</v>
      </c>
      <c r="L651">
        <f t="shared" si="107"/>
        <v>1200000</v>
      </c>
      <c r="M651" t="str">
        <f t="shared" si="107"/>
        <v>RT_Wood:800000|RT_Food:800000|RT_Stone:800000</v>
      </c>
      <c r="N651" t="str">
        <f t="shared" si="107"/>
        <v>RT_Wood:100000|RT_Food:100000|RT_Stone:100000</v>
      </c>
      <c r="Q651" s="9"/>
      <c r="R651" s="9"/>
      <c r="S651" s="9"/>
      <c r="T651" s="9"/>
      <c r="U651" s="9"/>
      <c r="V651" s="9"/>
      <c r="W651" s="9"/>
      <c r="X651" s="9"/>
    </row>
    <row r="652" spans="1:24" x14ac:dyDescent="0.3">
      <c r="A652" s="11">
        <v>5201803</v>
      </c>
      <c r="B652" s="11" t="s">
        <v>1151</v>
      </c>
      <c r="C652" s="11">
        <f t="shared" si="108"/>
        <v>18</v>
      </c>
      <c r="D652" s="11" t="s">
        <v>1325</v>
      </c>
      <c r="E652" s="6" t="s">
        <v>1335</v>
      </c>
      <c r="F652" s="6" t="str">
        <f t="shared" si="104"/>
        <v>18路人</v>
      </c>
      <c r="G652" s="6" t="str">
        <f t="shared" si="105"/>
        <v>18路人反击枪</v>
      </c>
      <c r="H652" s="6" t="str">
        <f t="array" ref="H652">30250&amp;";"&amp;INDEX($V$2:$V$33,C652,1)</f>
        <v>30250;150</v>
      </c>
      <c r="I652" s="11">
        <f t="shared" si="106"/>
        <v>10</v>
      </c>
      <c r="J652" t="str">
        <f t="shared" ref="J652:N661" si="109">INDEX($AB:$AF,MATCH($I652,$Z:$Z,0),MATCH(J$1,$AB$1:$AF$1,0))</f>
        <v>14000;24000</v>
      </c>
      <c r="K652">
        <f t="shared" si="109"/>
        <v>440000</v>
      </c>
      <c r="L652">
        <f t="shared" si="109"/>
        <v>1200000</v>
      </c>
      <c r="M652" t="str">
        <f t="shared" si="109"/>
        <v>RT_Wood:800000|RT_Food:800000|RT_Stone:800000</v>
      </c>
      <c r="N652" t="str">
        <f t="shared" si="109"/>
        <v>RT_Wood:100000|RT_Food:100000|RT_Stone:100000</v>
      </c>
      <c r="Q652" s="9"/>
      <c r="R652" s="9"/>
      <c r="S652" s="9"/>
      <c r="T652" s="9"/>
      <c r="U652" s="9"/>
      <c r="V652" s="9"/>
      <c r="W652" s="9"/>
      <c r="X652" s="9"/>
    </row>
    <row r="653" spans="1:24" x14ac:dyDescent="0.3">
      <c r="A653" s="11">
        <v>5201804</v>
      </c>
      <c r="B653" s="11" t="s">
        <v>1152</v>
      </c>
      <c r="C653" s="11">
        <f t="shared" si="108"/>
        <v>18</v>
      </c>
      <c r="D653" s="11" t="s">
        <v>1325</v>
      </c>
      <c r="E653" s="6" t="s">
        <v>1339</v>
      </c>
      <c r="F653" s="6" t="str">
        <f t="shared" si="104"/>
        <v>18路人</v>
      </c>
      <c r="G653" s="6" t="str">
        <f t="shared" si="105"/>
        <v>18路人魏兰弓</v>
      </c>
      <c r="H653" s="6" t="str">
        <f t="array" ref="H653">30250&amp;";"&amp;INDEX($V$2:$V$33,C653,1)</f>
        <v>30250;150</v>
      </c>
      <c r="I653" s="11">
        <f t="shared" si="106"/>
        <v>10</v>
      </c>
      <c r="J653" t="str">
        <f t="shared" si="109"/>
        <v>14000;24000</v>
      </c>
      <c r="K653">
        <f t="shared" si="109"/>
        <v>440000</v>
      </c>
      <c r="L653">
        <f t="shared" si="109"/>
        <v>1200000</v>
      </c>
      <c r="M653" t="str">
        <f t="shared" si="109"/>
        <v>RT_Wood:800000|RT_Food:800000|RT_Stone:800000</v>
      </c>
      <c r="N653" t="str">
        <f t="shared" si="109"/>
        <v>RT_Wood:100000|RT_Food:100000|RT_Stone:100000</v>
      </c>
      <c r="Q653" s="9"/>
      <c r="R653" s="9"/>
      <c r="S653" s="9"/>
      <c r="T653" s="9"/>
      <c r="U653" s="9"/>
      <c r="V653" s="9"/>
      <c r="W653" s="9"/>
      <c r="X653" s="9"/>
    </row>
    <row r="654" spans="1:24" x14ac:dyDescent="0.3">
      <c r="A654" s="11">
        <v>5201805</v>
      </c>
      <c r="B654" s="11" t="s">
        <v>1153</v>
      </c>
      <c r="C654" s="11">
        <f t="shared" si="108"/>
        <v>18</v>
      </c>
      <c r="D654" s="11" t="s">
        <v>1325</v>
      </c>
      <c r="E654" s="6" t="s">
        <v>1343</v>
      </c>
      <c r="F654" s="6" t="str">
        <f t="shared" si="104"/>
        <v>18路人</v>
      </c>
      <c r="G654" s="6" t="str">
        <f t="shared" si="105"/>
        <v>18路人智谋剑</v>
      </c>
      <c r="H654" s="6" t="str">
        <f t="array" ref="H654">30250&amp;";"&amp;INDEX($V$2:$V$33,C654,1)</f>
        <v>30250;150</v>
      </c>
      <c r="I654" s="11">
        <f t="shared" si="106"/>
        <v>10</v>
      </c>
      <c r="J654" t="str">
        <f t="shared" si="109"/>
        <v>14000;24000</v>
      </c>
      <c r="K654">
        <f t="shared" si="109"/>
        <v>440000</v>
      </c>
      <c r="L654">
        <f t="shared" si="109"/>
        <v>1200000</v>
      </c>
      <c r="M654" t="str">
        <f t="shared" si="109"/>
        <v>RT_Wood:800000|RT_Food:800000|RT_Stone:800000</v>
      </c>
      <c r="N654" t="str">
        <f t="shared" si="109"/>
        <v>RT_Wood:100000|RT_Food:100000|RT_Stone:100000</v>
      </c>
      <c r="Q654" s="9"/>
      <c r="R654" s="9"/>
      <c r="S654" s="9"/>
      <c r="T654" s="9"/>
      <c r="U654" s="9"/>
      <c r="V654" s="9"/>
      <c r="W654" s="9"/>
      <c r="X654" s="9"/>
    </row>
    <row r="655" spans="1:24" x14ac:dyDescent="0.3">
      <c r="A655" s="11">
        <v>5201806</v>
      </c>
      <c r="B655" s="11" t="s">
        <v>1154</v>
      </c>
      <c r="C655" s="11">
        <f t="shared" si="108"/>
        <v>18</v>
      </c>
      <c r="D655" s="11" t="s">
        <v>1325</v>
      </c>
      <c r="E655" s="6" t="s">
        <v>1347</v>
      </c>
      <c r="F655" s="6" t="str">
        <f t="shared" si="104"/>
        <v>18路人</v>
      </c>
      <c r="G655" s="6" t="str">
        <f t="shared" si="105"/>
        <v>18路人智谋骑</v>
      </c>
      <c r="H655" s="6" t="str">
        <f t="array" ref="H655">30250&amp;";"&amp;INDEX($V$2:$V$33,C655,1)</f>
        <v>30250;150</v>
      </c>
      <c r="I655" s="11">
        <f t="shared" si="106"/>
        <v>10</v>
      </c>
      <c r="J655" t="str">
        <f t="shared" si="109"/>
        <v>14000;24000</v>
      </c>
      <c r="K655">
        <f t="shared" si="109"/>
        <v>440000</v>
      </c>
      <c r="L655">
        <f t="shared" si="109"/>
        <v>1200000</v>
      </c>
      <c r="M655" t="str">
        <f t="shared" si="109"/>
        <v>RT_Wood:800000|RT_Food:800000|RT_Stone:800000</v>
      </c>
      <c r="N655" t="str">
        <f t="shared" si="109"/>
        <v>RT_Wood:100000|RT_Food:100000|RT_Stone:100000</v>
      </c>
      <c r="Q655" s="9"/>
      <c r="R655" s="9"/>
      <c r="S655" s="9"/>
      <c r="T655" s="9"/>
      <c r="U655" s="9"/>
      <c r="V655" s="9"/>
      <c r="W655" s="9"/>
      <c r="X655" s="9"/>
    </row>
    <row r="656" spans="1:24" x14ac:dyDescent="0.3">
      <c r="A656" s="11">
        <v>5201807</v>
      </c>
      <c r="B656" s="11" t="s">
        <v>1155</v>
      </c>
      <c r="C656" s="11">
        <f t="shared" si="108"/>
        <v>18</v>
      </c>
      <c r="D656" s="11" t="s">
        <v>1325</v>
      </c>
      <c r="E656" s="6" t="s">
        <v>1350</v>
      </c>
      <c r="F656" s="6" t="str">
        <f t="shared" si="104"/>
        <v>18路人</v>
      </c>
      <c r="G656" s="6" t="str">
        <f t="shared" si="105"/>
        <v>18路人统率枪</v>
      </c>
      <c r="H656" s="6" t="str">
        <f t="array" ref="H656">30250&amp;";"&amp;INDEX($V$2:$V$33,C656,1)</f>
        <v>30250;150</v>
      </c>
      <c r="I656" s="11">
        <f t="shared" si="106"/>
        <v>10</v>
      </c>
      <c r="J656" t="str">
        <f t="shared" si="109"/>
        <v>14000;24000</v>
      </c>
      <c r="K656">
        <f t="shared" si="109"/>
        <v>440000</v>
      </c>
      <c r="L656">
        <f t="shared" si="109"/>
        <v>1200000</v>
      </c>
      <c r="M656" t="str">
        <f t="shared" si="109"/>
        <v>RT_Wood:800000|RT_Food:800000|RT_Stone:800000</v>
      </c>
      <c r="N656" t="str">
        <f t="shared" si="109"/>
        <v>RT_Wood:100000|RT_Food:100000|RT_Stone:100000</v>
      </c>
      <c r="Q656" s="9"/>
      <c r="R656" s="9"/>
      <c r="S656" s="9"/>
      <c r="T656" s="9"/>
      <c r="U656" s="9"/>
      <c r="V656" s="9"/>
      <c r="W656" s="9"/>
      <c r="X656" s="9"/>
    </row>
    <row r="657" spans="1:24" x14ac:dyDescent="0.3">
      <c r="A657" s="11">
        <v>5201808</v>
      </c>
      <c r="B657" s="11" t="s">
        <v>1156</v>
      </c>
      <c r="C657" s="11">
        <f t="shared" si="108"/>
        <v>18</v>
      </c>
      <c r="D657" s="11" t="s">
        <v>1325</v>
      </c>
      <c r="E657" s="6" t="s">
        <v>1354</v>
      </c>
      <c r="F657" s="6" t="str">
        <f t="shared" si="104"/>
        <v>18路人</v>
      </c>
      <c r="G657" s="6" t="str">
        <f t="shared" si="105"/>
        <v>18路人智谋弓</v>
      </c>
      <c r="H657" s="6" t="str">
        <f t="array" ref="H657">30250&amp;";"&amp;INDEX($V$2:$V$33,C657,1)</f>
        <v>30250;150</v>
      </c>
      <c r="I657" s="11">
        <f t="shared" si="106"/>
        <v>10</v>
      </c>
      <c r="J657" t="str">
        <f t="shared" si="109"/>
        <v>14000;24000</v>
      </c>
      <c r="K657">
        <f t="shared" si="109"/>
        <v>440000</v>
      </c>
      <c r="L657">
        <f t="shared" si="109"/>
        <v>1200000</v>
      </c>
      <c r="M657" t="str">
        <f t="shared" si="109"/>
        <v>RT_Wood:800000|RT_Food:800000|RT_Stone:800000</v>
      </c>
      <c r="N657" t="str">
        <f t="shared" si="109"/>
        <v>RT_Wood:100000|RT_Food:100000|RT_Stone:100000</v>
      </c>
      <c r="Q657" s="9"/>
      <c r="R657" s="9"/>
      <c r="S657" s="9"/>
      <c r="T657" s="9"/>
      <c r="U657" s="9"/>
      <c r="V657" s="9"/>
      <c r="W657" s="9"/>
      <c r="X657" s="9"/>
    </row>
    <row r="658" spans="1:24" x14ac:dyDescent="0.3">
      <c r="A658" s="11">
        <v>5201901</v>
      </c>
      <c r="B658" s="11" t="s">
        <v>1157</v>
      </c>
      <c r="C658" s="11">
        <f t="shared" si="108"/>
        <v>19</v>
      </c>
      <c r="D658" s="11" t="s">
        <v>1325</v>
      </c>
      <c r="E658" s="6" t="s">
        <v>1328</v>
      </c>
      <c r="F658" s="6" t="str">
        <f t="shared" si="104"/>
        <v>19路人</v>
      </c>
      <c r="G658" s="6" t="str">
        <f t="shared" si="105"/>
        <v>19路人统率剑</v>
      </c>
      <c r="H658" s="6" t="str">
        <f t="array" ref="H658">30250&amp;";"&amp;INDEX($V$2:$V$33,C658,1)</f>
        <v>30250;235</v>
      </c>
      <c r="I658" s="11">
        <f t="shared" si="106"/>
        <v>11</v>
      </c>
      <c r="J658" t="str">
        <f t="shared" si="109"/>
        <v>24000;45000</v>
      </c>
      <c r="K658">
        <f t="shared" si="109"/>
        <v>490000</v>
      </c>
      <c r="L658">
        <f t="shared" si="109"/>
        <v>1350000</v>
      </c>
      <c r="M658" t="str">
        <f t="shared" si="109"/>
        <v>RT_Wood:900000|RT_Food:900000|RT_Stone:900000|RT_Gold:900000</v>
      </c>
      <c r="N658" t="str">
        <f t="shared" si="109"/>
        <v>RT_Wood:112500|RT_Food:112500|RT_Stone:112500|RT_Gold:112500</v>
      </c>
      <c r="Q658" s="9"/>
      <c r="R658" s="9"/>
      <c r="S658" s="9"/>
      <c r="T658" s="9"/>
      <c r="U658" s="9"/>
      <c r="V658" s="9"/>
      <c r="W658" s="9"/>
      <c r="X658" s="9"/>
    </row>
    <row r="659" spans="1:24" x14ac:dyDescent="0.3">
      <c r="A659" s="11">
        <v>5201902</v>
      </c>
      <c r="B659" s="11" t="s">
        <v>1159</v>
      </c>
      <c r="C659" s="11">
        <f t="shared" si="108"/>
        <v>19</v>
      </c>
      <c r="D659" s="11" t="s">
        <v>1325</v>
      </c>
      <c r="E659" s="6" t="s">
        <v>1331</v>
      </c>
      <c r="F659" s="6" t="str">
        <f t="shared" si="104"/>
        <v>19路人</v>
      </c>
      <c r="G659" s="6" t="str">
        <f t="shared" si="105"/>
        <v>19路人连击骑</v>
      </c>
      <c r="H659" s="6" t="str">
        <f t="array" ref="H659">30250&amp;";"&amp;INDEX($V$2:$V$33,C659,1)</f>
        <v>30250;235</v>
      </c>
      <c r="I659" s="11">
        <f t="shared" si="106"/>
        <v>11</v>
      </c>
      <c r="J659" t="str">
        <f t="shared" si="109"/>
        <v>24000;45000</v>
      </c>
      <c r="K659">
        <f t="shared" si="109"/>
        <v>490000</v>
      </c>
      <c r="L659">
        <f t="shared" si="109"/>
        <v>1350000</v>
      </c>
      <c r="M659" t="str">
        <f t="shared" si="109"/>
        <v>RT_Wood:900000|RT_Food:900000|RT_Stone:900000|RT_Gold:900000</v>
      </c>
      <c r="N659" t="str">
        <f t="shared" si="109"/>
        <v>RT_Wood:112500|RT_Food:112500|RT_Stone:112500|RT_Gold:112500</v>
      </c>
      <c r="Q659" s="9"/>
      <c r="R659" s="9"/>
      <c r="S659" s="9"/>
      <c r="T659" s="9"/>
      <c r="U659" s="9"/>
      <c r="V659" s="9"/>
      <c r="W659" s="9"/>
      <c r="X659" s="9"/>
    </row>
    <row r="660" spans="1:24" x14ac:dyDescent="0.3">
      <c r="A660" s="11">
        <v>5201903</v>
      </c>
      <c r="B660" s="11" t="s">
        <v>1161</v>
      </c>
      <c r="C660" s="11">
        <f t="shared" si="108"/>
        <v>19</v>
      </c>
      <c r="D660" s="11" t="s">
        <v>1325</v>
      </c>
      <c r="E660" s="6" t="s">
        <v>1335</v>
      </c>
      <c r="F660" s="6" t="str">
        <f t="shared" si="104"/>
        <v>19路人</v>
      </c>
      <c r="G660" s="6" t="str">
        <f t="shared" si="105"/>
        <v>19路人反击枪</v>
      </c>
      <c r="H660" s="6" t="str">
        <f t="array" ref="H660">30250&amp;";"&amp;INDEX($V$2:$V$33,C660,1)</f>
        <v>30250;235</v>
      </c>
      <c r="I660" s="11">
        <f t="shared" si="106"/>
        <v>11</v>
      </c>
      <c r="J660" t="str">
        <f t="shared" si="109"/>
        <v>24000;45000</v>
      </c>
      <c r="K660">
        <f t="shared" si="109"/>
        <v>490000</v>
      </c>
      <c r="L660">
        <f t="shared" si="109"/>
        <v>1350000</v>
      </c>
      <c r="M660" t="str">
        <f t="shared" si="109"/>
        <v>RT_Wood:900000|RT_Food:900000|RT_Stone:900000|RT_Gold:900000</v>
      </c>
      <c r="N660" t="str">
        <f t="shared" si="109"/>
        <v>RT_Wood:112500|RT_Food:112500|RT_Stone:112500|RT_Gold:112500</v>
      </c>
      <c r="Q660" s="9"/>
      <c r="R660" s="9"/>
      <c r="S660" s="9"/>
      <c r="T660" s="9"/>
      <c r="U660" s="9"/>
      <c r="V660" s="9"/>
      <c r="W660" s="9"/>
      <c r="X660" s="9"/>
    </row>
    <row r="661" spans="1:24" x14ac:dyDescent="0.3">
      <c r="A661" s="11">
        <v>5201904</v>
      </c>
      <c r="B661" s="11" t="s">
        <v>1163</v>
      </c>
      <c r="C661" s="11">
        <f t="shared" si="108"/>
        <v>19</v>
      </c>
      <c r="D661" s="11" t="s">
        <v>1325</v>
      </c>
      <c r="E661" s="6" t="s">
        <v>1339</v>
      </c>
      <c r="F661" s="6" t="str">
        <f t="shared" si="104"/>
        <v>19路人</v>
      </c>
      <c r="G661" s="6" t="str">
        <f t="shared" si="105"/>
        <v>19路人魏兰弓</v>
      </c>
      <c r="H661" s="6" t="str">
        <f t="array" ref="H661">30250&amp;";"&amp;INDEX($V$2:$V$33,C661,1)</f>
        <v>30250;235</v>
      </c>
      <c r="I661" s="11">
        <f t="shared" si="106"/>
        <v>11</v>
      </c>
      <c r="J661" t="str">
        <f t="shared" si="109"/>
        <v>24000;45000</v>
      </c>
      <c r="K661">
        <f t="shared" si="109"/>
        <v>490000</v>
      </c>
      <c r="L661">
        <f t="shared" si="109"/>
        <v>1350000</v>
      </c>
      <c r="M661" t="str">
        <f t="shared" si="109"/>
        <v>RT_Wood:900000|RT_Food:900000|RT_Stone:900000|RT_Gold:900000</v>
      </c>
      <c r="N661" t="str">
        <f t="shared" si="109"/>
        <v>RT_Wood:112500|RT_Food:112500|RT_Stone:112500|RT_Gold:112500</v>
      </c>
      <c r="Q661" s="9"/>
      <c r="R661" s="9"/>
      <c r="S661" s="9"/>
      <c r="T661" s="9"/>
      <c r="U661" s="9"/>
      <c r="V661" s="9"/>
      <c r="W661" s="9"/>
      <c r="X661" s="9"/>
    </row>
    <row r="662" spans="1:24" x14ac:dyDescent="0.3">
      <c r="A662" s="11">
        <v>5201905</v>
      </c>
      <c r="B662" s="11" t="s">
        <v>1165</v>
      </c>
      <c r="C662" s="11">
        <f t="shared" si="108"/>
        <v>19</v>
      </c>
      <c r="D662" s="11" t="s">
        <v>1325</v>
      </c>
      <c r="E662" s="6" t="s">
        <v>1343</v>
      </c>
      <c r="F662" s="6" t="str">
        <f t="shared" si="104"/>
        <v>19路人</v>
      </c>
      <c r="G662" s="6" t="str">
        <f t="shared" si="105"/>
        <v>19路人智谋剑</v>
      </c>
      <c r="H662" s="6" t="str">
        <f t="array" ref="H662">30250&amp;";"&amp;INDEX($V$2:$V$33,C662,1)</f>
        <v>30250;235</v>
      </c>
      <c r="I662" s="11">
        <f t="shared" si="106"/>
        <v>11</v>
      </c>
      <c r="J662" t="str">
        <f t="shared" ref="J662:N671" si="110">INDEX($AB:$AF,MATCH($I662,$Z:$Z,0),MATCH(J$1,$AB$1:$AF$1,0))</f>
        <v>24000;45000</v>
      </c>
      <c r="K662">
        <f t="shared" si="110"/>
        <v>490000</v>
      </c>
      <c r="L662">
        <f t="shared" si="110"/>
        <v>1350000</v>
      </c>
      <c r="M662" t="str">
        <f t="shared" si="110"/>
        <v>RT_Wood:900000|RT_Food:900000|RT_Stone:900000|RT_Gold:900000</v>
      </c>
      <c r="N662" t="str">
        <f t="shared" si="110"/>
        <v>RT_Wood:112500|RT_Food:112500|RT_Stone:112500|RT_Gold:112500</v>
      </c>
      <c r="Q662" s="9"/>
      <c r="R662" s="9"/>
      <c r="S662" s="9"/>
      <c r="T662" s="9"/>
      <c r="U662" s="9"/>
      <c r="V662" s="9"/>
      <c r="W662" s="9"/>
      <c r="X662" s="9"/>
    </row>
    <row r="663" spans="1:24" x14ac:dyDescent="0.3">
      <c r="A663" s="11">
        <v>5201906</v>
      </c>
      <c r="B663" s="11" t="s">
        <v>1166</v>
      </c>
      <c r="C663" s="11">
        <f t="shared" si="108"/>
        <v>19</v>
      </c>
      <c r="D663" s="11" t="s">
        <v>1325</v>
      </c>
      <c r="E663" s="6" t="s">
        <v>1347</v>
      </c>
      <c r="F663" s="6" t="str">
        <f t="shared" si="104"/>
        <v>19路人</v>
      </c>
      <c r="G663" s="6" t="str">
        <f t="shared" si="105"/>
        <v>19路人智谋骑</v>
      </c>
      <c r="H663" s="6" t="str">
        <f t="array" ref="H663">30250&amp;";"&amp;INDEX($V$2:$V$33,C663,1)</f>
        <v>30250;235</v>
      </c>
      <c r="I663" s="11">
        <f t="shared" si="106"/>
        <v>11</v>
      </c>
      <c r="J663" t="str">
        <f t="shared" si="110"/>
        <v>24000;45000</v>
      </c>
      <c r="K663">
        <f t="shared" si="110"/>
        <v>490000</v>
      </c>
      <c r="L663">
        <f t="shared" si="110"/>
        <v>1350000</v>
      </c>
      <c r="M663" t="str">
        <f t="shared" si="110"/>
        <v>RT_Wood:900000|RT_Food:900000|RT_Stone:900000|RT_Gold:900000</v>
      </c>
      <c r="N663" t="str">
        <f t="shared" si="110"/>
        <v>RT_Wood:112500|RT_Food:112500|RT_Stone:112500|RT_Gold:112500</v>
      </c>
      <c r="Q663" s="9"/>
      <c r="R663" s="9"/>
      <c r="S663" s="9"/>
      <c r="T663" s="9"/>
      <c r="U663" s="9"/>
      <c r="V663" s="9"/>
      <c r="W663" s="9"/>
      <c r="X663" s="9"/>
    </row>
    <row r="664" spans="1:24" x14ac:dyDescent="0.3">
      <c r="A664" s="11">
        <v>5201907</v>
      </c>
      <c r="B664" s="11" t="s">
        <v>1167</v>
      </c>
      <c r="C664" s="11">
        <f t="shared" si="108"/>
        <v>19</v>
      </c>
      <c r="D664" s="11" t="s">
        <v>1325</v>
      </c>
      <c r="E664" s="6" t="s">
        <v>1350</v>
      </c>
      <c r="F664" s="6" t="str">
        <f t="shared" si="104"/>
        <v>19路人</v>
      </c>
      <c r="G664" s="6" t="str">
        <f t="shared" si="105"/>
        <v>19路人统率枪</v>
      </c>
      <c r="H664" s="6" t="str">
        <f t="array" ref="H664">30250&amp;";"&amp;INDEX($V$2:$V$33,C664,1)</f>
        <v>30250;235</v>
      </c>
      <c r="I664" s="11">
        <f t="shared" si="106"/>
        <v>11</v>
      </c>
      <c r="J664" t="str">
        <f t="shared" si="110"/>
        <v>24000;45000</v>
      </c>
      <c r="K664">
        <f t="shared" si="110"/>
        <v>490000</v>
      </c>
      <c r="L664">
        <f t="shared" si="110"/>
        <v>1350000</v>
      </c>
      <c r="M664" t="str">
        <f t="shared" si="110"/>
        <v>RT_Wood:900000|RT_Food:900000|RT_Stone:900000|RT_Gold:900000</v>
      </c>
      <c r="N664" t="str">
        <f t="shared" si="110"/>
        <v>RT_Wood:112500|RT_Food:112500|RT_Stone:112500|RT_Gold:112500</v>
      </c>
      <c r="Q664" s="9"/>
      <c r="R664" s="9"/>
      <c r="S664" s="9"/>
      <c r="T664" s="9"/>
      <c r="U664" s="9"/>
      <c r="V664" s="9"/>
      <c r="W664" s="9"/>
      <c r="X664" s="9"/>
    </row>
    <row r="665" spans="1:24" x14ac:dyDescent="0.3">
      <c r="A665" s="11">
        <v>5201908</v>
      </c>
      <c r="B665" s="11" t="s">
        <v>1168</v>
      </c>
      <c r="C665" s="11">
        <f t="shared" si="108"/>
        <v>19</v>
      </c>
      <c r="D665" s="11" t="s">
        <v>1325</v>
      </c>
      <c r="E665" s="6" t="s">
        <v>1354</v>
      </c>
      <c r="F665" s="6" t="str">
        <f t="shared" si="104"/>
        <v>19路人</v>
      </c>
      <c r="G665" s="6" t="str">
        <f t="shared" si="105"/>
        <v>19路人智谋弓</v>
      </c>
      <c r="H665" s="6" t="str">
        <f t="array" ref="H665">30250&amp;";"&amp;INDEX($V$2:$V$33,C665,1)</f>
        <v>30250;235</v>
      </c>
      <c r="I665" s="11">
        <f t="shared" si="106"/>
        <v>11</v>
      </c>
      <c r="J665" t="str">
        <f t="shared" si="110"/>
        <v>24000;45000</v>
      </c>
      <c r="K665">
        <f t="shared" si="110"/>
        <v>490000</v>
      </c>
      <c r="L665">
        <f t="shared" si="110"/>
        <v>1350000</v>
      </c>
      <c r="M665" t="str">
        <f t="shared" si="110"/>
        <v>RT_Wood:900000|RT_Food:900000|RT_Stone:900000|RT_Gold:900000</v>
      </c>
      <c r="N665" t="str">
        <f t="shared" si="110"/>
        <v>RT_Wood:112500|RT_Food:112500|RT_Stone:112500|RT_Gold:112500</v>
      </c>
      <c r="Q665" s="9"/>
      <c r="R665" s="9"/>
      <c r="S665" s="9"/>
      <c r="T665" s="9"/>
      <c r="U665" s="9"/>
      <c r="V665" s="9"/>
      <c r="W665" s="9"/>
      <c r="X665" s="9"/>
    </row>
    <row r="666" spans="1:24" x14ac:dyDescent="0.3">
      <c r="A666" s="11">
        <v>5202001</v>
      </c>
      <c r="B666" s="11" t="s">
        <v>1169</v>
      </c>
      <c r="C666" s="11">
        <f t="shared" si="108"/>
        <v>20</v>
      </c>
      <c r="D666" s="11" t="s">
        <v>1325</v>
      </c>
      <c r="E666" s="6" t="s">
        <v>1328</v>
      </c>
      <c r="F666" s="6" t="str">
        <f t="shared" si="104"/>
        <v>20路人</v>
      </c>
      <c r="G666" s="6" t="str">
        <f t="shared" si="105"/>
        <v>20路人统率剑</v>
      </c>
      <c r="H666" s="6" t="str">
        <f t="array" ref="H666">30250&amp;";"&amp;INDEX($V$2:$V$33,C666,1)</f>
        <v>30250;235</v>
      </c>
      <c r="I666" s="11">
        <f t="shared" si="106"/>
        <v>11</v>
      </c>
      <c r="J666" t="str">
        <f t="shared" si="110"/>
        <v>24000;45000</v>
      </c>
      <c r="K666">
        <f t="shared" si="110"/>
        <v>490000</v>
      </c>
      <c r="L666">
        <f t="shared" si="110"/>
        <v>1350000</v>
      </c>
      <c r="M666" t="str">
        <f t="shared" si="110"/>
        <v>RT_Wood:900000|RT_Food:900000|RT_Stone:900000|RT_Gold:900000</v>
      </c>
      <c r="N666" t="str">
        <f t="shared" si="110"/>
        <v>RT_Wood:112500|RT_Food:112500|RT_Stone:112500|RT_Gold:112500</v>
      </c>
      <c r="Q666" s="9"/>
      <c r="R666" s="9"/>
      <c r="S666" s="9"/>
      <c r="T666" s="9"/>
      <c r="U666" s="9"/>
      <c r="V666" s="9"/>
      <c r="W666" s="9"/>
      <c r="X666" s="9"/>
    </row>
    <row r="667" spans="1:24" x14ac:dyDescent="0.3">
      <c r="A667" s="11">
        <v>5202002</v>
      </c>
      <c r="B667" s="11" t="s">
        <v>1170</v>
      </c>
      <c r="C667" s="11">
        <f t="shared" si="108"/>
        <v>20</v>
      </c>
      <c r="D667" s="11" t="s">
        <v>1325</v>
      </c>
      <c r="E667" s="6" t="s">
        <v>1331</v>
      </c>
      <c r="F667" s="6" t="str">
        <f t="shared" si="104"/>
        <v>20路人</v>
      </c>
      <c r="G667" s="6" t="str">
        <f t="shared" si="105"/>
        <v>20路人连击骑</v>
      </c>
      <c r="H667" s="6" t="str">
        <f t="array" ref="H667">30250&amp;";"&amp;INDEX($V$2:$V$33,C667,1)</f>
        <v>30250;235</v>
      </c>
      <c r="I667" s="11">
        <f t="shared" si="106"/>
        <v>11</v>
      </c>
      <c r="J667" t="str">
        <f t="shared" si="110"/>
        <v>24000;45000</v>
      </c>
      <c r="K667">
        <f t="shared" si="110"/>
        <v>490000</v>
      </c>
      <c r="L667">
        <f t="shared" si="110"/>
        <v>1350000</v>
      </c>
      <c r="M667" t="str">
        <f t="shared" si="110"/>
        <v>RT_Wood:900000|RT_Food:900000|RT_Stone:900000|RT_Gold:900000</v>
      </c>
      <c r="N667" t="str">
        <f t="shared" si="110"/>
        <v>RT_Wood:112500|RT_Food:112500|RT_Stone:112500|RT_Gold:112500</v>
      </c>
      <c r="Q667" s="9"/>
      <c r="R667" s="9"/>
      <c r="S667" s="9"/>
      <c r="T667" s="9"/>
      <c r="U667" s="9"/>
      <c r="V667" s="9"/>
      <c r="W667" s="9"/>
      <c r="X667" s="9"/>
    </row>
    <row r="668" spans="1:24" x14ac:dyDescent="0.3">
      <c r="A668" s="11">
        <v>5202003</v>
      </c>
      <c r="B668" s="11" t="s">
        <v>1171</v>
      </c>
      <c r="C668" s="11">
        <f t="shared" si="108"/>
        <v>20</v>
      </c>
      <c r="D668" s="11" t="s">
        <v>1325</v>
      </c>
      <c r="E668" s="6" t="s">
        <v>1335</v>
      </c>
      <c r="F668" s="6" t="str">
        <f t="shared" si="104"/>
        <v>20路人</v>
      </c>
      <c r="G668" s="6" t="str">
        <f t="shared" si="105"/>
        <v>20路人反击枪</v>
      </c>
      <c r="H668" s="6" t="str">
        <f t="array" ref="H668">30250&amp;";"&amp;INDEX($V$2:$V$33,C668,1)</f>
        <v>30250;235</v>
      </c>
      <c r="I668" s="11">
        <f t="shared" si="106"/>
        <v>11</v>
      </c>
      <c r="J668" t="str">
        <f t="shared" si="110"/>
        <v>24000;45000</v>
      </c>
      <c r="K668">
        <f t="shared" si="110"/>
        <v>490000</v>
      </c>
      <c r="L668">
        <f t="shared" si="110"/>
        <v>1350000</v>
      </c>
      <c r="M668" t="str">
        <f t="shared" si="110"/>
        <v>RT_Wood:900000|RT_Food:900000|RT_Stone:900000|RT_Gold:900000</v>
      </c>
      <c r="N668" t="str">
        <f t="shared" si="110"/>
        <v>RT_Wood:112500|RT_Food:112500|RT_Stone:112500|RT_Gold:112500</v>
      </c>
      <c r="Q668" s="9"/>
      <c r="R668" s="9"/>
      <c r="S668" s="9"/>
      <c r="T668" s="9"/>
      <c r="U668" s="9"/>
      <c r="V668" s="9"/>
      <c r="W668" s="9"/>
      <c r="X668" s="9"/>
    </row>
    <row r="669" spans="1:24" x14ac:dyDescent="0.3">
      <c r="A669" s="11">
        <v>5202004</v>
      </c>
      <c r="B669" s="11" t="s">
        <v>1172</v>
      </c>
      <c r="C669" s="11">
        <f t="shared" si="108"/>
        <v>20</v>
      </c>
      <c r="D669" s="11" t="s">
        <v>1325</v>
      </c>
      <c r="E669" s="6" t="s">
        <v>1339</v>
      </c>
      <c r="F669" s="6" t="str">
        <f t="shared" si="104"/>
        <v>20路人</v>
      </c>
      <c r="G669" s="6" t="str">
        <f t="shared" si="105"/>
        <v>20路人魏兰弓</v>
      </c>
      <c r="H669" s="6" t="str">
        <f t="array" ref="H669">30250&amp;";"&amp;INDEX($V$2:$V$33,C669,1)</f>
        <v>30250;235</v>
      </c>
      <c r="I669" s="11">
        <f t="shared" si="106"/>
        <v>11</v>
      </c>
      <c r="J669" t="str">
        <f t="shared" si="110"/>
        <v>24000;45000</v>
      </c>
      <c r="K669">
        <f t="shared" si="110"/>
        <v>490000</v>
      </c>
      <c r="L669">
        <f t="shared" si="110"/>
        <v>1350000</v>
      </c>
      <c r="M669" t="str">
        <f t="shared" si="110"/>
        <v>RT_Wood:900000|RT_Food:900000|RT_Stone:900000|RT_Gold:900000</v>
      </c>
      <c r="N669" t="str">
        <f t="shared" si="110"/>
        <v>RT_Wood:112500|RT_Food:112500|RT_Stone:112500|RT_Gold:112500</v>
      </c>
      <c r="Q669" s="9"/>
      <c r="R669" s="9"/>
      <c r="S669" s="9"/>
      <c r="T669" s="9"/>
      <c r="U669" s="9"/>
      <c r="V669" s="9"/>
      <c r="W669" s="9"/>
      <c r="X669" s="9"/>
    </row>
    <row r="670" spans="1:24" x14ac:dyDescent="0.3">
      <c r="A670" s="11">
        <v>5202005</v>
      </c>
      <c r="B670" s="11" t="s">
        <v>1173</v>
      </c>
      <c r="C670" s="11">
        <f t="shared" si="108"/>
        <v>20</v>
      </c>
      <c r="D670" s="11" t="s">
        <v>1325</v>
      </c>
      <c r="E670" s="6" t="s">
        <v>1343</v>
      </c>
      <c r="F670" s="6" t="str">
        <f t="shared" si="104"/>
        <v>20路人</v>
      </c>
      <c r="G670" s="6" t="str">
        <f t="shared" si="105"/>
        <v>20路人智谋剑</v>
      </c>
      <c r="H670" s="6" t="str">
        <f t="array" ref="H670">30250&amp;";"&amp;INDEX($V$2:$V$33,C670,1)</f>
        <v>30250;235</v>
      </c>
      <c r="I670" s="11">
        <f t="shared" si="106"/>
        <v>11</v>
      </c>
      <c r="J670" t="str">
        <f t="shared" si="110"/>
        <v>24000;45000</v>
      </c>
      <c r="K670">
        <f t="shared" si="110"/>
        <v>490000</v>
      </c>
      <c r="L670">
        <f t="shared" si="110"/>
        <v>1350000</v>
      </c>
      <c r="M670" t="str">
        <f t="shared" si="110"/>
        <v>RT_Wood:900000|RT_Food:900000|RT_Stone:900000|RT_Gold:900000</v>
      </c>
      <c r="N670" t="str">
        <f t="shared" si="110"/>
        <v>RT_Wood:112500|RT_Food:112500|RT_Stone:112500|RT_Gold:112500</v>
      </c>
      <c r="Q670" s="9"/>
      <c r="R670" s="9"/>
      <c r="S670" s="9"/>
      <c r="T670" s="9"/>
      <c r="U670" s="9"/>
      <c r="V670" s="9"/>
      <c r="W670" s="9"/>
      <c r="X670" s="9"/>
    </row>
    <row r="671" spans="1:24" x14ac:dyDescent="0.3">
      <c r="A671" s="11">
        <v>5202006</v>
      </c>
      <c r="B671" s="11" t="s">
        <v>1174</v>
      </c>
      <c r="C671" s="11">
        <f t="shared" si="108"/>
        <v>20</v>
      </c>
      <c r="D671" s="11" t="s">
        <v>1325</v>
      </c>
      <c r="E671" s="6" t="s">
        <v>1347</v>
      </c>
      <c r="F671" s="6" t="str">
        <f t="shared" si="104"/>
        <v>20路人</v>
      </c>
      <c r="G671" s="6" t="str">
        <f t="shared" si="105"/>
        <v>20路人智谋骑</v>
      </c>
      <c r="H671" s="6" t="str">
        <f t="array" ref="H671">30250&amp;";"&amp;INDEX($V$2:$V$33,C671,1)</f>
        <v>30250;235</v>
      </c>
      <c r="I671" s="11">
        <f t="shared" si="106"/>
        <v>11</v>
      </c>
      <c r="J671" t="str">
        <f t="shared" si="110"/>
        <v>24000;45000</v>
      </c>
      <c r="K671">
        <f t="shared" si="110"/>
        <v>490000</v>
      </c>
      <c r="L671">
        <f t="shared" si="110"/>
        <v>1350000</v>
      </c>
      <c r="M671" t="str">
        <f t="shared" si="110"/>
        <v>RT_Wood:900000|RT_Food:900000|RT_Stone:900000|RT_Gold:900000</v>
      </c>
      <c r="N671" t="str">
        <f t="shared" si="110"/>
        <v>RT_Wood:112500|RT_Food:112500|RT_Stone:112500|RT_Gold:112500</v>
      </c>
      <c r="Q671" s="9"/>
      <c r="R671" s="9"/>
      <c r="S671" s="9"/>
      <c r="T671" s="9"/>
      <c r="U671" s="9"/>
      <c r="V671" s="9"/>
      <c r="W671" s="9"/>
      <c r="X671" s="9"/>
    </row>
    <row r="672" spans="1:24" x14ac:dyDescent="0.3">
      <c r="A672" s="11">
        <v>5202007</v>
      </c>
      <c r="B672" s="11" t="s">
        <v>1175</v>
      </c>
      <c r="C672" s="11">
        <f t="shared" si="108"/>
        <v>20</v>
      </c>
      <c r="D672" s="11" t="s">
        <v>1325</v>
      </c>
      <c r="E672" s="6" t="s">
        <v>1350</v>
      </c>
      <c r="F672" s="6" t="str">
        <f t="shared" si="104"/>
        <v>20路人</v>
      </c>
      <c r="G672" s="6" t="str">
        <f t="shared" si="105"/>
        <v>20路人统率枪</v>
      </c>
      <c r="H672" s="6" t="str">
        <f t="array" ref="H672">30250&amp;";"&amp;INDEX($V$2:$V$33,C672,1)</f>
        <v>30250;235</v>
      </c>
      <c r="I672" s="11">
        <f t="shared" si="106"/>
        <v>11</v>
      </c>
      <c r="J672" t="str">
        <f t="shared" ref="J672:N681" si="111">INDEX($AB:$AF,MATCH($I672,$Z:$Z,0),MATCH(J$1,$AB$1:$AF$1,0))</f>
        <v>24000;45000</v>
      </c>
      <c r="K672">
        <f t="shared" si="111"/>
        <v>490000</v>
      </c>
      <c r="L672">
        <f t="shared" si="111"/>
        <v>1350000</v>
      </c>
      <c r="M672" t="str">
        <f t="shared" si="111"/>
        <v>RT_Wood:900000|RT_Food:900000|RT_Stone:900000|RT_Gold:900000</v>
      </c>
      <c r="N672" t="str">
        <f t="shared" si="111"/>
        <v>RT_Wood:112500|RT_Food:112500|RT_Stone:112500|RT_Gold:112500</v>
      </c>
      <c r="Q672" s="9"/>
      <c r="R672" s="9"/>
      <c r="S672" s="9"/>
      <c r="T672" s="9"/>
      <c r="U672" s="9"/>
      <c r="V672" s="9"/>
      <c r="W672" s="9"/>
      <c r="X672" s="9"/>
    </row>
    <row r="673" spans="1:24" x14ac:dyDescent="0.3">
      <c r="A673" s="11">
        <v>5202008</v>
      </c>
      <c r="B673" s="11" t="s">
        <v>1176</v>
      </c>
      <c r="C673" s="11">
        <f t="shared" si="108"/>
        <v>20</v>
      </c>
      <c r="D673" s="11" t="s">
        <v>1325</v>
      </c>
      <c r="E673" s="6" t="s">
        <v>1354</v>
      </c>
      <c r="F673" s="6" t="str">
        <f t="shared" si="104"/>
        <v>20路人</v>
      </c>
      <c r="G673" s="6" t="str">
        <f t="shared" si="105"/>
        <v>20路人智谋弓</v>
      </c>
      <c r="H673" s="6" t="str">
        <f t="array" ref="H673">30250&amp;";"&amp;INDEX($V$2:$V$33,C673,1)</f>
        <v>30250;235</v>
      </c>
      <c r="I673" s="11">
        <f t="shared" si="106"/>
        <v>11</v>
      </c>
      <c r="J673" t="str">
        <f t="shared" si="111"/>
        <v>24000;45000</v>
      </c>
      <c r="K673">
        <f t="shared" si="111"/>
        <v>490000</v>
      </c>
      <c r="L673">
        <f t="shared" si="111"/>
        <v>1350000</v>
      </c>
      <c r="M673" t="str">
        <f t="shared" si="111"/>
        <v>RT_Wood:900000|RT_Food:900000|RT_Stone:900000|RT_Gold:900000</v>
      </c>
      <c r="N673" t="str">
        <f t="shared" si="111"/>
        <v>RT_Wood:112500|RT_Food:112500|RT_Stone:112500|RT_Gold:112500</v>
      </c>
      <c r="Q673" s="9"/>
      <c r="R673" s="9"/>
      <c r="S673" s="9"/>
      <c r="T673" s="9"/>
      <c r="U673" s="9"/>
      <c r="V673" s="9"/>
      <c r="W673" s="9"/>
      <c r="X673" s="9"/>
    </row>
    <row r="674" spans="1:24" x14ac:dyDescent="0.3">
      <c r="A674" s="11">
        <v>5202101</v>
      </c>
      <c r="B674" s="11" t="s">
        <v>1177</v>
      </c>
      <c r="C674" s="11">
        <f t="shared" si="108"/>
        <v>21</v>
      </c>
      <c r="D674" s="11" t="s">
        <v>1325</v>
      </c>
      <c r="E674" s="6" t="s">
        <v>1328</v>
      </c>
      <c r="F674" s="6" t="str">
        <f t="shared" si="104"/>
        <v>21路人</v>
      </c>
      <c r="G674" s="6" t="str">
        <f t="shared" si="105"/>
        <v>21路人统率剑</v>
      </c>
      <c r="H674" s="6" t="str">
        <f t="array" ref="H674">30250&amp;";"&amp;INDEX($V$2:$V$33,C674,1)</f>
        <v>30250;500</v>
      </c>
      <c r="I674" s="11">
        <f t="shared" si="106"/>
        <v>12</v>
      </c>
      <c r="J674" t="str">
        <f t="shared" si="111"/>
        <v>45000;81000</v>
      </c>
      <c r="K674">
        <f t="shared" si="111"/>
        <v>540000</v>
      </c>
      <c r="L674">
        <f t="shared" si="111"/>
        <v>1500000</v>
      </c>
      <c r="M674" t="str">
        <f t="shared" si="111"/>
        <v>RT_Wood:1000000|RT_Food:1000000|RT_Stone:1000000|RT_Gold:1000000</v>
      </c>
      <c r="N674" t="str">
        <f t="shared" si="111"/>
        <v>RT_Wood:125000|RT_Food:125000|RT_Stone:125000|RT_Gold:125000</v>
      </c>
      <c r="Q674" s="9"/>
      <c r="R674" s="9"/>
      <c r="S674" s="9"/>
      <c r="T674" s="9"/>
      <c r="U674" s="9"/>
      <c r="V674" s="9"/>
      <c r="W674" s="9"/>
      <c r="X674" s="9"/>
    </row>
    <row r="675" spans="1:24" x14ac:dyDescent="0.3">
      <c r="A675" s="11">
        <v>5202102</v>
      </c>
      <c r="B675" s="11" t="s">
        <v>1179</v>
      </c>
      <c r="C675" s="11">
        <f t="shared" si="108"/>
        <v>21</v>
      </c>
      <c r="D675" s="11" t="s">
        <v>1325</v>
      </c>
      <c r="E675" s="6" t="s">
        <v>1331</v>
      </c>
      <c r="F675" s="6" t="str">
        <f t="shared" si="104"/>
        <v>21路人</v>
      </c>
      <c r="G675" s="6" t="str">
        <f t="shared" si="105"/>
        <v>21路人连击骑</v>
      </c>
      <c r="H675" s="6" t="str">
        <f t="array" ref="H675">30250&amp;";"&amp;INDEX($V$2:$V$33,C675,1)</f>
        <v>30250;500</v>
      </c>
      <c r="I675" s="11">
        <f t="shared" si="106"/>
        <v>12</v>
      </c>
      <c r="J675" t="str">
        <f t="shared" si="111"/>
        <v>45000;81000</v>
      </c>
      <c r="K675">
        <f t="shared" si="111"/>
        <v>540000</v>
      </c>
      <c r="L675">
        <f t="shared" si="111"/>
        <v>1500000</v>
      </c>
      <c r="M675" t="str">
        <f t="shared" si="111"/>
        <v>RT_Wood:1000000|RT_Food:1000000|RT_Stone:1000000|RT_Gold:1000000</v>
      </c>
      <c r="N675" t="str">
        <f t="shared" si="111"/>
        <v>RT_Wood:125000|RT_Food:125000|RT_Stone:125000|RT_Gold:125000</v>
      </c>
      <c r="Q675" s="9"/>
      <c r="R675" s="9"/>
      <c r="S675" s="9"/>
      <c r="T675" s="9"/>
      <c r="U675" s="9"/>
      <c r="V675" s="9"/>
      <c r="W675" s="9"/>
      <c r="X675" s="9"/>
    </row>
    <row r="676" spans="1:24" x14ac:dyDescent="0.3">
      <c r="A676" s="11">
        <v>5202103</v>
      </c>
      <c r="B676" s="11" t="s">
        <v>1181</v>
      </c>
      <c r="C676" s="11">
        <f t="shared" si="108"/>
        <v>21</v>
      </c>
      <c r="D676" s="11" t="s">
        <v>1325</v>
      </c>
      <c r="E676" s="6" t="s">
        <v>1335</v>
      </c>
      <c r="F676" s="6" t="str">
        <f t="shared" si="104"/>
        <v>21路人</v>
      </c>
      <c r="G676" s="6" t="str">
        <f t="shared" si="105"/>
        <v>21路人反击枪</v>
      </c>
      <c r="H676" s="6" t="str">
        <f t="array" ref="H676">30250&amp;";"&amp;INDEX($V$2:$V$33,C676,1)</f>
        <v>30250;500</v>
      </c>
      <c r="I676" s="11">
        <f t="shared" si="106"/>
        <v>12</v>
      </c>
      <c r="J676" t="str">
        <f t="shared" si="111"/>
        <v>45000;81000</v>
      </c>
      <c r="K676">
        <f t="shared" si="111"/>
        <v>540000</v>
      </c>
      <c r="L676">
        <f t="shared" si="111"/>
        <v>1500000</v>
      </c>
      <c r="M676" t="str">
        <f t="shared" si="111"/>
        <v>RT_Wood:1000000|RT_Food:1000000|RT_Stone:1000000|RT_Gold:1000000</v>
      </c>
      <c r="N676" t="str">
        <f t="shared" si="111"/>
        <v>RT_Wood:125000|RT_Food:125000|RT_Stone:125000|RT_Gold:125000</v>
      </c>
      <c r="Q676" s="9"/>
      <c r="R676" s="9"/>
      <c r="S676" s="9"/>
      <c r="T676" s="9"/>
      <c r="U676" s="9"/>
      <c r="V676" s="9"/>
      <c r="W676" s="9"/>
      <c r="X676" s="9"/>
    </row>
    <row r="677" spans="1:24" x14ac:dyDescent="0.3">
      <c r="A677" s="11">
        <v>5202104</v>
      </c>
      <c r="B677" s="11" t="s">
        <v>1183</v>
      </c>
      <c r="C677" s="11">
        <f t="shared" si="108"/>
        <v>21</v>
      </c>
      <c r="D677" s="11" t="s">
        <v>1325</v>
      </c>
      <c r="E677" s="6" t="s">
        <v>1339</v>
      </c>
      <c r="F677" s="6" t="str">
        <f t="shared" si="104"/>
        <v>21路人</v>
      </c>
      <c r="G677" s="6" t="str">
        <f t="shared" si="105"/>
        <v>21路人魏兰弓</v>
      </c>
      <c r="H677" s="6" t="str">
        <f t="array" ref="H677">30250&amp;";"&amp;INDEX($V$2:$V$33,C677,1)</f>
        <v>30250;500</v>
      </c>
      <c r="I677" s="11">
        <f t="shared" si="106"/>
        <v>12</v>
      </c>
      <c r="J677" t="str">
        <f t="shared" si="111"/>
        <v>45000;81000</v>
      </c>
      <c r="K677">
        <f t="shared" si="111"/>
        <v>540000</v>
      </c>
      <c r="L677">
        <f t="shared" si="111"/>
        <v>1500000</v>
      </c>
      <c r="M677" t="str">
        <f t="shared" si="111"/>
        <v>RT_Wood:1000000|RT_Food:1000000|RT_Stone:1000000|RT_Gold:1000000</v>
      </c>
      <c r="N677" t="str">
        <f t="shared" si="111"/>
        <v>RT_Wood:125000|RT_Food:125000|RT_Stone:125000|RT_Gold:125000</v>
      </c>
      <c r="Q677" s="9"/>
      <c r="R677" s="9"/>
      <c r="S677" s="9"/>
      <c r="T677" s="9"/>
      <c r="U677" s="9"/>
      <c r="V677" s="9"/>
      <c r="W677" s="9"/>
      <c r="X677" s="9"/>
    </row>
    <row r="678" spans="1:24" x14ac:dyDescent="0.3">
      <c r="A678" s="11">
        <v>5202105</v>
      </c>
      <c r="B678" s="11" t="s">
        <v>1185</v>
      </c>
      <c r="C678" s="11">
        <f t="shared" si="108"/>
        <v>21</v>
      </c>
      <c r="D678" s="11" t="s">
        <v>1325</v>
      </c>
      <c r="E678" s="6" t="s">
        <v>1343</v>
      </c>
      <c r="F678" s="6" t="str">
        <f t="shared" si="104"/>
        <v>21路人</v>
      </c>
      <c r="G678" s="6" t="str">
        <f t="shared" si="105"/>
        <v>21路人智谋剑</v>
      </c>
      <c r="H678" s="6" t="str">
        <f t="array" ref="H678">30250&amp;";"&amp;INDEX($V$2:$V$33,C678,1)</f>
        <v>30250;500</v>
      </c>
      <c r="I678" s="11">
        <f t="shared" si="106"/>
        <v>12</v>
      </c>
      <c r="J678" t="str">
        <f t="shared" si="111"/>
        <v>45000;81000</v>
      </c>
      <c r="K678">
        <f t="shared" si="111"/>
        <v>540000</v>
      </c>
      <c r="L678">
        <f t="shared" si="111"/>
        <v>1500000</v>
      </c>
      <c r="M678" t="str">
        <f t="shared" si="111"/>
        <v>RT_Wood:1000000|RT_Food:1000000|RT_Stone:1000000|RT_Gold:1000000</v>
      </c>
      <c r="N678" t="str">
        <f t="shared" si="111"/>
        <v>RT_Wood:125000|RT_Food:125000|RT_Stone:125000|RT_Gold:125000</v>
      </c>
      <c r="Q678" s="9"/>
      <c r="R678" s="9"/>
      <c r="S678" s="9"/>
      <c r="T678" s="9"/>
      <c r="U678" s="9"/>
      <c r="V678" s="9"/>
      <c r="W678" s="9"/>
      <c r="X678" s="9"/>
    </row>
    <row r="679" spans="1:24" x14ac:dyDescent="0.3">
      <c r="A679" s="11">
        <v>5202106</v>
      </c>
      <c r="B679" s="11" t="s">
        <v>1186</v>
      </c>
      <c r="C679" s="11">
        <f t="shared" si="108"/>
        <v>21</v>
      </c>
      <c r="D679" s="11" t="s">
        <v>1325</v>
      </c>
      <c r="E679" s="6" t="s">
        <v>1347</v>
      </c>
      <c r="F679" s="6" t="str">
        <f t="shared" si="104"/>
        <v>21路人</v>
      </c>
      <c r="G679" s="6" t="str">
        <f t="shared" si="105"/>
        <v>21路人智谋骑</v>
      </c>
      <c r="H679" s="6" t="str">
        <f t="array" ref="H679">30250&amp;";"&amp;INDEX($V$2:$V$33,C679,1)</f>
        <v>30250;500</v>
      </c>
      <c r="I679" s="11">
        <f t="shared" si="106"/>
        <v>12</v>
      </c>
      <c r="J679" t="str">
        <f t="shared" si="111"/>
        <v>45000;81000</v>
      </c>
      <c r="K679">
        <f t="shared" si="111"/>
        <v>540000</v>
      </c>
      <c r="L679">
        <f t="shared" si="111"/>
        <v>1500000</v>
      </c>
      <c r="M679" t="str">
        <f t="shared" si="111"/>
        <v>RT_Wood:1000000|RT_Food:1000000|RT_Stone:1000000|RT_Gold:1000000</v>
      </c>
      <c r="N679" t="str">
        <f t="shared" si="111"/>
        <v>RT_Wood:125000|RT_Food:125000|RT_Stone:125000|RT_Gold:125000</v>
      </c>
      <c r="Q679" s="9"/>
      <c r="R679" s="9"/>
      <c r="S679" s="9"/>
      <c r="T679" s="9"/>
      <c r="U679" s="9"/>
      <c r="V679" s="9"/>
      <c r="W679" s="9"/>
      <c r="X679" s="9"/>
    </row>
    <row r="680" spans="1:24" x14ac:dyDescent="0.3">
      <c r="A680" s="11">
        <v>5202107</v>
      </c>
      <c r="B680" s="11" t="s">
        <v>1187</v>
      </c>
      <c r="C680" s="11">
        <f t="shared" si="108"/>
        <v>21</v>
      </c>
      <c r="D680" s="11" t="s">
        <v>1325</v>
      </c>
      <c r="E680" s="6" t="s">
        <v>1350</v>
      </c>
      <c r="F680" s="6" t="str">
        <f t="shared" si="104"/>
        <v>21路人</v>
      </c>
      <c r="G680" s="6" t="str">
        <f t="shared" si="105"/>
        <v>21路人统率枪</v>
      </c>
      <c r="H680" s="6" t="str">
        <f t="array" ref="H680">30250&amp;";"&amp;INDEX($V$2:$V$33,C680,1)</f>
        <v>30250;500</v>
      </c>
      <c r="I680" s="11">
        <f t="shared" si="106"/>
        <v>12</v>
      </c>
      <c r="J680" t="str">
        <f t="shared" si="111"/>
        <v>45000;81000</v>
      </c>
      <c r="K680">
        <f t="shared" si="111"/>
        <v>540000</v>
      </c>
      <c r="L680">
        <f t="shared" si="111"/>
        <v>1500000</v>
      </c>
      <c r="M680" t="str">
        <f t="shared" si="111"/>
        <v>RT_Wood:1000000|RT_Food:1000000|RT_Stone:1000000|RT_Gold:1000000</v>
      </c>
      <c r="N680" t="str">
        <f t="shared" si="111"/>
        <v>RT_Wood:125000|RT_Food:125000|RT_Stone:125000|RT_Gold:125000</v>
      </c>
      <c r="Q680" s="9"/>
      <c r="R680" s="9"/>
      <c r="S680" s="9"/>
      <c r="T680" s="9"/>
      <c r="U680" s="9"/>
      <c r="V680" s="9"/>
      <c r="W680" s="9"/>
      <c r="X680" s="9"/>
    </row>
    <row r="681" spans="1:24" x14ac:dyDescent="0.3">
      <c r="A681" s="11">
        <v>5202108</v>
      </c>
      <c r="B681" s="11" t="s">
        <v>1188</v>
      </c>
      <c r="C681" s="11">
        <f t="shared" si="108"/>
        <v>21</v>
      </c>
      <c r="D681" s="11" t="s">
        <v>1325</v>
      </c>
      <c r="E681" s="6" t="s">
        <v>1354</v>
      </c>
      <c r="F681" s="6" t="str">
        <f t="shared" si="104"/>
        <v>21路人</v>
      </c>
      <c r="G681" s="6" t="str">
        <f t="shared" si="105"/>
        <v>21路人智谋弓</v>
      </c>
      <c r="H681" s="6" t="str">
        <f t="array" ref="H681">30250&amp;";"&amp;INDEX($V$2:$V$33,C681,1)</f>
        <v>30250;500</v>
      </c>
      <c r="I681" s="11">
        <f t="shared" si="106"/>
        <v>12</v>
      </c>
      <c r="J681" t="str">
        <f t="shared" si="111"/>
        <v>45000;81000</v>
      </c>
      <c r="K681">
        <f t="shared" si="111"/>
        <v>540000</v>
      </c>
      <c r="L681">
        <f t="shared" si="111"/>
        <v>1500000</v>
      </c>
      <c r="M681" t="str">
        <f t="shared" si="111"/>
        <v>RT_Wood:1000000|RT_Food:1000000|RT_Stone:1000000|RT_Gold:1000000</v>
      </c>
      <c r="N681" t="str">
        <f t="shared" si="111"/>
        <v>RT_Wood:125000|RT_Food:125000|RT_Stone:125000|RT_Gold:125000</v>
      </c>
      <c r="Q681" s="9"/>
      <c r="R681" s="9"/>
      <c r="S681" s="9"/>
      <c r="T681" s="9"/>
      <c r="U681" s="9"/>
      <c r="V681" s="9"/>
      <c r="W681" s="9"/>
      <c r="X681" s="9"/>
    </row>
    <row r="682" spans="1:24" x14ac:dyDescent="0.3">
      <c r="A682" s="11">
        <v>5202201</v>
      </c>
      <c r="B682" s="11" t="s">
        <v>1189</v>
      </c>
      <c r="C682" s="11">
        <f t="shared" si="108"/>
        <v>22</v>
      </c>
      <c r="D682" s="11" t="s">
        <v>1325</v>
      </c>
      <c r="E682" s="6" t="s">
        <v>1328</v>
      </c>
      <c r="F682" s="6" t="str">
        <f t="shared" si="104"/>
        <v>22路人</v>
      </c>
      <c r="G682" s="6" t="str">
        <f t="shared" si="105"/>
        <v>22路人统率剑</v>
      </c>
      <c r="H682" s="6" t="str">
        <f t="array" ref="H682">30250&amp;";"&amp;INDEX($V$2:$V$33,C682,1)</f>
        <v>30250;500</v>
      </c>
      <c r="I682" s="11">
        <f t="shared" si="106"/>
        <v>12</v>
      </c>
      <c r="J682" t="str">
        <f t="shared" ref="J682:N691" si="112">INDEX($AB:$AF,MATCH($I682,$Z:$Z,0),MATCH(J$1,$AB$1:$AF$1,0))</f>
        <v>45000;81000</v>
      </c>
      <c r="K682">
        <f t="shared" si="112"/>
        <v>540000</v>
      </c>
      <c r="L682">
        <f t="shared" si="112"/>
        <v>1500000</v>
      </c>
      <c r="M682" t="str">
        <f t="shared" si="112"/>
        <v>RT_Wood:1000000|RT_Food:1000000|RT_Stone:1000000|RT_Gold:1000000</v>
      </c>
      <c r="N682" t="str">
        <f t="shared" si="112"/>
        <v>RT_Wood:125000|RT_Food:125000|RT_Stone:125000|RT_Gold:125000</v>
      </c>
      <c r="Q682" s="9"/>
      <c r="R682" s="9"/>
      <c r="S682" s="9"/>
      <c r="T682" s="9"/>
      <c r="U682" s="9"/>
      <c r="V682" s="9"/>
      <c r="W682" s="9"/>
      <c r="X682" s="9"/>
    </row>
    <row r="683" spans="1:24" x14ac:dyDescent="0.3">
      <c r="A683" s="11">
        <v>5202202</v>
      </c>
      <c r="B683" s="11" t="s">
        <v>1190</v>
      </c>
      <c r="C683" s="11">
        <f t="shared" si="108"/>
        <v>22</v>
      </c>
      <c r="D683" s="11" t="s">
        <v>1325</v>
      </c>
      <c r="E683" s="6" t="s">
        <v>1331</v>
      </c>
      <c r="F683" s="6" t="str">
        <f t="shared" si="104"/>
        <v>22路人</v>
      </c>
      <c r="G683" s="6" t="str">
        <f t="shared" si="105"/>
        <v>22路人连击骑</v>
      </c>
      <c r="H683" s="6" t="str">
        <f t="array" ref="H683">30250&amp;";"&amp;INDEX($V$2:$V$33,C683,1)</f>
        <v>30250;500</v>
      </c>
      <c r="I683" s="11">
        <f t="shared" si="106"/>
        <v>12</v>
      </c>
      <c r="J683" t="str">
        <f t="shared" si="112"/>
        <v>45000;81000</v>
      </c>
      <c r="K683">
        <f t="shared" si="112"/>
        <v>540000</v>
      </c>
      <c r="L683">
        <f t="shared" si="112"/>
        <v>1500000</v>
      </c>
      <c r="M683" t="str">
        <f t="shared" si="112"/>
        <v>RT_Wood:1000000|RT_Food:1000000|RT_Stone:1000000|RT_Gold:1000000</v>
      </c>
      <c r="N683" t="str">
        <f t="shared" si="112"/>
        <v>RT_Wood:125000|RT_Food:125000|RT_Stone:125000|RT_Gold:125000</v>
      </c>
      <c r="Q683" s="9"/>
      <c r="R683" s="9"/>
      <c r="S683" s="9"/>
      <c r="T683" s="9"/>
      <c r="U683" s="9"/>
      <c r="V683" s="9"/>
      <c r="W683" s="9"/>
      <c r="X683" s="9"/>
    </row>
    <row r="684" spans="1:24" x14ac:dyDescent="0.3">
      <c r="A684" s="11">
        <v>5202203</v>
      </c>
      <c r="B684" s="11" t="s">
        <v>1191</v>
      </c>
      <c r="C684" s="11">
        <f t="shared" si="108"/>
        <v>22</v>
      </c>
      <c r="D684" s="11" t="s">
        <v>1325</v>
      </c>
      <c r="E684" s="6" t="s">
        <v>1335</v>
      </c>
      <c r="F684" s="6" t="str">
        <f t="shared" si="104"/>
        <v>22路人</v>
      </c>
      <c r="G684" s="6" t="str">
        <f t="shared" si="105"/>
        <v>22路人反击枪</v>
      </c>
      <c r="H684" s="6" t="str">
        <f t="array" ref="H684">30250&amp;";"&amp;INDEX($V$2:$V$33,C684,1)</f>
        <v>30250;500</v>
      </c>
      <c r="I684" s="11">
        <f t="shared" si="106"/>
        <v>12</v>
      </c>
      <c r="J684" t="str">
        <f t="shared" si="112"/>
        <v>45000;81000</v>
      </c>
      <c r="K684">
        <f t="shared" si="112"/>
        <v>540000</v>
      </c>
      <c r="L684">
        <f t="shared" si="112"/>
        <v>1500000</v>
      </c>
      <c r="M684" t="str">
        <f t="shared" si="112"/>
        <v>RT_Wood:1000000|RT_Food:1000000|RT_Stone:1000000|RT_Gold:1000000</v>
      </c>
      <c r="N684" t="str">
        <f t="shared" si="112"/>
        <v>RT_Wood:125000|RT_Food:125000|RT_Stone:125000|RT_Gold:125000</v>
      </c>
      <c r="Q684" s="9"/>
      <c r="R684" s="9"/>
      <c r="S684" s="9"/>
      <c r="T684" s="9"/>
      <c r="U684" s="9"/>
      <c r="V684" s="9"/>
      <c r="W684" s="9"/>
      <c r="X684" s="9"/>
    </row>
    <row r="685" spans="1:24" x14ac:dyDescent="0.3">
      <c r="A685" s="11">
        <v>5202204</v>
      </c>
      <c r="B685" s="11" t="s">
        <v>1192</v>
      </c>
      <c r="C685" s="11">
        <f t="shared" si="108"/>
        <v>22</v>
      </c>
      <c r="D685" s="11" t="s">
        <v>1325</v>
      </c>
      <c r="E685" s="6" t="s">
        <v>1339</v>
      </c>
      <c r="F685" s="6" t="str">
        <f t="shared" si="104"/>
        <v>22路人</v>
      </c>
      <c r="G685" s="6" t="str">
        <f t="shared" si="105"/>
        <v>22路人魏兰弓</v>
      </c>
      <c r="H685" s="6" t="str">
        <f t="array" ref="H685">30250&amp;";"&amp;INDEX($V$2:$V$33,C685,1)</f>
        <v>30250;500</v>
      </c>
      <c r="I685" s="11">
        <f t="shared" si="106"/>
        <v>12</v>
      </c>
      <c r="J685" t="str">
        <f t="shared" si="112"/>
        <v>45000;81000</v>
      </c>
      <c r="K685">
        <f t="shared" si="112"/>
        <v>540000</v>
      </c>
      <c r="L685">
        <f t="shared" si="112"/>
        <v>1500000</v>
      </c>
      <c r="M685" t="str">
        <f t="shared" si="112"/>
        <v>RT_Wood:1000000|RT_Food:1000000|RT_Stone:1000000|RT_Gold:1000000</v>
      </c>
      <c r="N685" t="str">
        <f t="shared" si="112"/>
        <v>RT_Wood:125000|RT_Food:125000|RT_Stone:125000|RT_Gold:125000</v>
      </c>
      <c r="Q685" s="9"/>
      <c r="R685" s="9"/>
      <c r="S685" s="9"/>
      <c r="T685" s="9"/>
      <c r="U685" s="9"/>
      <c r="V685" s="9"/>
      <c r="W685" s="9"/>
      <c r="X685" s="9"/>
    </row>
    <row r="686" spans="1:24" x14ac:dyDescent="0.3">
      <c r="A686" s="11">
        <v>5202205</v>
      </c>
      <c r="B686" s="11" t="s">
        <v>1193</v>
      </c>
      <c r="C686" s="11">
        <f t="shared" si="108"/>
        <v>22</v>
      </c>
      <c r="D686" s="11" t="s">
        <v>1325</v>
      </c>
      <c r="E686" s="6" t="s">
        <v>1343</v>
      </c>
      <c r="F686" s="6" t="str">
        <f t="shared" si="104"/>
        <v>22路人</v>
      </c>
      <c r="G686" s="6" t="str">
        <f t="shared" si="105"/>
        <v>22路人智谋剑</v>
      </c>
      <c r="H686" s="6" t="str">
        <f t="array" ref="H686">30250&amp;";"&amp;INDEX($V$2:$V$33,C686,1)</f>
        <v>30250;500</v>
      </c>
      <c r="I686" s="11">
        <f t="shared" si="106"/>
        <v>12</v>
      </c>
      <c r="J686" t="str">
        <f t="shared" si="112"/>
        <v>45000;81000</v>
      </c>
      <c r="K686">
        <f t="shared" si="112"/>
        <v>540000</v>
      </c>
      <c r="L686">
        <f t="shared" si="112"/>
        <v>1500000</v>
      </c>
      <c r="M686" t="str">
        <f t="shared" si="112"/>
        <v>RT_Wood:1000000|RT_Food:1000000|RT_Stone:1000000|RT_Gold:1000000</v>
      </c>
      <c r="N686" t="str">
        <f t="shared" si="112"/>
        <v>RT_Wood:125000|RT_Food:125000|RT_Stone:125000|RT_Gold:125000</v>
      </c>
      <c r="Q686" s="9"/>
      <c r="R686" s="9"/>
      <c r="S686" s="9"/>
      <c r="T686" s="9"/>
      <c r="U686" s="9"/>
      <c r="V686" s="9"/>
      <c r="W686" s="9"/>
      <c r="X686" s="9"/>
    </row>
    <row r="687" spans="1:24" x14ac:dyDescent="0.3">
      <c r="A687" s="11">
        <v>5202206</v>
      </c>
      <c r="B687" s="11" t="s">
        <v>1194</v>
      </c>
      <c r="C687" s="11">
        <f t="shared" si="108"/>
        <v>22</v>
      </c>
      <c r="D687" s="11" t="s">
        <v>1325</v>
      </c>
      <c r="E687" s="6" t="s">
        <v>1347</v>
      </c>
      <c r="F687" s="6" t="str">
        <f t="shared" si="104"/>
        <v>22路人</v>
      </c>
      <c r="G687" s="6" t="str">
        <f t="shared" si="105"/>
        <v>22路人智谋骑</v>
      </c>
      <c r="H687" s="6" t="str">
        <f t="array" ref="H687">30250&amp;";"&amp;INDEX($V$2:$V$33,C687,1)</f>
        <v>30250;500</v>
      </c>
      <c r="I687" s="11">
        <f t="shared" si="106"/>
        <v>12</v>
      </c>
      <c r="J687" t="str">
        <f t="shared" si="112"/>
        <v>45000;81000</v>
      </c>
      <c r="K687">
        <f t="shared" si="112"/>
        <v>540000</v>
      </c>
      <c r="L687">
        <f t="shared" si="112"/>
        <v>1500000</v>
      </c>
      <c r="M687" t="str">
        <f t="shared" si="112"/>
        <v>RT_Wood:1000000|RT_Food:1000000|RT_Stone:1000000|RT_Gold:1000000</v>
      </c>
      <c r="N687" t="str">
        <f t="shared" si="112"/>
        <v>RT_Wood:125000|RT_Food:125000|RT_Stone:125000|RT_Gold:125000</v>
      </c>
      <c r="Q687" s="9"/>
      <c r="R687" s="9"/>
      <c r="S687" s="9"/>
      <c r="T687" s="9"/>
      <c r="U687" s="9"/>
      <c r="V687" s="9"/>
      <c r="W687" s="9"/>
      <c r="X687" s="9"/>
    </row>
    <row r="688" spans="1:24" x14ac:dyDescent="0.3">
      <c r="A688" s="11">
        <v>5202207</v>
      </c>
      <c r="B688" s="11" t="s">
        <v>1195</v>
      </c>
      <c r="C688" s="11">
        <f t="shared" si="108"/>
        <v>22</v>
      </c>
      <c r="D688" s="11" t="s">
        <v>1325</v>
      </c>
      <c r="E688" s="6" t="s">
        <v>1350</v>
      </c>
      <c r="F688" s="6" t="str">
        <f t="shared" si="104"/>
        <v>22路人</v>
      </c>
      <c r="G688" s="6" t="str">
        <f t="shared" si="105"/>
        <v>22路人统率枪</v>
      </c>
      <c r="H688" s="6" t="str">
        <f t="array" ref="H688">30250&amp;";"&amp;INDEX($V$2:$V$33,C688,1)</f>
        <v>30250;500</v>
      </c>
      <c r="I688" s="11">
        <f t="shared" si="106"/>
        <v>12</v>
      </c>
      <c r="J688" t="str">
        <f t="shared" si="112"/>
        <v>45000;81000</v>
      </c>
      <c r="K688">
        <f t="shared" si="112"/>
        <v>540000</v>
      </c>
      <c r="L688">
        <f t="shared" si="112"/>
        <v>1500000</v>
      </c>
      <c r="M688" t="str">
        <f t="shared" si="112"/>
        <v>RT_Wood:1000000|RT_Food:1000000|RT_Stone:1000000|RT_Gold:1000000</v>
      </c>
      <c r="N688" t="str">
        <f t="shared" si="112"/>
        <v>RT_Wood:125000|RT_Food:125000|RT_Stone:125000|RT_Gold:125000</v>
      </c>
      <c r="Q688" s="9"/>
      <c r="R688" s="9"/>
      <c r="S688" s="9"/>
      <c r="T688" s="9"/>
      <c r="U688" s="9"/>
      <c r="V688" s="9"/>
      <c r="W688" s="9"/>
      <c r="X688" s="9"/>
    </row>
    <row r="689" spans="1:24" x14ac:dyDescent="0.3">
      <c r="A689" s="11">
        <v>5202208</v>
      </c>
      <c r="B689" s="11" t="s">
        <v>1196</v>
      </c>
      <c r="C689" s="11">
        <f t="shared" si="108"/>
        <v>22</v>
      </c>
      <c r="D689" s="11" t="s">
        <v>1325</v>
      </c>
      <c r="E689" s="6" t="s">
        <v>1354</v>
      </c>
      <c r="F689" s="6" t="str">
        <f t="shared" si="104"/>
        <v>22路人</v>
      </c>
      <c r="G689" s="6" t="str">
        <f t="shared" si="105"/>
        <v>22路人智谋弓</v>
      </c>
      <c r="H689" s="6" t="str">
        <f t="array" ref="H689">30250&amp;";"&amp;INDEX($V$2:$V$33,C689,1)</f>
        <v>30250;500</v>
      </c>
      <c r="I689" s="11">
        <f t="shared" si="106"/>
        <v>12</v>
      </c>
      <c r="J689" t="str">
        <f t="shared" si="112"/>
        <v>45000;81000</v>
      </c>
      <c r="K689">
        <f t="shared" si="112"/>
        <v>540000</v>
      </c>
      <c r="L689">
        <f t="shared" si="112"/>
        <v>1500000</v>
      </c>
      <c r="M689" t="str">
        <f t="shared" si="112"/>
        <v>RT_Wood:1000000|RT_Food:1000000|RT_Stone:1000000|RT_Gold:1000000</v>
      </c>
      <c r="N689" t="str">
        <f t="shared" si="112"/>
        <v>RT_Wood:125000|RT_Food:125000|RT_Stone:125000|RT_Gold:125000</v>
      </c>
      <c r="Q689" s="9"/>
      <c r="R689" s="9"/>
      <c r="S689" s="9"/>
      <c r="T689" s="9"/>
      <c r="U689" s="9"/>
      <c r="V689" s="9"/>
      <c r="W689" s="9"/>
      <c r="X689" s="9"/>
    </row>
    <row r="690" spans="1:24" x14ac:dyDescent="0.3">
      <c r="A690" s="11">
        <v>5202301</v>
      </c>
      <c r="B690" s="11" t="s">
        <v>1197</v>
      </c>
      <c r="C690" s="11">
        <f t="shared" si="108"/>
        <v>23</v>
      </c>
      <c r="D690" s="11" t="s">
        <v>1325</v>
      </c>
      <c r="E690" s="6" t="s">
        <v>1328</v>
      </c>
      <c r="F690" s="6" t="str">
        <f t="shared" si="104"/>
        <v>23路人</v>
      </c>
      <c r="G690" s="6" t="str">
        <f t="shared" si="105"/>
        <v>23路人统率剑</v>
      </c>
      <c r="H690" s="6" t="str">
        <f t="array" ref="H690">30250&amp;";"&amp;INDEX($V$2:$V$33,C690,1)</f>
        <v>30250;500</v>
      </c>
      <c r="I690" s="11">
        <f t="shared" si="106"/>
        <v>13</v>
      </c>
      <c r="J690" t="str">
        <f t="shared" si="112"/>
        <v>81000;120000</v>
      </c>
      <c r="K690">
        <f t="shared" si="112"/>
        <v>590000</v>
      </c>
      <c r="L690">
        <f t="shared" si="112"/>
        <v>1650000</v>
      </c>
      <c r="M690" t="str">
        <f t="shared" si="112"/>
        <v>RT_Wood:1100000|RT_Food:1100000|RT_Stone:1100000|RT_Gold:1100000</v>
      </c>
      <c r="N690" t="str">
        <f t="shared" si="112"/>
        <v>RT_Wood:137500|RT_Food:137500|RT_Stone:137500|RT_Gold:137500</v>
      </c>
      <c r="Q690" s="9"/>
      <c r="R690" s="9"/>
      <c r="S690" s="9"/>
      <c r="T690" s="9"/>
      <c r="U690" s="9"/>
      <c r="V690" s="9"/>
      <c r="W690" s="9"/>
      <c r="X690" s="9"/>
    </row>
    <row r="691" spans="1:24" x14ac:dyDescent="0.3">
      <c r="A691" s="11">
        <v>5202302</v>
      </c>
      <c r="B691" s="11" t="s">
        <v>1198</v>
      </c>
      <c r="C691" s="11">
        <f t="shared" si="108"/>
        <v>23</v>
      </c>
      <c r="D691" s="11" t="s">
        <v>1325</v>
      </c>
      <c r="E691" s="6" t="s">
        <v>1331</v>
      </c>
      <c r="F691" s="6" t="str">
        <f t="shared" si="104"/>
        <v>23路人</v>
      </c>
      <c r="G691" s="6" t="str">
        <f t="shared" si="105"/>
        <v>23路人连击骑</v>
      </c>
      <c r="H691" s="6" t="str">
        <f t="array" ref="H691">30250&amp;";"&amp;INDEX($V$2:$V$33,C691,1)</f>
        <v>30250;500</v>
      </c>
      <c r="I691" s="11">
        <f t="shared" si="106"/>
        <v>13</v>
      </c>
      <c r="J691" t="str">
        <f t="shared" si="112"/>
        <v>81000;120000</v>
      </c>
      <c r="K691">
        <f t="shared" si="112"/>
        <v>590000</v>
      </c>
      <c r="L691">
        <f t="shared" si="112"/>
        <v>1650000</v>
      </c>
      <c r="M691" t="str">
        <f t="shared" si="112"/>
        <v>RT_Wood:1100000|RT_Food:1100000|RT_Stone:1100000|RT_Gold:1100000</v>
      </c>
      <c r="N691" t="str">
        <f t="shared" si="112"/>
        <v>RT_Wood:137500|RT_Food:137500|RT_Stone:137500|RT_Gold:137500</v>
      </c>
      <c r="Q691" s="9"/>
      <c r="R691" s="9"/>
      <c r="S691" s="9"/>
      <c r="T691" s="9"/>
      <c r="U691" s="9"/>
      <c r="V691" s="9"/>
      <c r="W691" s="9"/>
      <c r="X691" s="9"/>
    </row>
    <row r="692" spans="1:24" x14ac:dyDescent="0.3">
      <c r="A692" s="11">
        <v>5202303</v>
      </c>
      <c r="B692" s="11" t="s">
        <v>1199</v>
      </c>
      <c r="C692" s="11">
        <f t="shared" si="108"/>
        <v>23</v>
      </c>
      <c r="D692" s="11" t="s">
        <v>1325</v>
      </c>
      <c r="E692" s="6" t="s">
        <v>1335</v>
      </c>
      <c r="F692" s="6" t="str">
        <f t="shared" si="104"/>
        <v>23路人</v>
      </c>
      <c r="G692" s="6" t="str">
        <f t="shared" si="105"/>
        <v>23路人反击枪</v>
      </c>
      <c r="H692" s="6" t="str">
        <f t="array" ref="H692">30250&amp;";"&amp;INDEX($V$2:$V$33,C692,1)</f>
        <v>30250;500</v>
      </c>
      <c r="I692" s="11">
        <f t="shared" si="106"/>
        <v>13</v>
      </c>
      <c r="J692" t="str">
        <f t="shared" ref="J692:N701" si="113">INDEX($AB:$AF,MATCH($I692,$Z:$Z,0),MATCH(J$1,$AB$1:$AF$1,0))</f>
        <v>81000;120000</v>
      </c>
      <c r="K692">
        <f t="shared" si="113"/>
        <v>590000</v>
      </c>
      <c r="L692">
        <f t="shared" si="113"/>
        <v>1650000</v>
      </c>
      <c r="M692" t="str">
        <f t="shared" si="113"/>
        <v>RT_Wood:1100000|RT_Food:1100000|RT_Stone:1100000|RT_Gold:1100000</v>
      </c>
      <c r="N692" t="str">
        <f t="shared" si="113"/>
        <v>RT_Wood:137500|RT_Food:137500|RT_Stone:137500|RT_Gold:137500</v>
      </c>
      <c r="Q692" s="9"/>
      <c r="R692" s="9"/>
      <c r="S692" s="9"/>
      <c r="T692" s="9"/>
      <c r="U692" s="9"/>
      <c r="V692" s="9"/>
      <c r="W692" s="9"/>
      <c r="X692" s="9"/>
    </row>
    <row r="693" spans="1:24" x14ac:dyDescent="0.3">
      <c r="A693" s="11">
        <v>5202304</v>
      </c>
      <c r="B693" s="11" t="s">
        <v>1200</v>
      </c>
      <c r="C693" s="11">
        <f t="shared" si="108"/>
        <v>23</v>
      </c>
      <c r="D693" s="11" t="s">
        <v>1325</v>
      </c>
      <c r="E693" s="6" t="s">
        <v>1339</v>
      </c>
      <c r="F693" s="6" t="str">
        <f t="shared" si="104"/>
        <v>23路人</v>
      </c>
      <c r="G693" s="6" t="str">
        <f t="shared" si="105"/>
        <v>23路人魏兰弓</v>
      </c>
      <c r="H693" s="6" t="str">
        <f t="array" ref="H693">30250&amp;";"&amp;INDEX($V$2:$V$33,C693,1)</f>
        <v>30250;500</v>
      </c>
      <c r="I693" s="11">
        <f t="shared" si="106"/>
        <v>13</v>
      </c>
      <c r="J693" t="str">
        <f t="shared" si="113"/>
        <v>81000;120000</v>
      </c>
      <c r="K693">
        <f t="shared" si="113"/>
        <v>590000</v>
      </c>
      <c r="L693">
        <f t="shared" si="113"/>
        <v>1650000</v>
      </c>
      <c r="M693" t="str">
        <f t="shared" si="113"/>
        <v>RT_Wood:1100000|RT_Food:1100000|RT_Stone:1100000|RT_Gold:1100000</v>
      </c>
      <c r="N693" t="str">
        <f t="shared" si="113"/>
        <v>RT_Wood:137500|RT_Food:137500|RT_Stone:137500|RT_Gold:137500</v>
      </c>
      <c r="Q693" s="9"/>
      <c r="R693" s="9"/>
      <c r="S693" s="9"/>
      <c r="T693" s="9"/>
      <c r="U693" s="9"/>
      <c r="V693" s="9"/>
      <c r="W693" s="9"/>
      <c r="X693" s="9"/>
    </row>
    <row r="694" spans="1:24" x14ac:dyDescent="0.3">
      <c r="A694" s="11">
        <v>5202305</v>
      </c>
      <c r="B694" s="11" t="s">
        <v>1201</v>
      </c>
      <c r="C694" s="11">
        <f t="shared" si="108"/>
        <v>23</v>
      </c>
      <c r="D694" s="11" t="s">
        <v>1325</v>
      </c>
      <c r="E694" s="6" t="s">
        <v>1343</v>
      </c>
      <c r="F694" s="6" t="str">
        <f t="shared" si="104"/>
        <v>23路人</v>
      </c>
      <c r="G694" s="6" t="str">
        <f t="shared" si="105"/>
        <v>23路人智谋剑</v>
      </c>
      <c r="H694" s="6" t="str">
        <f t="array" ref="H694">30250&amp;";"&amp;INDEX($V$2:$V$33,C694,1)</f>
        <v>30250;500</v>
      </c>
      <c r="I694" s="11">
        <f t="shared" si="106"/>
        <v>13</v>
      </c>
      <c r="J694" t="str">
        <f t="shared" si="113"/>
        <v>81000;120000</v>
      </c>
      <c r="K694">
        <f t="shared" si="113"/>
        <v>590000</v>
      </c>
      <c r="L694">
        <f t="shared" si="113"/>
        <v>1650000</v>
      </c>
      <c r="M694" t="str">
        <f t="shared" si="113"/>
        <v>RT_Wood:1100000|RT_Food:1100000|RT_Stone:1100000|RT_Gold:1100000</v>
      </c>
      <c r="N694" t="str">
        <f t="shared" si="113"/>
        <v>RT_Wood:137500|RT_Food:137500|RT_Stone:137500|RT_Gold:137500</v>
      </c>
      <c r="Q694" s="9"/>
      <c r="R694" s="9"/>
      <c r="S694" s="9"/>
      <c r="T694" s="9"/>
      <c r="U694" s="9"/>
      <c r="V694" s="9"/>
      <c r="W694" s="9"/>
      <c r="X694" s="9"/>
    </row>
    <row r="695" spans="1:24" x14ac:dyDescent="0.3">
      <c r="A695" s="11">
        <v>5202306</v>
      </c>
      <c r="B695" s="11" t="s">
        <v>1202</v>
      </c>
      <c r="C695" s="11">
        <f t="shared" si="108"/>
        <v>23</v>
      </c>
      <c r="D695" s="11" t="s">
        <v>1325</v>
      </c>
      <c r="E695" s="6" t="s">
        <v>1347</v>
      </c>
      <c r="F695" s="6" t="str">
        <f t="shared" si="104"/>
        <v>23路人</v>
      </c>
      <c r="G695" s="6" t="str">
        <f t="shared" si="105"/>
        <v>23路人智谋骑</v>
      </c>
      <c r="H695" s="6" t="str">
        <f t="array" ref="H695">30250&amp;";"&amp;INDEX($V$2:$V$33,C695,1)</f>
        <v>30250;500</v>
      </c>
      <c r="I695" s="11">
        <f t="shared" si="106"/>
        <v>13</v>
      </c>
      <c r="J695" t="str">
        <f t="shared" si="113"/>
        <v>81000;120000</v>
      </c>
      <c r="K695">
        <f t="shared" si="113"/>
        <v>590000</v>
      </c>
      <c r="L695">
        <f t="shared" si="113"/>
        <v>1650000</v>
      </c>
      <c r="M695" t="str">
        <f t="shared" si="113"/>
        <v>RT_Wood:1100000|RT_Food:1100000|RT_Stone:1100000|RT_Gold:1100000</v>
      </c>
      <c r="N695" t="str">
        <f t="shared" si="113"/>
        <v>RT_Wood:137500|RT_Food:137500|RT_Stone:137500|RT_Gold:137500</v>
      </c>
      <c r="Q695" s="9"/>
      <c r="R695" s="9"/>
      <c r="S695" s="9"/>
      <c r="T695" s="9"/>
      <c r="U695" s="9"/>
      <c r="V695" s="9"/>
      <c r="W695" s="9"/>
      <c r="X695" s="9"/>
    </row>
    <row r="696" spans="1:24" x14ac:dyDescent="0.3">
      <c r="A696" s="11">
        <v>5202307</v>
      </c>
      <c r="B696" s="11" t="s">
        <v>1203</v>
      </c>
      <c r="C696" s="11">
        <f t="shared" si="108"/>
        <v>23</v>
      </c>
      <c r="D696" s="11" t="s">
        <v>1325</v>
      </c>
      <c r="E696" s="6" t="s">
        <v>1350</v>
      </c>
      <c r="F696" s="6" t="str">
        <f t="shared" si="104"/>
        <v>23路人</v>
      </c>
      <c r="G696" s="6" t="str">
        <f t="shared" si="105"/>
        <v>23路人统率枪</v>
      </c>
      <c r="H696" s="6" t="str">
        <f t="array" ref="H696">30250&amp;";"&amp;INDEX($V$2:$V$33,C696,1)</f>
        <v>30250;500</v>
      </c>
      <c r="I696" s="11">
        <f t="shared" si="106"/>
        <v>13</v>
      </c>
      <c r="J696" t="str">
        <f t="shared" si="113"/>
        <v>81000;120000</v>
      </c>
      <c r="K696">
        <f t="shared" si="113"/>
        <v>590000</v>
      </c>
      <c r="L696">
        <f t="shared" si="113"/>
        <v>1650000</v>
      </c>
      <c r="M696" t="str">
        <f t="shared" si="113"/>
        <v>RT_Wood:1100000|RT_Food:1100000|RT_Stone:1100000|RT_Gold:1100000</v>
      </c>
      <c r="N696" t="str">
        <f t="shared" si="113"/>
        <v>RT_Wood:137500|RT_Food:137500|RT_Stone:137500|RT_Gold:137500</v>
      </c>
      <c r="Q696" s="9"/>
      <c r="R696" s="9"/>
      <c r="S696" s="9"/>
      <c r="T696" s="9"/>
      <c r="U696" s="9"/>
      <c r="V696" s="9"/>
      <c r="W696" s="9"/>
      <c r="X696" s="9"/>
    </row>
    <row r="697" spans="1:24" x14ac:dyDescent="0.3">
      <c r="A697" s="11">
        <v>5202308</v>
      </c>
      <c r="B697" s="11" t="s">
        <v>1204</v>
      </c>
      <c r="C697" s="11">
        <f t="shared" si="108"/>
        <v>23</v>
      </c>
      <c r="D697" s="11" t="s">
        <v>1325</v>
      </c>
      <c r="E697" s="6" t="s">
        <v>1354</v>
      </c>
      <c r="F697" s="6" t="str">
        <f t="shared" si="104"/>
        <v>23路人</v>
      </c>
      <c r="G697" s="6" t="str">
        <f t="shared" si="105"/>
        <v>23路人智谋弓</v>
      </c>
      <c r="H697" s="6" t="str">
        <f t="array" ref="H697">30250&amp;";"&amp;INDEX($V$2:$V$33,C697,1)</f>
        <v>30250;500</v>
      </c>
      <c r="I697" s="11">
        <f t="shared" si="106"/>
        <v>13</v>
      </c>
      <c r="J697" t="str">
        <f t="shared" si="113"/>
        <v>81000;120000</v>
      </c>
      <c r="K697">
        <f t="shared" si="113"/>
        <v>590000</v>
      </c>
      <c r="L697">
        <f t="shared" si="113"/>
        <v>1650000</v>
      </c>
      <c r="M697" t="str">
        <f t="shared" si="113"/>
        <v>RT_Wood:1100000|RT_Food:1100000|RT_Stone:1100000|RT_Gold:1100000</v>
      </c>
      <c r="N697" t="str">
        <f t="shared" si="113"/>
        <v>RT_Wood:137500|RT_Food:137500|RT_Stone:137500|RT_Gold:137500</v>
      </c>
      <c r="Q697" s="9"/>
      <c r="R697" s="9"/>
      <c r="S697" s="9"/>
      <c r="T697" s="9"/>
      <c r="U697" s="9"/>
      <c r="V697" s="9"/>
      <c r="W697" s="9"/>
      <c r="X697" s="9"/>
    </row>
    <row r="698" spans="1:24" x14ac:dyDescent="0.3">
      <c r="A698" s="11">
        <v>5202401</v>
      </c>
      <c r="B698" s="11" t="s">
        <v>1205</v>
      </c>
      <c r="C698" s="11">
        <f t="shared" si="108"/>
        <v>24</v>
      </c>
      <c r="D698" s="11" t="s">
        <v>1325</v>
      </c>
      <c r="E698" s="6" t="s">
        <v>1328</v>
      </c>
      <c r="F698" s="6" t="str">
        <f t="shared" si="104"/>
        <v>24路人</v>
      </c>
      <c r="G698" s="6" t="str">
        <f t="shared" si="105"/>
        <v>24路人统率剑</v>
      </c>
      <c r="H698" s="6" t="str">
        <f t="array" ref="H698">30250&amp;";"&amp;INDEX($V$2:$V$33,C698,1)</f>
        <v>30250;500</v>
      </c>
      <c r="I698" s="11">
        <f t="shared" si="106"/>
        <v>13</v>
      </c>
      <c r="J698" t="str">
        <f t="shared" si="113"/>
        <v>81000;120000</v>
      </c>
      <c r="K698">
        <f t="shared" si="113"/>
        <v>590000</v>
      </c>
      <c r="L698">
        <f t="shared" si="113"/>
        <v>1650000</v>
      </c>
      <c r="M698" t="str">
        <f t="shared" si="113"/>
        <v>RT_Wood:1100000|RT_Food:1100000|RT_Stone:1100000|RT_Gold:1100000</v>
      </c>
      <c r="N698" t="str">
        <f t="shared" si="113"/>
        <v>RT_Wood:137500|RT_Food:137500|RT_Stone:137500|RT_Gold:137500</v>
      </c>
      <c r="Q698" s="9"/>
      <c r="R698" s="9"/>
      <c r="S698" s="9"/>
      <c r="T698" s="9"/>
      <c r="U698" s="9"/>
      <c r="V698" s="9"/>
      <c r="W698" s="9"/>
      <c r="X698" s="9"/>
    </row>
    <row r="699" spans="1:24" x14ac:dyDescent="0.3">
      <c r="A699" s="11">
        <v>5202402</v>
      </c>
      <c r="B699" s="11" t="s">
        <v>1207</v>
      </c>
      <c r="C699" s="11">
        <f t="shared" si="108"/>
        <v>24</v>
      </c>
      <c r="D699" s="11" t="s">
        <v>1325</v>
      </c>
      <c r="E699" s="6" t="s">
        <v>1331</v>
      </c>
      <c r="F699" s="6" t="str">
        <f t="shared" si="104"/>
        <v>24路人</v>
      </c>
      <c r="G699" s="6" t="str">
        <f t="shared" si="105"/>
        <v>24路人连击骑</v>
      </c>
      <c r="H699" s="6" t="str">
        <f t="array" ref="H699">30250&amp;";"&amp;INDEX($V$2:$V$33,C699,1)</f>
        <v>30250;500</v>
      </c>
      <c r="I699" s="11">
        <f t="shared" si="106"/>
        <v>13</v>
      </c>
      <c r="J699" t="str">
        <f t="shared" si="113"/>
        <v>81000;120000</v>
      </c>
      <c r="K699">
        <f t="shared" si="113"/>
        <v>590000</v>
      </c>
      <c r="L699">
        <f t="shared" si="113"/>
        <v>1650000</v>
      </c>
      <c r="M699" t="str">
        <f t="shared" si="113"/>
        <v>RT_Wood:1100000|RT_Food:1100000|RT_Stone:1100000|RT_Gold:1100000</v>
      </c>
      <c r="N699" t="str">
        <f t="shared" si="113"/>
        <v>RT_Wood:137500|RT_Food:137500|RT_Stone:137500|RT_Gold:137500</v>
      </c>
      <c r="Q699" s="9"/>
      <c r="R699" s="9"/>
      <c r="S699" s="9"/>
      <c r="T699" s="9"/>
      <c r="U699" s="9"/>
      <c r="V699" s="9"/>
      <c r="W699" s="9"/>
      <c r="X699" s="9"/>
    </row>
    <row r="700" spans="1:24" x14ac:dyDescent="0.3">
      <c r="A700" s="11">
        <v>5202403</v>
      </c>
      <c r="B700" s="11" t="s">
        <v>1209</v>
      </c>
      <c r="C700" s="11">
        <f t="shared" si="108"/>
        <v>24</v>
      </c>
      <c r="D700" s="11" t="s">
        <v>1325</v>
      </c>
      <c r="E700" s="6" t="s">
        <v>1335</v>
      </c>
      <c r="F700" s="6" t="str">
        <f t="shared" si="104"/>
        <v>24路人</v>
      </c>
      <c r="G700" s="6" t="str">
        <f t="shared" si="105"/>
        <v>24路人反击枪</v>
      </c>
      <c r="H700" s="6" t="str">
        <f t="array" ref="H700">30250&amp;";"&amp;INDEX($V$2:$V$33,C700,1)</f>
        <v>30250;500</v>
      </c>
      <c r="I700" s="11">
        <f t="shared" si="106"/>
        <v>13</v>
      </c>
      <c r="J700" t="str">
        <f t="shared" si="113"/>
        <v>81000;120000</v>
      </c>
      <c r="K700">
        <f t="shared" si="113"/>
        <v>590000</v>
      </c>
      <c r="L700">
        <f t="shared" si="113"/>
        <v>1650000</v>
      </c>
      <c r="M700" t="str">
        <f t="shared" si="113"/>
        <v>RT_Wood:1100000|RT_Food:1100000|RT_Stone:1100000|RT_Gold:1100000</v>
      </c>
      <c r="N700" t="str">
        <f t="shared" si="113"/>
        <v>RT_Wood:137500|RT_Food:137500|RT_Stone:137500|RT_Gold:137500</v>
      </c>
      <c r="Q700" s="9"/>
      <c r="R700" s="9"/>
      <c r="S700" s="9"/>
      <c r="T700" s="9"/>
      <c r="U700" s="9"/>
      <c r="V700" s="9"/>
      <c r="W700" s="9"/>
      <c r="X700" s="9"/>
    </row>
    <row r="701" spans="1:24" x14ac:dyDescent="0.3">
      <c r="A701" s="11">
        <v>5202404</v>
      </c>
      <c r="B701" s="11" t="s">
        <v>1211</v>
      </c>
      <c r="C701" s="11">
        <f t="shared" si="108"/>
        <v>24</v>
      </c>
      <c r="D701" s="11" t="s">
        <v>1325</v>
      </c>
      <c r="E701" s="6" t="s">
        <v>1339</v>
      </c>
      <c r="F701" s="6" t="str">
        <f t="shared" si="104"/>
        <v>24路人</v>
      </c>
      <c r="G701" s="6" t="str">
        <f t="shared" si="105"/>
        <v>24路人魏兰弓</v>
      </c>
      <c r="H701" s="6" t="str">
        <f t="array" ref="H701">30250&amp;";"&amp;INDEX($V$2:$V$33,C701,1)</f>
        <v>30250;500</v>
      </c>
      <c r="I701" s="11">
        <f t="shared" si="106"/>
        <v>13</v>
      </c>
      <c r="J701" t="str">
        <f t="shared" si="113"/>
        <v>81000;120000</v>
      </c>
      <c r="K701">
        <f t="shared" si="113"/>
        <v>590000</v>
      </c>
      <c r="L701">
        <f t="shared" si="113"/>
        <v>1650000</v>
      </c>
      <c r="M701" t="str">
        <f t="shared" si="113"/>
        <v>RT_Wood:1100000|RT_Food:1100000|RT_Stone:1100000|RT_Gold:1100000</v>
      </c>
      <c r="N701" t="str">
        <f t="shared" si="113"/>
        <v>RT_Wood:137500|RT_Food:137500|RT_Stone:137500|RT_Gold:137500</v>
      </c>
      <c r="Q701" s="9"/>
      <c r="R701" s="9"/>
      <c r="S701" s="9"/>
      <c r="T701" s="9"/>
      <c r="U701" s="9"/>
      <c r="V701" s="9"/>
      <c r="W701" s="9"/>
      <c r="X701" s="9"/>
    </row>
    <row r="702" spans="1:24" x14ac:dyDescent="0.3">
      <c r="A702" s="11">
        <v>5202405</v>
      </c>
      <c r="B702" s="11" t="s">
        <v>1213</v>
      </c>
      <c r="C702" s="11">
        <f t="shared" si="108"/>
        <v>24</v>
      </c>
      <c r="D702" s="11" t="s">
        <v>1325</v>
      </c>
      <c r="E702" s="6" t="s">
        <v>1343</v>
      </c>
      <c r="F702" s="6" t="str">
        <f t="shared" si="104"/>
        <v>24路人</v>
      </c>
      <c r="G702" s="6" t="str">
        <f t="shared" si="105"/>
        <v>24路人智谋剑</v>
      </c>
      <c r="H702" s="6" t="str">
        <f t="array" ref="H702">30250&amp;";"&amp;INDEX($V$2:$V$33,C702,1)</f>
        <v>30250;500</v>
      </c>
      <c r="I702" s="11">
        <f t="shared" si="106"/>
        <v>13</v>
      </c>
      <c r="J702" t="str">
        <f t="shared" ref="J702:N711" si="114">INDEX($AB:$AF,MATCH($I702,$Z:$Z,0),MATCH(J$1,$AB$1:$AF$1,0))</f>
        <v>81000;120000</v>
      </c>
      <c r="K702">
        <f t="shared" si="114"/>
        <v>590000</v>
      </c>
      <c r="L702">
        <f t="shared" si="114"/>
        <v>1650000</v>
      </c>
      <c r="M702" t="str">
        <f t="shared" si="114"/>
        <v>RT_Wood:1100000|RT_Food:1100000|RT_Stone:1100000|RT_Gold:1100000</v>
      </c>
      <c r="N702" t="str">
        <f t="shared" si="114"/>
        <v>RT_Wood:137500|RT_Food:137500|RT_Stone:137500|RT_Gold:137500</v>
      </c>
      <c r="Q702" s="9"/>
      <c r="R702" s="9"/>
      <c r="S702" s="9"/>
      <c r="T702" s="9"/>
      <c r="U702" s="9"/>
      <c r="V702" s="9"/>
      <c r="W702" s="9"/>
      <c r="X702" s="9"/>
    </row>
    <row r="703" spans="1:24" x14ac:dyDescent="0.3">
      <c r="A703" s="11">
        <v>5202406</v>
      </c>
      <c r="B703" s="11" t="s">
        <v>1214</v>
      </c>
      <c r="C703" s="11">
        <f t="shared" si="108"/>
        <v>24</v>
      </c>
      <c r="D703" s="11" t="s">
        <v>1325</v>
      </c>
      <c r="E703" s="6" t="s">
        <v>1347</v>
      </c>
      <c r="F703" s="6" t="str">
        <f t="shared" si="104"/>
        <v>24路人</v>
      </c>
      <c r="G703" s="6" t="str">
        <f t="shared" si="105"/>
        <v>24路人智谋骑</v>
      </c>
      <c r="H703" s="6" t="str">
        <f t="array" ref="H703">30250&amp;";"&amp;INDEX($V$2:$V$33,C703,1)</f>
        <v>30250;500</v>
      </c>
      <c r="I703" s="11">
        <f t="shared" si="106"/>
        <v>13</v>
      </c>
      <c r="J703" t="str">
        <f t="shared" si="114"/>
        <v>81000;120000</v>
      </c>
      <c r="K703">
        <f t="shared" si="114"/>
        <v>590000</v>
      </c>
      <c r="L703">
        <f t="shared" si="114"/>
        <v>1650000</v>
      </c>
      <c r="M703" t="str">
        <f t="shared" si="114"/>
        <v>RT_Wood:1100000|RT_Food:1100000|RT_Stone:1100000|RT_Gold:1100000</v>
      </c>
      <c r="N703" t="str">
        <f t="shared" si="114"/>
        <v>RT_Wood:137500|RT_Food:137500|RT_Stone:137500|RT_Gold:137500</v>
      </c>
      <c r="Q703" s="9"/>
      <c r="R703" s="9"/>
      <c r="S703" s="9"/>
      <c r="T703" s="9"/>
      <c r="U703" s="9"/>
      <c r="V703" s="9"/>
      <c r="W703" s="9"/>
      <c r="X703" s="9"/>
    </row>
    <row r="704" spans="1:24" x14ac:dyDescent="0.3">
      <c r="A704" s="11">
        <v>5202407</v>
      </c>
      <c r="B704" s="11" t="s">
        <v>1215</v>
      </c>
      <c r="C704" s="11">
        <f t="shared" si="108"/>
        <v>24</v>
      </c>
      <c r="D704" s="11" t="s">
        <v>1325</v>
      </c>
      <c r="E704" s="6" t="s">
        <v>1350</v>
      </c>
      <c r="F704" s="6" t="str">
        <f t="shared" si="104"/>
        <v>24路人</v>
      </c>
      <c r="G704" s="6" t="str">
        <f t="shared" si="105"/>
        <v>24路人统率枪</v>
      </c>
      <c r="H704" s="6" t="str">
        <f t="array" ref="H704">30250&amp;";"&amp;INDEX($V$2:$V$33,C704,1)</f>
        <v>30250;500</v>
      </c>
      <c r="I704" s="11">
        <f t="shared" si="106"/>
        <v>13</v>
      </c>
      <c r="J704" t="str">
        <f t="shared" si="114"/>
        <v>81000;120000</v>
      </c>
      <c r="K704">
        <f t="shared" si="114"/>
        <v>590000</v>
      </c>
      <c r="L704">
        <f t="shared" si="114"/>
        <v>1650000</v>
      </c>
      <c r="M704" t="str">
        <f t="shared" si="114"/>
        <v>RT_Wood:1100000|RT_Food:1100000|RT_Stone:1100000|RT_Gold:1100000</v>
      </c>
      <c r="N704" t="str">
        <f t="shared" si="114"/>
        <v>RT_Wood:137500|RT_Food:137500|RT_Stone:137500|RT_Gold:137500</v>
      </c>
      <c r="Q704" s="9"/>
      <c r="R704" s="9"/>
      <c r="S704" s="9"/>
      <c r="T704" s="9"/>
      <c r="U704" s="9"/>
      <c r="V704" s="9"/>
      <c r="W704" s="9"/>
      <c r="X704" s="9"/>
    </row>
    <row r="705" spans="1:24" x14ac:dyDescent="0.3">
      <c r="A705" s="11">
        <v>5202408</v>
      </c>
      <c r="B705" s="11" t="s">
        <v>1216</v>
      </c>
      <c r="C705" s="11">
        <f t="shared" si="108"/>
        <v>24</v>
      </c>
      <c r="D705" s="11" t="s">
        <v>1325</v>
      </c>
      <c r="E705" s="6" t="s">
        <v>1354</v>
      </c>
      <c r="F705" s="6" t="str">
        <f t="shared" si="104"/>
        <v>24路人</v>
      </c>
      <c r="G705" s="6" t="str">
        <f t="shared" si="105"/>
        <v>24路人智谋弓</v>
      </c>
      <c r="H705" s="6" t="str">
        <f t="array" ref="H705">30250&amp;";"&amp;INDEX($V$2:$V$33,C705,1)</f>
        <v>30250;500</v>
      </c>
      <c r="I705" s="11">
        <f t="shared" si="106"/>
        <v>13</v>
      </c>
      <c r="J705" t="str">
        <f t="shared" si="114"/>
        <v>81000;120000</v>
      </c>
      <c r="K705">
        <f t="shared" si="114"/>
        <v>590000</v>
      </c>
      <c r="L705">
        <f t="shared" si="114"/>
        <v>1650000</v>
      </c>
      <c r="M705" t="str">
        <f t="shared" si="114"/>
        <v>RT_Wood:1100000|RT_Food:1100000|RT_Stone:1100000|RT_Gold:1100000</v>
      </c>
      <c r="N705" t="str">
        <f t="shared" si="114"/>
        <v>RT_Wood:137500|RT_Food:137500|RT_Stone:137500|RT_Gold:137500</v>
      </c>
      <c r="Q705" s="9"/>
      <c r="R705" s="9"/>
      <c r="S705" s="9"/>
      <c r="T705" s="9"/>
      <c r="U705" s="9"/>
      <c r="V705" s="9"/>
      <c r="W705" s="9"/>
      <c r="X705" s="9"/>
    </row>
    <row r="706" spans="1:24" x14ac:dyDescent="0.3">
      <c r="A706" s="11">
        <v>5202501</v>
      </c>
      <c r="B706" s="11" t="s">
        <v>1217</v>
      </c>
      <c r="C706" s="11">
        <f t="shared" si="108"/>
        <v>25</v>
      </c>
      <c r="D706" s="11" t="s">
        <v>1325</v>
      </c>
      <c r="E706" s="6" t="s">
        <v>1328</v>
      </c>
      <c r="F706" s="6" t="str">
        <f t="shared" ref="F706:F769" si="115">C706&amp;D706</f>
        <v>25路人</v>
      </c>
      <c r="G706" s="6" t="str">
        <f t="shared" ref="G706:G769" si="116">C706&amp;D706&amp;E706</f>
        <v>25路人统率剑</v>
      </c>
      <c r="H706" s="6" t="str">
        <f t="array" ref="H706">30250&amp;";"&amp;INDEX($V$2:$V$33,C706,1)</f>
        <v>30250;500</v>
      </c>
      <c r="I706" s="11">
        <f t="shared" ref="I706:I769" si="117">INDEX($S:$U,MATCH(C706,$R:$R,0),MATCH(D706,$S$1:$U$1,0))</f>
        <v>14</v>
      </c>
      <c r="J706" t="str">
        <f t="shared" si="114"/>
        <v>120000;190000</v>
      </c>
      <c r="K706">
        <f t="shared" si="114"/>
        <v>640000</v>
      </c>
      <c r="L706">
        <f t="shared" si="114"/>
        <v>1800000</v>
      </c>
      <c r="M706" t="str">
        <f t="shared" si="114"/>
        <v>RT_Wood:1200000|RT_Food:1200000|RT_Stone:1200000|RT_Gold:1200000</v>
      </c>
      <c r="N706" t="str">
        <f t="shared" si="114"/>
        <v>RT_Wood:150000|RT_Food:150000|RT_Stone:150000|RT_Gold:150000</v>
      </c>
      <c r="Q706" s="9"/>
      <c r="R706" s="9"/>
      <c r="S706" s="9"/>
      <c r="T706" s="9"/>
      <c r="U706" s="9"/>
      <c r="V706" s="9"/>
      <c r="W706" s="9"/>
      <c r="X706" s="9"/>
    </row>
    <row r="707" spans="1:24" x14ac:dyDescent="0.3">
      <c r="A707" s="11">
        <v>5202502</v>
      </c>
      <c r="B707" s="11" t="s">
        <v>1219</v>
      </c>
      <c r="C707" s="11">
        <f t="shared" si="108"/>
        <v>25</v>
      </c>
      <c r="D707" s="11" t="s">
        <v>1325</v>
      </c>
      <c r="E707" s="6" t="s">
        <v>1331</v>
      </c>
      <c r="F707" s="6" t="str">
        <f t="shared" si="115"/>
        <v>25路人</v>
      </c>
      <c r="G707" s="6" t="str">
        <f t="shared" si="116"/>
        <v>25路人连击骑</v>
      </c>
      <c r="H707" s="6" t="str">
        <f t="array" ref="H707">30250&amp;";"&amp;INDEX($V$2:$V$33,C707,1)</f>
        <v>30250;500</v>
      </c>
      <c r="I707" s="11">
        <f t="shared" si="117"/>
        <v>14</v>
      </c>
      <c r="J707" t="str">
        <f t="shared" si="114"/>
        <v>120000;190000</v>
      </c>
      <c r="K707">
        <f t="shared" si="114"/>
        <v>640000</v>
      </c>
      <c r="L707">
        <f t="shared" si="114"/>
        <v>1800000</v>
      </c>
      <c r="M707" t="str">
        <f t="shared" si="114"/>
        <v>RT_Wood:1200000|RT_Food:1200000|RT_Stone:1200000|RT_Gold:1200000</v>
      </c>
      <c r="N707" t="str">
        <f t="shared" si="114"/>
        <v>RT_Wood:150000|RT_Food:150000|RT_Stone:150000|RT_Gold:150000</v>
      </c>
      <c r="Q707" s="9"/>
      <c r="R707" s="9"/>
      <c r="S707" s="9"/>
      <c r="T707" s="9"/>
      <c r="U707" s="9"/>
      <c r="V707" s="9"/>
      <c r="W707" s="9"/>
      <c r="X707" s="9"/>
    </row>
    <row r="708" spans="1:24" x14ac:dyDescent="0.3">
      <c r="A708" s="11">
        <v>5202503</v>
      </c>
      <c r="B708" s="11" t="s">
        <v>1221</v>
      </c>
      <c r="C708" s="11">
        <f t="shared" si="108"/>
        <v>25</v>
      </c>
      <c r="D708" s="11" t="s">
        <v>1325</v>
      </c>
      <c r="E708" s="6" t="s">
        <v>1335</v>
      </c>
      <c r="F708" s="6" t="str">
        <f t="shared" si="115"/>
        <v>25路人</v>
      </c>
      <c r="G708" s="6" t="str">
        <f t="shared" si="116"/>
        <v>25路人反击枪</v>
      </c>
      <c r="H708" s="6" t="str">
        <f t="array" ref="H708">30250&amp;";"&amp;INDEX($V$2:$V$33,C708,1)</f>
        <v>30250;500</v>
      </c>
      <c r="I708" s="11">
        <f t="shared" si="117"/>
        <v>14</v>
      </c>
      <c r="J708" t="str">
        <f t="shared" si="114"/>
        <v>120000;190000</v>
      </c>
      <c r="K708">
        <f t="shared" si="114"/>
        <v>640000</v>
      </c>
      <c r="L708">
        <f t="shared" si="114"/>
        <v>1800000</v>
      </c>
      <c r="M708" t="str">
        <f t="shared" si="114"/>
        <v>RT_Wood:1200000|RT_Food:1200000|RT_Stone:1200000|RT_Gold:1200000</v>
      </c>
      <c r="N708" t="str">
        <f t="shared" si="114"/>
        <v>RT_Wood:150000|RT_Food:150000|RT_Stone:150000|RT_Gold:150000</v>
      </c>
      <c r="Q708" s="9"/>
      <c r="R708" s="9"/>
      <c r="S708" s="9"/>
      <c r="T708" s="9"/>
      <c r="U708" s="9"/>
      <c r="V708" s="9"/>
      <c r="W708" s="9"/>
      <c r="X708" s="9"/>
    </row>
    <row r="709" spans="1:24" x14ac:dyDescent="0.3">
      <c r="A709" s="11">
        <v>5202504</v>
      </c>
      <c r="B709" s="11" t="s">
        <v>1223</v>
      </c>
      <c r="C709" s="11">
        <f t="shared" si="108"/>
        <v>25</v>
      </c>
      <c r="D709" s="11" t="s">
        <v>1325</v>
      </c>
      <c r="E709" s="6" t="s">
        <v>1339</v>
      </c>
      <c r="F709" s="6" t="str">
        <f t="shared" si="115"/>
        <v>25路人</v>
      </c>
      <c r="G709" s="6" t="str">
        <f t="shared" si="116"/>
        <v>25路人魏兰弓</v>
      </c>
      <c r="H709" s="6" t="str">
        <f t="array" ref="H709">30250&amp;";"&amp;INDEX($V$2:$V$33,C709,1)</f>
        <v>30250;500</v>
      </c>
      <c r="I709" s="11">
        <f t="shared" si="117"/>
        <v>14</v>
      </c>
      <c r="J709" t="str">
        <f t="shared" si="114"/>
        <v>120000;190000</v>
      </c>
      <c r="K709">
        <f t="shared" si="114"/>
        <v>640000</v>
      </c>
      <c r="L709">
        <f t="shared" si="114"/>
        <v>1800000</v>
      </c>
      <c r="M709" t="str">
        <f t="shared" si="114"/>
        <v>RT_Wood:1200000|RT_Food:1200000|RT_Stone:1200000|RT_Gold:1200000</v>
      </c>
      <c r="N709" t="str">
        <f t="shared" si="114"/>
        <v>RT_Wood:150000|RT_Food:150000|RT_Stone:150000|RT_Gold:150000</v>
      </c>
      <c r="Q709" s="9"/>
      <c r="R709" s="9"/>
      <c r="S709" s="9"/>
      <c r="T709" s="9"/>
      <c r="U709" s="9"/>
      <c r="V709" s="9"/>
      <c r="W709" s="9"/>
      <c r="X709" s="9"/>
    </row>
    <row r="710" spans="1:24" x14ac:dyDescent="0.3">
      <c r="A710" s="11">
        <v>5202505</v>
      </c>
      <c r="B710" s="11" t="s">
        <v>1225</v>
      </c>
      <c r="C710" s="11">
        <f t="shared" si="108"/>
        <v>25</v>
      </c>
      <c r="D710" s="11" t="s">
        <v>1325</v>
      </c>
      <c r="E710" s="6" t="s">
        <v>1343</v>
      </c>
      <c r="F710" s="6" t="str">
        <f t="shared" si="115"/>
        <v>25路人</v>
      </c>
      <c r="G710" s="6" t="str">
        <f t="shared" si="116"/>
        <v>25路人智谋剑</v>
      </c>
      <c r="H710" s="6" t="str">
        <f t="array" ref="H710">30250&amp;";"&amp;INDEX($V$2:$V$33,C710,1)</f>
        <v>30250;500</v>
      </c>
      <c r="I710" s="11">
        <f t="shared" si="117"/>
        <v>14</v>
      </c>
      <c r="J710" t="str">
        <f t="shared" si="114"/>
        <v>120000;190000</v>
      </c>
      <c r="K710">
        <f t="shared" si="114"/>
        <v>640000</v>
      </c>
      <c r="L710">
        <f t="shared" si="114"/>
        <v>1800000</v>
      </c>
      <c r="M710" t="str">
        <f t="shared" si="114"/>
        <v>RT_Wood:1200000|RT_Food:1200000|RT_Stone:1200000|RT_Gold:1200000</v>
      </c>
      <c r="N710" t="str">
        <f t="shared" si="114"/>
        <v>RT_Wood:150000|RT_Food:150000|RT_Stone:150000|RT_Gold:150000</v>
      </c>
      <c r="Q710" s="9"/>
      <c r="R710" s="9"/>
      <c r="S710" s="9"/>
      <c r="T710" s="9"/>
      <c r="U710" s="9"/>
      <c r="V710" s="9"/>
      <c r="W710" s="9"/>
      <c r="X710" s="9"/>
    </row>
    <row r="711" spans="1:24" x14ac:dyDescent="0.3">
      <c r="A711" s="11">
        <v>5202506</v>
      </c>
      <c r="B711" s="11" t="s">
        <v>1226</v>
      </c>
      <c r="C711" s="11">
        <f t="shared" si="108"/>
        <v>25</v>
      </c>
      <c r="D711" s="11" t="s">
        <v>1325</v>
      </c>
      <c r="E711" s="6" t="s">
        <v>1347</v>
      </c>
      <c r="F711" s="6" t="str">
        <f t="shared" si="115"/>
        <v>25路人</v>
      </c>
      <c r="G711" s="6" t="str">
        <f t="shared" si="116"/>
        <v>25路人智谋骑</v>
      </c>
      <c r="H711" s="6" t="str">
        <f t="array" ref="H711">30250&amp;";"&amp;INDEX($V$2:$V$33,C711,1)</f>
        <v>30250;500</v>
      </c>
      <c r="I711" s="11">
        <f t="shared" si="117"/>
        <v>14</v>
      </c>
      <c r="J711" t="str">
        <f t="shared" si="114"/>
        <v>120000;190000</v>
      </c>
      <c r="K711">
        <f t="shared" si="114"/>
        <v>640000</v>
      </c>
      <c r="L711">
        <f t="shared" si="114"/>
        <v>1800000</v>
      </c>
      <c r="M711" t="str">
        <f t="shared" si="114"/>
        <v>RT_Wood:1200000|RT_Food:1200000|RT_Stone:1200000|RT_Gold:1200000</v>
      </c>
      <c r="N711" t="str">
        <f t="shared" si="114"/>
        <v>RT_Wood:150000|RT_Food:150000|RT_Stone:150000|RT_Gold:150000</v>
      </c>
      <c r="Q711" s="9"/>
      <c r="R711" s="9"/>
      <c r="S711" s="9"/>
      <c r="T711" s="9"/>
      <c r="U711" s="9"/>
      <c r="V711" s="9"/>
      <c r="W711" s="9"/>
      <c r="X711" s="9"/>
    </row>
    <row r="712" spans="1:24" x14ac:dyDescent="0.3">
      <c r="A712" s="11">
        <v>5202507</v>
      </c>
      <c r="B712" s="11" t="s">
        <v>1227</v>
      </c>
      <c r="C712" s="11">
        <f t="shared" si="108"/>
        <v>25</v>
      </c>
      <c r="D712" s="11" t="s">
        <v>1325</v>
      </c>
      <c r="E712" s="6" t="s">
        <v>1350</v>
      </c>
      <c r="F712" s="6" t="str">
        <f t="shared" si="115"/>
        <v>25路人</v>
      </c>
      <c r="G712" s="6" t="str">
        <f t="shared" si="116"/>
        <v>25路人统率枪</v>
      </c>
      <c r="H712" s="6" t="str">
        <f t="array" ref="H712">30250&amp;";"&amp;INDEX($V$2:$V$33,C712,1)</f>
        <v>30250;500</v>
      </c>
      <c r="I712" s="11">
        <f t="shared" si="117"/>
        <v>14</v>
      </c>
      <c r="J712" t="str">
        <f t="shared" ref="J712:N721" si="118">INDEX($AB:$AF,MATCH($I712,$Z:$Z,0),MATCH(J$1,$AB$1:$AF$1,0))</f>
        <v>120000;190000</v>
      </c>
      <c r="K712">
        <f t="shared" si="118"/>
        <v>640000</v>
      </c>
      <c r="L712">
        <f t="shared" si="118"/>
        <v>1800000</v>
      </c>
      <c r="M712" t="str">
        <f t="shared" si="118"/>
        <v>RT_Wood:1200000|RT_Food:1200000|RT_Stone:1200000|RT_Gold:1200000</v>
      </c>
      <c r="N712" t="str">
        <f t="shared" si="118"/>
        <v>RT_Wood:150000|RT_Food:150000|RT_Stone:150000|RT_Gold:150000</v>
      </c>
      <c r="Q712" s="9"/>
      <c r="R712" s="9"/>
      <c r="S712" s="9"/>
      <c r="T712" s="9"/>
      <c r="U712" s="9"/>
      <c r="V712" s="9"/>
      <c r="W712" s="9"/>
      <c r="X712" s="9"/>
    </row>
    <row r="713" spans="1:24" x14ac:dyDescent="0.3">
      <c r="A713" s="11">
        <v>5202508</v>
      </c>
      <c r="B713" s="11" t="s">
        <v>1228</v>
      </c>
      <c r="C713" s="11">
        <f t="shared" si="108"/>
        <v>25</v>
      </c>
      <c r="D713" s="11" t="s">
        <v>1325</v>
      </c>
      <c r="E713" s="6" t="s">
        <v>1354</v>
      </c>
      <c r="F713" s="6" t="str">
        <f t="shared" si="115"/>
        <v>25路人</v>
      </c>
      <c r="G713" s="6" t="str">
        <f t="shared" si="116"/>
        <v>25路人智谋弓</v>
      </c>
      <c r="H713" s="6" t="str">
        <f t="array" ref="H713">30250&amp;";"&amp;INDEX($V$2:$V$33,C713,1)</f>
        <v>30250;500</v>
      </c>
      <c r="I713" s="11">
        <f t="shared" si="117"/>
        <v>14</v>
      </c>
      <c r="J713" t="str">
        <f t="shared" si="118"/>
        <v>120000;190000</v>
      </c>
      <c r="K713">
        <f t="shared" si="118"/>
        <v>640000</v>
      </c>
      <c r="L713">
        <f t="shared" si="118"/>
        <v>1800000</v>
      </c>
      <c r="M713" t="str">
        <f t="shared" si="118"/>
        <v>RT_Wood:1200000|RT_Food:1200000|RT_Stone:1200000|RT_Gold:1200000</v>
      </c>
      <c r="N713" t="str">
        <f t="shared" si="118"/>
        <v>RT_Wood:150000|RT_Food:150000|RT_Stone:150000|RT_Gold:150000</v>
      </c>
      <c r="Q713" s="9"/>
      <c r="R713" s="9"/>
      <c r="S713" s="9"/>
      <c r="T713" s="9"/>
      <c r="U713" s="9"/>
      <c r="V713" s="9"/>
      <c r="W713" s="9"/>
      <c r="X713" s="9"/>
    </row>
    <row r="714" spans="1:24" x14ac:dyDescent="0.3">
      <c r="A714" s="11">
        <v>5202601</v>
      </c>
      <c r="B714" s="11" t="s">
        <v>1229</v>
      </c>
      <c r="C714" s="11">
        <f t="shared" ref="C714:C769" si="119">C706+1</f>
        <v>26</v>
      </c>
      <c r="D714" s="11" t="s">
        <v>1325</v>
      </c>
      <c r="E714" s="6" t="s">
        <v>1328</v>
      </c>
      <c r="F714" s="6" t="str">
        <f t="shared" si="115"/>
        <v>26路人</v>
      </c>
      <c r="G714" s="6" t="str">
        <f t="shared" si="116"/>
        <v>26路人统率剑</v>
      </c>
      <c r="H714" s="6" t="str">
        <f t="array" ref="H714">30250&amp;";"&amp;INDEX($V$2:$V$33,C714,1)</f>
        <v>30250;500</v>
      </c>
      <c r="I714" s="11">
        <f t="shared" si="117"/>
        <v>14</v>
      </c>
      <c r="J714" t="str">
        <f t="shared" si="118"/>
        <v>120000;190000</v>
      </c>
      <c r="K714">
        <f t="shared" si="118"/>
        <v>640000</v>
      </c>
      <c r="L714">
        <f t="shared" si="118"/>
        <v>1800000</v>
      </c>
      <c r="M714" t="str">
        <f t="shared" si="118"/>
        <v>RT_Wood:1200000|RT_Food:1200000|RT_Stone:1200000|RT_Gold:1200000</v>
      </c>
      <c r="N714" t="str">
        <f t="shared" si="118"/>
        <v>RT_Wood:150000|RT_Food:150000|RT_Stone:150000|RT_Gold:150000</v>
      </c>
      <c r="Q714" s="9"/>
      <c r="R714" s="9"/>
      <c r="S714" s="9"/>
      <c r="T714" s="9"/>
      <c r="U714" s="9"/>
      <c r="V714" s="9"/>
      <c r="W714" s="9"/>
      <c r="X714" s="9"/>
    </row>
    <row r="715" spans="1:24" x14ac:dyDescent="0.3">
      <c r="A715" s="11">
        <v>5202602</v>
      </c>
      <c r="B715" s="11" t="s">
        <v>1231</v>
      </c>
      <c r="C715" s="11">
        <f t="shared" si="119"/>
        <v>26</v>
      </c>
      <c r="D715" s="11" t="s">
        <v>1325</v>
      </c>
      <c r="E715" s="6" t="s">
        <v>1331</v>
      </c>
      <c r="F715" s="6" t="str">
        <f t="shared" si="115"/>
        <v>26路人</v>
      </c>
      <c r="G715" s="6" t="str">
        <f t="shared" si="116"/>
        <v>26路人连击骑</v>
      </c>
      <c r="H715" s="6" t="str">
        <f t="array" ref="H715">30250&amp;";"&amp;INDEX($V$2:$V$33,C715,1)</f>
        <v>30250;500</v>
      </c>
      <c r="I715" s="11">
        <f t="shared" si="117"/>
        <v>14</v>
      </c>
      <c r="J715" t="str">
        <f t="shared" si="118"/>
        <v>120000;190000</v>
      </c>
      <c r="K715">
        <f t="shared" si="118"/>
        <v>640000</v>
      </c>
      <c r="L715">
        <f t="shared" si="118"/>
        <v>1800000</v>
      </c>
      <c r="M715" t="str">
        <f t="shared" si="118"/>
        <v>RT_Wood:1200000|RT_Food:1200000|RT_Stone:1200000|RT_Gold:1200000</v>
      </c>
      <c r="N715" t="str">
        <f t="shared" si="118"/>
        <v>RT_Wood:150000|RT_Food:150000|RT_Stone:150000|RT_Gold:150000</v>
      </c>
      <c r="Q715" s="9"/>
      <c r="R715" s="9"/>
      <c r="S715" s="9"/>
      <c r="T715" s="9"/>
      <c r="U715" s="9"/>
      <c r="V715" s="9"/>
      <c r="W715" s="9"/>
      <c r="X715" s="9"/>
    </row>
    <row r="716" spans="1:24" x14ac:dyDescent="0.3">
      <c r="A716" s="11">
        <v>5202603</v>
      </c>
      <c r="B716" s="11" t="s">
        <v>1233</v>
      </c>
      <c r="C716" s="11">
        <f t="shared" si="119"/>
        <v>26</v>
      </c>
      <c r="D716" s="11" t="s">
        <v>1325</v>
      </c>
      <c r="E716" s="6" t="s">
        <v>1335</v>
      </c>
      <c r="F716" s="6" t="str">
        <f t="shared" si="115"/>
        <v>26路人</v>
      </c>
      <c r="G716" s="6" t="str">
        <f t="shared" si="116"/>
        <v>26路人反击枪</v>
      </c>
      <c r="H716" s="6" t="str">
        <f t="array" ref="H716">30250&amp;";"&amp;INDEX($V$2:$V$33,C716,1)</f>
        <v>30250;500</v>
      </c>
      <c r="I716" s="11">
        <f t="shared" si="117"/>
        <v>14</v>
      </c>
      <c r="J716" t="str">
        <f t="shared" si="118"/>
        <v>120000;190000</v>
      </c>
      <c r="K716">
        <f t="shared" si="118"/>
        <v>640000</v>
      </c>
      <c r="L716">
        <f t="shared" si="118"/>
        <v>1800000</v>
      </c>
      <c r="M716" t="str">
        <f t="shared" si="118"/>
        <v>RT_Wood:1200000|RT_Food:1200000|RT_Stone:1200000|RT_Gold:1200000</v>
      </c>
      <c r="N716" t="str">
        <f t="shared" si="118"/>
        <v>RT_Wood:150000|RT_Food:150000|RT_Stone:150000|RT_Gold:150000</v>
      </c>
      <c r="Q716" s="9"/>
      <c r="R716" s="9"/>
      <c r="S716" s="9"/>
      <c r="T716" s="9"/>
      <c r="U716" s="9"/>
      <c r="V716" s="9"/>
      <c r="W716" s="9"/>
      <c r="X716" s="9"/>
    </row>
    <row r="717" spans="1:24" x14ac:dyDescent="0.3">
      <c r="A717" s="11">
        <v>5202604</v>
      </c>
      <c r="B717" s="11" t="s">
        <v>1235</v>
      </c>
      <c r="C717" s="11">
        <f t="shared" si="119"/>
        <v>26</v>
      </c>
      <c r="D717" s="11" t="s">
        <v>1325</v>
      </c>
      <c r="E717" s="6" t="s">
        <v>1339</v>
      </c>
      <c r="F717" s="6" t="str">
        <f t="shared" si="115"/>
        <v>26路人</v>
      </c>
      <c r="G717" s="6" t="str">
        <f t="shared" si="116"/>
        <v>26路人魏兰弓</v>
      </c>
      <c r="H717" s="6" t="str">
        <f t="array" ref="H717">30250&amp;";"&amp;INDEX($V$2:$V$33,C717,1)</f>
        <v>30250;500</v>
      </c>
      <c r="I717" s="11">
        <f t="shared" si="117"/>
        <v>14</v>
      </c>
      <c r="J717" t="str">
        <f t="shared" si="118"/>
        <v>120000;190000</v>
      </c>
      <c r="K717">
        <f t="shared" si="118"/>
        <v>640000</v>
      </c>
      <c r="L717">
        <f t="shared" si="118"/>
        <v>1800000</v>
      </c>
      <c r="M717" t="str">
        <f t="shared" si="118"/>
        <v>RT_Wood:1200000|RT_Food:1200000|RT_Stone:1200000|RT_Gold:1200000</v>
      </c>
      <c r="N717" t="str">
        <f t="shared" si="118"/>
        <v>RT_Wood:150000|RT_Food:150000|RT_Stone:150000|RT_Gold:150000</v>
      </c>
      <c r="Q717" s="9"/>
      <c r="R717" s="9"/>
      <c r="S717" s="9"/>
      <c r="T717" s="9"/>
      <c r="U717" s="9"/>
      <c r="V717" s="9"/>
      <c r="W717" s="9"/>
      <c r="X717" s="9"/>
    </row>
    <row r="718" spans="1:24" x14ac:dyDescent="0.3">
      <c r="A718" s="11">
        <v>5202605</v>
      </c>
      <c r="B718" s="11" t="s">
        <v>1237</v>
      </c>
      <c r="C718" s="11">
        <f t="shared" si="119"/>
        <v>26</v>
      </c>
      <c r="D718" s="11" t="s">
        <v>1325</v>
      </c>
      <c r="E718" s="6" t="s">
        <v>1343</v>
      </c>
      <c r="F718" s="6" t="str">
        <f t="shared" si="115"/>
        <v>26路人</v>
      </c>
      <c r="G718" s="6" t="str">
        <f t="shared" si="116"/>
        <v>26路人智谋剑</v>
      </c>
      <c r="H718" s="6" t="str">
        <f t="array" ref="H718">30250&amp;";"&amp;INDEX($V$2:$V$33,C718,1)</f>
        <v>30250;500</v>
      </c>
      <c r="I718" s="11">
        <f t="shared" si="117"/>
        <v>14</v>
      </c>
      <c r="J718" t="str">
        <f t="shared" si="118"/>
        <v>120000;190000</v>
      </c>
      <c r="K718">
        <f t="shared" si="118"/>
        <v>640000</v>
      </c>
      <c r="L718">
        <f t="shared" si="118"/>
        <v>1800000</v>
      </c>
      <c r="M718" t="str">
        <f t="shared" si="118"/>
        <v>RT_Wood:1200000|RT_Food:1200000|RT_Stone:1200000|RT_Gold:1200000</v>
      </c>
      <c r="N718" t="str">
        <f t="shared" si="118"/>
        <v>RT_Wood:150000|RT_Food:150000|RT_Stone:150000|RT_Gold:150000</v>
      </c>
      <c r="Q718" s="9"/>
      <c r="R718" s="9"/>
      <c r="S718" s="9"/>
      <c r="T718" s="9"/>
      <c r="U718" s="9"/>
      <c r="V718" s="9"/>
      <c r="W718" s="9"/>
      <c r="X718" s="9"/>
    </row>
    <row r="719" spans="1:24" x14ac:dyDescent="0.3">
      <c r="A719" s="11">
        <v>5202606</v>
      </c>
      <c r="B719" s="11" t="s">
        <v>1238</v>
      </c>
      <c r="C719" s="11">
        <f t="shared" si="119"/>
        <v>26</v>
      </c>
      <c r="D719" s="11" t="s">
        <v>1325</v>
      </c>
      <c r="E719" s="6" t="s">
        <v>1347</v>
      </c>
      <c r="F719" s="6" t="str">
        <f t="shared" si="115"/>
        <v>26路人</v>
      </c>
      <c r="G719" s="6" t="str">
        <f t="shared" si="116"/>
        <v>26路人智谋骑</v>
      </c>
      <c r="H719" s="6" t="str">
        <f t="array" ref="H719">30250&amp;";"&amp;INDEX($V$2:$V$33,C719,1)</f>
        <v>30250;500</v>
      </c>
      <c r="I719" s="11">
        <f t="shared" si="117"/>
        <v>14</v>
      </c>
      <c r="J719" t="str">
        <f t="shared" si="118"/>
        <v>120000;190000</v>
      </c>
      <c r="K719">
        <f t="shared" si="118"/>
        <v>640000</v>
      </c>
      <c r="L719">
        <f t="shared" si="118"/>
        <v>1800000</v>
      </c>
      <c r="M719" t="str">
        <f t="shared" si="118"/>
        <v>RT_Wood:1200000|RT_Food:1200000|RT_Stone:1200000|RT_Gold:1200000</v>
      </c>
      <c r="N719" t="str">
        <f t="shared" si="118"/>
        <v>RT_Wood:150000|RT_Food:150000|RT_Stone:150000|RT_Gold:150000</v>
      </c>
      <c r="Q719" s="9"/>
      <c r="R719" s="9"/>
      <c r="S719" s="9"/>
      <c r="T719" s="9"/>
      <c r="U719" s="9"/>
      <c r="V719" s="9"/>
      <c r="W719" s="9"/>
      <c r="X719" s="9"/>
    </row>
    <row r="720" spans="1:24" x14ac:dyDescent="0.3">
      <c r="A720" s="11">
        <v>5202607</v>
      </c>
      <c r="B720" s="11" t="s">
        <v>1239</v>
      </c>
      <c r="C720" s="11">
        <f t="shared" si="119"/>
        <v>26</v>
      </c>
      <c r="D720" s="11" t="s">
        <v>1325</v>
      </c>
      <c r="E720" s="6" t="s">
        <v>1350</v>
      </c>
      <c r="F720" s="6" t="str">
        <f t="shared" si="115"/>
        <v>26路人</v>
      </c>
      <c r="G720" s="6" t="str">
        <f t="shared" si="116"/>
        <v>26路人统率枪</v>
      </c>
      <c r="H720" s="6" t="str">
        <f t="array" ref="H720">30250&amp;";"&amp;INDEX($V$2:$V$33,C720,1)</f>
        <v>30250;500</v>
      </c>
      <c r="I720" s="11">
        <f t="shared" si="117"/>
        <v>14</v>
      </c>
      <c r="J720" t="str">
        <f t="shared" si="118"/>
        <v>120000;190000</v>
      </c>
      <c r="K720">
        <f t="shared" si="118"/>
        <v>640000</v>
      </c>
      <c r="L720">
        <f t="shared" si="118"/>
        <v>1800000</v>
      </c>
      <c r="M720" t="str">
        <f t="shared" si="118"/>
        <v>RT_Wood:1200000|RT_Food:1200000|RT_Stone:1200000|RT_Gold:1200000</v>
      </c>
      <c r="N720" t="str">
        <f t="shared" si="118"/>
        <v>RT_Wood:150000|RT_Food:150000|RT_Stone:150000|RT_Gold:150000</v>
      </c>
      <c r="Q720" s="9"/>
      <c r="R720" s="9"/>
      <c r="S720" s="9"/>
      <c r="T720" s="9"/>
      <c r="U720" s="9"/>
      <c r="V720" s="9"/>
      <c r="W720" s="9"/>
      <c r="X720" s="9"/>
    </row>
    <row r="721" spans="1:24" x14ac:dyDescent="0.3">
      <c r="A721" s="11">
        <v>5202608</v>
      </c>
      <c r="B721" s="11" t="s">
        <v>1240</v>
      </c>
      <c r="C721" s="11">
        <f t="shared" si="119"/>
        <v>26</v>
      </c>
      <c r="D721" s="11" t="s">
        <v>1325</v>
      </c>
      <c r="E721" s="6" t="s">
        <v>1354</v>
      </c>
      <c r="F721" s="6" t="str">
        <f t="shared" si="115"/>
        <v>26路人</v>
      </c>
      <c r="G721" s="6" t="str">
        <f t="shared" si="116"/>
        <v>26路人智谋弓</v>
      </c>
      <c r="H721" s="6" t="str">
        <f t="array" ref="H721">30250&amp;";"&amp;INDEX($V$2:$V$33,C721,1)</f>
        <v>30250;500</v>
      </c>
      <c r="I721" s="11">
        <f t="shared" si="117"/>
        <v>14</v>
      </c>
      <c r="J721" t="str">
        <f t="shared" si="118"/>
        <v>120000;190000</v>
      </c>
      <c r="K721">
        <f t="shared" si="118"/>
        <v>640000</v>
      </c>
      <c r="L721">
        <f t="shared" si="118"/>
        <v>1800000</v>
      </c>
      <c r="M721" t="str">
        <f t="shared" si="118"/>
        <v>RT_Wood:1200000|RT_Food:1200000|RT_Stone:1200000|RT_Gold:1200000</v>
      </c>
      <c r="N721" t="str">
        <f t="shared" si="118"/>
        <v>RT_Wood:150000|RT_Food:150000|RT_Stone:150000|RT_Gold:150000</v>
      </c>
      <c r="Q721" s="9"/>
      <c r="R721" s="9"/>
      <c r="S721" s="9"/>
      <c r="T721" s="9"/>
      <c r="U721" s="9"/>
      <c r="V721" s="9"/>
      <c r="W721" s="9"/>
      <c r="X721" s="9"/>
    </row>
    <row r="722" spans="1:24" x14ac:dyDescent="0.3">
      <c r="A722" s="11">
        <v>5202701</v>
      </c>
      <c r="B722" s="11" t="s">
        <v>1241</v>
      </c>
      <c r="C722" s="11">
        <f t="shared" si="119"/>
        <v>27</v>
      </c>
      <c r="D722" s="11" t="s">
        <v>1325</v>
      </c>
      <c r="E722" s="6" t="s">
        <v>1328</v>
      </c>
      <c r="F722" s="6" t="str">
        <f t="shared" si="115"/>
        <v>27路人</v>
      </c>
      <c r="G722" s="6" t="str">
        <f t="shared" si="116"/>
        <v>27路人统率剑</v>
      </c>
      <c r="H722" s="6" t="str">
        <f t="array" ref="H722">30250&amp;";"&amp;INDEX($V$2:$V$33,C722,1)</f>
        <v>30250;500</v>
      </c>
      <c r="I722" s="11">
        <f t="shared" si="117"/>
        <v>15</v>
      </c>
      <c r="J722" t="str">
        <f t="shared" ref="J722:N731" si="120">INDEX($AB:$AF,MATCH($I722,$Z:$Z,0),MATCH(J$1,$AB$1:$AF$1,0))</f>
        <v>190000;290000</v>
      </c>
      <c r="K722">
        <f t="shared" si="120"/>
        <v>690000</v>
      </c>
      <c r="L722">
        <f t="shared" si="120"/>
        <v>1950000</v>
      </c>
      <c r="M722" t="str">
        <f t="shared" si="120"/>
        <v>RT_Wood:1300000|RT_Food:1300000|RT_Stone:1300000|RT_Gold:1300000</v>
      </c>
      <c r="N722" t="str">
        <f t="shared" si="120"/>
        <v>RT_Wood:162500|RT_Food:162500|RT_Stone:162500|RT_Gold:162500</v>
      </c>
      <c r="Q722" s="9"/>
      <c r="R722" s="9"/>
      <c r="S722" s="9"/>
      <c r="T722" s="9"/>
      <c r="U722" s="9"/>
      <c r="V722" s="9"/>
      <c r="W722" s="9"/>
      <c r="X722" s="9"/>
    </row>
    <row r="723" spans="1:24" x14ac:dyDescent="0.3">
      <c r="A723" s="11">
        <v>5202702</v>
      </c>
      <c r="B723" s="11" t="s">
        <v>1242</v>
      </c>
      <c r="C723" s="11">
        <f t="shared" si="119"/>
        <v>27</v>
      </c>
      <c r="D723" s="11" t="s">
        <v>1325</v>
      </c>
      <c r="E723" s="6" t="s">
        <v>1331</v>
      </c>
      <c r="F723" s="6" t="str">
        <f t="shared" si="115"/>
        <v>27路人</v>
      </c>
      <c r="G723" s="6" t="str">
        <f t="shared" si="116"/>
        <v>27路人连击骑</v>
      </c>
      <c r="H723" s="6" t="str">
        <f t="array" ref="H723">30250&amp;";"&amp;INDEX($V$2:$V$33,C723,1)</f>
        <v>30250;500</v>
      </c>
      <c r="I723" s="11">
        <f t="shared" si="117"/>
        <v>15</v>
      </c>
      <c r="J723" t="str">
        <f t="shared" si="120"/>
        <v>190000;290000</v>
      </c>
      <c r="K723">
        <f t="shared" si="120"/>
        <v>690000</v>
      </c>
      <c r="L723">
        <f t="shared" si="120"/>
        <v>1950000</v>
      </c>
      <c r="M723" t="str">
        <f t="shared" si="120"/>
        <v>RT_Wood:1300000|RT_Food:1300000|RT_Stone:1300000|RT_Gold:1300000</v>
      </c>
      <c r="N723" t="str">
        <f t="shared" si="120"/>
        <v>RT_Wood:162500|RT_Food:162500|RT_Stone:162500|RT_Gold:162500</v>
      </c>
      <c r="Q723" s="9"/>
      <c r="R723" s="9"/>
      <c r="S723" s="9"/>
      <c r="T723" s="9"/>
      <c r="U723" s="9"/>
      <c r="V723" s="9"/>
      <c r="W723" s="9"/>
      <c r="X723" s="9"/>
    </row>
    <row r="724" spans="1:24" x14ac:dyDescent="0.3">
      <c r="A724" s="11">
        <v>5202703</v>
      </c>
      <c r="B724" s="11" t="s">
        <v>1243</v>
      </c>
      <c r="C724" s="11">
        <f t="shared" si="119"/>
        <v>27</v>
      </c>
      <c r="D724" s="11" t="s">
        <v>1325</v>
      </c>
      <c r="E724" s="6" t="s">
        <v>1335</v>
      </c>
      <c r="F724" s="6" t="str">
        <f t="shared" si="115"/>
        <v>27路人</v>
      </c>
      <c r="G724" s="6" t="str">
        <f t="shared" si="116"/>
        <v>27路人反击枪</v>
      </c>
      <c r="H724" s="6" t="str">
        <f t="array" ref="H724">30250&amp;";"&amp;INDEX($V$2:$V$33,C724,1)</f>
        <v>30250;500</v>
      </c>
      <c r="I724" s="11">
        <f t="shared" si="117"/>
        <v>15</v>
      </c>
      <c r="J724" t="str">
        <f t="shared" si="120"/>
        <v>190000;290000</v>
      </c>
      <c r="K724">
        <f t="shared" si="120"/>
        <v>690000</v>
      </c>
      <c r="L724">
        <f t="shared" si="120"/>
        <v>1950000</v>
      </c>
      <c r="M724" t="str">
        <f t="shared" si="120"/>
        <v>RT_Wood:1300000|RT_Food:1300000|RT_Stone:1300000|RT_Gold:1300000</v>
      </c>
      <c r="N724" t="str">
        <f t="shared" si="120"/>
        <v>RT_Wood:162500|RT_Food:162500|RT_Stone:162500|RT_Gold:162500</v>
      </c>
      <c r="Q724" s="9"/>
      <c r="R724" s="9"/>
      <c r="S724" s="9"/>
      <c r="T724" s="9"/>
      <c r="U724" s="9"/>
      <c r="V724" s="9"/>
      <c r="W724" s="9"/>
      <c r="X724" s="9"/>
    </row>
    <row r="725" spans="1:24" x14ac:dyDescent="0.3">
      <c r="A725" s="11">
        <v>5202704</v>
      </c>
      <c r="B725" s="11" t="s">
        <v>1244</v>
      </c>
      <c r="C725" s="11">
        <f t="shared" si="119"/>
        <v>27</v>
      </c>
      <c r="D725" s="11" t="s">
        <v>1325</v>
      </c>
      <c r="E725" s="6" t="s">
        <v>1339</v>
      </c>
      <c r="F725" s="6" t="str">
        <f t="shared" si="115"/>
        <v>27路人</v>
      </c>
      <c r="G725" s="6" t="str">
        <f t="shared" si="116"/>
        <v>27路人魏兰弓</v>
      </c>
      <c r="H725" s="6" t="str">
        <f t="array" ref="H725">30250&amp;";"&amp;INDEX($V$2:$V$33,C725,1)</f>
        <v>30250;500</v>
      </c>
      <c r="I725" s="11">
        <f t="shared" si="117"/>
        <v>15</v>
      </c>
      <c r="J725" t="str">
        <f t="shared" si="120"/>
        <v>190000;290000</v>
      </c>
      <c r="K725">
        <f t="shared" si="120"/>
        <v>690000</v>
      </c>
      <c r="L725">
        <f t="shared" si="120"/>
        <v>1950000</v>
      </c>
      <c r="M725" t="str">
        <f t="shared" si="120"/>
        <v>RT_Wood:1300000|RT_Food:1300000|RT_Stone:1300000|RT_Gold:1300000</v>
      </c>
      <c r="N725" t="str">
        <f t="shared" si="120"/>
        <v>RT_Wood:162500|RT_Food:162500|RT_Stone:162500|RT_Gold:162500</v>
      </c>
      <c r="Q725" s="9"/>
      <c r="R725" s="9"/>
      <c r="S725" s="9"/>
      <c r="T725" s="9"/>
      <c r="U725" s="9"/>
      <c r="V725" s="9"/>
      <c r="W725" s="9"/>
      <c r="X725" s="9"/>
    </row>
    <row r="726" spans="1:24" x14ac:dyDescent="0.3">
      <c r="A726" s="11">
        <v>5202705</v>
      </c>
      <c r="B726" s="11" t="s">
        <v>1245</v>
      </c>
      <c r="C726" s="11">
        <f t="shared" si="119"/>
        <v>27</v>
      </c>
      <c r="D726" s="11" t="s">
        <v>1325</v>
      </c>
      <c r="E726" s="6" t="s">
        <v>1343</v>
      </c>
      <c r="F726" s="6" t="str">
        <f t="shared" si="115"/>
        <v>27路人</v>
      </c>
      <c r="G726" s="6" t="str">
        <f t="shared" si="116"/>
        <v>27路人智谋剑</v>
      </c>
      <c r="H726" s="6" t="str">
        <f t="array" ref="H726">30250&amp;";"&amp;INDEX($V$2:$V$33,C726,1)</f>
        <v>30250;500</v>
      </c>
      <c r="I726" s="11">
        <f t="shared" si="117"/>
        <v>15</v>
      </c>
      <c r="J726" t="str">
        <f t="shared" si="120"/>
        <v>190000;290000</v>
      </c>
      <c r="K726">
        <f t="shared" si="120"/>
        <v>690000</v>
      </c>
      <c r="L726">
        <f t="shared" si="120"/>
        <v>1950000</v>
      </c>
      <c r="M726" t="str">
        <f t="shared" si="120"/>
        <v>RT_Wood:1300000|RT_Food:1300000|RT_Stone:1300000|RT_Gold:1300000</v>
      </c>
      <c r="N726" t="str">
        <f t="shared" si="120"/>
        <v>RT_Wood:162500|RT_Food:162500|RT_Stone:162500|RT_Gold:162500</v>
      </c>
      <c r="Q726" s="9"/>
      <c r="R726" s="9"/>
      <c r="S726" s="9"/>
      <c r="T726" s="9"/>
      <c r="U726" s="9"/>
      <c r="V726" s="9"/>
      <c r="W726" s="9"/>
      <c r="X726" s="9"/>
    </row>
    <row r="727" spans="1:24" x14ac:dyDescent="0.3">
      <c r="A727" s="11">
        <v>5202706</v>
      </c>
      <c r="B727" s="11" t="s">
        <v>1246</v>
      </c>
      <c r="C727" s="11">
        <f t="shared" si="119"/>
        <v>27</v>
      </c>
      <c r="D727" s="11" t="s">
        <v>1325</v>
      </c>
      <c r="E727" s="6" t="s">
        <v>1347</v>
      </c>
      <c r="F727" s="6" t="str">
        <f t="shared" si="115"/>
        <v>27路人</v>
      </c>
      <c r="G727" s="6" t="str">
        <f t="shared" si="116"/>
        <v>27路人智谋骑</v>
      </c>
      <c r="H727" s="6" t="str">
        <f t="array" ref="H727">30250&amp;";"&amp;INDEX($V$2:$V$33,C727,1)</f>
        <v>30250;500</v>
      </c>
      <c r="I727" s="11">
        <f t="shared" si="117"/>
        <v>15</v>
      </c>
      <c r="J727" t="str">
        <f t="shared" si="120"/>
        <v>190000;290000</v>
      </c>
      <c r="K727">
        <f t="shared" si="120"/>
        <v>690000</v>
      </c>
      <c r="L727">
        <f t="shared" si="120"/>
        <v>1950000</v>
      </c>
      <c r="M727" t="str">
        <f t="shared" si="120"/>
        <v>RT_Wood:1300000|RT_Food:1300000|RT_Stone:1300000|RT_Gold:1300000</v>
      </c>
      <c r="N727" t="str">
        <f t="shared" si="120"/>
        <v>RT_Wood:162500|RT_Food:162500|RT_Stone:162500|RT_Gold:162500</v>
      </c>
      <c r="Q727" s="9"/>
      <c r="R727" s="9"/>
      <c r="S727" s="9"/>
      <c r="T727" s="9"/>
      <c r="U727" s="9"/>
      <c r="V727" s="9"/>
      <c r="W727" s="9"/>
      <c r="X727" s="9"/>
    </row>
    <row r="728" spans="1:24" x14ac:dyDescent="0.3">
      <c r="A728" s="11">
        <v>5202707</v>
      </c>
      <c r="B728" s="11" t="s">
        <v>1247</v>
      </c>
      <c r="C728" s="11">
        <f t="shared" si="119"/>
        <v>27</v>
      </c>
      <c r="D728" s="11" t="s">
        <v>1325</v>
      </c>
      <c r="E728" s="6" t="s">
        <v>1350</v>
      </c>
      <c r="F728" s="6" t="str">
        <f t="shared" si="115"/>
        <v>27路人</v>
      </c>
      <c r="G728" s="6" t="str">
        <f t="shared" si="116"/>
        <v>27路人统率枪</v>
      </c>
      <c r="H728" s="6" t="str">
        <f t="array" ref="H728">30250&amp;";"&amp;INDEX($V$2:$V$33,C728,1)</f>
        <v>30250;500</v>
      </c>
      <c r="I728" s="11">
        <f t="shared" si="117"/>
        <v>15</v>
      </c>
      <c r="J728" t="str">
        <f t="shared" si="120"/>
        <v>190000;290000</v>
      </c>
      <c r="K728">
        <f t="shared" si="120"/>
        <v>690000</v>
      </c>
      <c r="L728">
        <f t="shared" si="120"/>
        <v>1950000</v>
      </c>
      <c r="M728" t="str">
        <f t="shared" si="120"/>
        <v>RT_Wood:1300000|RT_Food:1300000|RT_Stone:1300000|RT_Gold:1300000</v>
      </c>
      <c r="N728" t="str">
        <f t="shared" si="120"/>
        <v>RT_Wood:162500|RT_Food:162500|RT_Stone:162500|RT_Gold:162500</v>
      </c>
      <c r="Q728" s="9"/>
      <c r="R728" s="9"/>
      <c r="S728" s="9"/>
      <c r="T728" s="9"/>
      <c r="U728" s="9"/>
      <c r="V728" s="9"/>
      <c r="W728" s="9"/>
      <c r="X728" s="9"/>
    </row>
    <row r="729" spans="1:24" x14ac:dyDescent="0.3">
      <c r="A729" s="11">
        <v>5202708</v>
      </c>
      <c r="B729" s="11" t="s">
        <v>1248</v>
      </c>
      <c r="C729" s="11">
        <f t="shared" si="119"/>
        <v>27</v>
      </c>
      <c r="D729" s="11" t="s">
        <v>1325</v>
      </c>
      <c r="E729" s="6" t="s">
        <v>1354</v>
      </c>
      <c r="F729" s="6" t="str">
        <f t="shared" si="115"/>
        <v>27路人</v>
      </c>
      <c r="G729" s="6" t="str">
        <f t="shared" si="116"/>
        <v>27路人智谋弓</v>
      </c>
      <c r="H729" s="6" t="str">
        <f t="array" ref="H729">30250&amp;";"&amp;INDEX($V$2:$V$33,C729,1)</f>
        <v>30250;500</v>
      </c>
      <c r="I729" s="11">
        <f t="shared" si="117"/>
        <v>15</v>
      </c>
      <c r="J729" t="str">
        <f t="shared" si="120"/>
        <v>190000;290000</v>
      </c>
      <c r="K729">
        <f t="shared" si="120"/>
        <v>690000</v>
      </c>
      <c r="L729">
        <f t="shared" si="120"/>
        <v>1950000</v>
      </c>
      <c r="M729" t="str">
        <f t="shared" si="120"/>
        <v>RT_Wood:1300000|RT_Food:1300000|RT_Stone:1300000|RT_Gold:1300000</v>
      </c>
      <c r="N729" t="str">
        <f t="shared" si="120"/>
        <v>RT_Wood:162500|RT_Food:162500|RT_Stone:162500|RT_Gold:162500</v>
      </c>
      <c r="Q729" s="9"/>
      <c r="R729" s="9"/>
      <c r="S729" s="9"/>
      <c r="T729" s="9"/>
      <c r="U729" s="9"/>
      <c r="V729" s="9"/>
      <c r="W729" s="9"/>
      <c r="X729" s="9"/>
    </row>
    <row r="730" spans="1:24" x14ac:dyDescent="0.3">
      <c r="A730" s="11">
        <v>5202801</v>
      </c>
      <c r="B730" s="11" t="s">
        <v>1249</v>
      </c>
      <c r="C730" s="11">
        <f t="shared" si="119"/>
        <v>28</v>
      </c>
      <c r="D730" s="11" t="s">
        <v>1325</v>
      </c>
      <c r="E730" s="6" t="s">
        <v>1328</v>
      </c>
      <c r="F730" s="6" t="str">
        <f t="shared" si="115"/>
        <v>28路人</v>
      </c>
      <c r="G730" s="6" t="str">
        <f t="shared" si="116"/>
        <v>28路人统率剑</v>
      </c>
      <c r="H730" s="6" t="str">
        <f t="array" ref="H730">30250&amp;";"&amp;INDEX($V$2:$V$33,C730,1)</f>
        <v>30250;500</v>
      </c>
      <c r="I730" s="11">
        <f t="shared" si="117"/>
        <v>15</v>
      </c>
      <c r="J730" t="str">
        <f t="shared" si="120"/>
        <v>190000;290000</v>
      </c>
      <c r="K730">
        <f t="shared" si="120"/>
        <v>690000</v>
      </c>
      <c r="L730">
        <f t="shared" si="120"/>
        <v>1950000</v>
      </c>
      <c r="M730" t="str">
        <f t="shared" si="120"/>
        <v>RT_Wood:1300000|RT_Food:1300000|RT_Stone:1300000|RT_Gold:1300000</v>
      </c>
      <c r="N730" t="str">
        <f t="shared" si="120"/>
        <v>RT_Wood:162500|RT_Food:162500|RT_Stone:162500|RT_Gold:162500</v>
      </c>
      <c r="Q730" s="9"/>
      <c r="R730" s="9"/>
      <c r="S730" s="9"/>
      <c r="T730" s="9"/>
      <c r="U730" s="9"/>
      <c r="V730" s="9"/>
      <c r="W730" s="9"/>
      <c r="X730" s="9"/>
    </row>
    <row r="731" spans="1:24" x14ac:dyDescent="0.3">
      <c r="A731" s="11">
        <v>5202802</v>
      </c>
      <c r="B731" s="11" t="s">
        <v>1250</v>
      </c>
      <c r="C731" s="11">
        <f t="shared" si="119"/>
        <v>28</v>
      </c>
      <c r="D731" s="11" t="s">
        <v>1325</v>
      </c>
      <c r="E731" s="6" t="s">
        <v>1331</v>
      </c>
      <c r="F731" s="6" t="str">
        <f t="shared" si="115"/>
        <v>28路人</v>
      </c>
      <c r="G731" s="6" t="str">
        <f t="shared" si="116"/>
        <v>28路人连击骑</v>
      </c>
      <c r="H731" s="6" t="str">
        <f t="array" ref="H731">30250&amp;";"&amp;INDEX($V$2:$V$33,C731,1)</f>
        <v>30250;500</v>
      </c>
      <c r="I731" s="11">
        <f t="shared" si="117"/>
        <v>15</v>
      </c>
      <c r="J731" t="str">
        <f t="shared" si="120"/>
        <v>190000;290000</v>
      </c>
      <c r="K731">
        <f t="shared" si="120"/>
        <v>690000</v>
      </c>
      <c r="L731">
        <f t="shared" si="120"/>
        <v>1950000</v>
      </c>
      <c r="M731" t="str">
        <f t="shared" si="120"/>
        <v>RT_Wood:1300000|RT_Food:1300000|RT_Stone:1300000|RT_Gold:1300000</v>
      </c>
      <c r="N731" t="str">
        <f t="shared" si="120"/>
        <v>RT_Wood:162500|RT_Food:162500|RT_Stone:162500|RT_Gold:162500</v>
      </c>
      <c r="Q731" s="9"/>
      <c r="R731" s="9"/>
      <c r="S731" s="9"/>
      <c r="T731" s="9"/>
      <c r="U731" s="9"/>
      <c r="V731" s="9"/>
      <c r="W731" s="9"/>
      <c r="X731" s="9"/>
    </row>
    <row r="732" spans="1:24" x14ac:dyDescent="0.3">
      <c r="A732" s="11">
        <v>5202803</v>
      </c>
      <c r="B732" s="11" t="s">
        <v>1251</v>
      </c>
      <c r="C732" s="11">
        <f t="shared" si="119"/>
        <v>28</v>
      </c>
      <c r="D732" s="11" t="s">
        <v>1325</v>
      </c>
      <c r="E732" s="6" t="s">
        <v>1335</v>
      </c>
      <c r="F732" s="6" t="str">
        <f t="shared" si="115"/>
        <v>28路人</v>
      </c>
      <c r="G732" s="6" t="str">
        <f t="shared" si="116"/>
        <v>28路人反击枪</v>
      </c>
      <c r="H732" s="6" t="str">
        <f t="array" ref="H732">30250&amp;";"&amp;INDEX($V$2:$V$33,C732,1)</f>
        <v>30250;500</v>
      </c>
      <c r="I732" s="11">
        <f t="shared" si="117"/>
        <v>15</v>
      </c>
      <c r="J732" t="str">
        <f t="shared" ref="J732:N741" si="121">INDEX($AB:$AF,MATCH($I732,$Z:$Z,0),MATCH(J$1,$AB$1:$AF$1,0))</f>
        <v>190000;290000</v>
      </c>
      <c r="K732">
        <f t="shared" si="121"/>
        <v>690000</v>
      </c>
      <c r="L732">
        <f t="shared" si="121"/>
        <v>1950000</v>
      </c>
      <c r="M732" t="str">
        <f t="shared" si="121"/>
        <v>RT_Wood:1300000|RT_Food:1300000|RT_Stone:1300000|RT_Gold:1300000</v>
      </c>
      <c r="N732" t="str">
        <f t="shared" si="121"/>
        <v>RT_Wood:162500|RT_Food:162500|RT_Stone:162500|RT_Gold:162500</v>
      </c>
      <c r="Q732" s="9"/>
      <c r="R732" s="9"/>
      <c r="S732" s="9"/>
      <c r="T732" s="9"/>
      <c r="U732" s="9"/>
      <c r="V732" s="9"/>
      <c r="W732" s="9"/>
      <c r="X732" s="9"/>
    </row>
    <row r="733" spans="1:24" x14ac:dyDescent="0.3">
      <c r="A733" s="11">
        <v>5202804</v>
      </c>
      <c r="B733" s="11" t="s">
        <v>1252</v>
      </c>
      <c r="C733" s="11">
        <f t="shared" si="119"/>
        <v>28</v>
      </c>
      <c r="D733" s="11" t="s">
        <v>1325</v>
      </c>
      <c r="E733" s="6" t="s">
        <v>1339</v>
      </c>
      <c r="F733" s="6" t="str">
        <f t="shared" si="115"/>
        <v>28路人</v>
      </c>
      <c r="G733" s="6" t="str">
        <f t="shared" si="116"/>
        <v>28路人魏兰弓</v>
      </c>
      <c r="H733" s="6" t="str">
        <f t="array" ref="H733">30250&amp;";"&amp;INDEX($V$2:$V$33,C733,1)</f>
        <v>30250;500</v>
      </c>
      <c r="I733" s="11">
        <f t="shared" si="117"/>
        <v>15</v>
      </c>
      <c r="J733" t="str">
        <f t="shared" si="121"/>
        <v>190000;290000</v>
      </c>
      <c r="K733">
        <f t="shared" si="121"/>
        <v>690000</v>
      </c>
      <c r="L733">
        <f t="shared" si="121"/>
        <v>1950000</v>
      </c>
      <c r="M733" t="str">
        <f t="shared" si="121"/>
        <v>RT_Wood:1300000|RT_Food:1300000|RT_Stone:1300000|RT_Gold:1300000</v>
      </c>
      <c r="N733" t="str">
        <f t="shared" si="121"/>
        <v>RT_Wood:162500|RT_Food:162500|RT_Stone:162500|RT_Gold:162500</v>
      </c>
      <c r="Q733" s="9"/>
      <c r="R733" s="9"/>
      <c r="S733" s="9"/>
      <c r="T733" s="9"/>
      <c r="U733" s="9"/>
      <c r="V733" s="9"/>
      <c r="W733" s="9"/>
      <c r="X733" s="9"/>
    </row>
    <row r="734" spans="1:24" x14ac:dyDescent="0.3">
      <c r="A734" s="11">
        <v>5202805</v>
      </c>
      <c r="B734" s="11" t="s">
        <v>1253</v>
      </c>
      <c r="C734" s="11">
        <f t="shared" si="119"/>
        <v>28</v>
      </c>
      <c r="D734" s="11" t="s">
        <v>1325</v>
      </c>
      <c r="E734" s="6" t="s">
        <v>1343</v>
      </c>
      <c r="F734" s="6" t="str">
        <f t="shared" si="115"/>
        <v>28路人</v>
      </c>
      <c r="G734" s="6" t="str">
        <f t="shared" si="116"/>
        <v>28路人智谋剑</v>
      </c>
      <c r="H734" s="6" t="str">
        <f t="array" ref="H734">30250&amp;";"&amp;INDEX($V$2:$V$33,C734,1)</f>
        <v>30250;500</v>
      </c>
      <c r="I734" s="11">
        <f t="shared" si="117"/>
        <v>15</v>
      </c>
      <c r="J734" t="str">
        <f t="shared" si="121"/>
        <v>190000;290000</v>
      </c>
      <c r="K734">
        <f t="shared" si="121"/>
        <v>690000</v>
      </c>
      <c r="L734">
        <f t="shared" si="121"/>
        <v>1950000</v>
      </c>
      <c r="M734" t="str">
        <f t="shared" si="121"/>
        <v>RT_Wood:1300000|RT_Food:1300000|RT_Stone:1300000|RT_Gold:1300000</v>
      </c>
      <c r="N734" t="str">
        <f t="shared" si="121"/>
        <v>RT_Wood:162500|RT_Food:162500|RT_Stone:162500|RT_Gold:162500</v>
      </c>
      <c r="Q734" s="9"/>
      <c r="R734" s="9"/>
      <c r="S734" s="9"/>
      <c r="T734" s="9"/>
      <c r="U734" s="9"/>
      <c r="V734" s="9"/>
      <c r="W734" s="9"/>
      <c r="X734" s="9"/>
    </row>
    <row r="735" spans="1:24" x14ac:dyDescent="0.3">
      <c r="A735" s="11">
        <v>5202806</v>
      </c>
      <c r="B735" s="11" t="s">
        <v>1254</v>
      </c>
      <c r="C735" s="11">
        <f t="shared" si="119"/>
        <v>28</v>
      </c>
      <c r="D735" s="11" t="s">
        <v>1325</v>
      </c>
      <c r="E735" s="6" t="s">
        <v>1347</v>
      </c>
      <c r="F735" s="6" t="str">
        <f t="shared" si="115"/>
        <v>28路人</v>
      </c>
      <c r="G735" s="6" t="str">
        <f t="shared" si="116"/>
        <v>28路人智谋骑</v>
      </c>
      <c r="H735" s="6" t="str">
        <f t="array" ref="H735">30250&amp;";"&amp;INDEX($V$2:$V$33,C735,1)</f>
        <v>30250;500</v>
      </c>
      <c r="I735" s="11">
        <f t="shared" si="117"/>
        <v>15</v>
      </c>
      <c r="J735" t="str">
        <f t="shared" si="121"/>
        <v>190000;290000</v>
      </c>
      <c r="K735">
        <f t="shared" si="121"/>
        <v>690000</v>
      </c>
      <c r="L735">
        <f t="shared" si="121"/>
        <v>1950000</v>
      </c>
      <c r="M735" t="str">
        <f t="shared" si="121"/>
        <v>RT_Wood:1300000|RT_Food:1300000|RT_Stone:1300000|RT_Gold:1300000</v>
      </c>
      <c r="N735" t="str">
        <f t="shared" si="121"/>
        <v>RT_Wood:162500|RT_Food:162500|RT_Stone:162500|RT_Gold:162500</v>
      </c>
      <c r="Q735" s="9"/>
      <c r="R735" s="9"/>
      <c r="S735" s="9"/>
      <c r="T735" s="9"/>
      <c r="U735" s="9"/>
      <c r="V735" s="9"/>
      <c r="W735" s="9"/>
      <c r="X735" s="9"/>
    </row>
    <row r="736" spans="1:24" x14ac:dyDescent="0.3">
      <c r="A736" s="11">
        <v>5202807</v>
      </c>
      <c r="B736" s="11" t="s">
        <v>1255</v>
      </c>
      <c r="C736" s="11">
        <f t="shared" si="119"/>
        <v>28</v>
      </c>
      <c r="D736" s="11" t="s">
        <v>1325</v>
      </c>
      <c r="E736" s="6" t="s">
        <v>1350</v>
      </c>
      <c r="F736" s="6" t="str">
        <f t="shared" si="115"/>
        <v>28路人</v>
      </c>
      <c r="G736" s="6" t="str">
        <f t="shared" si="116"/>
        <v>28路人统率枪</v>
      </c>
      <c r="H736" s="6" t="str">
        <f t="array" ref="H736">30250&amp;";"&amp;INDEX($V$2:$V$33,C736,1)</f>
        <v>30250;500</v>
      </c>
      <c r="I736" s="11">
        <f t="shared" si="117"/>
        <v>15</v>
      </c>
      <c r="J736" t="str">
        <f t="shared" si="121"/>
        <v>190000;290000</v>
      </c>
      <c r="K736">
        <f t="shared" si="121"/>
        <v>690000</v>
      </c>
      <c r="L736">
        <f t="shared" si="121"/>
        <v>1950000</v>
      </c>
      <c r="M736" t="str">
        <f t="shared" si="121"/>
        <v>RT_Wood:1300000|RT_Food:1300000|RT_Stone:1300000|RT_Gold:1300000</v>
      </c>
      <c r="N736" t="str">
        <f t="shared" si="121"/>
        <v>RT_Wood:162500|RT_Food:162500|RT_Stone:162500|RT_Gold:162500</v>
      </c>
      <c r="Q736" s="9"/>
      <c r="R736" s="9"/>
      <c r="S736" s="9"/>
      <c r="T736" s="9"/>
      <c r="U736" s="9"/>
      <c r="V736" s="9"/>
      <c r="W736" s="9"/>
      <c r="X736" s="9"/>
    </row>
    <row r="737" spans="1:24" x14ac:dyDescent="0.3">
      <c r="A737" s="11">
        <v>5202808</v>
      </c>
      <c r="B737" s="11" t="s">
        <v>1256</v>
      </c>
      <c r="C737" s="11">
        <f t="shared" si="119"/>
        <v>28</v>
      </c>
      <c r="D737" s="11" t="s">
        <v>1325</v>
      </c>
      <c r="E737" s="6" t="s">
        <v>1354</v>
      </c>
      <c r="F737" s="6" t="str">
        <f t="shared" si="115"/>
        <v>28路人</v>
      </c>
      <c r="G737" s="6" t="str">
        <f t="shared" si="116"/>
        <v>28路人智谋弓</v>
      </c>
      <c r="H737" s="6" t="str">
        <f t="array" ref="H737">30250&amp;";"&amp;INDEX($V$2:$V$33,C737,1)</f>
        <v>30250;500</v>
      </c>
      <c r="I737" s="11">
        <f t="shared" si="117"/>
        <v>15</v>
      </c>
      <c r="J737" t="str">
        <f t="shared" si="121"/>
        <v>190000;290000</v>
      </c>
      <c r="K737">
        <f t="shared" si="121"/>
        <v>690000</v>
      </c>
      <c r="L737">
        <f t="shared" si="121"/>
        <v>1950000</v>
      </c>
      <c r="M737" t="str">
        <f t="shared" si="121"/>
        <v>RT_Wood:1300000|RT_Food:1300000|RT_Stone:1300000|RT_Gold:1300000</v>
      </c>
      <c r="N737" t="str">
        <f t="shared" si="121"/>
        <v>RT_Wood:162500|RT_Food:162500|RT_Stone:162500|RT_Gold:162500</v>
      </c>
      <c r="Q737" s="9"/>
      <c r="R737" s="9"/>
      <c r="S737" s="9"/>
      <c r="T737" s="9"/>
      <c r="U737" s="9"/>
      <c r="V737" s="9"/>
      <c r="W737" s="9"/>
      <c r="X737" s="9"/>
    </row>
    <row r="738" spans="1:24" x14ac:dyDescent="0.3">
      <c r="A738" s="11">
        <v>5202901</v>
      </c>
      <c r="B738" s="11" t="s">
        <v>1257</v>
      </c>
      <c r="C738" s="11">
        <f t="shared" si="119"/>
        <v>29</v>
      </c>
      <c r="D738" s="11" t="s">
        <v>1325</v>
      </c>
      <c r="E738" s="6" t="s">
        <v>1328</v>
      </c>
      <c r="F738" s="6" t="str">
        <f t="shared" si="115"/>
        <v>29路人</v>
      </c>
      <c r="G738" s="6" t="str">
        <f t="shared" si="116"/>
        <v>29路人统率剑</v>
      </c>
      <c r="H738" s="6" t="str">
        <f t="array" ref="H738">30250&amp;";"&amp;INDEX($V$2:$V$33,C738,1)</f>
        <v>30250;500</v>
      </c>
      <c r="I738" s="11">
        <f t="shared" si="117"/>
        <v>16</v>
      </c>
      <c r="J738" t="str">
        <f t="shared" si="121"/>
        <v>290000;480000</v>
      </c>
      <c r="K738">
        <f t="shared" si="121"/>
        <v>750000</v>
      </c>
      <c r="L738">
        <f t="shared" si="121"/>
        <v>2100000</v>
      </c>
      <c r="M738" t="str">
        <f t="shared" si="121"/>
        <v>RT_Wood:1400000|RT_Food:1400000|RT_Stone:1400000|RT_Gold:1400000</v>
      </c>
      <c r="N738" t="str">
        <f t="shared" si="121"/>
        <v>RT_Wood:175000|RT_Food:175000|RT_Stone:175000|RT_Gold:175000</v>
      </c>
      <c r="Q738" s="9"/>
      <c r="R738" s="9"/>
      <c r="S738" s="9"/>
      <c r="T738" s="9"/>
      <c r="U738" s="9"/>
      <c r="V738" s="9"/>
      <c r="W738" s="9"/>
      <c r="X738" s="9"/>
    </row>
    <row r="739" spans="1:24" x14ac:dyDescent="0.3">
      <c r="A739" s="11">
        <v>5202902</v>
      </c>
      <c r="B739" s="11" t="s">
        <v>1259</v>
      </c>
      <c r="C739" s="11">
        <f t="shared" si="119"/>
        <v>29</v>
      </c>
      <c r="D739" s="11" t="s">
        <v>1325</v>
      </c>
      <c r="E739" s="6" t="s">
        <v>1331</v>
      </c>
      <c r="F739" s="6" t="str">
        <f t="shared" si="115"/>
        <v>29路人</v>
      </c>
      <c r="G739" s="6" t="str">
        <f t="shared" si="116"/>
        <v>29路人连击骑</v>
      </c>
      <c r="H739" s="6" t="str">
        <f t="array" ref="H739">30250&amp;";"&amp;INDEX($V$2:$V$33,C739,1)</f>
        <v>30250;500</v>
      </c>
      <c r="I739" s="11">
        <f t="shared" si="117"/>
        <v>16</v>
      </c>
      <c r="J739" t="str">
        <f t="shared" si="121"/>
        <v>290000;480000</v>
      </c>
      <c r="K739">
        <f t="shared" si="121"/>
        <v>750000</v>
      </c>
      <c r="L739">
        <f t="shared" si="121"/>
        <v>2100000</v>
      </c>
      <c r="M739" t="str">
        <f t="shared" si="121"/>
        <v>RT_Wood:1400000|RT_Food:1400000|RT_Stone:1400000|RT_Gold:1400000</v>
      </c>
      <c r="N739" t="str">
        <f t="shared" si="121"/>
        <v>RT_Wood:175000|RT_Food:175000|RT_Stone:175000|RT_Gold:175000</v>
      </c>
      <c r="Q739" s="9"/>
      <c r="R739" s="9"/>
      <c r="S739" s="9"/>
      <c r="T739" s="9"/>
      <c r="U739" s="9"/>
      <c r="V739" s="9"/>
      <c r="W739" s="9"/>
      <c r="X739" s="9"/>
    </row>
    <row r="740" spans="1:24" x14ac:dyDescent="0.3">
      <c r="A740" s="11">
        <v>5202903</v>
      </c>
      <c r="B740" s="11" t="s">
        <v>1261</v>
      </c>
      <c r="C740" s="11">
        <f t="shared" si="119"/>
        <v>29</v>
      </c>
      <c r="D740" s="11" t="s">
        <v>1325</v>
      </c>
      <c r="E740" s="6" t="s">
        <v>1335</v>
      </c>
      <c r="F740" s="6" t="str">
        <f t="shared" si="115"/>
        <v>29路人</v>
      </c>
      <c r="G740" s="6" t="str">
        <f t="shared" si="116"/>
        <v>29路人反击枪</v>
      </c>
      <c r="H740" s="6" t="str">
        <f t="array" ref="H740">30250&amp;";"&amp;INDEX($V$2:$V$33,C740,1)</f>
        <v>30250;500</v>
      </c>
      <c r="I740" s="11">
        <f t="shared" si="117"/>
        <v>16</v>
      </c>
      <c r="J740" t="str">
        <f t="shared" si="121"/>
        <v>290000;480000</v>
      </c>
      <c r="K740">
        <f t="shared" si="121"/>
        <v>750000</v>
      </c>
      <c r="L740">
        <f t="shared" si="121"/>
        <v>2100000</v>
      </c>
      <c r="M740" t="str">
        <f t="shared" si="121"/>
        <v>RT_Wood:1400000|RT_Food:1400000|RT_Stone:1400000|RT_Gold:1400000</v>
      </c>
      <c r="N740" t="str">
        <f t="shared" si="121"/>
        <v>RT_Wood:175000|RT_Food:175000|RT_Stone:175000|RT_Gold:175000</v>
      </c>
      <c r="Q740" s="9"/>
      <c r="R740" s="9"/>
      <c r="S740" s="9"/>
      <c r="T740" s="9"/>
      <c r="U740" s="9"/>
      <c r="V740" s="9"/>
      <c r="W740" s="9"/>
      <c r="X740" s="9"/>
    </row>
    <row r="741" spans="1:24" x14ac:dyDescent="0.3">
      <c r="A741" s="11">
        <v>5202904</v>
      </c>
      <c r="B741" s="11" t="s">
        <v>1263</v>
      </c>
      <c r="C741" s="11">
        <f t="shared" si="119"/>
        <v>29</v>
      </c>
      <c r="D741" s="11" t="s">
        <v>1325</v>
      </c>
      <c r="E741" s="6" t="s">
        <v>1339</v>
      </c>
      <c r="F741" s="6" t="str">
        <f t="shared" si="115"/>
        <v>29路人</v>
      </c>
      <c r="G741" s="6" t="str">
        <f t="shared" si="116"/>
        <v>29路人魏兰弓</v>
      </c>
      <c r="H741" s="6" t="str">
        <f t="array" ref="H741">30250&amp;";"&amp;INDEX($V$2:$V$33,C741,1)</f>
        <v>30250;500</v>
      </c>
      <c r="I741" s="11">
        <f t="shared" si="117"/>
        <v>16</v>
      </c>
      <c r="J741" t="str">
        <f t="shared" si="121"/>
        <v>290000;480000</v>
      </c>
      <c r="K741">
        <f t="shared" si="121"/>
        <v>750000</v>
      </c>
      <c r="L741">
        <f t="shared" si="121"/>
        <v>2100000</v>
      </c>
      <c r="M741" t="str">
        <f t="shared" si="121"/>
        <v>RT_Wood:1400000|RT_Food:1400000|RT_Stone:1400000|RT_Gold:1400000</v>
      </c>
      <c r="N741" t="str">
        <f t="shared" si="121"/>
        <v>RT_Wood:175000|RT_Food:175000|RT_Stone:175000|RT_Gold:175000</v>
      </c>
      <c r="Q741" s="9"/>
      <c r="R741" s="9"/>
      <c r="S741" s="9"/>
      <c r="T741" s="9"/>
      <c r="U741" s="9"/>
      <c r="V741" s="9"/>
      <c r="W741" s="9"/>
      <c r="X741" s="9"/>
    </row>
    <row r="742" spans="1:24" x14ac:dyDescent="0.3">
      <c r="A742" s="11">
        <v>5202905</v>
      </c>
      <c r="B742" s="11" t="s">
        <v>1265</v>
      </c>
      <c r="C742" s="11">
        <f t="shared" si="119"/>
        <v>29</v>
      </c>
      <c r="D742" s="11" t="s">
        <v>1325</v>
      </c>
      <c r="E742" s="6" t="s">
        <v>1343</v>
      </c>
      <c r="F742" s="6" t="str">
        <f t="shared" si="115"/>
        <v>29路人</v>
      </c>
      <c r="G742" s="6" t="str">
        <f t="shared" si="116"/>
        <v>29路人智谋剑</v>
      </c>
      <c r="H742" s="6" t="str">
        <f t="array" ref="H742">30250&amp;";"&amp;INDEX($V$2:$V$33,C742,1)</f>
        <v>30250;500</v>
      </c>
      <c r="I742" s="11">
        <f t="shared" si="117"/>
        <v>16</v>
      </c>
      <c r="J742" t="str">
        <f t="shared" ref="J742:N751" si="122">INDEX($AB:$AF,MATCH($I742,$Z:$Z,0),MATCH(J$1,$AB$1:$AF$1,0))</f>
        <v>290000;480000</v>
      </c>
      <c r="K742">
        <f t="shared" si="122"/>
        <v>750000</v>
      </c>
      <c r="L742">
        <f t="shared" si="122"/>
        <v>2100000</v>
      </c>
      <c r="M742" t="str">
        <f t="shared" si="122"/>
        <v>RT_Wood:1400000|RT_Food:1400000|RT_Stone:1400000|RT_Gold:1400000</v>
      </c>
      <c r="N742" t="str">
        <f t="shared" si="122"/>
        <v>RT_Wood:175000|RT_Food:175000|RT_Stone:175000|RT_Gold:175000</v>
      </c>
      <c r="Q742" s="9"/>
      <c r="R742" s="9"/>
      <c r="S742" s="9"/>
      <c r="T742" s="9"/>
      <c r="U742" s="9"/>
      <c r="V742" s="9"/>
      <c r="W742" s="9"/>
      <c r="X742" s="9"/>
    </row>
    <row r="743" spans="1:24" x14ac:dyDescent="0.3">
      <c r="A743" s="11">
        <v>5202906</v>
      </c>
      <c r="B743" s="11" t="s">
        <v>1266</v>
      </c>
      <c r="C743" s="11">
        <f t="shared" si="119"/>
        <v>29</v>
      </c>
      <c r="D743" s="11" t="s">
        <v>1325</v>
      </c>
      <c r="E743" s="6" t="s">
        <v>1347</v>
      </c>
      <c r="F743" s="6" t="str">
        <f t="shared" si="115"/>
        <v>29路人</v>
      </c>
      <c r="G743" s="6" t="str">
        <f t="shared" si="116"/>
        <v>29路人智谋骑</v>
      </c>
      <c r="H743" s="6" t="str">
        <f t="array" ref="H743">30250&amp;";"&amp;INDEX($V$2:$V$33,C743,1)</f>
        <v>30250;500</v>
      </c>
      <c r="I743" s="11">
        <f t="shared" si="117"/>
        <v>16</v>
      </c>
      <c r="J743" t="str">
        <f t="shared" si="122"/>
        <v>290000;480000</v>
      </c>
      <c r="K743">
        <f t="shared" si="122"/>
        <v>750000</v>
      </c>
      <c r="L743">
        <f t="shared" si="122"/>
        <v>2100000</v>
      </c>
      <c r="M743" t="str">
        <f t="shared" si="122"/>
        <v>RT_Wood:1400000|RT_Food:1400000|RT_Stone:1400000|RT_Gold:1400000</v>
      </c>
      <c r="N743" t="str">
        <f t="shared" si="122"/>
        <v>RT_Wood:175000|RT_Food:175000|RT_Stone:175000|RT_Gold:175000</v>
      </c>
      <c r="Q743" s="9"/>
      <c r="R743" s="9"/>
      <c r="S743" s="9"/>
      <c r="T743" s="9"/>
      <c r="U743" s="9"/>
      <c r="V743" s="9"/>
      <c r="W743" s="9"/>
      <c r="X743" s="9"/>
    </row>
    <row r="744" spans="1:24" x14ac:dyDescent="0.3">
      <c r="A744" s="11">
        <v>5202907</v>
      </c>
      <c r="B744" s="11" t="s">
        <v>1267</v>
      </c>
      <c r="C744" s="11">
        <f t="shared" si="119"/>
        <v>29</v>
      </c>
      <c r="D744" s="11" t="s">
        <v>1325</v>
      </c>
      <c r="E744" s="6" t="s">
        <v>1350</v>
      </c>
      <c r="F744" s="6" t="str">
        <f t="shared" si="115"/>
        <v>29路人</v>
      </c>
      <c r="G744" s="6" t="str">
        <f t="shared" si="116"/>
        <v>29路人统率枪</v>
      </c>
      <c r="H744" s="6" t="str">
        <f t="array" ref="H744">30250&amp;";"&amp;INDEX($V$2:$V$33,C744,1)</f>
        <v>30250;500</v>
      </c>
      <c r="I744" s="11">
        <f t="shared" si="117"/>
        <v>16</v>
      </c>
      <c r="J744" t="str">
        <f t="shared" si="122"/>
        <v>290000;480000</v>
      </c>
      <c r="K744">
        <f t="shared" si="122"/>
        <v>750000</v>
      </c>
      <c r="L744">
        <f t="shared" si="122"/>
        <v>2100000</v>
      </c>
      <c r="M744" t="str">
        <f t="shared" si="122"/>
        <v>RT_Wood:1400000|RT_Food:1400000|RT_Stone:1400000|RT_Gold:1400000</v>
      </c>
      <c r="N744" t="str">
        <f t="shared" si="122"/>
        <v>RT_Wood:175000|RT_Food:175000|RT_Stone:175000|RT_Gold:175000</v>
      </c>
      <c r="Q744" s="9"/>
      <c r="R744" s="9"/>
      <c r="S744" s="9"/>
      <c r="T744" s="9"/>
      <c r="U744" s="9"/>
      <c r="V744" s="9"/>
      <c r="W744" s="9"/>
      <c r="X744" s="9"/>
    </row>
    <row r="745" spans="1:24" x14ac:dyDescent="0.3">
      <c r="A745" s="11">
        <v>5202908</v>
      </c>
      <c r="B745" s="11" t="s">
        <v>1268</v>
      </c>
      <c r="C745" s="11">
        <f t="shared" si="119"/>
        <v>29</v>
      </c>
      <c r="D745" s="11" t="s">
        <v>1325</v>
      </c>
      <c r="E745" s="6" t="s">
        <v>1354</v>
      </c>
      <c r="F745" s="6" t="str">
        <f t="shared" si="115"/>
        <v>29路人</v>
      </c>
      <c r="G745" s="6" t="str">
        <f t="shared" si="116"/>
        <v>29路人智谋弓</v>
      </c>
      <c r="H745" s="6" t="str">
        <f t="array" ref="H745">30250&amp;";"&amp;INDEX($V$2:$V$33,C745,1)</f>
        <v>30250;500</v>
      </c>
      <c r="I745" s="11">
        <f t="shared" si="117"/>
        <v>16</v>
      </c>
      <c r="J745" t="str">
        <f t="shared" si="122"/>
        <v>290000;480000</v>
      </c>
      <c r="K745">
        <f t="shared" si="122"/>
        <v>750000</v>
      </c>
      <c r="L745">
        <f t="shared" si="122"/>
        <v>2100000</v>
      </c>
      <c r="M745" t="str">
        <f t="shared" si="122"/>
        <v>RT_Wood:1400000|RT_Food:1400000|RT_Stone:1400000|RT_Gold:1400000</v>
      </c>
      <c r="N745" t="str">
        <f t="shared" si="122"/>
        <v>RT_Wood:175000|RT_Food:175000|RT_Stone:175000|RT_Gold:175000</v>
      </c>
      <c r="Q745" s="9"/>
      <c r="R745" s="9"/>
      <c r="S745" s="9"/>
      <c r="T745" s="9"/>
      <c r="U745" s="9"/>
      <c r="V745" s="9"/>
      <c r="W745" s="9"/>
      <c r="X745" s="9"/>
    </row>
    <row r="746" spans="1:24" x14ac:dyDescent="0.3">
      <c r="A746" s="11">
        <v>5203001</v>
      </c>
      <c r="B746" s="11" t="s">
        <v>1269</v>
      </c>
      <c r="C746" s="11">
        <f t="shared" si="119"/>
        <v>30</v>
      </c>
      <c r="D746" s="11" t="s">
        <v>1325</v>
      </c>
      <c r="E746" s="6" t="s">
        <v>1328</v>
      </c>
      <c r="F746" s="6" t="str">
        <f t="shared" si="115"/>
        <v>30路人</v>
      </c>
      <c r="G746" s="6" t="str">
        <f t="shared" si="116"/>
        <v>30路人统率剑</v>
      </c>
      <c r="H746" s="6" t="str">
        <f t="array" ref="H746">30250&amp;";"&amp;INDEX($V$2:$V$33,C746,1)</f>
        <v>30250;500</v>
      </c>
      <c r="I746" s="11">
        <f t="shared" si="117"/>
        <v>16</v>
      </c>
      <c r="J746" t="str">
        <f t="shared" si="122"/>
        <v>290000;480000</v>
      </c>
      <c r="K746">
        <f t="shared" si="122"/>
        <v>750000</v>
      </c>
      <c r="L746">
        <f t="shared" si="122"/>
        <v>2100000</v>
      </c>
      <c r="M746" t="str">
        <f t="shared" si="122"/>
        <v>RT_Wood:1400000|RT_Food:1400000|RT_Stone:1400000|RT_Gold:1400000</v>
      </c>
      <c r="N746" t="str">
        <f t="shared" si="122"/>
        <v>RT_Wood:175000|RT_Food:175000|RT_Stone:175000|RT_Gold:175000</v>
      </c>
      <c r="Q746" s="9"/>
      <c r="R746" s="9"/>
      <c r="S746" s="9"/>
      <c r="T746" s="9"/>
      <c r="U746" s="9"/>
      <c r="V746" s="9"/>
      <c r="W746" s="9"/>
      <c r="X746" s="9"/>
    </row>
    <row r="747" spans="1:24" x14ac:dyDescent="0.3">
      <c r="A747" s="11">
        <v>5203002</v>
      </c>
      <c r="B747" s="11" t="s">
        <v>1270</v>
      </c>
      <c r="C747" s="11">
        <f t="shared" si="119"/>
        <v>30</v>
      </c>
      <c r="D747" s="11" t="s">
        <v>1325</v>
      </c>
      <c r="E747" s="6" t="s">
        <v>1331</v>
      </c>
      <c r="F747" s="6" t="str">
        <f t="shared" si="115"/>
        <v>30路人</v>
      </c>
      <c r="G747" s="6" t="str">
        <f t="shared" si="116"/>
        <v>30路人连击骑</v>
      </c>
      <c r="H747" s="6" t="str">
        <f t="array" ref="H747">30250&amp;";"&amp;INDEX($V$2:$V$33,C747,1)</f>
        <v>30250;500</v>
      </c>
      <c r="I747" s="11">
        <f t="shared" si="117"/>
        <v>16</v>
      </c>
      <c r="J747" t="str">
        <f t="shared" si="122"/>
        <v>290000;480000</v>
      </c>
      <c r="K747">
        <f t="shared" si="122"/>
        <v>750000</v>
      </c>
      <c r="L747">
        <f t="shared" si="122"/>
        <v>2100000</v>
      </c>
      <c r="M747" t="str">
        <f t="shared" si="122"/>
        <v>RT_Wood:1400000|RT_Food:1400000|RT_Stone:1400000|RT_Gold:1400000</v>
      </c>
      <c r="N747" t="str">
        <f t="shared" si="122"/>
        <v>RT_Wood:175000|RT_Food:175000|RT_Stone:175000|RT_Gold:175000</v>
      </c>
      <c r="Q747" s="9"/>
      <c r="R747" s="9"/>
      <c r="S747" s="9"/>
      <c r="T747" s="9"/>
      <c r="U747" s="9"/>
      <c r="V747" s="9"/>
      <c r="W747" s="9"/>
      <c r="X747" s="9"/>
    </row>
    <row r="748" spans="1:24" x14ac:dyDescent="0.3">
      <c r="A748" s="11">
        <v>5203003</v>
      </c>
      <c r="B748" s="11" t="s">
        <v>1271</v>
      </c>
      <c r="C748" s="11">
        <f t="shared" si="119"/>
        <v>30</v>
      </c>
      <c r="D748" s="11" t="s">
        <v>1325</v>
      </c>
      <c r="E748" s="6" t="s">
        <v>1335</v>
      </c>
      <c r="F748" s="6" t="str">
        <f t="shared" si="115"/>
        <v>30路人</v>
      </c>
      <c r="G748" s="6" t="str">
        <f t="shared" si="116"/>
        <v>30路人反击枪</v>
      </c>
      <c r="H748" s="6" t="str">
        <f t="array" ref="H748">30250&amp;";"&amp;INDEX($V$2:$V$33,C748,1)</f>
        <v>30250;500</v>
      </c>
      <c r="I748" s="11">
        <f t="shared" si="117"/>
        <v>16</v>
      </c>
      <c r="J748" t="str">
        <f t="shared" si="122"/>
        <v>290000;480000</v>
      </c>
      <c r="K748">
        <f t="shared" si="122"/>
        <v>750000</v>
      </c>
      <c r="L748">
        <f t="shared" si="122"/>
        <v>2100000</v>
      </c>
      <c r="M748" t="str">
        <f t="shared" si="122"/>
        <v>RT_Wood:1400000|RT_Food:1400000|RT_Stone:1400000|RT_Gold:1400000</v>
      </c>
      <c r="N748" t="str">
        <f t="shared" si="122"/>
        <v>RT_Wood:175000|RT_Food:175000|RT_Stone:175000|RT_Gold:175000</v>
      </c>
      <c r="Q748" s="9"/>
      <c r="R748" s="9"/>
      <c r="S748" s="9"/>
      <c r="T748" s="9"/>
      <c r="U748" s="9"/>
      <c r="V748" s="9"/>
      <c r="W748" s="9"/>
      <c r="X748" s="9"/>
    </row>
    <row r="749" spans="1:24" x14ac:dyDescent="0.3">
      <c r="A749" s="11">
        <v>5203004</v>
      </c>
      <c r="B749" s="11" t="s">
        <v>1272</v>
      </c>
      <c r="C749" s="11">
        <f t="shared" si="119"/>
        <v>30</v>
      </c>
      <c r="D749" s="11" t="s">
        <v>1325</v>
      </c>
      <c r="E749" s="6" t="s">
        <v>1339</v>
      </c>
      <c r="F749" s="6" t="str">
        <f t="shared" si="115"/>
        <v>30路人</v>
      </c>
      <c r="G749" s="6" t="str">
        <f t="shared" si="116"/>
        <v>30路人魏兰弓</v>
      </c>
      <c r="H749" s="6" t="str">
        <f t="array" ref="H749">30250&amp;";"&amp;INDEX($V$2:$V$33,C749,1)</f>
        <v>30250;500</v>
      </c>
      <c r="I749" s="11">
        <f t="shared" si="117"/>
        <v>16</v>
      </c>
      <c r="J749" t="str">
        <f t="shared" si="122"/>
        <v>290000;480000</v>
      </c>
      <c r="K749">
        <f t="shared" si="122"/>
        <v>750000</v>
      </c>
      <c r="L749">
        <f t="shared" si="122"/>
        <v>2100000</v>
      </c>
      <c r="M749" t="str">
        <f t="shared" si="122"/>
        <v>RT_Wood:1400000|RT_Food:1400000|RT_Stone:1400000|RT_Gold:1400000</v>
      </c>
      <c r="N749" t="str">
        <f t="shared" si="122"/>
        <v>RT_Wood:175000|RT_Food:175000|RT_Stone:175000|RT_Gold:175000</v>
      </c>
      <c r="Q749" s="9"/>
      <c r="R749" s="9"/>
      <c r="S749" s="9"/>
      <c r="T749" s="9"/>
      <c r="U749" s="9"/>
      <c r="V749" s="9"/>
      <c r="W749" s="9"/>
      <c r="X749" s="9"/>
    </row>
    <row r="750" spans="1:24" x14ac:dyDescent="0.3">
      <c r="A750" s="11">
        <v>5203005</v>
      </c>
      <c r="B750" s="11" t="s">
        <v>1273</v>
      </c>
      <c r="C750" s="11">
        <f t="shared" si="119"/>
        <v>30</v>
      </c>
      <c r="D750" s="11" t="s">
        <v>1325</v>
      </c>
      <c r="E750" s="6" t="s">
        <v>1343</v>
      </c>
      <c r="F750" s="6" t="str">
        <f t="shared" si="115"/>
        <v>30路人</v>
      </c>
      <c r="G750" s="6" t="str">
        <f t="shared" si="116"/>
        <v>30路人智谋剑</v>
      </c>
      <c r="H750" s="6" t="str">
        <f t="array" ref="H750">30250&amp;";"&amp;INDEX($V$2:$V$33,C750,1)</f>
        <v>30250;500</v>
      </c>
      <c r="I750" s="11">
        <f t="shared" si="117"/>
        <v>16</v>
      </c>
      <c r="J750" t="str">
        <f t="shared" si="122"/>
        <v>290000;480000</v>
      </c>
      <c r="K750">
        <f t="shared" si="122"/>
        <v>750000</v>
      </c>
      <c r="L750">
        <f t="shared" si="122"/>
        <v>2100000</v>
      </c>
      <c r="M750" t="str">
        <f t="shared" si="122"/>
        <v>RT_Wood:1400000|RT_Food:1400000|RT_Stone:1400000|RT_Gold:1400000</v>
      </c>
      <c r="N750" t="str">
        <f t="shared" si="122"/>
        <v>RT_Wood:175000|RT_Food:175000|RT_Stone:175000|RT_Gold:175000</v>
      </c>
      <c r="Q750" s="9"/>
      <c r="R750" s="9"/>
      <c r="S750" s="9"/>
      <c r="T750" s="9"/>
      <c r="U750" s="9"/>
      <c r="V750" s="9"/>
      <c r="W750" s="9"/>
      <c r="X750" s="9"/>
    </row>
    <row r="751" spans="1:24" x14ac:dyDescent="0.3">
      <c r="A751" s="11">
        <v>5203006</v>
      </c>
      <c r="B751" s="11" t="s">
        <v>1274</v>
      </c>
      <c r="C751" s="11">
        <f t="shared" si="119"/>
        <v>30</v>
      </c>
      <c r="D751" s="11" t="s">
        <v>1325</v>
      </c>
      <c r="E751" s="6" t="s">
        <v>1347</v>
      </c>
      <c r="F751" s="6" t="str">
        <f t="shared" si="115"/>
        <v>30路人</v>
      </c>
      <c r="G751" s="6" t="str">
        <f t="shared" si="116"/>
        <v>30路人智谋骑</v>
      </c>
      <c r="H751" s="6" t="str">
        <f t="array" ref="H751">30250&amp;";"&amp;INDEX($V$2:$V$33,C751,1)</f>
        <v>30250;500</v>
      </c>
      <c r="I751" s="11">
        <f t="shared" si="117"/>
        <v>16</v>
      </c>
      <c r="J751" t="str">
        <f t="shared" si="122"/>
        <v>290000;480000</v>
      </c>
      <c r="K751">
        <f t="shared" si="122"/>
        <v>750000</v>
      </c>
      <c r="L751">
        <f t="shared" si="122"/>
        <v>2100000</v>
      </c>
      <c r="M751" t="str">
        <f t="shared" si="122"/>
        <v>RT_Wood:1400000|RT_Food:1400000|RT_Stone:1400000|RT_Gold:1400000</v>
      </c>
      <c r="N751" t="str">
        <f t="shared" si="122"/>
        <v>RT_Wood:175000|RT_Food:175000|RT_Stone:175000|RT_Gold:175000</v>
      </c>
      <c r="Q751" s="9"/>
      <c r="R751" s="9"/>
      <c r="S751" s="9"/>
      <c r="T751" s="9"/>
      <c r="U751" s="9"/>
      <c r="V751" s="9"/>
      <c r="W751" s="9"/>
      <c r="X751" s="9"/>
    </row>
    <row r="752" spans="1:24" x14ac:dyDescent="0.3">
      <c r="A752" s="11">
        <v>5203007</v>
      </c>
      <c r="B752" s="11" t="s">
        <v>1275</v>
      </c>
      <c r="C752" s="11">
        <f t="shared" si="119"/>
        <v>30</v>
      </c>
      <c r="D752" s="11" t="s">
        <v>1325</v>
      </c>
      <c r="E752" s="6" t="s">
        <v>1350</v>
      </c>
      <c r="F752" s="6" t="str">
        <f t="shared" si="115"/>
        <v>30路人</v>
      </c>
      <c r="G752" s="6" t="str">
        <f t="shared" si="116"/>
        <v>30路人统率枪</v>
      </c>
      <c r="H752" s="6" t="str">
        <f t="array" ref="H752">30250&amp;";"&amp;INDEX($V$2:$V$33,C752,1)</f>
        <v>30250;500</v>
      </c>
      <c r="I752" s="11">
        <f t="shared" si="117"/>
        <v>16</v>
      </c>
      <c r="J752" t="str">
        <f t="shared" ref="J752:N761" si="123">INDEX($AB:$AF,MATCH($I752,$Z:$Z,0),MATCH(J$1,$AB$1:$AF$1,0))</f>
        <v>290000;480000</v>
      </c>
      <c r="K752">
        <f t="shared" si="123"/>
        <v>750000</v>
      </c>
      <c r="L752">
        <f t="shared" si="123"/>
        <v>2100000</v>
      </c>
      <c r="M752" t="str">
        <f t="shared" si="123"/>
        <v>RT_Wood:1400000|RT_Food:1400000|RT_Stone:1400000|RT_Gold:1400000</v>
      </c>
      <c r="N752" t="str">
        <f t="shared" si="123"/>
        <v>RT_Wood:175000|RT_Food:175000|RT_Stone:175000|RT_Gold:175000</v>
      </c>
      <c r="Q752" s="9"/>
      <c r="R752" s="9"/>
      <c r="S752" s="9"/>
      <c r="T752" s="9"/>
      <c r="U752" s="9"/>
      <c r="V752" s="9"/>
      <c r="W752" s="9"/>
      <c r="X752" s="9"/>
    </row>
    <row r="753" spans="1:24" x14ac:dyDescent="0.3">
      <c r="A753" s="11">
        <v>5203008</v>
      </c>
      <c r="B753" s="11" t="s">
        <v>1276</v>
      </c>
      <c r="C753" s="11">
        <f t="shared" si="119"/>
        <v>30</v>
      </c>
      <c r="D753" s="11" t="s">
        <v>1325</v>
      </c>
      <c r="E753" s="6" t="s">
        <v>1354</v>
      </c>
      <c r="F753" s="6" t="str">
        <f t="shared" si="115"/>
        <v>30路人</v>
      </c>
      <c r="G753" s="6" t="str">
        <f t="shared" si="116"/>
        <v>30路人智谋弓</v>
      </c>
      <c r="H753" s="6" t="str">
        <f t="array" ref="H753">30250&amp;";"&amp;INDEX($V$2:$V$33,C753,1)</f>
        <v>30250;500</v>
      </c>
      <c r="I753" s="11">
        <f t="shared" si="117"/>
        <v>16</v>
      </c>
      <c r="J753" t="str">
        <f t="shared" si="123"/>
        <v>290000;480000</v>
      </c>
      <c r="K753">
        <f t="shared" si="123"/>
        <v>750000</v>
      </c>
      <c r="L753">
        <f t="shared" si="123"/>
        <v>2100000</v>
      </c>
      <c r="M753" t="str">
        <f t="shared" si="123"/>
        <v>RT_Wood:1400000|RT_Food:1400000|RT_Stone:1400000|RT_Gold:1400000</v>
      </c>
      <c r="N753" t="str">
        <f t="shared" si="123"/>
        <v>RT_Wood:175000|RT_Food:175000|RT_Stone:175000|RT_Gold:175000</v>
      </c>
      <c r="Q753" s="9"/>
      <c r="R753" s="9"/>
      <c r="S753" s="9"/>
      <c r="T753" s="9"/>
      <c r="U753" s="9"/>
      <c r="V753" s="9"/>
      <c r="W753" s="9"/>
      <c r="X753" s="9"/>
    </row>
    <row r="754" spans="1:24" x14ac:dyDescent="0.3">
      <c r="A754" s="11">
        <v>5203101</v>
      </c>
      <c r="B754" s="11" t="s">
        <v>1277</v>
      </c>
      <c r="C754" s="11">
        <f t="shared" si="119"/>
        <v>31</v>
      </c>
      <c r="D754" s="11" t="s">
        <v>1325</v>
      </c>
      <c r="E754" s="6" t="s">
        <v>1328</v>
      </c>
      <c r="F754" s="6" t="str">
        <f t="shared" si="115"/>
        <v>31路人</v>
      </c>
      <c r="G754" s="6" t="str">
        <f t="shared" si="116"/>
        <v>31路人统率剑</v>
      </c>
      <c r="H754" s="6" t="str">
        <f t="array" ref="H754">30250&amp;";"&amp;INDEX($V$2:$V$33,C754,1)</f>
        <v>30250;500</v>
      </c>
      <c r="I754" s="11">
        <f t="shared" si="117"/>
        <v>17</v>
      </c>
      <c r="J754" t="str">
        <f t="shared" si="123"/>
        <v>480000;660000</v>
      </c>
      <c r="K754">
        <f t="shared" si="123"/>
        <v>810000</v>
      </c>
      <c r="L754">
        <f t="shared" si="123"/>
        <v>2250000</v>
      </c>
      <c r="M754" t="str">
        <f t="shared" si="123"/>
        <v>RT_Wood:1500000|RT_Food:1500000|RT_Stone:1500000|RT_Gold:1500000</v>
      </c>
      <c r="N754" t="str">
        <f t="shared" si="123"/>
        <v>RT_Wood:187500|RT_Food:187500|RT_Stone:187500|RT_Gold:187500</v>
      </c>
      <c r="Q754" s="9"/>
      <c r="R754" s="9"/>
      <c r="S754" s="9"/>
      <c r="T754" s="9"/>
      <c r="U754" s="9"/>
      <c r="V754" s="9"/>
      <c r="W754" s="9"/>
      <c r="X754" s="9"/>
    </row>
    <row r="755" spans="1:24" x14ac:dyDescent="0.3">
      <c r="A755" s="11">
        <v>5203102</v>
      </c>
      <c r="B755" s="11" t="s">
        <v>1279</v>
      </c>
      <c r="C755" s="11">
        <f t="shared" si="119"/>
        <v>31</v>
      </c>
      <c r="D755" s="11" t="s">
        <v>1325</v>
      </c>
      <c r="E755" s="6" t="s">
        <v>1331</v>
      </c>
      <c r="F755" s="6" t="str">
        <f t="shared" si="115"/>
        <v>31路人</v>
      </c>
      <c r="G755" s="6" t="str">
        <f t="shared" si="116"/>
        <v>31路人连击骑</v>
      </c>
      <c r="H755" s="6" t="str">
        <f t="array" ref="H755">30250&amp;";"&amp;INDEX($V$2:$V$33,C755,1)</f>
        <v>30250;500</v>
      </c>
      <c r="I755" s="11">
        <f t="shared" si="117"/>
        <v>17</v>
      </c>
      <c r="J755" t="str">
        <f t="shared" si="123"/>
        <v>480000;660000</v>
      </c>
      <c r="K755">
        <f t="shared" si="123"/>
        <v>810000</v>
      </c>
      <c r="L755">
        <f t="shared" si="123"/>
        <v>2250000</v>
      </c>
      <c r="M755" t="str">
        <f t="shared" si="123"/>
        <v>RT_Wood:1500000|RT_Food:1500000|RT_Stone:1500000|RT_Gold:1500000</v>
      </c>
      <c r="N755" t="str">
        <f t="shared" si="123"/>
        <v>RT_Wood:187500|RT_Food:187500|RT_Stone:187500|RT_Gold:187500</v>
      </c>
      <c r="Q755" s="9"/>
      <c r="R755" s="9"/>
      <c r="S755" s="9"/>
      <c r="T755" s="9"/>
      <c r="U755" s="9"/>
      <c r="V755" s="9"/>
      <c r="W755" s="9"/>
      <c r="X755" s="9"/>
    </row>
    <row r="756" spans="1:24" x14ac:dyDescent="0.3">
      <c r="A756" s="11">
        <v>5203103</v>
      </c>
      <c r="B756" s="11" t="s">
        <v>1281</v>
      </c>
      <c r="C756" s="11">
        <f t="shared" si="119"/>
        <v>31</v>
      </c>
      <c r="D756" s="11" t="s">
        <v>1325</v>
      </c>
      <c r="E756" s="6" t="s">
        <v>1335</v>
      </c>
      <c r="F756" s="6" t="str">
        <f t="shared" si="115"/>
        <v>31路人</v>
      </c>
      <c r="G756" s="6" t="str">
        <f t="shared" si="116"/>
        <v>31路人反击枪</v>
      </c>
      <c r="H756" s="6" t="str">
        <f t="array" ref="H756">30250&amp;";"&amp;INDEX($V$2:$V$33,C756,1)</f>
        <v>30250;500</v>
      </c>
      <c r="I756" s="11">
        <f t="shared" si="117"/>
        <v>17</v>
      </c>
      <c r="J756" t="str">
        <f t="shared" si="123"/>
        <v>480000;660000</v>
      </c>
      <c r="K756">
        <f t="shared" si="123"/>
        <v>810000</v>
      </c>
      <c r="L756">
        <f t="shared" si="123"/>
        <v>2250000</v>
      </c>
      <c r="M756" t="str">
        <f t="shared" si="123"/>
        <v>RT_Wood:1500000|RT_Food:1500000|RT_Stone:1500000|RT_Gold:1500000</v>
      </c>
      <c r="N756" t="str">
        <f t="shared" si="123"/>
        <v>RT_Wood:187500|RT_Food:187500|RT_Stone:187500|RT_Gold:187500</v>
      </c>
      <c r="Q756" s="9"/>
      <c r="R756" s="9"/>
      <c r="S756" s="9"/>
      <c r="T756" s="9"/>
      <c r="U756" s="9"/>
      <c r="V756" s="9"/>
      <c r="W756" s="9"/>
      <c r="X756" s="9"/>
    </row>
    <row r="757" spans="1:24" x14ac:dyDescent="0.3">
      <c r="A757" s="11">
        <v>5203104</v>
      </c>
      <c r="B757" s="11" t="s">
        <v>1283</v>
      </c>
      <c r="C757" s="11">
        <f t="shared" si="119"/>
        <v>31</v>
      </c>
      <c r="D757" s="11" t="s">
        <v>1325</v>
      </c>
      <c r="E757" s="6" t="s">
        <v>1339</v>
      </c>
      <c r="F757" s="6" t="str">
        <f t="shared" si="115"/>
        <v>31路人</v>
      </c>
      <c r="G757" s="6" t="str">
        <f t="shared" si="116"/>
        <v>31路人魏兰弓</v>
      </c>
      <c r="H757" s="6" t="str">
        <f t="array" ref="H757">30250&amp;";"&amp;INDEX($V$2:$V$33,C757,1)</f>
        <v>30250;500</v>
      </c>
      <c r="I757" s="11">
        <f t="shared" si="117"/>
        <v>17</v>
      </c>
      <c r="J757" t="str">
        <f t="shared" si="123"/>
        <v>480000;660000</v>
      </c>
      <c r="K757">
        <f t="shared" si="123"/>
        <v>810000</v>
      </c>
      <c r="L757">
        <f t="shared" si="123"/>
        <v>2250000</v>
      </c>
      <c r="M757" t="str">
        <f t="shared" si="123"/>
        <v>RT_Wood:1500000|RT_Food:1500000|RT_Stone:1500000|RT_Gold:1500000</v>
      </c>
      <c r="N757" t="str">
        <f t="shared" si="123"/>
        <v>RT_Wood:187500|RT_Food:187500|RT_Stone:187500|RT_Gold:187500</v>
      </c>
      <c r="Q757" s="9"/>
      <c r="R757" s="9"/>
      <c r="S757" s="9"/>
      <c r="T757" s="9"/>
      <c r="U757" s="9"/>
      <c r="V757" s="9"/>
      <c r="W757" s="9"/>
      <c r="X757" s="9"/>
    </row>
    <row r="758" spans="1:24" x14ac:dyDescent="0.3">
      <c r="A758" s="11">
        <v>5203105</v>
      </c>
      <c r="B758" s="11" t="s">
        <v>1285</v>
      </c>
      <c r="C758" s="11">
        <f t="shared" si="119"/>
        <v>31</v>
      </c>
      <c r="D758" s="11" t="s">
        <v>1325</v>
      </c>
      <c r="E758" s="6" t="s">
        <v>1343</v>
      </c>
      <c r="F758" s="6" t="str">
        <f t="shared" si="115"/>
        <v>31路人</v>
      </c>
      <c r="G758" s="6" t="str">
        <f t="shared" si="116"/>
        <v>31路人智谋剑</v>
      </c>
      <c r="H758" s="6" t="str">
        <f t="array" ref="H758">30250&amp;";"&amp;INDEX($V$2:$V$33,C758,1)</f>
        <v>30250;500</v>
      </c>
      <c r="I758" s="11">
        <f t="shared" si="117"/>
        <v>17</v>
      </c>
      <c r="J758" t="str">
        <f t="shared" si="123"/>
        <v>480000;660000</v>
      </c>
      <c r="K758">
        <f t="shared" si="123"/>
        <v>810000</v>
      </c>
      <c r="L758">
        <f t="shared" si="123"/>
        <v>2250000</v>
      </c>
      <c r="M758" t="str">
        <f t="shared" si="123"/>
        <v>RT_Wood:1500000|RT_Food:1500000|RT_Stone:1500000|RT_Gold:1500000</v>
      </c>
      <c r="N758" t="str">
        <f t="shared" si="123"/>
        <v>RT_Wood:187500|RT_Food:187500|RT_Stone:187500|RT_Gold:187500</v>
      </c>
      <c r="Q758" s="9"/>
      <c r="R758" s="9"/>
      <c r="S758" s="9"/>
      <c r="T758" s="9"/>
      <c r="U758" s="9"/>
      <c r="V758" s="9"/>
      <c r="W758" s="9"/>
      <c r="X758" s="9"/>
    </row>
    <row r="759" spans="1:24" x14ac:dyDescent="0.3">
      <c r="A759" s="11">
        <v>5203106</v>
      </c>
      <c r="B759" s="11" t="s">
        <v>1286</v>
      </c>
      <c r="C759" s="11">
        <f t="shared" si="119"/>
        <v>31</v>
      </c>
      <c r="D759" s="11" t="s">
        <v>1325</v>
      </c>
      <c r="E759" s="6" t="s">
        <v>1347</v>
      </c>
      <c r="F759" s="6" t="str">
        <f t="shared" si="115"/>
        <v>31路人</v>
      </c>
      <c r="G759" s="6" t="str">
        <f t="shared" si="116"/>
        <v>31路人智谋骑</v>
      </c>
      <c r="H759" s="6" t="str">
        <f t="array" ref="H759">30250&amp;";"&amp;INDEX($V$2:$V$33,C759,1)</f>
        <v>30250;500</v>
      </c>
      <c r="I759" s="11">
        <f t="shared" si="117"/>
        <v>17</v>
      </c>
      <c r="J759" t="str">
        <f t="shared" si="123"/>
        <v>480000;660000</v>
      </c>
      <c r="K759">
        <f t="shared" si="123"/>
        <v>810000</v>
      </c>
      <c r="L759">
        <f t="shared" si="123"/>
        <v>2250000</v>
      </c>
      <c r="M759" t="str">
        <f t="shared" si="123"/>
        <v>RT_Wood:1500000|RT_Food:1500000|RT_Stone:1500000|RT_Gold:1500000</v>
      </c>
      <c r="N759" t="str">
        <f t="shared" si="123"/>
        <v>RT_Wood:187500|RT_Food:187500|RT_Stone:187500|RT_Gold:187500</v>
      </c>
      <c r="Q759" s="9"/>
      <c r="R759" s="9"/>
      <c r="S759" s="9"/>
      <c r="T759" s="9"/>
      <c r="U759" s="9"/>
      <c r="V759" s="9"/>
      <c r="W759" s="9"/>
      <c r="X759" s="9"/>
    </row>
    <row r="760" spans="1:24" x14ac:dyDescent="0.3">
      <c r="A760" s="11">
        <v>5203107</v>
      </c>
      <c r="B760" s="11" t="s">
        <v>1287</v>
      </c>
      <c r="C760" s="11">
        <f t="shared" si="119"/>
        <v>31</v>
      </c>
      <c r="D760" s="11" t="s">
        <v>1325</v>
      </c>
      <c r="E760" s="6" t="s">
        <v>1350</v>
      </c>
      <c r="F760" s="6" t="str">
        <f t="shared" si="115"/>
        <v>31路人</v>
      </c>
      <c r="G760" s="6" t="str">
        <f t="shared" si="116"/>
        <v>31路人统率枪</v>
      </c>
      <c r="H760" s="6" t="str">
        <f t="array" ref="H760">30250&amp;";"&amp;INDEX($V$2:$V$33,C760,1)</f>
        <v>30250;500</v>
      </c>
      <c r="I760" s="11">
        <f t="shared" si="117"/>
        <v>17</v>
      </c>
      <c r="J760" t="str">
        <f t="shared" si="123"/>
        <v>480000;660000</v>
      </c>
      <c r="K760">
        <f t="shared" si="123"/>
        <v>810000</v>
      </c>
      <c r="L760">
        <f t="shared" si="123"/>
        <v>2250000</v>
      </c>
      <c r="M760" t="str">
        <f t="shared" si="123"/>
        <v>RT_Wood:1500000|RT_Food:1500000|RT_Stone:1500000|RT_Gold:1500000</v>
      </c>
      <c r="N760" t="str">
        <f t="shared" si="123"/>
        <v>RT_Wood:187500|RT_Food:187500|RT_Stone:187500|RT_Gold:187500</v>
      </c>
      <c r="Q760" s="9"/>
      <c r="R760" s="9"/>
      <c r="S760" s="9"/>
      <c r="T760" s="9"/>
      <c r="U760" s="9"/>
      <c r="V760" s="9"/>
      <c r="W760" s="9"/>
      <c r="X760" s="9"/>
    </row>
    <row r="761" spans="1:24" x14ac:dyDescent="0.3">
      <c r="A761" s="11">
        <v>5203108</v>
      </c>
      <c r="B761" s="11" t="s">
        <v>1288</v>
      </c>
      <c r="C761" s="11">
        <f t="shared" si="119"/>
        <v>31</v>
      </c>
      <c r="D761" s="11" t="s">
        <v>1325</v>
      </c>
      <c r="E761" s="6" t="s">
        <v>1354</v>
      </c>
      <c r="F761" s="6" t="str">
        <f t="shared" si="115"/>
        <v>31路人</v>
      </c>
      <c r="G761" s="6" t="str">
        <f t="shared" si="116"/>
        <v>31路人智谋弓</v>
      </c>
      <c r="H761" s="6" t="str">
        <f t="array" ref="H761">30250&amp;";"&amp;INDEX($V$2:$V$33,C761,1)</f>
        <v>30250;500</v>
      </c>
      <c r="I761" s="11">
        <f t="shared" si="117"/>
        <v>17</v>
      </c>
      <c r="J761" t="str">
        <f t="shared" si="123"/>
        <v>480000;660000</v>
      </c>
      <c r="K761">
        <f t="shared" si="123"/>
        <v>810000</v>
      </c>
      <c r="L761">
        <f t="shared" si="123"/>
        <v>2250000</v>
      </c>
      <c r="M761" t="str">
        <f t="shared" si="123"/>
        <v>RT_Wood:1500000|RT_Food:1500000|RT_Stone:1500000|RT_Gold:1500000</v>
      </c>
      <c r="N761" t="str">
        <f t="shared" si="123"/>
        <v>RT_Wood:187500|RT_Food:187500|RT_Stone:187500|RT_Gold:187500</v>
      </c>
      <c r="Q761" s="9"/>
      <c r="R761" s="9"/>
      <c r="S761" s="9"/>
      <c r="T761" s="9"/>
      <c r="U761" s="9"/>
      <c r="V761" s="9"/>
      <c r="W761" s="9"/>
      <c r="X761" s="9"/>
    </row>
    <row r="762" spans="1:24" x14ac:dyDescent="0.3">
      <c r="A762" s="11">
        <v>5203201</v>
      </c>
      <c r="B762" s="11" t="s">
        <v>1289</v>
      </c>
      <c r="C762" s="11">
        <f t="shared" si="119"/>
        <v>32</v>
      </c>
      <c r="D762" s="11" t="s">
        <v>1325</v>
      </c>
      <c r="E762" s="6" t="s">
        <v>1328</v>
      </c>
      <c r="F762" s="6" t="str">
        <f t="shared" si="115"/>
        <v>32路人</v>
      </c>
      <c r="G762" s="6" t="str">
        <f t="shared" si="116"/>
        <v>32路人统率剑</v>
      </c>
      <c r="H762" s="6" t="str">
        <f t="array" ref="H762">30250&amp;";"&amp;INDEX($V$2:$V$33,C762,1)</f>
        <v>30250;500</v>
      </c>
      <c r="I762" s="11">
        <f t="shared" si="117"/>
        <v>17</v>
      </c>
      <c r="J762" t="str">
        <f t="shared" ref="J762:N769" si="124">INDEX($AB:$AF,MATCH($I762,$Z:$Z,0),MATCH(J$1,$AB$1:$AF$1,0))</f>
        <v>480000;660000</v>
      </c>
      <c r="K762">
        <f t="shared" si="124"/>
        <v>810000</v>
      </c>
      <c r="L762">
        <f t="shared" si="124"/>
        <v>2250000</v>
      </c>
      <c r="M762" t="str">
        <f t="shared" si="124"/>
        <v>RT_Wood:1500000|RT_Food:1500000|RT_Stone:1500000|RT_Gold:1500000</v>
      </c>
      <c r="N762" t="str">
        <f t="shared" si="124"/>
        <v>RT_Wood:187500|RT_Food:187500|RT_Stone:187500|RT_Gold:187500</v>
      </c>
      <c r="Q762" s="9"/>
      <c r="R762" s="9"/>
      <c r="S762" s="9"/>
      <c r="T762" s="9"/>
      <c r="U762" s="9"/>
      <c r="V762" s="9"/>
      <c r="W762" s="9"/>
      <c r="X762" s="9"/>
    </row>
    <row r="763" spans="1:24" x14ac:dyDescent="0.3">
      <c r="A763" s="11">
        <v>5203202</v>
      </c>
      <c r="B763" s="11" t="s">
        <v>1290</v>
      </c>
      <c r="C763" s="11">
        <f t="shared" si="119"/>
        <v>32</v>
      </c>
      <c r="D763" s="11" t="s">
        <v>1325</v>
      </c>
      <c r="E763" s="6" t="s">
        <v>1331</v>
      </c>
      <c r="F763" s="6" t="str">
        <f t="shared" si="115"/>
        <v>32路人</v>
      </c>
      <c r="G763" s="6" t="str">
        <f t="shared" si="116"/>
        <v>32路人连击骑</v>
      </c>
      <c r="H763" s="6" t="str">
        <f t="array" ref="H763">30250&amp;";"&amp;INDEX($V$2:$V$33,C763,1)</f>
        <v>30250;500</v>
      </c>
      <c r="I763" s="11">
        <f t="shared" si="117"/>
        <v>17</v>
      </c>
      <c r="J763" t="str">
        <f t="shared" si="124"/>
        <v>480000;660000</v>
      </c>
      <c r="K763">
        <f t="shared" si="124"/>
        <v>810000</v>
      </c>
      <c r="L763">
        <f t="shared" si="124"/>
        <v>2250000</v>
      </c>
      <c r="M763" t="str">
        <f t="shared" si="124"/>
        <v>RT_Wood:1500000|RT_Food:1500000|RT_Stone:1500000|RT_Gold:1500000</v>
      </c>
      <c r="N763" t="str">
        <f t="shared" si="124"/>
        <v>RT_Wood:187500|RT_Food:187500|RT_Stone:187500|RT_Gold:187500</v>
      </c>
      <c r="Q763" s="9"/>
      <c r="R763" s="9"/>
      <c r="S763" s="9"/>
      <c r="T763" s="9"/>
      <c r="U763" s="9"/>
      <c r="V763" s="9"/>
      <c r="W763" s="9"/>
      <c r="X763" s="9"/>
    </row>
    <row r="764" spans="1:24" x14ac:dyDescent="0.3">
      <c r="A764" s="11">
        <v>5203203</v>
      </c>
      <c r="B764" s="11" t="s">
        <v>1291</v>
      </c>
      <c r="C764" s="11">
        <f t="shared" si="119"/>
        <v>32</v>
      </c>
      <c r="D764" s="11" t="s">
        <v>1325</v>
      </c>
      <c r="E764" s="6" t="s">
        <v>1335</v>
      </c>
      <c r="F764" s="6" t="str">
        <f t="shared" si="115"/>
        <v>32路人</v>
      </c>
      <c r="G764" s="6" t="str">
        <f t="shared" si="116"/>
        <v>32路人反击枪</v>
      </c>
      <c r="H764" s="6" t="str">
        <f t="array" ref="H764">30250&amp;";"&amp;INDEX($V$2:$V$33,C764,1)</f>
        <v>30250;500</v>
      </c>
      <c r="I764" s="11">
        <f t="shared" si="117"/>
        <v>17</v>
      </c>
      <c r="J764" t="str">
        <f t="shared" si="124"/>
        <v>480000;660000</v>
      </c>
      <c r="K764">
        <f t="shared" si="124"/>
        <v>810000</v>
      </c>
      <c r="L764">
        <f t="shared" si="124"/>
        <v>2250000</v>
      </c>
      <c r="M764" t="str">
        <f t="shared" si="124"/>
        <v>RT_Wood:1500000|RT_Food:1500000|RT_Stone:1500000|RT_Gold:1500000</v>
      </c>
      <c r="N764" t="str">
        <f t="shared" si="124"/>
        <v>RT_Wood:187500|RT_Food:187500|RT_Stone:187500|RT_Gold:187500</v>
      </c>
      <c r="Q764" s="9"/>
      <c r="R764" s="9"/>
      <c r="S764" s="9"/>
      <c r="T764" s="9"/>
      <c r="U764" s="9"/>
      <c r="V764" s="9"/>
      <c r="W764" s="9"/>
      <c r="X764" s="9"/>
    </row>
    <row r="765" spans="1:24" x14ac:dyDescent="0.3">
      <c r="A765" s="11">
        <v>5203204</v>
      </c>
      <c r="B765" s="11" t="s">
        <v>1292</v>
      </c>
      <c r="C765" s="11">
        <f t="shared" si="119"/>
        <v>32</v>
      </c>
      <c r="D765" s="11" t="s">
        <v>1325</v>
      </c>
      <c r="E765" s="6" t="s">
        <v>1339</v>
      </c>
      <c r="F765" s="6" t="str">
        <f t="shared" si="115"/>
        <v>32路人</v>
      </c>
      <c r="G765" s="6" t="str">
        <f t="shared" si="116"/>
        <v>32路人魏兰弓</v>
      </c>
      <c r="H765" s="6" t="str">
        <f t="array" ref="H765">30250&amp;";"&amp;INDEX($V$2:$V$33,C765,1)</f>
        <v>30250;500</v>
      </c>
      <c r="I765" s="11">
        <f t="shared" si="117"/>
        <v>17</v>
      </c>
      <c r="J765" t="str">
        <f t="shared" si="124"/>
        <v>480000;660000</v>
      </c>
      <c r="K765">
        <f t="shared" si="124"/>
        <v>810000</v>
      </c>
      <c r="L765">
        <f t="shared" si="124"/>
        <v>2250000</v>
      </c>
      <c r="M765" t="str">
        <f t="shared" si="124"/>
        <v>RT_Wood:1500000|RT_Food:1500000|RT_Stone:1500000|RT_Gold:1500000</v>
      </c>
      <c r="N765" t="str">
        <f t="shared" si="124"/>
        <v>RT_Wood:187500|RT_Food:187500|RT_Stone:187500|RT_Gold:187500</v>
      </c>
      <c r="Q765" s="9"/>
      <c r="R765" s="9"/>
      <c r="S765" s="9"/>
      <c r="T765" s="9"/>
      <c r="U765" s="9"/>
      <c r="V765" s="9"/>
      <c r="W765" s="9"/>
      <c r="X765" s="9"/>
    </row>
    <row r="766" spans="1:24" x14ac:dyDescent="0.3">
      <c r="A766" s="11">
        <v>5203205</v>
      </c>
      <c r="B766" s="11" t="s">
        <v>1293</v>
      </c>
      <c r="C766" s="11">
        <f t="shared" si="119"/>
        <v>32</v>
      </c>
      <c r="D766" s="11" t="s">
        <v>1325</v>
      </c>
      <c r="E766" s="6" t="s">
        <v>1343</v>
      </c>
      <c r="F766" s="6" t="str">
        <f t="shared" si="115"/>
        <v>32路人</v>
      </c>
      <c r="G766" s="6" t="str">
        <f t="shared" si="116"/>
        <v>32路人智谋剑</v>
      </c>
      <c r="H766" s="6" t="str">
        <f t="array" ref="H766">30250&amp;";"&amp;INDEX($V$2:$V$33,C766,1)</f>
        <v>30250;500</v>
      </c>
      <c r="I766" s="11">
        <f t="shared" si="117"/>
        <v>17</v>
      </c>
      <c r="J766" t="str">
        <f t="shared" si="124"/>
        <v>480000;660000</v>
      </c>
      <c r="K766">
        <f t="shared" si="124"/>
        <v>810000</v>
      </c>
      <c r="L766">
        <f t="shared" si="124"/>
        <v>2250000</v>
      </c>
      <c r="M766" t="str">
        <f t="shared" si="124"/>
        <v>RT_Wood:1500000|RT_Food:1500000|RT_Stone:1500000|RT_Gold:1500000</v>
      </c>
      <c r="N766" t="str">
        <f t="shared" si="124"/>
        <v>RT_Wood:187500|RT_Food:187500|RT_Stone:187500|RT_Gold:187500</v>
      </c>
      <c r="Q766" s="9"/>
      <c r="R766" s="9"/>
      <c r="S766" s="9"/>
      <c r="T766" s="9"/>
      <c r="U766" s="9"/>
      <c r="V766" s="9"/>
      <c r="W766" s="9"/>
      <c r="X766" s="9"/>
    </row>
    <row r="767" spans="1:24" x14ac:dyDescent="0.3">
      <c r="A767" s="11">
        <v>5203206</v>
      </c>
      <c r="B767" s="11" t="s">
        <v>1294</v>
      </c>
      <c r="C767" s="11">
        <f t="shared" si="119"/>
        <v>32</v>
      </c>
      <c r="D767" s="11" t="s">
        <v>1325</v>
      </c>
      <c r="E767" s="6" t="s">
        <v>1347</v>
      </c>
      <c r="F767" s="6" t="str">
        <f t="shared" si="115"/>
        <v>32路人</v>
      </c>
      <c r="G767" s="6" t="str">
        <f t="shared" si="116"/>
        <v>32路人智谋骑</v>
      </c>
      <c r="H767" s="6" t="str">
        <f t="array" ref="H767">30250&amp;";"&amp;INDEX($V$2:$V$33,C767,1)</f>
        <v>30250;500</v>
      </c>
      <c r="I767" s="11">
        <f t="shared" si="117"/>
        <v>17</v>
      </c>
      <c r="J767" t="str">
        <f t="shared" si="124"/>
        <v>480000;660000</v>
      </c>
      <c r="K767">
        <f t="shared" si="124"/>
        <v>810000</v>
      </c>
      <c r="L767">
        <f t="shared" si="124"/>
        <v>2250000</v>
      </c>
      <c r="M767" t="str">
        <f t="shared" si="124"/>
        <v>RT_Wood:1500000|RT_Food:1500000|RT_Stone:1500000|RT_Gold:1500000</v>
      </c>
      <c r="N767" t="str">
        <f t="shared" si="124"/>
        <v>RT_Wood:187500|RT_Food:187500|RT_Stone:187500|RT_Gold:187500</v>
      </c>
      <c r="Q767" s="9"/>
      <c r="R767" s="9"/>
      <c r="S767" s="9"/>
      <c r="T767" s="9"/>
      <c r="U767" s="9"/>
      <c r="V767" s="9"/>
      <c r="W767" s="9"/>
      <c r="X767" s="9"/>
    </row>
    <row r="768" spans="1:24" x14ac:dyDescent="0.3">
      <c r="A768" s="11">
        <v>5203207</v>
      </c>
      <c r="B768" s="11" t="s">
        <v>1295</v>
      </c>
      <c r="C768" s="11">
        <f t="shared" si="119"/>
        <v>32</v>
      </c>
      <c r="D768" s="11" t="s">
        <v>1325</v>
      </c>
      <c r="E768" s="6" t="s">
        <v>1350</v>
      </c>
      <c r="F768" s="6" t="str">
        <f t="shared" si="115"/>
        <v>32路人</v>
      </c>
      <c r="G768" s="6" t="str">
        <f t="shared" si="116"/>
        <v>32路人统率枪</v>
      </c>
      <c r="H768" s="6" t="str">
        <f t="array" ref="H768">30250&amp;";"&amp;INDEX($V$2:$V$33,C768,1)</f>
        <v>30250;500</v>
      </c>
      <c r="I768" s="11">
        <f t="shared" si="117"/>
        <v>17</v>
      </c>
      <c r="J768" t="str">
        <f t="shared" si="124"/>
        <v>480000;660000</v>
      </c>
      <c r="K768">
        <f t="shared" si="124"/>
        <v>810000</v>
      </c>
      <c r="L768">
        <f t="shared" si="124"/>
        <v>2250000</v>
      </c>
      <c r="M768" t="str">
        <f t="shared" si="124"/>
        <v>RT_Wood:1500000|RT_Food:1500000|RT_Stone:1500000|RT_Gold:1500000</v>
      </c>
      <c r="N768" t="str">
        <f t="shared" si="124"/>
        <v>RT_Wood:187500|RT_Food:187500|RT_Stone:187500|RT_Gold:187500</v>
      </c>
      <c r="Q768" s="9"/>
      <c r="R768" s="9"/>
      <c r="S768" s="9"/>
      <c r="T768" s="9"/>
      <c r="U768" s="9"/>
      <c r="V768" s="9"/>
      <c r="W768" s="9"/>
      <c r="X768" s="9"/>
    </row>
    <row r="769" spans="1:24" x14ac:dyDescent="0.3">
      <c r="A769" s="11">
        <v>5203208</v>
      </c>
      <c r="B769" s="11" t="s">
        <v>1296</v>
      </c>
      <c r="C769" s="11">
        <f t="shared" si="119"/>
        <v>32</v>
      </c>
      <c r="D769" s="11" t="s">
        <v>1325</v>
      </c>
      <c r="E769" s="6" t="s">
        <v>1354</v>
      </c>
      <c r="F769" s="6" t="str">
        <f t="shared" si="115"/>
        <v>32路人</v>
      </c>
      <c r="G769" s="6" t="str">
        <f t="shared" si="116"/>
        <v>32路人智谋弓</v>
      </c>
      <c r="H769" s="6" t="str">
        <f t="array" ref="H769">30250&amp;";"&amp;INDEX($V$2:$V$33,C769,1)</f>
        <v>30250;500</v>
      </c>
      <c r="I769" s="11">
        <f t="shared" si="117"/>
        <v>17</v>
      </c>
      <c r="J769" t="str">
        <f t="shared" si="124"/>
        <v>480000;660000</v>
      </c>
      <c r="K769">
        <f t="shared" si="124"/>
        <v>810000</v>
      </c>
      <c r="L769">
        <f t="shared" si="124"/>
        <v>2250000</v>
      </c>
      <c r="M769" t="str">
        <f t="shared" si="124"/>
        <v>RT_Wood:1500000|RT_Food:1500000|RT_Stone:1500000|RT_Gold:1500000</v>
      </c>
      <c r="N769" t="str">
        <f t="shared" si="124"/>
        <v>RT_Wood:187500|RT_Food:187500|RT_Stone:187500|RT_Gold:187500</v>
      </c>
      <c r="Q769" s="9"/>
      <c r="R769" s="9"/>
      <c r="S769" s="9"/>
      <c r="T769" s="9"/>
      <c r="U769" s="9"/>
      <c r="V769" s="9"/>
      <c r="W769" s="9"/>
      <c r="X769" s="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6"/>
  <sheetViews>
    <sheetView workbookViewId="0">
      <selection activeCell="V14" sqref="V14"/>
    </sheetView>
  </sheetViews>
  <sheetFormatPr defaultRowHeight="16.5" x14ac:dyDescent="0.3"/>
  <cols>
    <col min="1" max="16" width="8.88671875" style="12" customWidth="1"/>
    <col min="17" max="17" width="9" style="12" bestFit="1" customWidth="1"/>
    <col min="18" max="18" width="11.109375" style="12" bestFit="1" customWidth="1"/>
    <col min="19" max="19" width="15.88671875" style="12" bestFit="1" customWidth="1"/>
    <col min="20" max="20" width="14" style="12" bestFit="1" customWidth="1"/>
    <col min="21" max="21" width="15.109375" style="12" bestFit="1" customWidth="1"/>
    <col min="22" max="22" width="26.77734375" style="12" bestFit="1" customWidth="1"/>
    <col min="23" max="23" width="30.33203125" style="12" bestFit="1" customWidth="1"/>
    <col min="24" max="24" width="25.88671875" style="12" bestFit="1" customWidth="1"/>
    <col min="25" max="25" width="12.21875" style="12" bestFit="1" customWidth="1"/>
    <col min="26" max="26" width="21.5546875" style="12" bestFit="1" customWidth="1"/>
    <col min="27" max="27" width="21.21875" style="12" bestFit="1" customWidth="1"/>
    <col min="28" max="29" width="24.77734375" style="12" bestFit="1" customWidth="1"/>
    <col min="30" max="30" width="26" style="12" bestFit="1" customWidth="1"/>
    <col min="31" max="31" width="33.21875" style="12" bestFit="1" customWidth="1"/>
    <col min="32" max="32" width="18.33203125" style="12" bestFit="1" customWidth="1"/>
    <col min="33" max="33" width="67.33203125" style="12" bestFit="1" customWidth="1"/>
    <col min="34" max="34" width="71.33203125" style="12" bestFit="1" customWidth="1"/>
  </cols>
  <sheetData>
    <row r="1" spans="1:34" x14ac:dyDescent="0.3">
      <c r="D1" s="27" t="s">
        <v>2363</v>
      </c>
      <c r="E1" s="28"/>
      <c r="F1" s="28"/>
      <c r="G1" s="27" t="s">
        <v>2364</v>
      </c>
      <c r="H1" s="28"/>
      <c r="I1" s="28"/>
      <c r="K1" s="27" t="s">
        <v>2365</v>
      </c>
      <c r="L1" s="28"/>
      <c r="M1" s="28"/>
      <c r="N1" s="27" t="s">
        <v>2364</v>
      </c>
      <c r="O1" s="28"/>
      <c r="P1" s="28"/>
      <c r="Q1" t="s">
        <v>2</v>
      </c>
      <c r="R1" t="s">
        <v>52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</row>
    <row r="2" spans="1:34" x14ac:dyDescent="0.3">
      <c r="B2" t="s">
        <v>1316</v>
      </c>
      <c r="C2" t="s">
        <v>1317</v>
      </c>
      <c r="D2" t="s">
        <v>1393</v>
      </c>
      <c r="E2" t="s">
        <v>1394</v>
      </c>
      <c r="F2" t="s">
        <v>1395</v>
      </c>
      <c r="G2" t="s">
        <v>1393</v>
      </c>
      <c r="H2" t="s">
        <v>1394</v>
      </c>
      <c r="I2" t="s">
        <v>1395</v>
      </c>
      <c r="J2" t="s">
        <v>1396</v>
      </c>
      <c r="K2" t="s">
        <v>1393</v>
      </c>
      <c r="L2" t="s">
        <v>1394</v>
      </c>
      <c r="M2" t="s">
        <v>1395</v>
      </c>
      <c r="N2" t="s">
        <v>1393</v>
      </c>
      <c r="O2" t="s">
        <v>1394</v>
      </c>
      <c r="P2" t="s">
        <v>1395</v>
      </c>
      <c r="Q2" t="s">
        <v>10</v>
      </c>
      <c r="R2" t="s">
        <v>70</v>
      </c>
      <c r="S2" t="s">
        <v>71</v>
      </c>
      <c r="T2" t="s">
        <v>2360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</row>
    <row r="3" spans="1:34" x14ac:dyDescent="0.3">
      <c r="A3" t="s">
        <v>87</v>
      </c>
      <c r="B3">
        <v>1</v>
      </c>
      <c r="C3" t="s">
        <v>1323</v>
      </c>
      <c r="D3" s="6" t="s">
        <v>1343</v>
      </c>
      <c r="E3" s="6" t="s">
        <v>1335</v>
      </c>
      <c r="F3" s="15" t="s">
        <v>1331</v>
      </c>
      <c r="G3" s="6" t="s">
        <v>1347</v>
      </c>
      <c r="H3" s="15" t="s">
        <v>1350</v>
      </c>
      <c r="I3" s="6" t="s">
        <v>1354</v>
      </c>
      <c r="J3" s="6">
        <f>MATCH(B3&amp;C3,'#AI配置1'!$F:$F,0)</f>
        <v>2</v>
      </c>
      <c r="K3" s="6">
        <f>IFERROR(INDEX('#AI配置1'!$A:$A,MATCH($B3&amp;$C3&amp;D3,'#AI配置1'!$G:$G,0),1),"")</f>
        <v>5000105</v>
      </c>
      <c r="L3" s="6">
        <f>IFERROR(INDEX('#AI配置1'!$A:$A,MATCH($B3&amp;$C3&amp;E3,'#AI配置1'!$G:$G,0),1),"")</f>
        <v>5000103</v>
      </c>
      <c r="M3" s="6">
        <f>IFERROR(INDEX('#AI配置1'!$A:$A,MATCH($B3&amp;$C3&amp;F3,'#AI配置1'!$G:$G,0),1),"")</f>
        <v>5000102</v>
      </c>
      <c r="N3" s="6">
        <f>IFERROR(INDEX('#AI配置1'!$A:$A,MATCH($B3&amp;$C3&amp;G3,'#AI配置1'!$G:$G,0),1),"")</f>
        <v>5000106</v>
      </c>
      <c r="O3" s="6">
        <f>IFERROR(INDEX('#AI配置1'!$A:$A,MATCH($B3&amp;$C3&amp;H3,'#AI配置1'!$G:$G,0),1),"")</f>
        <v>5000107</v>
      </c>
      <c r="P3" s="6">
        <f>IFERROR(INDEX('#AI配置1'!$A:$A,MATCH($B3&amp;$C3&amp;I3,'#AI配置1'!$G:$G,0),1),"")</f>
        <v>5000108</v>
      </c>
      <c r="S3">
        <f t="array" ref="S3">INDEX('#AI配置1'!$I:$I,'#AI配置2'!$J3,1)</f>
        <v>8</v>
      </c>
      <c r="T3" t="s">
        <v>1397</v>
      </c>
      <c r="V3" t="s">
        <v>1398</v>
      </c>
      <c r="W3" t="str">
        <f t="array" ref="W3">INDEX('#AI配置1'!$J:$J,'#AI配置2'!$J3,1)</f>
        <v>3480;6600</v>
      </c>
      <c r="X3" t="s">
        <v>1399</v>
      </c>
      <c r="Y3">
        <f t="array" ref="Y3">INDEX('#AI配置1'!$K:$K,'#AI配置2'!$J3,1)</f>
        <v>360000</v>
      </c>
      <c r="Z3">
        <f t="shared" ref="Z3" si="0">S3</f>
        <v>8</v>
      </c>
      <c r="AB3" t="str">
        <f t="shared" ref="AB3" si="1">_xlfn.TEXTJOIN(";",TRUE,K3:M3)</f>
        <v>5000105;5000103;5000102</v>
      </c>
      <c r="AC3" t="str">
        <f t="shared" ref="AC3" si="2">_xlfn.TEXTJOIN(";",TRUE,N3:P3)</f>
        <v>5000106;5000107;5000108</v>
      </c>
      <c r="AD3" t="str">
        <f t="array" ref="AD3">INDEX('#AI配置1'!$M:$M,'#AI配置2'!$J3,1)</f>
        <v>RT_Wood:600000|RT_Food:600000|RT_Stone:600000</v>
      </c>
      <c r="AE3" t="str">
        <f t="array" ref="AE3">INDEX('#AI配置1'!$N:$N,'#AI配置2'!$J3,1)</f>
        <v>RT_Wood:75000|RT_Food:75000|RT_Stone:75000</v>
      </c>
      <c r="AF3">
        <f t="array" ref="AF3">INDEX('#AI配置1'!$L:$L,'#AI配置2'!$J3,1)</f>
        <v>900000</v>
      </c>
    </row>
    <row r="4" spans="1:34" x14ac:dyDescent="0.3">
      <c r="B4">
        <v>2</v>
      </c>
      <c r="C4" t="s">
        <v>1323</v>
      </c>
      <c r="D4" t="s">
        <v>1343</v>
      </c>
      <c r="E4" t="s">
        <v>1335</v>
      </c>
      <c r="F4" t="s">
        <v>1331</v>
      </c>
      <c r="G4" t="s">
        <v>1347</v>
      </c>
      <c r="H4" t="s">
        <v>1350</v>
      </c>
      <c r="I4" t="s">
        <v>1354</v>
      </c>
      <c r="J4" s="6">
        <f>MATCH(B4&amp;C4,'#AI配置1'!$F:$F,0)</f>
        <v>10</v>
      </c>
      <c r="K4" s="6">
        <f>IFERROR(INDEX('#AI配置1'!$A:$A,MATCH($B4&amp;$C4&amp;D4,'#AI配置1'!$G:$G,0),1),"")</f>
        <v>5000205</v>
      </c>
      <c r="L4" s="6">
        <f>IFERROR(INDEX('#AI配置1'!$A:$A,MATCH($B4&amp;$C4&amp;E4,'#AI配置1'!$G:$G,0),1),"")</f>
        <v>5000203</v>
      </c>
      <c r="M4" s="6">
        <f>IFERROR(INDEX('#AI配置1'!$A:$A,MATCH($B4&amp;$C4&amp;F4,'#AI配置1'!$G:$G,0),1),"")</f>
        <v>5000202</v>
      </c>
      <c r="N4" s="6">
        <f>IFERROR(INDEX('#AI配置1'!$A:$A,MATCH($B4&amp;$C4&amp;G4,'#AI配置1'!$G:$G,0),1),"")</f>
        <v>5000206</v>
      </c>
      <c r="O4" s="6">
        <f>IFERROR(INDEX('#AI配置1'!$A:$A,MATCH($B4&amp;$C4&amp;H4,'#AI配置1'!$G:$G,0),1),"")</f>
        <v>5000207</v>
      </c>
      <c r="P4" s="6">
        <f>IFERROR(INDEX('#AI配置1'!$A:$A,MATCH($B4&amp;$C4&amp;I4,'#AI配置1'!$G:$G,0),1),"")</f>
        <v>5000208</v>
      </c>
      <c r="S4" s="18">
        <f t="array" ref="S4">INDEX('#AI配置1'!$I:$I,'#AI配置2'!$J4,1)</f>
        <v>8</v>
      </c>
      <c r="T4" t="s">
        <v>1397</v>
      </c>
      <c r="V4" s="18" t="s">
        <v>1400</v>
      </c>
      <c r="W4" s="18" t="str">
        <f t="array" ref="W4">INDEX('#AI配置1'!$J:$J,'#AI配置2'!$J4,1)</f>
        <v>3480;6600</v>
      </c>
      <c r="X4" s="18" t="s">
        <v>1401</v>
      </c>
      <c r="Y4" s="18">
        <f t="array" ref="Y4">INDEX('#AI配置1'!$K:$K,'#AI配置2'!$J4,1)</f>
        <v>360000</v>
      </c>
      <c r="Z4" s="18">
        <f t="shared" ref="Z4:Z67" si="3">S4</f>
        <v>8</v>
      </c>
      <c r="AB4" s="18" t="str">
        <f t="shared" ref="AB4:AB67" si="4">_xlfn.TEXTJOIN(";",TRUE,K4:M4)</f>
        <v>5000205;5000203;5000202</v>
      </c>
      <c r="AC4" s="18" t="str">
        <f t="shared" ref="AC4:AC67" si="5">_xlfn.TEXTJOIN(";",TRUE,N4:P4)</f>
        <v>5000206;5000207;5000208</v>
      </c>
      <c r="AD4" s="18" t="str">
        <f t="array" ref="AD4">INDEX('#AI配置1'!$M:$M,'#AI配置2'!$J4,1)</f>
        <v>RT_Wood:600000|RT_Food:600000|RT_Stone:600000</v>
      </c>
      <c r="AE4" s="18" t="str">
        <f t="array" ref="AE4">INDEX('#AI配置1'!$N:$N,'#AI配置2'!$J4,1)</f>
        <v>RT_Wood:75000|RT_Food:75000|RT_Stone:75000</v>
      </c>
      <c r="AF4" s="18">
        <f t="array" ref="AF4">INDEX('#AI配置1'!$L:$L,'#AI配置2'!$J4,1)</f>
        <v>900000</v>
      </c>
    </row>
    <row r="5" spans="1:34" x14ac:dyDescent="0.3">
      <c r="B5">
        <v>3</v>
      </c>
      <c r="C5" t="s">
        <v>1323</v>
      </c>
      <c r="D5" t="s">
        <v>1343</v>
      </c>
      <c r="E5" t="s">
        <v>1335</v>
      </c>
      <c r="F5" t="s">
        <v>1331</v>
      </c>
      <c r="G5" t="s">
        <v>1347</v>
      </c>
      <c r="H5" t="s">
        <v>1350</v>
      </c>
      <c r="I5" t="s">
        <v>1354</v>
      </c>
      <c r="J5" s="6">
        <f>MATCH(B5&amp;C5,'#AI配置1'!$F:$F,0)</f>
        <v>18</v>
      </c>
      <c r="K5" s="6">
        <f>IFERROR(INDEX('#AI配置1'!$A:$A,MATCH($B5&amp;$C5&amp;D5,'#AI配置1'!$G:$G,0),1),"")</f>
        <v>5000305</v>
      </c>
      <c r="L5" s="6">
        <f>IFERROR(INDEX('#AI配置1'!$A:$A,MATCH($B5&amp;$C5&amp;E5,'#AI配置1'!$G:$G,0),1),"")</f>
        <v>5000303</v>
      </c>
      <c r="M5" s="6">
        <f>IFERROR(INDEX('#AI配置1'!$A:$A,MATCH($B5&amp;$C5&amp;F5,'#AI配置1'!$G:$G,0),1),"")</f>
        <v>5000302</v>
      </c>
      <c r="N5" s="6">
        <f>IFERROR(INDEX('#AI配置1'!$A:$A,MATCH($B5&amp;$C5&amp;G5,'#AI配置1'!$G:$G,0),1),"")</f>
        <v>5000306</v>
      </c>
      <c r="O5" s="6">
        <f>IFERROR(INDEX('#AI配置1'!$A:$A,MATCH($B5&amp;$C5&amp;H5,'#AI配置1'!$G:$G,0),1),"")</f>
        <v>5000307</v>
      </c>
      <c r="P5" s="6">
        <f>IFERROR(INDEX('#AI配置1'!$A:$A,MATCH($B5&amp;$C5&amp;I5,'#AI配置1'!$G:$G,0),1),"")</f>
        <v>5000308</v>
      </c>
      <c r="S5" s="18">
        <f t="array" ref="S5">INDEX('#AI配置1'!$I:$I,'#AI配置2'!$J5,1)</f>
        <v>8</v>
      </c>
      <c r="T5" t="s">
        <v>1397</v>
      </c>
      <c r="V5" s="18" t="s">
        <v>1402</v>
      </c>
      <c r="W5" s="18" t="str">
        <f t="array" ref="W5">INDEX('#AI配置1'!$J:$J,'#AI配置2'!$J5,1)</f>
        <v>3480;6600</v>
      </c>
      <c r="X5" s="18" t="s">
        <v>1403</v>
      </c>
      <c r="Y5" s="18">
        <f t="array" ref="Y5">INDEX('#AI配置1'!$K:$K,'#AI配置2'!$J5,1)</f>
        <v>360000</v>
      </c>
      <c r="Z5" s="18">
        <f t="shared" si="3"/>
        <v>8</v>
      </c>
      <c r="AB5" s="18" t="str">
        <f t="shared" si="4"/>
        <v>5000305;5000303;5000302</v>
      </c>
      <c r="AC5" s="18" t="str">
        <f t="shared" si="5"/>
        <v>5000306;5000307;5000308</v>
      </c>
      <c r="AD5" s="18" t="str">
        <f t="array" ref="AD5">INDEX('#AI配置1'!$M:$M,'#AI配置2'!$J5,1)</f>
        <v>RT_Wood:600000|RT_Food:600000|RT_Stone:600000</v>
      </c>
      <c r="AE5" s="18" t="str">
        <f t="array" ref="AE5">INDEX('#AI配置1'!$N:$N,'#AI配置2'!$J5,1)</f>
        <v>RT_Wood:75000|RT_Food:75000|RT_Stone:75000</v>
      </c>
      <c r="AF5" s="18">
        <f t="array" ref="AF5">INDEX('#AI配置1'!$L:$L,'#AI配置2'!$J5,1)</f>
        <v>900000</v>
      </c>
    </row>
    <row r="6" spans="1:34" x14ac:dyDescent="0.3">
      <c r="B6">
        <v>4</v>
      </c>
      <c r="C6" t="s">
        <v>1323</v>
      </c>
      <c r="D6" t="s">
        <v>1343</v>
      </c>
      <c r="E6" t="s">
        <v>1335</v>
      </c>
      <c r="F6" t="s">
        <v>1331</v>
      </c>
      <c r="G6" t="s">
        <v>1347</v>
      </c>
      <c r="H6" t="s">
        <v>1350</v>
      </c>
      <c r="I6" t="s">
        <v>1354</v>
      </c>
      <c r="J6" s="6">
        <f>MATCH(B6&amp;C6,'#AI配置1'!$F:$F,0)</f>
        <v>26</v>
      </c>
      <c r="K6" s="6">
        <f>IFERROR(INDEX('#AI配置1'!$A:$A,MATCH($B6&amp;$C6&amp;D6,'#AI配置1'!$G:$G,0),1),"")</f>
        <v>5000405</v>
      </c>
      <c r="L6" s="6">
        <f>IFERROR(INDEX('#AI配置1'!$A:$A,MATCH($B6&amp;$C6&amp;E6,'#AI配置1'!$G:$G,0),1),"")</f>
        <v>5000403</v>
      </c>
      <c r="M6" s="6">
        <f>IFERROR(INDEX('#AI配置1'!$A:$A,MATCH($B6&amp;$C6&amp;F6,'#AI配置1'!$G:$G,0),1),"")</f>
        <v>5000402</v>
      </c>
      <c r="N6" s="6">
        <f>IFERROR(INDEX('#AI配置1'!$A:$A,MATCH($B6&amp;$C6&amp;G6,'#AI配置1'!$G:$G,0),1),"")</f>
        <v>5000406</v>
      </c>
      <c r="O6" s="6">
        <f>IFERROR(INDEX('#AI配置1'!$A:$A,MATCH($B6&amp;$C6&amp;H6,'#AI配置1'!$G:$G,0),1),"")</f>
        <v>5000407</v>
      </c>
      <c r="P6" s="6">
        <f>IFERROR(INDEX('#AI配置1'!$A:$A,MATCH($B6&amp;$C6&amp;I6,'#AI配置1'!$G:$G,0),1),"")</f>
        <v>5000408</v>
      </c>
      <c r="S6" s="18">
        <f t="array" ref="S6">INDEX('#AI配置1'!$I:$I,'#AI配置2'!$J6,1)</f>
        <v>8</v>
      </c>
      <c r="T6" t="s">
        <v>1397</v>
      </c>
      <c r="V6" s="18" t="s">
        <v>1404</v>
      </c>
      <c r="W6" s="18" t="str">
        <f t="array" ref="W6">INDEX('#AI配置1'!$J:$J,'#AI配置2'!$J6,1)</f>
        <v>3480;6600</v>
      </c>
      <c r="X6" s="18" t="s">
        <v>1405</v>
      </c>
      <c r="Y6" s="18">
        <f t="array" ref="Y6">INDEX('#AI配置1'!$K:$K,'#AI配置2'!$J6,1)</f>
        <v>360000</v>
      </c>
      <c r="Z6" s="18">
        <f t="shared" si="3"/>
        <v>8</v>
      </c>
      <c r="AB6" s="18" t="str">
        <f t="shared" si="4"/>
        <v>5000405;5000403;5000402</v>
      </c>
      <c r="AC6" s="18" t="str">
        <f t="shared" si="5"/>
        <v>5000406;5000407;5000408</v>
      </c>
      <c r="AD6" s="18" t="str">
        <f t="array" ref="AD6">INDEX('#AI配置1'!$M:$M,'#AI配置2'!$J6,1)</f>
        <v>RT_Wood:600000|RT_Food:600000|RT_Stone:600000</v>
      </c>
      <c r="AE6" s="18" t="str">
        <f t="array" ref="AE6">INDEX('#AI配置1'!$N:$N,'#AI配置2'!$J6,1)</f>
        <v>RT_Wood:75000|RT_Food:75000|RT_Stone:75000</v>
      </c>
      <c r="AF6" s="18">
        <f t="array" ref="AF6">INDEX('#AI配置1'!$L:$L,'#AI配置2'!$J6,1)</f>
        <v>900000</v>
      </c>
    </row>
    <row r="7" spans="1:34" x14ac:dyDescent="0.3">
      <c r="B7">
        <v>5</v>
      </c>
      <c r="C7" t="s">
        <v>1323</v>
      </c>
      <c r="D7" t="s">
        <v>1343</v>
      </c>
      <c r="E7" t="s">
        <v>1335</v>
      </c>
      <c r="F7" t="s">
        <v>1331</v>
      </c>
      <c r="G7" t="s">
        <v>1347</v>
      </c>
      <c r="H7" t="s">
        <v>1350</v>
      </c>
      <c r="I7" t="s">
        <v>1354</v>
      </c>
      <c r="J7" s="6">
        <f>MATCH(B7&amp;C7,'#AI配置1'!$F:$F,0)</f>
        <v>34</v>
      </c>
      <c r="K7" s="6">
        <f>IFERROR(INDEX('#AI配置1'!$A:$A,MATCH($B7&amp;$C7&amp;D7,'#AI配置1'!$G:$G,0),1),"")</f>
        <v>5000505</v>
      </c>
      <c r="L7" s="6">
        <f>IFERROR(INDEX('#AI配置1'!$A:$A,MATCH($B7&amp;$C7&amp;E7,'#AI配置1'!$G:$G,0),1),"")</f>
        <v>5000503</v>
      </c>
      <c r="M7" s="6">
        <f>IFERROR(INDEX('#AI配置1'!$A:$A,MATCH($B7&amp;$C7&amp;F7,'#AI配置1'!$G:$G,0),1),"")</f>
        <v>5000502</v>
      </c>
      <c r="N7" s="6">
        <f>IFERROR(INDEX('#AI配置1'!$A:$A,MATCH($B7&amp;$C7&amp;G7,'#AI配置1'!$G:$G,0),1),"")</f>
        <v>5000506</v>
      </c>
      <c r="O7" s="6">
        <f>IFERROR(INDEX('#AI配置1'!$A:$A,MATCH($B7&amp;$C7&amp;H7,'#AI配置1'!$G:$G,0),1),"")</f>
        <v>5000507</v>
      </c>
      <c r="P7" s="6">
        <f>IFERROR(INDEX('#AI配置1'!$A:$A,MATCH($B7&amp;$C7&amp;I7,'#AI配置1'!$G:$G,0),1),"")</f>
        <v>5000508</v>
      </c>
      <c r="S7" s="18">
        <f t="array" ref="S7">INDEX('#AI配置1'!$I:$I,'#AI配置2'!$J7,1)</f>
        <v>9</v>
      </c>
      <c r="T7" t="s">
        <v>1397</v>
      </c>
      <c r="V7" s="18" t="s">
        <v>1406</v>
      </c>
      <c r="W7" s="18" t="str">
        <f t="array" ref="W7">INDEX('#AI配置1'!$J:$J,'#AI配置2'!$J7,1)</f>
        <v>6600;14000</v>
      </c>
      <c r="X7" s="18" t="s">
        <v>1407</v>
      </c>
      <c r="Y7" s="18">
        <f t="array" ref="Y7">INDEX('#AI配置1'!$K:$K,'#AI配置2'!$J7,1)</f>
        <v>400000</v>
      </c>
      <c r="Z7" s="18">
        <f t="shared" si="3"/>
        <v>9</v>
      </c>
      <c r="AB7" s="18" t="str">
        <f t="shared" si="4"/>
        <v>5000505;5000503;5000502</v>
      </c>
      <c r="AC7" s="18" t="str">
        <f t="shared" si="5"/>
        <v>5000506;5000507;5000508</v>
      </c>
      <c r="AD7" s="18" t="str">
        <f t="array" ref="AD7">INDEX('#AI配置1'!$M:$M,'#AI配置2'!$J7,1)</f>
        <v>RT_Wood:700000|RT_Food:700000|RT_Stone:700000</v>
      </c>
      <c r="AE7" s="18" t="str">
        <f t="array" ref="AE7">INDEX('#AI配置1'!$N:$N,'#AI配置2'!$J7,1)</f>
        <v>RT_Wood:87500|RT_Food:87500|RT_Stone:87500</v>
      </c>
      <c r="AF7" s="18">
        <f t="array" ref="AF7">INDEX('#AI配置1'!$L:$L,'#AI配置2'!$J7,1)</f>
        <v>1050000</v>
      </c>
    </row>
    <row r="8" spans="1:34" x14ac:dyDescent="0.3">
      <c r="B8">
        <v>6</v>
      </c>
      <c r="C8" t="s">
        <v>1323</v>
      </c>
      <c r="D8" t="s">
        <v>1343</v>
      </c>
      <c r="E8" t="s">
        <v>1335</v>
      </c>
      <c r="F8" t="s">
        <v>1331</v>
      </c>
      <c r="G8" t="s">
        <v>1347</v>
      </c>
      <c r="H8" t="s">
        <v>1350</v>
      </c>
      <c r="I8" t="s">
        <v>1354</v>
      </c>
      <c r="J8" s="6">
        <f>MATCH(B8&amp;C8,'#AI配置1'!$F:$F,0)</f>
        <v>42</v>
      </c>
      <c r="K8" s="6">
        <f>IFERROR(INDEX('#AI配置1'!$A:$A,MATCH($B8&amp;$C8&amp;D8,'#AI配置1'!$G:$G,0),1),"")</f>
        <v>5000605</v>
      </c>
      <c r="L8" s="6">
        <f>IFERROR(INDEX('#AI配置1'!$A:$A,MATCH($B8&amp;$C8&amp;E8,'#AI配置1'!$G:$G,0),1),"")</f>
        <v>5000603</v>
      </c>
      <c r="M8" s="6">
        <f>IFERROR(INDEX('#AI配置1'!$A:$A,MATCH($B8&amp;$C8&amp;F8,'#AI配置1'!$G:$G,0),1),"")</f>
        <v>5000602</v>
      </c>
      <c r="N8" s="6">
        <f>IFERROR(INDEX('#AI配置1'!$A:$A,MATCH($B8&amp;$C8&amp;G8,'#AI配置1'!$G:$G,0),1),"")</f>
        <v>5000606</v>
      </c>
      <c r="O8" s="6">
        <f>IFERROR(INDEX('#AI配置1'!$A:$A,MATCH($B8&amp;$C8&amp;H8,'#AI配置1'!$G:$G,0),1),"")</f>
        <v>5000607</v>
      </c>
      <c r="P8" s="6">
        <f>IFERROR(INDEX('#AI配置1'!$A:$A,MATCH($B8&amp;$C8&amp;I8,'#AI配置1'!$G:$G,0),1),"")</f>
        <v>5000608</v>
      </c>
      <c r="S8" s="18">
        <f t="array" ref="S8">INDEX('#AI配置1'!$I:$I,'#AI配置2'!$J8,1)</f>
        <v>9</v>
      </c>
      <c r="T8" t="s">
        <v>1397</v>
      </c>
      <c r="V8" s="18" t="s">
        <v>1408</v>
      </c>
      <c r="W8" s="18" t="str">
        <f t="array" ref="W8">INDEX('#AI配置1'!$J:$J,'#AI配置2'!$J8,1)</f>
        <v>6600;14000</v>
      </c>
      <c r="X8" s="18" t="s">
        <v>1409</v>
      </c>
      <c r="Y8" s="18">
        <f t="array" ref="Y8">INDEX('#AI配置1'!$K:$K,'#AI配置2'!$J8,1)</f>
        <v>400000</v>
      </c>
      <c r="Z8" s="18">
        <f t="shared" si="3"/>
        <v>9</v>
      </c>
      <c r="AB8" s="18" t="str">
        <f t="shared" si="4"/>
        <v>5000605;5000603;5000602</v>
      </c>
      <c r="AC8" s="18" t="str">
        <f t="shared" si="5"/>
        <v>5000606;5000607;5000608</v>
      </c>
      <c r="AD8" s="18" t="str">
        <f t="array" ref="AD8">INDEX('#AI配置1'!$M:$M,'#AI配置2'!$J8,1)</f>
        <v>RT_Wood:700000|RT_Food:700000|RT_Stone:700000</v>
      </c>
      <c r="AE8" s="18" t="str">
        <f t="array" ref="AE8">INDEX('#AI配置1'!$N:$N,'#AI配置2'!$J8,1)</f>
        <v>RT_Wood:87500|RT_Food:87500|RT_Stone:87500</v>
      </c>
      <c r="AF8" s="18">
        <f t="array" ref="AF8">INDEX('#AI配置1'!$L:$L,'#AI配置2'!$J8,1)</f>
        <v>1050000</v>
      </c>
    </row>
    <row r="9" spans="1:34" x14ac:dyDescent="0.3">
      <c r="B9">
        <v>7</v>
      </c>
      <c r="C9" t="s">
        <v>1323</v>
      </c>
      <c r="D9" t="s">
        <v>1343</v>
      </c>
      <c r="E9" t="s">
        <v>1335</v>
      </c>
      <c r="F9" t="s">
        <v>1331</v>
      </c>
      <c r="G9" t="s">
        <v>1347</v>
      </c>
      <c r="H9" t="s">
        <v>1350</v>
      </c>
      <c r="I9" t="s">
        <v>1354</v>
      </c>
      <c r="J9" s="6">
        <f>MATCH(B9&amp;C9,'#AI配置1'!$F:$F,0)</f>
        <v>50</v>
      </c>
      <c r="K9" s="6">
        <f>IFERROR(INDEX('#AI配置1'!$A:$A,MATCH($B9&amp;$C9&amp;D9,'#AI配置1'!$G:$G,0),1),"")</f>
        <v>5000705</v>
      </c>
      <c r="L9" s="6">
        <f>IFERROR(INDEX('#AI配置1'!$A:$A,MATCH($B9&amp;$C9&amp;E9,'#AI配置1'!$G:$G,0),1),"")</f>
        <v>5000703</v>
      </c>
      <c r="M9" s="6">
        <f>IFERROR(INDEX('#AI配置1'!$A:$A,MATCH($B9&amp;$C9&amp;F9,'#AI配置1'!$G:$G,0),1),"")</f>
        <v>5000702</v>
      </c>
      <c r="N9" s="6">
        <f>IFERROR(INDEX('#AI配置1'!$A:$A,MATCH($B9&amp;$C9&amp;G9,'#AI配置1'!$G:$G,0),1),"")</f>
        <v>5000706</v>
      </c>
      <c r="O9" s="6">
        <f>IFERROR(INDEX('#AI配置1'!$A:$A,MATCH($B9&amp;$C9&amp;H9,'#AI配置1'!$G:$G,0),1),"")</f>
        <v>5000707</v>
      </c>
      <c r="P9" s="6">
        <f>IFERROR(INDEX('#AI配置1'!$A:$A,MATCH($B9&amp;$C9&amp;I9,'#AI配置1'!$G:$G,0),1),"")</f>
        <v>5000708</v>
      </c>
      <c r="S9" s="18">
        <f t="array" ref="S9">INDEX('#AI配置1'!$I:$I,'#AI配置2'!$J9,1)</f>
        <v>9</v>
      </c>
      <c r="T9" t="s">
        <v>1397</v>
      </c>
      <c r="V9" s="18" t="s">
        <v>1410</v>
      </c>
      <c r="W9" s="18" t="str">
        <f t="array" ref="W9">INDEX('#AI配置1'!$J:$J,'#AI配置2'!$J9,1)</f>
        <v>6600;14000</v>
      </c>
      <c r="X9" s="18" t="s">
        <v>1411</v>
      </c>
      <c r="Y9" s="18">
        <f t="array" ref="Y9">INDEX('#AI配置1'!$K:$K,'#AI配置2'!$J9,1)</f>
        <v>400000</v>
      </c>
      <c r="Z9" s="18">
        <f t="shared" si="3"/>
        <v>9</v>
      </c>
      <c r="AB9" s="18" t="str">
        <f t="shared" si="4"/>
        <v>5000705;5000703;5000702</v>
      </c>
      <c r="AC9" s="18" t="str">
        <f t="shared" si="5"/>
        <v>5000706;5000707;5000708</v>
      </c>
      <c r="AD9" s="18" t="str">
        <f t="array" ref="AD9">INDEX('#AI配置1'!$M:$M,'#AI配置2'!$J9,1)</f>
        <v>RT_Wood:700000|RT_Food:700000|RT_Stone:700000</v>
      </c>
      <c r="AE9" s="18" t="str">
        <f t="array" ref="AE9">INDEX('#AI配置1'!$N:$N,'#AI配置2'!$J9,1)</f>
        <v>RT_Wood:87500|RT_Food:87500|RT_Stone:87500</v>
      </c>
      <c r="AF9" s="18">
        <f t="array" ref="AF9">INDEX('#AI配置1'!$L:$L,'#AI配置2'!$J9,1)</f>
        <v>1050000</v>
      </c>
    </row>
    <row r="10" spans="1:34" x14ac:dyDescent="0.3">
      <c r="B10">
        <v>8</v>
      </c>
      <c r="C10" t="s">
        <v>1323</v>
      </c>
      <c r="D10" t="s">
        <v>1343</v>
      </c>
      <c r="E10" t="s">
        <v>1335</v>
      </c>
      <c r="F10" t="s">
        <v>1331</v>
      </c>
      <c r="G10" t="s">
        <v>1347</v>
      </c>
      <c r="H10" t="s">
        <v>1350</v>
      </c>
      <c r="I10" t="s">
        <v>1354</v>
      </c>
      <c r="J10" s="6">
        <f>MATCH(B10&amp;C10,'#AI配置1'!$F:$F,0)</f>
        <v>58</v>
      </c>
      <c r="K10" s="6">
        <f>IFERROR(INDEX('#AI配置1'!$A:$A,MATCH($B10&amp;$C10&amp;D10,'#AI配置1'!$G:$G,0),1),"")</f>
        <v>5000805</v>
      </c>
      <c r="L10" s="6">
        <f>IFERROR(INDEX('#AI配置1'!$A:$A,MATCH($B10&amp;$C10&amp;E10,'#AI配置1'!$G:$G,0),1),"")</f>
        <v>5000803</v>
      </c>
      <c r="M10" s="6">
        <f>IFERROR(INDEX('#AI配置1'!$A:$A,MATCH($B10&amp;$C10&amp;F10,'#AI配置1'!$G:$G,0),1),"")</f>
        <v>5000802</v>
      </c>
      <c r="N10" s="6">
        <f>IFERROR(INDEX('#AI配置1'!$A:$A,MATCH($B10&amp;$C10&amp;G10,'#AI配置1'!$G:$G,0),1),"")</f>
        <v>5000806</v>
      </c>
      <c r="O10" s="6">
        <f>IFERROR(INDEX('#AI配置1'!$A:$A,MATCH($B10&amp;$C10&amp;H10,'#AI配置1'!$G:$G,0),1),"")</f>
        <v>5000807</v>
      </c>
      <c r="P10" s="6">
        <f>IFERROR(INDEX('#AI配置1'!$A:$A,MATCH($B10&amp;$C10&amp;I10,'#AI配置1'!$G:$G,0),1),"")</f>
        <v>5000808</v>
      </c>
      <c r="S10" s="18">
        <f t="array" ref="S10">INDEX('#AI配置1'!$I:$I,'#AI配置2'!$J10,1)</f>
        <v>10</v>
      </c>
      <c r="T10" t="s">
        <v>1397</v>
      </c>
      <c r="V10" s="18" t="s">
        <v>1412</v>
      </c>
      <c r="W10" s="18" t="str">
        <f t="array" ref="W10">INDEX('#AI配置1'!$J:$J,'#AI配置2'!$J10,1)</f>
        <v>14000;24000</v>
      </c>
      <c r="X10" s="18" t="s">
        <v>1413</v>
      </c>
      <c r="Y10" s="18">
        <f t="array" ref="Y10">INDEX('#AI配置1'!$K:$K,'#AI配置2'!$J10,1)</f>
        <v>440000</v>
      </c>
      <c r="Z10" s="18">
        <f t="shared" si="3"/>
        <v>10</v>
      </c>
      <c r="AB10" s="18" t="str">
        <f t="shared" si="4"/>
        <v>5000805;5000803;5000802</v>
      </c>
      <c r="AC10" s="18" t="str">
        <f t="shared" si="5"/>
        <v>5000806;5000807;5000808</v>
      </c>
      <c r="AD10" s="18" t="str">
        <f t="array" ref="AD10">INDEX('#AI配置1'!$M:$M,'#AI配置2'!$J10,1)</f>
        <v>RT_Wood:800000|RT_Food:800000|RT_Stone:800000</v>
      </c>
      <c r="AE10" s="18" t="str">
        <f t="array" ref="AE10">INDEX('#AI配置1'!$N:$N,'#AI配置2'!$J10,1)</f>
        <v>RT_Wood:100000|RT_Food:100000|RT_Stone:100000</v>
      </c>
      <c r="AF10" s="18">
        <f t="array" ref="AF10">INDEX('#AI配置1'!$L:$L,'#AI配置2'!$J10,1)</f>
        <v>1200000</v>
      </c>
    </row>
    <row r="11" spans="1:34" x14ac:dyDescent="0.3">
      <c r="B11">
        <v>9</v>
      </c>
      <c r="C11" t="s">
        <v>1323</v>
      </c>
      <c r="D11" t="s">
        <v>1343</v>
      </c>
      <c r="E11" t="s">
        <v>1335</v>
      </c>
      <c r="F11" t="s">
        <v>1331</v>
      </c>
      <c r="G11" t="s">
        <v>1347</v>
      </c>
      <c r="H11" t="s">
        <v>1350</v>
      </c>
      <c r="I11" t="s">
        <v>1354</v>
      </c>
      <c r="J11" s="6">
        <f>MATCH(B11&amp;C11,'#AI配置1'!$F:$F,0)</f>
        <v>66</v>
      </c>
      <c r="K11" s="6">
        <f>IFERROR(INDEX('#AI配置1'!$A:$A,MATCH($B11&amp;$C11&amp;D11,'#AI配置1'!$G:$G,0),1),"")</f>
        <v>5000905</v>
      </c>
      <c r="L11" s="6">
        <f>IFERROR(INDEX('#AI配置1'!$A:$A,MATCH($B11&amp;$C11&amp;E11,'#AI配置1'!$G:$G,0),1),"")</f>
        <v>5000903</v>
      </c>
      <c r="M11" s="6">
        <f>IFERROR(INDEX('#AI配置1'!$A:$A,MATCH($B11&amp;$C11&amp;F11,'#AI配置1'!$G:$G,0),1),"")</f>
        <v>5000902</v>
      </c>
      <c r="N11" s="6">
        <f>IFERROR(INDEX('#AI配置1'!$A:$A,MATCH($B11&amp;$C11&amp;G11,'#AI配置1'!$G:$G,0),1),"")</f>
        <v>5000906</v>
      </c>
      <c r="O11" s="6">
        <f>IFERROR(INDEX('#AI配置1'!$A:$A,MATCH($B11&amp;$C11&amp;H11,'#AI配置1'!$G:$G,0),1),"")</f>
        <v>5000907</v>
      </c>
      <c r="P11" s="6">
        <f>IFERROR(INDEX('#AI配置1'!$A:$A,MATCH($B11&amp;$C11&amp;I11,'#AI配置1'!$G:$G,0),1),"")</f>
        <v>5000908</v>
      </c>
      <c r="S11" s="18">
        <f t="array" ref="S11">INDEX('#AI配置1'!$I:$I,'#AI配置2'!$J11,1)</f>
        <v>10</v>
      </c>
      <c r="T11" t="s">
        <v>1397</v>
      </c>
      <c r="V11" s="18" t="s">
        <v>1414</v>
      </c>
      <c r="W11" s="18" t="str">
        <f t="array" ref="W11">INDEX('#AI配置1'!$J:$J,'#AI配置2'!$J11,1)</f>
        <v>14000;24000</v>
      </c>
      <c r="X11" s="18" t="s">
        <v>1415</v>
      </c>
      <c r="Y11" s="18">
        <f t="array" ref="Y11">INDEX('#AI配置1'!$K:$K,'#AI配置2'!$J11,1)</f>
        <v>440000</v>
      </c>
      <c r="Z11" s="18">
        <f t="shared" si="3"/>
        <v>10</v>
      </c>
      <c r="AB11" s="18" t="str">
        <f t="shared" si="4"/>
        <v>5000905;5000903;5000902</v>
      </c>
      <c r="AC11" s="18" t="str">
        <f t="shared" si="5"/>
        <v>5000906;5000907;5000908</v>
      </c>
      <c r="AD11" s="18" t="str">
        <f t="array" ref="AD11">INDEX('#AI配置1'!$M:$M,'#AI配置2'!$J11,1)</f>
        <v>RT_Wood:800000|RT_Food:800000|RT_Stone:800000</v>
      </c>
      <c r="AE11" s="18" t="str">
        <f t="array" ref="AE11">INDEX('#AI配置1'!$N:$N,'#AI配置2'!$J11,1)</f>
        <v>RT_Wood:100000|RT_Food:100000|RT_Stone:100000</v>
      </c>
      <c r="AF11" s="18">
        <f t="array" ref="AF11">INDEX('#AI配置1'!$L:$L,'#AI配置2'!$J11,1)</f>
        <v>1200000</v>
      </c>
    </row>
    <row r="12" spans="1:34" x14ac:dyDescent="0.3">
      <c r="B12">
        <v>10</v>
      </c>
      <c r="C12" t="s">
        <v>1323</v>
      </c>
      <c r="D12" t="s">
        <v>1343</v>
      </c>
      <c r="E12" t="s">
        <v>1335</v>
      </c>
      <c r="F12" t="s">
        <v>1331</v>
      </c>
      <c r="G12" t="s">
        <v>1347</v>
      </c>
      <c r="H12" t="s">
        <v>1350</v>
      </c>
      <c r="I12" t="s">
        <v>1354</v>
      </c>
      <c r="J12" s="6">
        <f>MATCH(B12&amp;C12,'#AI配置1'!$F:$F,0)</f>
        <v>74</v>
      </c>
      <c r="K12" s="6">
        <f>IFERROR(INDEX('#AI配置1'!$A:$A,MATCH($B12&amp;$C12&amp;D12,'#AI配置1'!$G:$G,0),1),"")</f>
        <v>5001005</v>
      </c>
      <c r="L12" s="6">
        <f>IFERROR(INDEX('#AI配置1'!$A:$A,MATCH($B12&amp;$C12&amp;E12,'#AI配置1'!$G:$G,0),1),"")</f>
        <v>5001003</v>
      </c>
      <c r="M12" s="6">
        <f>IFERROR(INDEX('#AI配置1'!$A:$A,MATCH($B12&amp;$C12&amp;F12,'#AI配置1'!$G:$G,0),1),"")</f>
        <v>5001002</v>
      </c>
      <c r="N12" s="6">
        <f>IFERROR(INDEX('#AI配置1'!$A:$A,MATCH($B12&amp;$C12&amp;G12,'#AI配置1'!$G:$G,0),1),"")</f>
        <v>5001006</v>
      </c>
      <c r="O12" s="6">
        <f>IFERROR(INDEX('#AI配置1'!$A:$A,MATCH($B12&amp;$C12&amp;H12,'#AI配置1'!$G:$G,0),1),"")</f>
        <v>5001007</v>
      </c>
      <c r="P12" s="6">
        <f>IFERROR(INDEX('#AI配置1'!$A:$A,MATCH($B12&amp;$C12&amp;I12,'#AI配置1'!$G:$G,0),1),"")</f>
        <v>5001008</v>
      </c>
      <c r="S12" s="18">
        <f t="array" ref="S12">INDEX('#AI配置1'!$I:$I,'#AI配置2'!$J12,1)</f>
        <v>10</v>
      </c>
      <c r="T12" t="s">
        <v>1397</v>
      </c>
      <c r="V12" s="18" t="s">
        <v>1416</v>
      </c>
      <c r="W12" s="18" t="str">
        <f t="array" ref="W12">INDEX('#AI配置1'!$J:$J,'#AI配置2'!$J12,1)</f>
        <v>14000;24000</v>
      </c>
      <c r="X12" s="18" t="s">
        <v>1417</v>
      </c>
      <c r="Y12" s="18">
        <f t="array" ref="Y12">INDEX('#AI配置1'!$K:$K,'#AI配置2'!$J12,1)</f>
        <v>440000</v>
      </c>
      <c r="Z12" s="18">
        <f t="shared" si="3"/>
        <v>10</v>
      </c>
      <c r="AB12" s="18" t="str">
        <f t="shared" si="4"/>
        <v>5001005;5001003;5001002</v>
      </c>
      <c r="AC12" s="18" t="str">
        <f t="shared" si="5"/>
        <v>5001006;5001007;5001008</v>
      </c>
      <c r="AD12" s="18" t="str">
        <f t="array" ref="AD12">INDEX('#AI配置1'!$M:$M,'#AI配置2'!$J12,1)</f>
        <v>RT_Wood:800000|RT_Food:800000|RT_Stone:800000</v>
      </c>
      <c r="AE12" s="18" t="str">
        <f t="array" ref="AE12">INDEX('#AI配置1'!$N:$N,'#AI配置2'!$J12,1)</f>
        <v>RT_Wood:100000|RT_Food:100000|RT_Stone:100000</v>
      </c>
      <c r="AF12" s="18">
        <f t="array" ref="AF12">INDEX('#AI配置1'!$L:$L,'#AI配置2'!$J12,1)</f>
        <v>1200000</v>
      </c>
    </row>
    <row r="13" spans="1:34" x14ac:dyDescent="0.3">
      <c r="B13">
        <v>11</v>
      </c>
      <c r="C13" t="s">
        <v>1323</v>
      </c>
      <c r="D13" t="s">
        <v>1343</v>
      </c>
      <c r="E13" t="s">
        <v>1335</v>
      </c>
      <c r="F13" t="s">
        <v>1331</v>
      </c>
      <c r="G13" t="s">
        <v>1347</v>
      </c>
      <c r="H13" t="s">
        <v>1350</v>
      </c>
      <c r="I13" t="s">
        <v>1354</v>
      </c>
      <c r="J13" s="6">
        <f>MATCH(B13&amp;C13,'#AI配置1'!$F:$F,0)</f>
        <v>82</v>
      </c>
      <c r="K13" s="6">
        <f>IFERROR(INDEX('#AI配置1'!$A:$A,MATCH($B13&amp;$C13&amp;D13,'#AI配置1'!$G:$G,0),1),"")</f>
        <v>5001105</v>
      </c>
      <c r="L13" s="6">
        <f>IFERROR(INDEX('#AI配置1'!$A:$A,MATCH($B13&amp;$C13&amp;E13,'#AI配置1'!$G:$G,0),1),"")</f>
        <v>5001103</v>
      </c>
      <c r="M13" s="6">
        <f>IFERROR(INDEX('#AI配置1'!$A:$A,MATCH($B13&amp;$C13&amp;F13,'#AI配置1'!$G:$G,0),1),"")</f>
        <v>5001102</v>
      </c>
      <c r="N13" s="6">
        <f>IFERROR(INDEX('#AI配置1'!$A:$A,MATCH($B13&amp;$C13&amp;G13,'#AI配置1'!$G:$G,0),1),"")</f>
        <v>5001106</v>
      </c>
      <c r="O13" s="6">
        <f>IFERROR(INDEX('#AI配置1'!$A:$A,MATCH($B13&amp;$C13&amp;H13,'#AI配置1'!$G:$G,0),1),"")</f>
        <v>5001107</v>
      </c>
      <c r="P13" s="6">
        <f>IFERROR(INDEX('#AI配置1'!$A:$A,MATCH($B13&amp;$C13&amp;I13,'#AI配置1'!$G:$G,0),1),"")</f>
        <v>5001108</v>
      </c>
      <c r="S13" s="18">
        <f t="array" ref="S13">INDEX('#AI配置1'!$I:$I,'#AI配置2'!$J13,1)</f>
        <v>11</v>
      </c>
      <c r="T13" t="s">
        <v>2361</v>
      </c>
      <c r="V13" s="18" t="s">
        <v>1418</v>
      </c>
      <c r="W13" s="18" t="str">
        <f t="array" ref="W13">INDEX('#AI配置1'!$J:$J,'#AI配置2'!$J13,1)</f>
        <v>24000;45000</v>
      </c>
      <c r="X13" s="18" t="s">
        <v>1419</v>
      </c>
      <c r="Y13" s="18">
        <f t="array" ref="Y13">INDEX('#AI配置1'!$K:$K,'#AI配置2'!$J13,1)</f>
        <v>490000</v>
      </c>
      <c r="Z13" s="18">
        <f t="shared" si="3"/>
        <v>11</v>
      </c>
      <c r="AB13" s="18" t="str">
        <f t="shared" si="4"/>
        <v>5001105;5001103;5001102</v>
      </c>
      <c r="AC13" s="18" t="str">
        <f t="shared" si="5"/>
        <v>5001106;5001107;5001108</v>
      </c>
      <c r="AD13" s="18" t="str">
        <f t="array" ref="AD13">INDEX('#AI配置1'!$M:$M,'#AI配置2'!$J13,1)</f>
        <v>RT_Wood:900000|RT_Food:900000|RT_Stone:900000|RT_Gold:900000</v>
      </c>
      <c r="AE13" s="18" t="str">
        <f t="array" ref="AE13">INDEX('#AI配置1'!$N:$N,'#AI配置2'!$J13,1)</f>
        <v>RT_Wood:112500|RT_Food:112500|RT_Stone:112500|RT_Gold:112500</v>
      </c>
      <c r="AF13" s="18">
        <f t="array" ref="AF13">INDEX('#AI配置1'!$L:$L,'#AI配置2'!$J13,1)</f>
        <v>1350000</v>
      </c>
    </row>
    <row r="14" spans="1:34" x14ac:dyDescent="0.3">
      <c r="B14">
        <v>12</v>
      </c>
      <c r="C14" t="s">
        <v>1323</v>
      </c>
      <c r="D14" t="s">
        <v>1343</v>
      </c>
      <c r="E14" t="s">
        <v>1335</v>
      </c>
      <c r="F14" t="s">
        <v>1331</v>
      </c>
      <c r="G14" t="s">
        <v>1347</v>
      </c>
      <c r="H14" t="s">
        <v>1350</v>
      </c>
      <c r="I14" t="s">
        <v>1354</v>
      </c>
      <c r="J14" s="6">
        <f>MATCH(B14&amp;C14,'#AI配置1'!$F:$F,0)</f>
        <v>90</v>
      </c>
      <c r="K14" s="6">
        <f>IFERROR(INDEX('#AI配置1'!$A:$A,MATCH($B14&amp;$C14&amp;D14,'#AI配置1'!$G:$G,0),1),"")</f>
        <v>5001205</v>
      </c>
      <c r="L14" s="6">
        <f>IFERROR(INDEX('#AI配置1'!$A:$A,MATCH($B14&amp;$C14&amp;E14,'#AI配置1'!$G:$G,0),1),"")</f>
        <v>5001203</v>
      </c>
      <c r="M14" s="6">
        <f>IFERROR(INDEX('#AI配置1'!$A:$A,MATCH($B14&amp;$C14&amp;F14,'#AI配置1'!$G:$G,0),1),"")</f>
        <v>5001202</v>
      </c>
      <c r="N14" s="6">
        <f>IFERROR(INDEX('#AI配置1'!$A:$A,MATCH($B14&amp;$C14&amp;G14,'#AI配置1'!$G:$G,0),1),"")</f>
        <v>5001206</v>
      </c>
      <c r="O14" s="6">
        <f>IFERROR(INDEX('#AI配置1'!$A:$A,MATCH($B14&amp;$C14&amp;H14,'#AI配置1'!$G:$G,0),1),"")</f>
        <v>5001207</v>
      </c>
      <c r="P14" s="6">
        <f>IFERROR(INDEX('#AI配置1'!$A:$A,MATCH($B14&amp;$C14&amp;I14,'#AI配置1'!$G:$G,0),1),"")</f>
        <v>5001208</v>
      </c>
      <c r="S14" s="18">
        <f t="array" ref="S14">INDEX('#AI配置1'!$I:$I,'#AI配置2'!$J14,1)</f>
        <v>11</v>
      </c>
      <c r="T14" s="25" t="s">
        <v>2361</v>
      </c>
      <c r="V14" s="18" t="s">
        <v>1420</v>
      </c>
      <c r="W14" s="18" t="str">
        <f t="array" ref="W14">INDEX('#AI配置1'!$J:$J,'#AI配置2'!$J14,1)</f>
        <v>24000;45000</v>
      </c>
      <c r="X14" s="18" t="s">
        <v>1421</v>
      </c>
      <c r="Y14" s="18">
        <f t="array" ref="Y14">INDEX('#AI配置1'!$K:$K,'#AI配置2'!$J14,1)</f>
        <v>490000</v>
      </c>
      <c r="Z14" s="18">
        <f t="shared" si="3"/>
        <v>11</v>
      </c>
      <c r="AB14" s="18" t="str">
        <f t="shared" si="4"/>
        <v>5001205;5001203;5001202</v>
      </c>
      <c r="AC14" s="18" t="str">
        <f t="shared" si="5"/>
        <v>5001206;5001207;5001208</v>
      </c>
      <c r="AD14" s="18" t="str">
        <f t="array" ref="AD14">INDEX('#AI配置1'!$M:$M,'#AI配置2'!$J14,1)</f>
        <v>RT_Wood:900000|RT_Food:900000|RT_Stone:900000|RT_Gold:900000</v>
      </c>
      <c r="AE14" s="18" t="str">
        <f t="array" ref="AE14">INDEX('#AI配置1'!$N:$N,'#AI配置2'!$J14,1)</f>
        <v>RT_Wood:112500|RT_Food:112500|RT_Stone:112500|RT_Gold:112500</v>
      </c>
      <c r="AF14" s="18">
        <f t="array" ref="AF14">INDEX('#AI配置1'!$L:$L,'#AI配置2'!$J14,1)</f>
        <v>1350000</v>
      </c>
    </row>
    <row r="15" spans="1:34" x14ac:dyDescent="0.3">
      <c r="B15">
        <v>13</v>
      </c>
      <c r="C15" t="s">
        <v>1323</v>
      </c>
      <c r="D15" t="s">
        <v>1343</v>
      </c>
      <c r="E15" t="s">
        <v>1335</v>
      </c>
      <c r="F15" t="s">
        <v>1331</v>
      </c>
      <c r="G15" t="s">
        <v>1347</v>
      </c>
      <c r="H15" t="s">
        <v>1350</v>
      </c>
      <c r="I15" t="s">
        <v>1354</v>
      </c>
      <c r="J15" s="6">
        <f>MATCH(B15&amp;C15,'#AI配置1'!$F:$F,0)</f>
        <v>98</v>
      </c>
      <c r="K15" s="6">
        <f>IFERROR(INDEX('#AI配置1'!$A:$A,MATCH($B15&amp;$C15&amp;D15,'#AI配置1'!$G:$G,0),1),"")</f>
        <v>5001305</v>
      </c>
      <c r="L15" s="6">
        <f>IFERROR(INDEX('#AI配置1'!$A:$A,MATCH($B15&amp;$C15&amp;E15,'#AI配置1'!$G:$G,0),1),"")</f>
        <v>5001303</v>
      </c>
      <c r="M15" s="6">
        <f>IFERROR(INDEX('#AI配置1'!$A:$A,MATCH($B15&amp;$C15&amp;F15,'#AI配置1'!$G:$G,0),1),"")</f>
        <v>5001302</v>
      </c>
      <c r="N15" s="6">
        <f>IFERROR(INDEX('#AI配置1'!$A:$A,MATCH($B15&amp;$C15&amp;G15,'#AI配置1'!$G:$G,0),1),"")</f>
        <v>5001306</v>
      </c>
      <c r="O15" s="6">
        <f>IFERROR(INDEX('#AI配置1'!$A:$A,MATCH($B15&amp;$C15&amp;H15,'#AI配置1'!$G:$G,0),1),"")</f>
        <v>5001307</v>
      </c>
      <c r="P15" s="6">
        <f>IFERROR(INDEX('#AI配置1'!$A:$A,MATCH($B15&amp;$C15&amp;I15,'#AI配置1'!$G:$G,0),1),"")</f>
        <v>5001308</v>
      </c>
      <c r="S15" s="18">
        <f t="array" ref="S15">INDEX('#AI配置1'!$I:$I,'#AI配置2'!$J15,1)</f>
        <v>11</v>
      </c>
      <c r="T15" s="25" t="s">
        <v>2361</v>
      </c>
      <c r="V15" s="18" t="s">
        <v>1422</v>
      </c>
      <c r="W15" s="18" t="str">
        <f t="array" ref="W15">INDEX('#AI配置1'!$J:$J,'#AI配置2'!$J15,1)</f>
        <v>24000;45000</v>
      </c>
      <c r="X15" s="18" t="s">
        <v>1423</v>
      </c>
      <c r="Y15" s="18">
        <f t="array" ref="Y15">INDEX('#AI配置1'!$K:$K,'#AI配置2'!$J15,1)</f>
        <v>490000</v>
      </c>
      <c r="Z15" s="18">
        <f t="shared" si="3"/>
        <v>11</v>
      </c>
      <c r="AB15" s="18" t="str">
        <f t="shared" si="4"/>
        <v>5001305;5001303;5001302</v>
      </c>
      <c r="AC15" s="18" t="str">
        <f t="shared" si="5"/>
        <v>5001306;5001307;5001308</v>
      </c>
      <c r="AD15" s="18" t="str">
        <f t="array" ref="AD15">INDEX('#AI配置1'!$M:$M,'#AI配置2'!$J15,1)</f>
        <v>RT_Wood:900000|RT_Food:900000|RT_Stone:900000|RT_Gold:900000</v>
      </c>
      <c r="AE15" s="18" t="str">
        <f t="array" ref="AE15">INDEX('#AI配置1'!$N:$N,'#AI配置2'!$J15,1)</f>
        <v>RT_Wood:112500|RT_Food:112500|RT_Stone:112500|RT_Gold:112500</v>
      </c>
      <c r="AF15" s="18">
        <f t="array" ref="AF15">INDEX('#AI配置1'!$L:$L,'#AI配置2'!$J15,1)</f>
        <v>1350000</v>
      </c>
    </row>
    <row r="16" spans="1:34" x14ac:dyDescent="0.3">
      <c r="B16">
        <v>14</v>
      </c>
      <c r="C16" t="s">
        <v>1323</v>
      </c>
      <c r="D16" t="s">
        <v>1343</v>
      </c>
      <c r="E16" t="s">
        <v>1335</v>
      </c>
      <c r="F16" t="s">
        <v>1331</v>
      </c>
      <c r="G16" t="s">
        <v>1347</v>
      </c>
      <c r="H16" t="s">
        <v>1350</v>
      </c>
      <c r="I16" t="s">
        <v>1354</v>
      </c>
      <c r="J16" s="6">
        <f>MATCH(B16&amp;C16,'#AI配置1'!$F:$F,0)</f>
        <v>106</v>
      </c>
      <c r="K16" s="6">
        <f>IFERROR(INDEX('#AI配置1'!$A:$A,MATCH($B16&amp;$C16&amp;D16,'#AI配置1'!$G:$G,0),1),"")</f>
        <v>5001405</v>
      </c>
      <c r="L16" s="6">
        <f>IFERROR(INDEX('#AI配置1'!$A:$A,MATCH($B16&amp;$C16&amp;E16,'#AI配置1'!$G:$G,0),1),"")</f>
        <v>5001403</v>
      </c>
      <c r="M16" s="6">
        <f>IFERROR(INDEX('#AI配置1'!$A:$A,MATCH($B16&amp;$C16&amp;F16,'#AI配置1'!$G:$G,0),1),"")</f>
        <v>5001402</v>
      </c>
      <c r="N16" s="6">
        <f>IFERROR(INDEX('#AI配置1'!$A:$A,MATCH($B16&amp;$C16&amp;G16,'#AI配置1'!$G:$G,0),1),"")</f>
        <v>5001406</v>
      </c>
      <c r="O16" s="6">
        <f>IFERROR(INDEX('#AI配置1'!$A:$A,MATCH($B16&amp;$C16&amp;H16,'#AI配置1'!$G:$G,0),1),"")</f>
        <v>5001407</v>
      </c>
      <c r="P16" s="6">
        <f>IFERROR(INDEX('#AI配置1'!$A:$A,MATCH($B16&amp;$C16&amp;I16,'#AI配置1'!$G:$G,0),1),"")</f>
        <v>5001408</v>
      </c>
      <c r="S16" s="18">
        <f t="array" ref="S16">INDEX('#AI配置1'!$I:$I,'#AI配置2'!$J16,1)</f>
        <v>12</v>
      </c>
      <c r="T16" s="25" t="s">
        <v>2361</v>
      </c>
      <c r="V16" s="18" t="s">
        <v>1424</v>
      </c>
      <c r="W16" s="18" t="str">
        <f t="array" ref="W16">INDEX('#AI配置1'!$J:$J,'#AI配置2'!$J16,1)</f>
        <v>45000;81000</v>
      </c>
      <c r="X16" s="18" t="s">
        <v>1425</v>
      </c>
      <c r="Y16" s="18">
        <f t="array" ref="Y16">INDEX('#AI配置1'!$K:$K,'#AI配置2'!$J16,1)</f>
        <v>540000</v>
      </c>
      <c r="Z16" s="18">
        <f t="shared" si="3"/>
        <v>12</v>
      </c>
      <c r="AB16" s="18" t="str">
        <f t="shared" si="4"/>
        <v>5001405;5001403;5001402</v>
      </c>
      <c r="AC16" s="18" t="str">
        <f t="shared" si="5"/>
        <v>5001406;5001407;5001408</v>
      </c>
      <c r="AD16" s="18" t="str">
        <f t="array" ref="AD16">INDEX('#AI配置1'!$M:$M,'#AI配置2'!$J16,1)</f>
        <v>RT_Wood:1000000|RT_Food:1000000|RT_Stone:1000000|RT_Gold:1000000</v>
      </c>
      <c r="AE16" s="18" t="str">
        <f t="array" ref="AE16">INDEX('#AI配置1'!$N:$N,'#AI配置2'!$J16,1)</f>
        <v>RT_Wood:125000|RT_Food:125000|RT_Stone:125000|RT_Gold:125000</v>
      </c>
      <c r="AF16" s="18">
        <f t="array" ref="AF16">INDEX('#AI配置1'!$L:$L,'#AI配置2'!$J16,1)</f>
        <v>1500000</v>
      </c>
    </row>
    <row r="17" spans="2:32" x14ac:dyDescent="0.3">
      <c r="B17">
        <v>15</v>
      </c>
      <c r="C17" t="s">
        <v>1323</v>
      </c>
      <c r="D17" t="s">
        <v>1343</v>
      </c>
      <c r="E17" t="s">
        <v>1335</v>
      </c>
      <c r="F17" t="s">
        <v>1331</v>
      </c>
      <c r="G17" t="s">
        <v>1347</v>
      </c>
      <c r="H17" t="s">
        <v>1350</v>
      </c>
      <c r="I17" t="s">
        <v>1354</v>
      </c>
      <c r="J17" s="6">
        <f>MATCH(B17&amp;C17,'#AI配置1'!$F:$F,0)</f>
        <v>114</v>
      </c>
      <c r="K17" s="6">
        <f>IFERROR(INDEX('#AI配置1'!$A:$A,MATCH($B17&amp;$C17&amp;D17,'#AI配置1'!$G:$G,0),1),"")</f>
        <v>5001505</v>
      </c>
      <c r="L17" s="6">
        <f>IFERROR(INDEX('#AI配置1'!$A:$A,MATCH($B17&amp;$C17&amp;E17,'#AI配置1'!$G:$G,0),1),"")</f>
        <v>5001503</v>
      </c>
      <c r="M17" s="6">
        <f>IFERROR(INDEX('#AI配置1'!$A:$A,MATCH($B17&amp;$C17&amp;F17,'#AI配置1'!$G:$G,0),1),"")</f>
        <v>5001502</v>
      </c>
      <c r="N17" s="6">
        <f>IFERROR(INDEX('#AI配置1'!$A:$A,MATCH($B17&amp;$C17&amp;G17,'#AI配置1'!$G:$G,0),1),"")</f>
        <v>5001506</v>
      </c>
      <c r="O17" s="6">
        <f>IFERROR(INDEX('#AI配置1'!$A:$A,MATCH($B17&amp;$C17&amp;H17,'#AI配置1'!$G:$G,0),1),"")</f>
        <v>5001507</v>
      </c>
      <c r="P17" s="6">
        <f>IFERROR(INDEX('#AI配置1'!$A:$A,MATCH($B17&amp;$C17&amp;I17,'#AI配置1'!$G:$G,0),1),"")</f>
        <v>5001508</v>
      </c>
      <c r="S17" s="18">
        <f t="array" ref="S17">INDEX('#AI配置1'!$I:$I,'#AI配置2'!$J17,1)</f>
        <v>12</v>
      </c>
      <c r="T17" s="25" t="s">
        <v>2361</v>
      </c>
      <c r="V17" s="18" t="s">
        <v>1426</v>
      </c>
      <c r="W17" s="18" t="str">
        <f t="array" ref="W17">INDEX('#AI配置1'!$J:$J,'#AI配置2'!$J17,1)</f>
        <v>45000;81000</v>
      </c>
      <c r="X17" s="18" t="s">
        <v>1427</v>
      </c>
      <c r="Y17" s="18">
        <f t="array" ref="Y17">INDEX('#AI配置1'!$K:$K,'#AI配置2'!$J17,1)</f>
        <v>540000</v>
      </c>
      <c r="Z17" s="18">
        <f t="shared" si="3"/>
        <v>12</v>
      </c>
      <c r="AB17" s="18" t="str">
        <f t="shared" si="4"/>
        <v>5001505;5001503;5001502</v>
      </c>
      <c r="AC17" s="18" t="str">
        <f t="shared" si="5"/>
        <v>5001506;5001507;5001508</v>
      </c>
      <c r="AD17" s="18" t="str">
        <f t="array" ref="AD17">INDEX('#AI配置1'!$M:$M,'#AI配置2'!$J17,1)</f>
        <v>RT_Wood:1000000|RT_Food:1000000|RT_Stone:1000000|RT_Gold:1000000</v>
      </c>
      <c r="AE17" s="18" t="str">
        <f t="array" ref="AE17">INDEX('#AI配置1'!$N:$N,'#AI配置2'!$J17,1)</f>
        <v>RT_Wood:125000|RT_Food:125000|RT_Stone:125000|RT_Gold:125000</v>
      </c>
      <c r="AF17" s="18">
        <f t="array" ref="AF17">INDEX('#AI配置1'!$L:$L,'#AI配置2'!$J17,1)</f>
        <v>1500000</v>
      </c>
    </row>
    <row r="18" spans="2:32" x14ac:dyDescent="0.3">
      <c r="B18">
        <v>16</v>
      </c>
      <c r="C18" t="s">
        <v>1323</v>
      </c>
      <c r="D18" t="s">
        <v>1343</v>
      </c>
      <c r="E18" t="s">
        <v>1335</v>
      </c>
      <c r="F18" t="s">
        <v>1331</v>
      </c>
      <c r="G18" t="s">
        <v>1347</v>
      </c>
      <c r="H18" t="s">
        <v>1350</v>
      </c>
      <c r="I18" t="s">
        <v>1354</v>
      </c>
      <c r="J18" s="6">
        <f>MATCH(B18&amp;C18,'#AI配置1'!$F:$F,0)</f>
        <v>122</v>
      </c>
      <c r="K18" s="6">
        <f>IFERROR(INDEX('#AI配置1'!$A:$A,MATCH($B18&amp;$C18&amp;D18,'#AI配置1'!$G:$G,0),1),"")</f>
        <v>5001605</v>
      </c>
      <c r="L18" s="6">
        <f>IFERROR(INDEX('#AI配置1'!$A:$A,MATCH($B18&amp;$C18&amp;E18,'#AI配置1'!$G:$G,0),1),"")</f>
        <v>5001603</v>
      </c>
      <c r="M18" s="6">
        <f>IFERROR(INDEX('#AI配置1'!$A:$A,MATCH($B18&amp;$C18&amp;F18,'#AI配置1'!$G:$G,0),1),"")</f>
        <v>5001602</v>
      </c>
      <c r="N18" s="6">
        <f>IFERROR(INDEX('#AI配置1'!$A:$A,MATCH($B18&amp;$C18&amp;G18,'#AI配置1'!$G:$G,0),1),"")</f>
        <v>5001606</v>
      </c>
      <c r="O18" s="6">
        <f>IFERROR(INDEX('#AI配置1'!$A:$A,MATCH($B18&amp;$C18&amp;H18,'#AI配置1'!$G:$G,0),1),"")</f>
        <v>5001607</v>
      </c>
      <c r="P18" s="6">
        <f>IFERROR(INDEX('#AI配置1'!$A:$A,MATCH($B18&amp;$C18&amp;I18,'#AI配置1'!$G:$G,0),1),"")</f>
        <v>5001608</v>
      </c>
      <c r="S18" s="18">
        <f t="array" ref="S18">INDEX('#AI配置1'!$I:$I,'#AI配置2'!$J18,1)</f>
        <v>12</v>
      </c>
      <c r="T18" s="25" t="s">
        <v>2361</v>
      </c>
      <c r="V18" s="18" t="s">
        <v>1428</v>
      </c>
      <c r="W18" s="18" t="str">
        <f t="array" ref="W18">INDEX('#AI配置1'!$J:$J,'#AI配置2'!$J18,1)</f>
        <v>45000;81000</v>
      </c>
      <c r="X18" s="18" t="s">
        <v>1429</v>
      </c>
      <c r="Y18" s="18">
        <f t="array" ref="Y18">INDEX('#AI配置1'!$K:$K,'#AI配置2'!$J18,1)</f>
        <v>540000</v>
      </c>
      <c r="Z18" s="18">
        <f t="shared" si="3"/>
        <v>12</v>
      </c>
      <c r="AB18" s="18" t="str">
        <f t="shared" si="4"/>
        <v>5001605;5001603;5001602</v>
      </c>
      <c r="AC18" s="18" t="str">
        <f t="shared" si="5"/>
        <v>5001606;5001607;5001608</v>
      </c>
      <c r="AD18" s="18" t="str">
        <f t="array" ref="AD18">INDEX('#AI配置1'!$M:$M,'#AI配置2'!$J18,1)</f>
        <v>RT_Wood:1000000|RT_Food:1000000|RT_Stone:1000000|RT_Gold:1000000</v>
      </c>
      <c r="AE18" s="18" t="str">
        <f t="array" ref="AE18">INDEX('#AI配置1'!$N:$N,'#AI配置2'!$J18,1)</f>
        <v>RT_Wood:125000|RT_Food:125000|RT_Stone:125000|RT_Gold:125000</v>
      </c>
      <c r="AF18" s="18">
        <f t="array" ref="AF18">INDEX('#AI配置1'!$L:$L,'#AI配置2'!$J18,1)</f>
        <v>1500000</v>
      </c>
    </row>
    <row r="19" spans="2:32" x14ac:dyDescent="0.3">
      <c r="B19">
        <v>17</v>
      </c>
      <c r="C19" t="s">
        <v>1323</v>
      </c>
      <c r="D19" t="s">
        <v>1343</v>
      </c>
      <c r="E19" t="s">
        <v>1335</v>
      </c>
      <c r="F19" t="s">
        <v>1331</v>
      </c>
      <c r="G19" t="s">
        <v>1347</v>
      </c>
      <c r="H19" t="s">
        <v>1350</v>
      </c>
      <c r="I19" t="s">
        <v>1354</v>
      </c>
      <c r="J19" s="6">
        <f>MATCH(B19&amp;C19,'#AI配置1'!$F:$F,0)</f>
        <v>130</v>
      </c>
      <c r="K19" s="6">
        <f>IFERROR(INDEX('#AI配置1'!$A:$A,MATCH($B19&amp;$C19&amp;D19,'#AI配置1'!$G:$G,0),1),"")</f>
        <v>5001705</v>
      </c>
      <c r="L19" s="6">
        <f>IFERROR(INDEX('#AI配置1'!$A:$A,MATCH($B19&amp;$C19&amp;E19,'#AI配置1'!$G:$G,0),1),"")</f>
        <v>5001703</v>
      </c>
      <c r="M19" s="6">
        <f>IFERROR(INDEX('#AI配置1'!$A:$A,MATCH($B19&amp;$C19&amp;F19,'#AI配置1'!$G:$G,0),1),"")</f>
        <v>5001702</v>
      </c>
      <c r="N19" s="6">
        <f>IFERROR(INDEX('#AI配置1'!$A:$A,MATCH($B19&amp;$C19&amp;G19,'#AI配置1'!$G:$G,0),1),"")</f>
        <v>5001706</v>
      </c>
      <c r="O19" s="6">
        <f>IFERROR(INDEX('#AI配置1'!$A:$A,MATCH($B19&amp;$C19&amp;H19,'#AI配置1'!$G:$G,0),1),"")</f>
        <v>5001707</v>
      </c>
      <c r="P19" s="6">
        <f>IFERROR(INDEX('#AI配置1'!$A:$A,MATCH($B19&amp;$C19&amp;I19,'#AI配置1'!$G:$G,0),1),"")</f>
        <v>5001708</v>
      </c>
      <c r="S19" s="18">
        <f t="array" ref="S19">INDEX('#AI配置1'!$I:$I,'#AI配置2'!$J19,1)</f>
        <v>13</v>
      </c>
      <c r="T19" s="25" t="s">
        <v>2361</v>
      </c>
      <c r="V19" s="18" t="s">
        <v>1430</v>
      </c>
      <c r="W19" s="18" t="str">
        <f t="array" ref="W19">INDEX('#AI配置1'!$J:$J,'#AI配置2'!$J19,1)</f>
        <v>81000;120000</v>
      </c>
      <c r="X19" s="18" t="s">
        <v>1431</v>
      </c>
      <c r="Y19" s="18">
        <f t="array" ref="Y19">INDEX('#AI配置1'!$K:$K,'#AI配置2'!$J19,1)</f>
        <v>590000</v>
      </c>
      <c r="Z19" s="18">
        <f t="shared" si="3"/>
        <v>13</v>
      </c>
      <c r="AB19" s="18" t="str">
        <f t="shared" si="4"/>
        <v>5001705;5001703;5001702</v>
      </c>
      <c r="AC19" s="18" t="str">
        <f t="shared" si="5"/>
        <v>5001706;5001707;5001708</v>
      </c>
      <c r="AD19" s="18" t="str">
        <f t="array" ref="AD19">INDEX('#AI配置1'!$M:$M,'#AI配置2'!$J19,1)</f>
        <v>RT_Wood:1100000|RT_Food:1100000|RT_Stone:1100000|RT_Gold:1100000</v>
      </c>
      <c r="AE19" s="18" t="str">
        <f t="array" ref="AE19">INDEX('#AI配置1'!$N:$N,'#AI配置2'!$J19,1)</f>
        <v>RT_Wood:137500|RT_Food:137500|RT_Stone:137500|RT_Gold:137500</v>
      </c>
      <c r="AF19" s="18">
        <f t="array" ref="AF19">INDEX('#AI配置1'!$L:$L,'#AI配置2'!$J19,1)</f>
        <v>1650000</v>
      </c>
    </row>
    <row r="20" spans="2:32" x14ac:dyDescent="0.3">
      <c r="B20">
        <v>18</v>
      </c>
      <c r="C20" t="s">
        <v>1323</v>
      </c>
      <c r="D20" t="s">
        <v>1343</v>
      </c>
      <c r="E20" t="s">
        <v>1335</v>
      </c>
      <c r="F20" t="s">
        <v>1331</v>
      </c>
      <c r="G20" t="s">
        <v>1347</v>
      </c>
      <c r="H20" t="s">
        <v>1350</v>
      </c>
      <c r="I20" t="s">
        <v>1354</v>
      </c>
      <c r="J20" s="6">
        <f>MATCH(B20&amp;C20,'#AI配置1'!$F:$F,0)</f>
        <v>138</v>
      </c>
      <c r="K20" s="6">
        <f>IFERROR(INDEX('#AI配置1'!$A:$A,MATCH($B20&amp;$C20&amp;D20,'#AI配置1'!$G:$G,0),1),"")</f>
        <v>5001805</v>
      </c>
      <c r="L20" s="6">
        <f>IFERROR(INDEX('#AI配置1'!$A:$A,MATCH($B20&amp;$C20&amp;E20,'#AI配置1'!$G:$G,0),1),"")</f>
        <v>5001803</v>
      </c>
      <c r="M20" s="6">
        <f>IFERROR(INDEX('#AI配置1'!$A:$A,MATCH($B20&amp;$C20&amp;F20,'#AI配置1'!$G:$G,0),1),"")</f>
        <v>5001802</v>
      </c>
      <c r="N20" s="6">
        <f>IFERROR(INDEX('#AI配置1'!$A:$A,MATCH($B20&amp;$C20&amp;G20,'#AI配置1'!$G:$G,0),1),"")</f>
        <v>5001806</v>
      </c>
      <c r="O20" s="6">
        <f>IFERROR(INDEX('#AI配置1'!$A:$A,MATCH($B20&amp;$C20&amp;H20,'#AI配置1'!$G:$G,0),1),"")</f>
        <v>5001807</v>
      </c>
      <c r="P20" s="6">
        <f>IFERROR(INDEX('#AI配置1'!$A:$A,MATCH($B20&amp;$C20&amp;I20,'#AI配置1'!$G:$G,0),1),"")</f>
        <v>5001808</v>
      </c>
      <c r="S20" s="18">
        <f t="array" ref="S20">INDEX('#AI配置1'!$I:$I,'#AI配置2'!$J20,1)</f>
        <v>13</v>
      </c>
      <c r="T20" s="25" t="s">
        <v>2361</v>
      </c>
      <c r="V20" s="18" t="s">
        <v>1432</v>
      </c>
      <c r="W20" s="18" t="str">
        <f t="array" ref="W20">INDEX('#AI配置1'!$J:$J,'#AI配置2'!$J20,1)</f>
        <v>81000;120000</v>
      </c>
      <c r="X20" s="18" t="s">
        <v>1433</v>
      </c>
      <c r="Y20" s="18">
        <f t="array" ref="Y20">INDEX('#AI配置1'!$K:$K,'#AI配置2'!$J20,1)</f>
        <v>590000</v>
      </c>
      <c r="Z20" s="18">
        <f t="shared" si="3"/>
        <v>13</v>
      </c>
      <c r="AB20" s="18" t="str">
        <f t="shared" si="4"/>
        <v>5001805;5001803;5001802</v>
      </c>
      <c r="AC20" s="18" t="str">
        <f t="shared" si="5"/>
        <v>5001806;5001807;5001808</v>
      </c>
      <c r="AD20" s="18" t="str">
        <f t="array" ref="AD20">INDEX('#AI配置1'!$M:$M,'#AI配置2'!$J20,1)</f>
        <v>RT_Wood:1100000|RT_Food:1100000|RT_Stone:1100000|RT_Gold:1100000</v>
      </c>
      <c r="AE20" s="18" t="str">
        <f t="array" ref="AE20">INDEX('#AI配置1'!$N:$N,'#AI配置2'!$J20,1)</f>
        <v>RT_Wood:137500|RT_Food:137500|RT_Stone:137500|RT_Gold:137500</v>
      </c>
      <c r="AF20" s="18">
        <f t="array" ref="AF20">INDEX('#AI配置1'!$L:$L,'#AI配置2'!$J20,1)</f>
        <v>1650000</v>
      </c>
    </row>
    <row r="21" spans="2:32" x14ac:dyDescent="0.3">
      <c r="B21">
        <v>19</v>
      </c>
      <c r="C21" t="s">
        <v>1323</v>
      </c>
      <c r="D21" t="s">
        <v>1343</v>
      </c>
      <c r="E21" t="s">
        <v>1335</v>
      </c>
      <c r="F21" t="s">
        <v>1331</v>
      </c>
      <c r="G21" t="s">
        <v>1347</v>
      </c>
      <c r="H21" t="s">
        <v>1350</v>
      </c>
      <c r="I21" t="s">
        <v>1354</v>
      </c>
      <c r="J21" s="6">
        <f>MATCH(B21&amp;C21,'#AI配置1'!$F:$F,0)</f>
        <v>146</v>
      </c>
      <c r="K21" s="6">
        <f>IFERROR(INDEX('#AI配置1'!$A:$A,MATCH($B21&amp;$C21&amp;D21,'#AI配置1'!$G:$G,0),1),"")</f>
        <v>5001905</v>
      </c>
      <c r="L21" s="6">
        <f>IFERROR(INDEX('#AI配置1'!$A:$A,MATCH($B21&amp;$C21&amp;E21,'#AI配置1'!$G:$G,0),1),"")</f>
        <v>5001903</v>
      </c>
      <c r="M21" s="6">
        <f>IFERROR(INDEX('#AI配置1'!$A:$A,MATCH($B21&amp;$C21&amp;F21,'#AI配置1'!$G:$G,0),1),"")</f>
        <v>5001902</v>
      </c>
      <c r="N21" s="6">
        <f>IFERROR(INDEX('#AI配置1'!$A:$A,MATCH($B21&amp;$C21&amp;G21,'#AI配置1'!$G:$G,0),1),"")</f>
        <v>5001906</v>
      </c>
      <c r="O21" s="6">
        <f>IFERROR(INDEX('#AI配置1'!$A:$A,MATCH($B21&amp;$C21&amp;H21,'#AI配置1'!$G:$G,0),1),"")</f>
        <v>5001907</v>
      </c>
      <c r="P21" s="6">
        <f>IFERROR(INDEX('#AI配置1'!$A:$A,MATCH($B21&amp;$C21&amp;I21,'#AI配置1'!$G:$G,0),1),"")</f>
        <v>5001908</v>
      </c>
      <c r="S21" s="18">
        <f t="array" ref="S21">INDEX('#AI配置1'!$I:$I,'#AI配置2'!$J21,1)</f>
        <v>14</v>
      </c>
      <c r="T21" s="25" t="s">
        <v>2361</v>
      </c>
      <c r="V21" s="18" t="s">
        <v>1434</v>
      </c>
      <c r="W21" s="18" t="str">
        <f t="array" ref="W21">INDEX('#AI配置1'!$J:$J,'#AI配置2'!$J21,1)</f>
        <v>120000;190000</v>
      </c>
      <c r="X21" s="18" t="s">
        <v>1435</v>
      </c>
      <c r="Y21" s="18">
        <f t="array" ref="Y21">INDEX('#AI配置1'!$K:$K,'#AI配置2'!$J21,1)</f>
        <v>640000</v>
      </c>
      <c r="Z21" s="18">
        <f t="shared" si="3"/>
        <v>14</v>
      </c>
      <c r="AB21" s="18" t="str">
        <f t="shared" si="4"/>
        <v>5001905;5001903;5001902</v>
      </c>
      <c r="AC21" s="18" t="str">
        <f t="shared" si="5"/>
        <v>5001906;5001907;5001908</v>
      </c>
      <c r="AD21" s="18" t="str">
        <f t="array" ref="AD21">INDEX('#AI配置1'!$M:$M,'#AI配置2'!$J21,1)</f>
        <v>RT_Wood:1200000|RT_Food:1200000|RT_Stone:1200000|RT_Gold:1200000</v>
      </c>
      <c r="AE21" s="18" t="str">
        <f t="array" ref="AE21">INDEX('#AI配置1'!$N:$N,'#AI配置2'!$J21,1)</f>
        <v>RT_Wood:150000|RT_Food:150000|RT_Stone:150000|RT_Gold:150000</v>
      </c>
      <c r="AF21" s="18">
        <f t="array" ref="AF21">INDEX('#AI配置1'!$L:$L,'#AI配置2'!$J21,1)</f>
        <v>1800000</v>
      </c>
    </row>
    <row r="22" spans="2:32" x14ac:dyDescent="0.3">
      <c r="B22">
        <v>20</v>
      </c>
      <c r="C22" t="s">
        <v>1323</v>
      </c>
      <c r="D22" t="s">
        <v>1343</v>
      </c>
      <c r="E22" t="s">
        <v>1335</v>
      </c>
      <c r="F22" t="s">
        <v>1331</v>
      </c>
      <c r="G22" t="s">
        <v>1347</v>
      </c>
      <c r="H22" t="s">
        <v>1350</v>
      </c>
      <c r="I22" t="s">
        <v>1354</v>
      </c>
      <c r="J22" s="6">
        <f>MATCH(B22&amp;C22,'#AI配置1'!$F:$F,0)</f>
        <v>154</v>
      </c>
      <c r="K22" s="6">
        <f>IFERROR(INDEX('#AI配置1'!$A:$A,MATCH($B22&amp;$C22&amp;D22,'#AI配置1'!$G:$G,0),1),"")</f>
        <v>5002005</v>
      </c>
      <c r="L22" s="6">
        <f>IFERROR(INDEX('#AI配置1'!$A:$A,MATCH($B22&amp;$C22&amp;E22,'#AI配置1'!$G:$G,0),1),"")</f>
        <v>5002003</v>
      </c>
      <c r="M22" s="6">
        <f>IFERROR(INDEX('#AI配置1'!$A:$A,MATCH($B22&amp;$C22&amp;F22,'#AI配置1'!$G:$G,0),1),"")</f>
        <v>5002002</v>
      </c>
      <c r="N22" s="6">
        <f>IFERROR(INDEX('#AI配置1'!$A:$A,MATCH($B22&amp;$C22&amp;G22,'#AI配置1'!$G:$G,0),1),"")</f>
        <v>5002006</v>
      </c>
      <c r="O22" s="6">
        <f>IFERROR(INDEX('#AI配置1'!$A:$A,MATCH($B22&amp;$C22&amp;H22,'#AI配置1'!$G:$G,0),1),"")</f>
        <v>5002007</v>
      </c>
      <c r="P22" s="6">
        <f>IFERROR(INDEX('#AI配置1'!$A:$A,MATCH($B22&amp;$C22&amp;I22,'#AI配置1'!$G:$G,0),1),"")</f>
        <v>5002008</v>
      </c>
      <c r="S22" s="18">
        <f t="array" ref="S22">INDEX('#AI配置1'!$I:$I,'#AI配置2'!$J22,1)</f>
        <v>14</v>
      </c>
      <c r="T22" s="25" t="s">
        <v>2361</v>
      </c>
      <c r="V22" s="18" t="s">
        <v>1436</v>
      </c>
      <c r="W22" s="18" t="str">
        <f t="array" ref="W22">INDEX('#AI配置1'!$J:$J,'#AI配置2'!$J22,1)</f>
        <v>120000;190000</v>
      </c>
      <c r="X22" s="18" t="s">
        <v>1437</v>
      </c>
      <c r="Y22" s="18">
        <f t="array" ref="Y22">INDEX('#AI配置1'!$K:$K,'#AI配置2'!$J22,1)</f>
        <v>640000</v>
      </c>
      <c r="Z22" s="18">
        <f t="shared" si="3"/>
        <v>14</v>
      </c>
      <c r="AB22" s="18" t="str">
        <f t="shared" si="4"/>
        <v>5002005;5002003;5002002</v>
      </c>
      <c r="AC22" s="18" t="str">
        <f t="shared" si="5"/>
        <v>5002006;5002007;5002008</v>
      </c>
      <c r="AD22" s="18" t="str">
        <f t="array" ref="AD22">INDEX('#AI配置1'!$M:$M,'#AI配置2'!$J22,1)</f>
        <v>RT_Wood:1200000|RT_Food:1200000|RT_Stone:1200000|RT_Gold:1200000</v>
      </c>
      <c r="AE22" s="18" t="str">
        <f t="array" ref="AE22">INDEX('#AI配置1'!$N:$N,'#AI配置2'!$J22,1)</f>
        <v>RT_Wood:150000|RT_Food:150000|RT_Stone:150000|RT_Gold:150000</v>
      </c>
      <c r="AF22" s="18">
        <f t="array" ref="AF22">INDEX('#AI配置1'!$L:$L,'#AI配置2'!$J22,1)</f>
        <v>1800000</v>
      </c>
    </row>
    <row r="23" spans="2:32" x14ac:dyDescent="0.3">
      <c r="B23">
        <v>21</v>
      </c>
      <c r="C23" t="s">
        <v>1323</v>
      </c>
      <c r="D23" t="s">
        <v>1343</v>
      </c>
      <c r="E23" t="s">
        <v>1335</v>
      </c>
      <c r="F23" t="s">
        <v>1331</v>
      </c>
      <c r="G23" t="s">
        <v>1347</v>
      </c>
      <c r="H23" t="s">
        <v>1350</v>
      </c>
      <c r="I23" t="s">
        <v>1354</v>
      </c>
      <c r="J23" s="6">
        <f>MATCH(B23&amp;C23,'#AI配置1'!$F:$F,0)</f>
        <v>162</v>
      </c>
      <c r="K23" s="6">
        <f>IFERROR(INDEX('#AI配置1'!$A:$A,MATCH($B23&amp;$C23&amp;D23,'#AI配置1'!$G:$G,0),1),"")</f>
        <v>5002105</v>
      </c>
      <c r="L23" s="6">
        <f>IFERROR(INDEX('#AI配置1'!$A:$A,MATCH($B23&amp;$C23&amp;E23,'#AI配置1'!$G:$G,0),1),"")</f>
        <v>5002103</v>
      </c>
      <c r="M23" s="6">
        <f>IFERROR(INDEX('#AI配置1'!$A:$A,MATCH($B23&amp;$C23&amp;F23,'#AI配置1'!$G:$G,0),1),"")</f>
        <v>5002102</v>
      </c>
      <c r="N23" s="6">
        <f>IFERROR(INDEX('#AI配置1'!$A:$A,MATCH($B23&amp;$C23&amp;G23,'#AI配置1'!$G:$G,0),1),"")</f>
        <v>5002106</v>
      </c>
      <c r="O23" s="6">
        <f>IFERROR(INDEX('#AI配置1'!$A:$A,MATCH($B23&amp;$C23&amp;H23,'#AI配置1'!$G:$G,0),1),"")</f>
        <v>5002107</v>
      </c>
      <c r="P23" s="6">
        <f>IFERROR(INDEX('#AI配置1'!$A:$A,MATCH($B23&amp;$C23&amp;I23,'#AI配置1'!$G:$G,0),1),"")</f>
        <v>5002108</v>
      </c>
      <c r="S23" s="18">
        <f t="array" ref="S23">INDEX('#AI配置1'!$I:$I,'#AI配置2'!$J23,1)</f>
        <v>15</v>
      </c>
      <c r="T23" s="25" t="s">
        <v>2361</v>
      </c>
      <c r="V23" s="18" t="s">
        <v>1438</v>
      </c>
      <c r="W23" s="18" t="str">
        <f t="array" ref="W23">INDEX('#AI配置1'!$J:$J,'#AI配置2'!$J23,1)</f>
        <v>190000;290000</v>
      </c>
      <c r="X23" s="18" t="s">
        <v>1439</v>
      </c>
      <c r="Y23" s="18">
        <f t="array" ref="Y23">INDEX('#AI配置1'!$K:$K,'#AI配置2'!$J23,1)</f>
        <v>690000</v>
      </c>
      <c r="Z23" s="18">
        <f t="shared" si="3"/>
        <v>15</v>
      </c>
      <c r="AB23" s="18" t="str">
        <f t="shared" si="4"/>
        <v>5002105;5002103;5002102</v>
      </c>
      <c r="AC23" s="18" t="str">
        <f t="shared" si="5"/>
        <v>5002106;5002107;5002108</v>
      </c>
      <c r="AD23" s="18" t="str">
        <f t="array" ref="AD23">INDEX('#AI配置1'!$M:$M,'#AI配置2'!$J23,1)</f>
        <v>RT_Wood:1300000|RT_Food:1300000|RT_Stone:1300000|RT_Gold:1300000</v>
      </c>
      <c r="AE23" s="18" t="str">
        <f t="array" ref="AE23">INDEX('#AI配置1'!$N:$N,'#AI配置2'!$J23,1)</f>
        <v>RT_Wood:162500|RT_Food:162500|RT_Stone:162500|RT_Gold:162500</v>
      </c>
      <c r="AF23" s="18">
        <f t="array" ref="AF23">INDEX('#AI配置1'!$L:$L,'#AI配置2'!$J23,1)</f>
        <v>1950000</v>
      </c>
    </row>
    <row r="24" spans="2:32" x14ac:dyDescent="0.3">
      <c r="B24">
        <v>22</v>
      </c>
      <c r="C24" t="s">
        <v>1323</v>
      </c>
      <c r="D24" t="s">
        <v>1343</v>
      </c>
      <c r="E24" t="s">
        <v>1335</v>
      </c>
      <c r="F24" t="s">
        <v>1331</v>
      </c>
      <c r="G24" t="s">
        <v>1347</v>
      </c>
      <c r="H24" t="s">
        <v>1350</v>
      </c>
      <c r="I24" t="s">
        <v>1354</v>
      </c>
      <c r="J24" s="6">
        <f>MATCH(B24&amp;C24,'#AI配置1'!$F:$F,0)</f>
        <v>170</v>
      </c>
      <c r="K24" s="6">
        <f>IFERROR(INDEX('#AI配置1'!$A:$A,MATCH($B24&amp;$C24&amp;D24,'#AI配置1'!$G:$G,0),1),"")</f>
        <v>5002205</v>
      </c>
      <c r="L24" s="6">
        <f>IFERROR(INDEX('#AI配置1'!$A:$A,MATCH($B24&amp;$C24&amp;E24,'#AI配置1'!$G:$G,0),1),"")</f>
        <v>5002203</v>
      </c>
      <c r="M24" s="6">
        <f>IFERROR(INDEX('#AI配置1'!$A:$A,MATCH($B24&amp;$C24&amp;F24,'#AI配置1'!$G:$G,0),1),"")</f>
        <v>5002202</v>
      </c>
      <c r="N24" s="6">
        <f>IFERROR(INDEX('#AI配置1'!$A:$A,MATCH($B24&amp;$C24&amp;G24,'#AI配置1'!$G:$G,0),1),"")</f>
        <v>5002206</v>
      </c>
      <c r="O24" s="6">
        <f>IFERROR(INDEX('#AI配置1'!$A:$A,MATCH($B24&amp;$C24&amp;H24,'#AI配置1'!$G:$G,0),1),"")</f>
        <v>5002207</v>
      </c>
      <c r="P24" s="6">
        <f>IFERROR(INDEX('#AI配置1'!$A:$A,MATCH($B24&amp;$C24&amp;I24,'#AI配置1'!$G:$G,0),1),"")</f>
        <v>5002208</v>
      </c>
      <c r="S24" s="18">
        <f t="array" ref="S24">INDEX('#AI配置1'!$I:$I,'#AI配置2'!$J24,1)</f>
        <v>15</v>
      </c>
      <c r="T24" s="25" t="s">
        <v>2361</v>
      </c>
      <c r="V24" s="18" t="s">
        <v>1440</v>
      </c>
      <c r="W24" s="18" t="str">
        <f t="array" ref="W24">INDEX('#AI配置1'!$J:$J,'#AI配置2'!$J24,1)</f>
        <v>190000;290000</v>
      </c>
      <c r="X24" s="18" t="s">
        <v>1441</v>
      </c>
      <c r="Y24" s="18">
        <f t="array" ref="Y24">INDEX('#AI配置1'!$K:$K,'#AI配置2'!$J24,1)</f>
        <v>690000</v>
      </c>
      <c r="Z24" s="18">
        <f t="shared" si="3"/>
        <v>15</v>
      </c>
      <c r="AB24" s="18" t="str">
        <f t="shared" si="4"/>
        <v>5002205;5002203;5002202</v>
      </c>
      <c r="AC24" s="18" t="str">
        <f t="shared" si="5"/>
        <v>5002206;5002207;5002208</v>
      </c>
      <c r="AD24" s="18" t="str">
        <f t="array" ref="AD24">INDEX('#AI配置1'!$M:$M,'#AI配置2'!$J24,1)</f>
        <v>RT_Wood:1300000|RT_Food:1300000|RT_Stone:1300000|RT_Gold:1300000</v>
      </c>
      <c r="AE24" s="18" t="str">
        <f t="array" ref="AE24">INDEX('#AI配置1'!$N:$N,'#AI配置2'!$J24,1)</f>
        <v>RT_Wood:162500|RT_Food:162500|RT_Stone:162500|RT_Gold:162500</v>
      </c>
      <c r="AF24" s="18">
        <f t="array" ref="AF24">INDEX('#AI配置1'!$L:$L,'#AI配置2'!$J24,1)</f>
        <v>1950000</v>
      </c>
    </row>
    <row r="25" spans="2:32" x14ac:dyDescent="0.3">
      <c r="B25">
        <v>23</v>
      </c>
      <c r="C25" t="s">
        <v>1323</v>
      </c>
      <c r="D25" t="s">
        <v>1343</v>
      </c>
      <c r="E25" t="s">
        <v>1335</v>
      </c>
      <c r="F25" t="s">
        <v>1331</v>
      </c>
      <c r="G25" t="s">
        <v>1347</v>
      </c>
      <c r="H25" t="s">
        <v>1350</v>
      </c>
      <c r="I25" t="s">
        <v>1354</v>
      </c>
      <c r="J25" s="6">
        <f>MATCH(B25&amp;C25,'#AI配置1'!$F:$F,0)</f>
        <v>178</v>
      </c>
      <c r="K25" s="6">
        <f>IFERROR(INDEX('#AI配置1'!$A:$A,MATCH($B25&amp;$C25&amp;D25,'#AI配置1'!$G:$G,0),1),"")</f>
        <v>5002305</v>
      </c>
      <c r="L25" s="6">
        <f>IFERROR(INDEX('#AI配置1'!$A:$A,MATCH($B25&amp;$C25&amp;E25,'#AI配置1'!$G:$G,0),1),"")</f>
        <v>5002303</v>
      </c>
      <c r="M25" s="6">
        <f>IFERROR(INDEX('#AI配置1'!$A:$A,MATCH($B25&amp;$C25&amp;F25,'#AI配置1'!$G:$G,0),1),"")</f>
        <v>5002302</v>
      </c>
      <c r="N25" s="6">
        <f>IFERROR(INDEX('#AI配置1'!$A:$A,MATCH($B25&amp;$C25&amp;G25,'#AI配置1'!$G:$G,0),1),"")</f>
        <v>5002306</v>
      </c>
      <c r="O25" s="6">
        <f>IFERROR(INDEX('#AI配置1'!$A:$A,MATCH($B25&amp;$C25&amp;H25,'#AI配置1'!$G:$G,0),1),"")</f>
        <v>5002307</v>
      </c>
      <c r="P25" s="6">
        <f>IFERROR(INDEX('#AI配置1'!$A:$A,MATCH($B25&amp;$C25&amp;I25,'#AI配置1'!$G:$G,0),1),"")</f>
        <v>5002308</v>
      </c>
      <c r="S25" s="18">
        <f t="array" ref="S25">INDEX('#AI配置1'!$I:$I,'#AI配置2'!$J25,1)</f>
        <v>16</v>
      </c>
      <c r="T25" t="s">
        <v>2362</v>
      </c>
      <c r="V25" s="18" t="s">
        <v>1442</v>
      </c>
      <c r="W25" s="18" t="str">
        <f t="array" ref="W25">INDEX('#AI配置1'!$J:$J,'#AI配置2'!$J25,1)</f>
        <v>290000;480000</v>
      </c>
      <c r="X25" s="18" t="s">
        <v>1443</v>
      </c>
      <c r="Y25" s="18">
        <f t="array" ref="Y25">INDEX('#AI配置1'!$K:$K,'#AI配置2'!$J25,1)</f>
        <v>750000</v>
      </c>
      <c r="Z25" s="18">
        <f t="shared" si="3"/>
        <v>16</v>
      </c>
      <c r="AB25" s="18" t="str">
        <f t="shared" si="4"/>
        <v>5002305;5002303;5002302</v>
      </c>
      <c r="AC25" s="18" t="str">
        <f t="shared" si="5"/>
        <v>5002306;5002307;5002308</v>
      </c>
      <c r="AD25" s="18" t="str">
        <f t="array" ref="AD25">INDEX('#AI配置1'!$M:$M,'#AI配置2'!$J25,1)</f>
        <v>RT_Wood:1400000|RT_Food:1400000|RT_Stone:1400000|RT_Gold:1400000</v>
      </c>
      <c r="AE25" s="18" t="str">
        <f t="array" ref="AE25">INDEX('#AI配置1'!$N:$N,'#AI配置2'!$J25,1)</f>
        <v>RT_Wood:175000|RT_Food:175000|RT_Stone:175000|RT_Gold:175000</v>
      </c>
      <c r="AF25" s="18">
        <f t="array" ref="AF25">INDEX('#AI配置1'!$L:$L,'#AI配置2'!$J25,1)</f>
        <v>2100000</v>
      </c>
    </row>
    <row r="26" spans="2:32" x14ac:dyDescent="0.3">
      <c r="B26">
        <v>24</v>
      </c>
      <c r="C26" t="s">
        <v>1323</v>
      </c>
      <c r="D26" t="s">
        <v>1343</v>
      </c>
      <c r="E26" t="s">
        <v>1335</v>
      </c>
      <c r="F26" t="s">
        <v>1331</v>
      </c>
      <c r="G26" t="s">
        <v>1347</v>
      </c>
      <c r="H26" t="s">
        <v>1350</v>
      </c>
      <c r="I26" t="s">
        <v>1354</v>
      </c>
      <c r="J26" s="6">
        <f>MATCH(B26&amp;C26,'#AI配置1'!$F:$F,0)</f>
        <v>186</v>
      </c>
      <c r="K26" s="6">
        <f>IFERROR(INDEX('#AI配置1'!$A:$A,MATCH($B26&amp;$C26&amp;D26,'#AI配置1'!$G:$G,0),1),"")</f>
        <v>5002405</v>
      </c>
      <c r="L26" s="6">
        <f>IFERROR(INDEX('#AI配置1'!$A:$A,MATCH($B26&amp;$C26&amp;E26,'#AI配置1'!$G:$G,0),1),"")</f>
        <v>5002403</v>
      </c>
      <c r="M26" s="6">
        <f>IFERROR(INDEX('#AI配置1'!$A:$A,MATCH($B26&amp;$C26&amp;F26,'#AI配置1'!$G:$G,0),1),"")</f>
        <v>5002402</v>
      </c>
      <c r="N26" s="6">
        <f>IFERROR(INDEX('#AI配置1'!$A:$A,MATCH($B26&amp;$C26&amp;G26,'#AI配置1'!$G:$G,0),1),"")</f>
        <v>5002406</v>
      </c>
      <c r="O26" s="6">
        <f>IFERROR(INDEX('#AI配置1'!$A:$A,MATCH($B26&amp;$C26&amp;H26,'#AI配置1'!$G:$G,0),1),"")</f>
        <v>5002407</v>
      </c>
      <c r="P26" s="6">
        <f>IFERROR(INDEX('#AI配置1'!$A:$A,MATCH($B26&amp;$C26&amp;I26,'#AI配置1'!$G:$G,0),1),"")</f>
        <v>5002408</v>
      </c>
      <c r="S26" s="18">
        <f t="array" ref="S26">INDEX('#AI配置1'!$I:$I,'#AI配置2'!$J26,1)</f>
        <v>16</v>
      </c>
      <c r="T26" s="25" t="s">
        <v>2362</v>
      </c>
      <c r="V26" s="18" t="s">
        <v>1444</v>
      </c>
      <c r="W26" s="18" t="str">
        <f t="array" ref="W26">INDEX('#AI配置1'!$J:$J,'#AI配置2'!$J26,1)</f>
        <v>290000;480000</v>
      </c>
      <c r="X26" s="18" t="s">
        <v>1445</v>
      </c>
      <c r="Y26" s="18">
        <f t="array" ref="Y26">INDEX('#AI配置1'!$K:$K,'#AI配置2'!$J26,1)</f>
        <v>750000</v>
      </c>
      <c r="Z26" s="18">
        <f t="shared" si="3"/>
        <v>16</v>
      </c>
      <c r="AB26" s="18" t="str">
        <f t="shared" si="4"/>
        <v>5002405;5002403;5002402</v>
      </c>
      <c r="AC26" s="18" t="str">
        <f t="shared" si="5"/>
        <v>5002406;5002407;5002408</v>
      </c>
      <c r="AD26" s="18" t="str">
        <f t="array" ref="AD26">INDEX('#AI配置1'!$M:$M,'#AI配置2'!$J26,1)</f>
        <v>RT_Wood:1400000|RT_Food:1400000|RT_Stone:1400000|RT_Gold:1400000</v>
      </c>
      <c r="AE26" s="18" t="str">
        <f t="array" ref="AE26">INDEX('#AI配置1'!$N:$N,'#AI配置2'!$J26,1)</f>
        <v>RT_Wood:175000|RT_Food:175000|RT_Stone:175000|RT_Gold:175000</v>
      </c>
      <c r="AF26" s="18">
        <f t="array" ref="AF26">INDEX('#AI配置1'!$L:$L,'#AI配置2'!$J26,1)</f>
        <v>2100000</v>
      </c>
    </row>
    <row r="27" spans="2:32" x14ac:dyDescent="0.3">
      <c r="B27">
        <v>25</v>
      </c>
      <c r="C27" t="s">
        <v>1323</v>
      </c>
      <c r="D27" t="s">
        <v>1343</v>
      </c>
      <c r="E27" t="s">
        <v>1335</v>
      </c>
      <c r="F27" t="s">
        <v>1331</v>
      </c>
      <c r="G27" t="s">
        <v>1347</v>
      </c>
      <c r="H27" t="s">
        <v>1350</v>
      </c>
      <c r="I27" t="s">
        <v>1354</v>
      </c>
      <c r="J27" s="6">
        <f>MATCH(B27&amp;C27,'#AI配置1'!$F:$F,0)</f>
        <v>194</v>
      </c>
      <c r="K27" s="6">
        <f>IFERROR(INDEX('#AI配置1'!$A:$A,MATCH($B27&amp;$C27&amp;D27,'#AI配置1'!$G:$G,0),1),"")</f>
        <v>5002505</v>
      </c>
      <c r="L27" s="6">
        <f>IFERROR(INDEX('#AI配置1'!$A:$A,MATCH($B27&amp;$C27&amp;E27,'#AI配置1'!$G:$G,0),1),"")</f>
        <v>5002503</v>
      </c>
      <c r="M27" s="6">
        <f>IFERROR(INDEX('#AI配置1'!$A:$A,MATCH($B27&amp;$C27&amp;F27,'#AI配置1'!$G:$G,0),1),"")</f>
        <v>5002502</v>
      </c>
      <c r="N27" s="6">
        <f>IFERROR(INDEX('#AI配置1'!$A:$A,MATCH($B27&amp;$C27&amp;G27,'#AI配置1'!$G:$G,0),1),"")</f>
        <v>5002506</v>
      </c>
      <c r="O27" s="6">
        <f>IFERROR(INDEX('#AI配置1'!$A:$A,MATCH($B27&amp;$C27&amp;H27,'#AI配置1'!$G:$G,0),1),"")</f>
        <v>5002507</v>
      </c>
      <c r="P27" s="6">
        <f>IFERROR(INDEX('#AI配置1'!$A:$A,MATCH($B27&amp;$C27&amp;I27,'#AI配置1'!$G:$G,0),1),"")</f>
        <v>5002508</v>
      </c>
      <c r="S27" s="18">
        <f t="array" ref="S27">INDEX('#AI配置1'!$I:$I,'#AI配置2'!$J27,1)</f>
        <v>17</v>
      </c>
      <c r="T27" s="25" t="s">
        <v>2362</v>
      </c>
      <c r="V27" s="18" t="s">
        <v>1446</v>
      </c>
      <c r="W27" s="18" t="str">
        <f t="array" ref="W27">INDEX('#AI配置1'!$J:$J,'#AI配置2'!$J27,1)</f>
        <v>480000;660000</v>
      </c>
      <c r="X27" s="18" t="s">
        <v>1447</v>
      </c>
      <c r="Y27" s="18">
        <f t="array" ref="Y27">INDEX('#AI配置1'!$K:$K,'#AI配置2'!$J27,1)</f>
        <v>810000</v>
      </c>
      <c r="Z27" s="18">
        <f t="shared" si="3"/>
        <v>17</v>
      </c>
      <c r="AB27" s="18" t="str">
        <f t="shared" si="4"/>
        <v>5002505;5002503;5002502</v>
      </c>
      <c r="AC27" s="18" t="str">
        <f t="shared" si="5"/>
        <v>5002506;5002507;5002508</v>
      </c>
      <c r="AD27" s="18" t="str">
        <f t="array" ref="AD27">INDEX('#AI配置1'!$M:$M,'#AI配置2'!$J27,1)</f>
        <v>RT_Wood:1500000|RT_Food:1500000|RT_Stone:1500000|RT_Gold:1500000</v>
      </c>
      <c r="AE27" s="18" t="str">
        <f t="array" ref="AE27">INDEX('#AI配置1'!$N:$N,'#AI配置2'!$J27,1)</f>
        <v>RT_Wood:187500|RT_Food:187500|RT_Stone:187500|RT_Gold:187500</v>
      </c>
      <c r="AF27" s="18">
        <f t="array" ref="AF27">INDEX('#AI配置1'!$L:$L,'#AI配置2'!$J27,1)</f>
        <v>2250000</v>
      </c>
    </row>
    <row r="28" spans="2:32" x14ac:dyDescent="0.3">
      <c r="B28">
        <v>26</v>
      </c>
      <c r="C28" t="s">
        <v>1323</v>
      </c>
      <c r="D28" t="s">
        <v>1343</v>
      </c>
      <c r="E28" t="s">
        <v>1335</v>
      </c>
      <c r="F28" t="s">
        <v>1331</v>
      </c>
      <c r="G28" t="s">
        <v>1347</v>
      </c>
      <c r="H28" t="s">
        <v>1350</v>
      </c>
      <c r="I28" t="s">
        <v>1354</v>
      </c>
      <c r="J28" s="6">
        <f>MATCH(B28&amp;C28,'#AI配置1'!$F:$F,0)</f>
        <v>202</v>
      </c>
      <c r="K28" s="6">
        <f>IFERROR(INDEX('#AI配置1'!$A:$A,MATCH($B28&amp;$C28&amp;D28,'#AI配置1'!$G:$G,0),1),"")</f>
        <v>5002605</v>
      </c>
      <c r="L28" s="6">
        <f>IFERROR(INDEX('#AI配置1'!$A:$A,MATCH($B28&amp;$C28&amp;E28,'#AI配置1'!$G:$G,0),1),"")</f>
        <v>5002603</v>
      </c>
      <c r="M28" s="6">
        <f>IFERROR(INDEX('#AI配置1'!$A:$A,MATCH($B28&amp;$C28&amp;F28,'#AI配置1'!$G:$G,0),1),"")</f>
        <v>5002602</v>
      </c>
      <c r="N28" s="6">
        <f>IFERROR(INDEX('#AI配置1'!$A:$A,MATCH($B28&amp;$C28&amp;G28,'#AI配置1'!$G:$G,0),1),"")</f>
        <v>5002606</v>
      </c>
      <c r="O28" s="6">
        <f>IFERROR(INDEX('#AI配置1'!$A:$A,MATCH($B28&amp;$C28&amp;H28,'#AI配置1'!$G:$G,0),1),"")</f>
        <v>5002607</v>
      </c>
      <c r="P28" s="6">
        <f>IFERROR(INDEX('#AI配置1'!$A:$A,MATCH($B28&amp;$C28&amp;I28,'#AI配置1'!$G:$G,0),1),"")</f>
        <v>5002608</v>
      </c>
      <c r="S28" s="18">
        <f t="array" ref="S28">INDEX('#AI配置1'!$I:$I,'#AI配置2'!$J28,1)</f>
        <v>17</v>
      </c>
      <c r="T28" s="25" t="s">
        <v>2362</v>
      </c>
      <c r="V28" s="18" t="s">
        <v>1448</v>
      </c>
      <c r="W28" s="18" t="str">
        <f t="array" ref="W28">INDEX('#AI配置1'!$J:$J,'#AI配置2'!$J28,1)</f>
        <v>480000;660000</v>
      </c>
      <c r="X28" s="18" t="s">
        <v>1449</v>
      </c>
      <c r="Y28" s="18">
        <f t="array" ref="Y28">INDEX('#AI配置1'!$K:$K,'#AI配置2'!$J28,1)</f>
        <v>810000</v>
      </c>
      <c r="Z28" s="18">
        <f t="shared" si="3"/>
        <v>17</v>
      </c>
      <c r="AB28" s="18" t="str">
        <f t="shared" si="4"/>
        <v>5002605;5002603;5002602</v>
      </c>
      <c r="AC28" s="18" t="str">
        <f t="shared" si="5"/>
        <v>5002606;5002607;5002608</v>
      </c>
      <c r="AD28" s="18" t="str">
        <f t="array" ref="AD28">INDEX('#AI配置1'!$M:$M,'#AI配置2'!$J28,1)</f>
        <v>RT_Wood:1500000|RT_Food:1500000|RT_Stone:1500000|RT_Gold:1500000</v>
      </c>
      <c r="AE28" s="18" t="str">
        <f t="array" ref="AE28">INDEX('#AI配置1'!$N:$N,'#AI配置2'!$J28,1)</f>
        <v>RT_Wood:187500|RT_Food:187500|RT_Stone:187500|RT_Gold:187500</v>
      </c>
      <c r="AF28" s="18">
        <f t="array" ref="AF28">INDEX('#AI配置1'!$L:$L,'#AI配置2'!$J28,1)</f>
        <v>2250000</v>
      </c>
    </row>
    <row r="29" spans="2:32" x14ac:dyDescent="0.3">
      <c r="B29">
        <v>27</v>
      </c>
      <c r="C29" t="s">
        <v>1323</v>
      </c>
      <c r="D29" t="s">
        <v>1343</v>
      </c>
      <c r="E29" t="s">
        <v>1335</v>
      </c>
      <c r="F29" t="s">
        <v>1331</v>
      </c>
      <c r="G29" t="s">
        <v>1347</v>
      </c>
      <c r="H29" t="s">
        <v>1350</v>
      </c>
      <c r="I29" t="s">
        <v>1354</v>
      </c>
      <c r="J29" s="6">
        <f>MATCH(B29&amp;C29,'#AI配置1'!$F:$F,0)</f>
        <v>210</v>
      </c>
      <c r="K29" s="6">
        <f>IFERROR(INDEX('#AI配置1'!$A:$A,MATCH($B29&amp;$C29&amp;D29,'#AI配置1'!$G:$G,0),1),"")</f>
        <v>5002705</v>
      </c>
      <c r="L29" s="6">
        <f>IFERROR(INDEX('#AI配置1'!$A:$A,MATCH($B29&amp;$C29&amp;E29,'#AI配置1'!$G:$G,0),1),"")</f>
        <v>5002703</v>
      </c>
      <c r="M29" s="6">
        <f>IFERROR(INDEX('#AI配置1'!$A:$A,MATCH($B29&amp;$C29&amp;F29,'#AI配置1'!$G:$G,0),1),"")</f>
        <v>5002702</v>
      </c>
      <c r="N29" s="6">
        <f>IFERROR(INDEX('#AI配置1'!$A:$A,MATCH($B29&amp;$C29&amp;G29,'#AI配置1'!$G:$G,0),1),"")</f>
        <v>5002706</v>
      </c>
      <c r="O29" s="6">
        <f>IFERROR(INDEX('#AI配置1'!$A:$A,MATCH($B29&amp;$C29&amp;H29,'#AI配置1'!$G:$G,0),1),"")</f>
        <v>5002707</v>
      </c>
      <c r="P29" s="6">
        <f>IFERROR(INDEX('#AI配置1'!$A:$A,MATCH($B29&amp;$C29&amp;I29,'#AI配置1'!$G:$G,0),1),"")</f>
        <v>5002708</v>
      </c>
      <c r="S29" s="18">
        <f t="array" ref="S29">INDEX('#AI配置1'!$I:$I,'#AI配置2'!$J29,1)</f>
        <v>18</v>
      </c>
      <c r="T29" s="25" t="s">
        <v>2362</v>
      </c>
      <c r="V29" s="18" t="s">
        <v>1450</v>
      </c>
      <c r="W29" s="18" t="str">
        <f t="array" ref="W29">INDEX('#AI配置1'!$J:$J,'#AI配置2'!$J29,1)</f>
        <v>660000;890000</v>
      </c>
      <c r="X29" s="18" t="s">
        <v>1451</v>
      </c>
      <c r="Y29" s="18">
        <f t="array" ref="Y29">INDEX('#AI配置1'!$K:$K,'#AI配置2'!$J29,1)</f>
        <v>870000</v>
      </c>
      <c r="Z29" s="18">
        <f t="shared" si="3"/>
        <v>18</v>
      </c>
      <c r="AB29" s="18" t="str">
        <f t="shared" si="4"/>
        <v>5002705;5002703;5002702</v>
      </c>
      <c r="AC29" s="18" t="str">
        <f t="shared" si="5"/>
        <v>5002706;5002707;5002708</v>
      </c>
      <c r="AD29" s="18" t="str">
        <f t="array" ref="AD29">INDEX('#AI配置1'!$M:$M,'#AI配置2'!$J29,1)</f>
        <v>RT_Wood:1600000|RT_Food:1600000|RT_Stone:1600000|RT_Gold:1600000</v>
      </c>
      <c r="AE29" s="18" t="str">
        <f t="array" ref="AE29">INDEX('#AI配置1'!$N:$N,'#AI配置2'!$J29,1)</f>
        <v>RT_Wood:200000|RT_Food:200000|RT_Stone:200000|RT_Gold:200000</v>
      </c>
      <c r="AF29" s="18">
        <f t="array" ref="AF29">INDEX('#AI配置1'!$L:$L,'#AI配置2'!$J29,1)</f>
        <v>2400000</v>
      </c>
    </row>
    <row r="30" spans="2:32" x14ac:dyDescent="0.3">
      <c r="B30">
        <v>28</v>
      </c>
      <c r="C30" t="s">
        <v>1323</v>
      </c>
      <c r="D30" t="s">
        <v>1343</v>
      </c>
      <c r="E30" t="s">
        <v>1335</v>
      </c>
      <c r="F30" t="s">
        <v>1331</v>
      </c>
      <c r="G30" t="s">
        <v>1347</v>
      </c>
      <c r="H30" t="s">
        <v>1350</v>
      </c>
      <c r="I30" t="s">
        <v>1354</v>
      </c>
      <c r="J30" s="6">
        <f>MATCH(B30&amp;C30,'#AI配置1'!$F:$F,0)</f>
        <v>218</v>
      </c>
      <c r="K30" s="6">
        <f>IFERROR(INDEX('#AI配置1'!$A:$A,MATCH($B30&amp;$C30&amp;D30,'#AI配置1'!$G:$G,0),1),"")</f>
        <v>5002805</v>
      </c>
      <c r="L30" s="6">
        <f>IFERROR(INDEX('#AI配置1'!$A:$A,MATCH($B30&amp;$C30&amp;E30,'#AI配置1'!$G:$G,0),1),"")</f>
        <v>5002803</v>
      </c>
      <c r="M30" s="6">
        <f>IFERROR(INDEX('#AI配置1'!$A:$A,MATCH($B30&amp;$C30&amp;F30,'#AI配置1'!$G:$G,0),1),"")</f>
        <v>5002802</v>
      </c>
      <c r="N30" s="6">
        <f>IFERROR(INDEX('#AI配置1'!$A:$A,MATCH($B30&amp;$C30&amp;G30,'#AI配置1'!$G:$G,0),1),"")</f>
        <v>5002806</v>
      </c>
      <c r="O30" s="6">
        <f>IFERROR(INDEX('#AI配置1'!$A:$A,MATCH($B30&amp;$C30&amp;H30,'#AI配置1'!$G:$G,0),1),"")</f>
        <v>5002807</v>
      </c>
      <c r="P30" s="6">
        <f>IFERROR(INDEX('#AI配置1'!$A:$A,MATCH($B30&amp;$C30&amp;I30,'#AI配置1'!$G:$G,0),1),"")</f>
        <v>5002808</v>
      </c>
      <c r="S30" s="18">
        <f t="array" ref="S30">INDEX('#AI配置1'!$I:$I,'#AI配置2'!$J30,1)</f>
        <v>18</v>
      </c>
      <c r="T30" s="25" t="s">
        <v>2362</v>
      </c>
      <c r="V30" s="18" t="s">
        <v>1452</v>
      </c>
      <c r="W30" s="18" t="str">
        <f t="array" ref="W30">INDEX('#AI配置1'!$J:$J,'#AI配置2'!$J30,1)</f>
        <v>660000;890000</v>
      </c>
      <c r="X30" s="18" t="s">
        <v>1453</v>
      </c>
      <c r="Y30" s="18">
        <f t="array" ref="Y30">INDEX('#AI配置1'!$K:$K,'#AI配置2'!$J30,1)</f>
        <v>870000</v>
      </c>
      <c r="Z30" s="18">
        <f t="shared" si="3"/>
        <v>18</v>
      </c>
      <c r="AB30" s="18" t="str">
        <f t="shared" si="4"/>
        <v>5002805;5002803;5002802</v>
      </c>
      <c r="AC30" s="18" t="str">
        <f t="shared" si="5"/>
        <v>5002806;5002807;5002808</v>
      </c>
      <c r="AD30" s="18" t="str">
        <f t="array" ref="AD30">INDEX('#AI配置1'!$M:$M,'#AI配置2'!$J30,1)</f>
        <v>RT_Wood:1600000|RT_Food:1600000|RT_Stone:1600000|RT_Gold:1600000</v>
      </c>
      <c r="AE30" s="18" t="str">
        <f t="array" ref="AE30">INDEX('#AI配置1'!$N:$N,'#AI配置2'!$J30,1)</f>
        <v>RT_Wood:200000|RT_Food:200000|RT_Stone:200000|RT_Gold:200000</v>
      </c>
      <c r="AF30" s="18">
        <f t="array" ref="AF30">INDEX('#AI配置1'!$L:$L,'#AI配置2'!$J30,1)</f>
        <v>2400000</v>
      </c>
    </row>
    <row r="31" spans="2:32" x14ac:dyDescent="0.3">
      <c r="B31">
        <v>29</v>
      </c>
      <c r="C31" t="s">
        <v>1323</v>
      </c>
      <c r="D31" t="s">
        <v>1343</v>
      </c>
      <c r="E31" t="s">
        <v>1335</v>
      </c>
      <c r="F31" t="s">
        <v>1331</v>
      </c>
      <c r="G31" t="s">
        <v>1347</v>
      </c>
      <c r="H31" t="s">
        <v>1350</v>
      </c>
      <c r="I31" t="s">
        <v>1354</v>
      </c>
      <c r="J31" s="6">
        <f>MATCH(B31&amp;C31,'#AI配置1'!$F:$F,0)</f>
        <v>226</v>
      </c>
      <c r="K31" s="6">
        <f>IFERROR(INDEX('#AI配置1'!$A:$A,MATCH($B31&amp;$C31&amp;D31,'#AI配置1'!$G:$G,0),1),"")</f>
        <v>5002905</v>
      </c>
      <c r="L31" s="6">
        <f>IFERROR(INDEX('#AI配置1'!$A:$A,MATCH($B31&amp;$C31&amp;E31,'#AI配置1'!$G:$G,0),1),"")</f>
        <v>5002903</v>
      </c>
      <c r="M31" s="6">
        <f>IFERROR(INDEX('#AI配置1'!$A:$A,MATCH($B31&amp;$C31&amp;F31,'#AI配置1'!$G:$G,0),1),"")</f>
        <v>5002902</v>
      </c>
      <c r="N31" s="6">
        <f>IFERROR(INDEX('#AI配置1'!$A:$A,MATCH($B31&amp;$C31&amp;G31,'#AI配置1'!$G:$G,0),1),"")</f>
        <v>5002906</v>
      </c>
      <c r="O31" s="6">
        <f>IFERROR(INDEX('#AI配置1'!$A:$A,MATCH($B31&amp;$C31&amp;H31,'#AI配置1'!$G:$G,0),1),"")</f>
        <v>5002907</v>
      </c>
      <c r="P31" s="6">
        <f>IFERROR(INDEX('#AI配置1'!$A:$A,MATCH($B31&amp;$C31&amp;I31,'#AI配置1'!$G:$G,0),1),"")</f>
        <v>5002908</v>
      </c>
      <c r="S31" s="18">
        <f t="array" ref="S31">INDEX('#AI配置1'!$I:$I,'#AI配置2'!$J31,1)</f>
        <v>19</v>
      </c>
      <c r="T31" s="25" t="s">
        <v>2362</v>
      </c>
      <c r="V31" s="18" t="s">
        <v>1454</v>
      </c>
      <c r="W31" s="18" t="str">
        <f t="array" ref="W31">INDEX('#AI配置1'!$J:$J,'#AI配置2'!$J31,1)</f>
        <v>890000;1400000</v>
      </c>
      <c r="X31" s="18" t="s">
        <v>1455</v>
      </c>
      <c r="Y31" s="18">
        <f t="array" ref="Y31">INDEX('#AI配置1'!$K:$K,'#AI配置2'!$J31,1)</f>
        <v>930000</v>
      </c>
      <c r="Z31" s="18">
        <f t="shared" si="3"/>
        <v>19</v>
      </c>
      <c r="AB31" s="18" t="str">
        <f t="shared" si="4"/>
        <v>5002905;5002903;5002902</v>
      </c>
      <c r="AC31" s="18" t="str">
        <f t="shared" si="5"/>
        <v>5002906;5002907;5002908</v>
      </c>
      <c r="AD31" s="18" t="str">
        <f t="array" ref="AD31">INDEX('#AI配置1'!$M:$M,'#AI配置2'!$J31,1)</f>
        <v>RT_Wood:1700000|RT_Food:1700000|RT_Stone:1700000|RT_Gold:1700000</v>
      </c>
      <c r="AE31" s="18" t="str">
        <f t="array" ref="AE31">INDEX('#AI配置1'!$N:$N,'#AI配置2'!$J31,1)</f>
        <v>RT_Wood:212500|RT_Food:212500|RT_Stone:212500|RT_Gold:212500</v>
      </c>
      <c r="AF31" s="18">
        <f t="array" ref="AF31">INDEX('#AI配置1'!$L:$L,'#AI配置2'!$J31,1)</f>
        <v>2550000</v>
      </c>
    </row>
    <row r="32" spans="2:32" x14ac:dyDescent="0.3">
      <c r="B32">
        <v>30</v>
      </c>
      <c r="C32" t="s">
        <v>1323</v>
      </c>
      <c r="D32" t="s">
        <v>1343</v>
      </c>
      <c r="E32" t="s">
        <v>1335</v>
      </c>
      <c r="F32" t="s">
        <v>1331</v>
      </c>
      <c r="G32" t="s">
        <v>1347</v>
      </c>
      <c r="H32" t="s">
        <v>1350</v>
      </c>
      <c r="I32" t="s">
        <v>1354</v>
      </c>
      <c r="J32" s="6">
        <f>MATCH(B32&amp;C32,'#AI配置1'!$F:$F,0)</f>
        <v>234</v>
      </c>
      <c r="K32" s="6">
        <f>IFERROR(INDEX('#AI配置1'!$A:$A,MATCH($B32&amp;$C32&amp;D32,'#AI配置1'!$G:$G,0),1),"")</f>
        <v>5003005</v>
      </c>
      <c r="L32" s="6">
        <f>IFERROR(INDEX('#AI配置1'!$A:$A,MATCH($B32&amp;$C32&amp;E32,'#AI配置1'!$G:$G,0),1),"")</f>
        <v>5003003</v>
      </c>
      <c r="M32" s="6">
        <f>IFERROR(INDEX('#AI配置1'!$A:$A,MATCH($B32&amp;$C32&amp;F32,'#AI配置1'!$G:$G,0),1),"")</f>
        <v>5003002</v>
      </c>
      <c r="N32" s="6">
        <f>IFERROR(INDEX('#AI配置1'!$A:$A,MATCH($B32&amp;$C32&amp;G32,'#AI配置1'!$G:$G,0),1),"")</f>
        <v>5003006</v>
      </c>
      <c r="O32" s="6">
        <f>IFERROR(INDEX('#AI配置1'!$A:$A,MATCH($B32&amp;$C32&amp;H32,'#AI配置1'!$G:$G,0),1),"")</f>
        <v>5003007</v>
      </c>
      <c r="P32" s="6">
        <f>IFERROR(INDEX('#AI配置1'!$A:$A,MATCH($B32&amp;$C32&amp;I32,'#AI配置1'!$G:$G,0),1),"")</f>
        <v>5003008</v>
      </c>
      <c r="S32" s="18">
        <f t="array" ref="S32">INDEX('#AI配置1'!$I:$I,'#AI配置2'!$J32,1)</f>
        <v>19</v>
      </c>
      <c r="T32" s="25" t="s">
        <v>2362</v>
      </c>
      <c r="V32" s="18" t="s">
        <v>1456</v>
      </c>
      <c r="W32" s="18" t="str">
        <f t="array" ref="W32">INDEX('#AI配置1'!$J:$J,'#AI配置2'!$J32,1)</f>
        <v>890000;1400000</v>
      </c>
      <c r="X32" s="18" t="s">
        <v>1457</v>
      </c>
      <c r="Y32" s="18">
        <f t="array" ref="Y32">INDEX('#AI配置1'!$K:$K,'#AI配置2'!$J32,1)</f>
        <v>930000</v>
      </c>
      <c r="Z32" s="18">
        <f t="shared" si="3"/>
        <v>19</v>
      </c>
      <c r="AB32" s="18" t="str">
        <f t="shared" si="4"/>
        <v>5003005;5003003;5003002</v>
      </c>
      <c r="AC32" s="18" t="str">
        <f t="shared" si="5"/>
        <v>5003006;5003007;5003008</v>
      </c>
      <c r="AD32" s="18" t="str">
        <f t="array" ref="AD32">INDEX('#AI配置1'!$M:$M,'#AI配置2'!$J32,1)</f>
        <v>RT_Wood:1700000|RT_Food:1700000|RT_Stone:1700000|RT_Gold:1700000</v>
      </c>
      <c r="AE32" s="18" t="str">
        <f t="array" ref="AE32">INDEX('#AI配置1'!$N:$N,'#AI配置2'!$J32,1)</f>
        <v>RT_Wood:212500|RT_Food:212500|RT_Stone:212500|RT_Gold:212500</v>
      </c>
      <c r="AF32" s="18">
        <f t="array" ref="AF32">INDEX('#AI配置1'!$L:$L,'#AI配置2'!$J32,1)</f>
        <v>2550000</v>
      </c>
    </row>
    <row r="33" spans="1:32" x14ac:dyDescent="0.3">
      <c r="B33">
        <v>31</v>
      </c>
      <c r="C33" t="s">
        <v>1323</v>
      </c>
      <c r="D33" t="s">
        <v>1343</v>
      </c>
      <c r="E33" t="s">
        <v>1335</v>
      </c>
      <c r="F33" t="s">
        <v>1331</v>
      </c>
      <c r="G33" t="s">
        <v>1347</v>
      </c>
      <c r="H33" t="s">
        <v>1350</v>
      </c>
      <c r="I33" t="s">
        <v>1354</v>
      </c>
      <c r="J33" s="6">
        <f>MATCH(B33&amp;C33,'#AI配置1'!$F:$F,0)</f>
        <v>242</v>
      </c>
      <c r="K33" s="6">
        <f>IFERROR(INDEX('#AI配置1'!$A:$A,MATCH($B33&amp;$C33&amp;D33,'#AI配置1'!$G:$G,0),1),"")</f>
        <v>5003105</v>
      </c>
      <c r="L33" s="6">
        <f>IFERROR(INDEX('#AI配置1'!$A:$A,MATCH($B33&amp;$C33&amp;E33,'#AI配置1'!$G:$G,0),1),"")</f>
        <v>5003103</v>
      </c>
      <c r="M33" s="6">
        <f>IFERROR(INDEX('#AI配置1'!$A:$A,MATCH($B33&amp;$C33&amp;F33,'#AI配置1'!$G:$G,0),1),"")</f>
        <v>5003102</v>
      </c>
      <c r="N33" s="6">
        <f>IFERROR(INDEX('#AI配置1'!$A:$A,MATCH($B33&amp;$C33&amp;G33,'#AI配置1'!$G:$G,0),1),"")</f>
        <v>5003106</v>
      </c>
      <c r="O33" s="6">
        <f>IFERROR(INDEX('#AI配置1'!$A:$A,MATCH($B33&amp;$C33&amp;H33,'#AI配置1'!$G:$G,0),1),"")</f>
        <v>5003107</v>
      </c>
      <c r="P33" s="6">
        <f>IFERROR(INDEX('#AI配置1'!$A:$A,MATCH($B33&amp;$C33&amp;I33,'#AI配置1'!$G:$G,0),1),"")</f>
        <v>5003108</v>
      </c>
      <c r="S33" s="18">
        <f t="array" ref="S33">INDEX('#AI配置1'!$I:$I,'#AI配置2'!$J33,1)</f>
        <v>20</v>
      </c>
      <c r="T33" s="25" t="s">
        <v>2362</v>
      </c>
      <c r="V33" s="18" t="s">
        <v>1458</v>
      </c>
      <c r="W33" s="18" t="str">
        <f t="array" ref="W33">INDEX('#AI配置1'!$J:$J,'#AI配置2'!$J33,1)</f>
        <v>1400000;1800000</v>
      </c>
      <c r="X33" s="18" t="s">
        <v>1459</v>
      </c>
      <c r="Y33" s="18">
        <f t="array" ref="Y33">INDEX('#AI配置1'!$K:$K,'#AI配置2'!$J33,1)</f>
        <v>1000000</v>
      </c>
      <c r="Z33" s="18">
        <f t="shared" si="3"/>
        <v>20</v>
      </c>
      <c r="AB33" s="18" t="str">
        <f t="shared" si="4"/>
        <v>5003105;5003103;5003102</v>
      </c>
      <c r="AC33" s="18" t="str">
        <f t="shared" si="5"/>
        <v>5003106;5003107;5003108</v>
      </c>
      <c r="AD33" s="18" t="str">
        <f t="array" ref="AD33">INDEX('#AI配置1'!$M:$M,'#AI配置2'!$J33,1)</f>
        <v>RT_Wood:1800000|RT_Food:1800000|RT_Stone:1800000|RT_Gold:1800000</v>
      </c>
      <c r="AE33" s="18" t="str">
        <f t="array" ref="AE33">INDEX('#AI配置1'!$N:$N,'#AI配置2'!$J33,1)</f>
        <v>RT_Wood:225000|RT_Food:225000|RT_Stone:225000|RT_Gold:225000</v>
      </c>
      <c r="AF33" s="18">
        <f t="array" ref="AF33">INDEX('#AI配置1'!$L:$L,'#AI配置2'!$J33,1)</f>
        <v>2700000</v>
      </c>
    </row>
    <row r="34" spans="1:32" x14ac:dyDescent="0.3">
      <c r="B34">
        <v>32</v>
      </c>
      <c r="C34" t="s">
        <v>1323</v>
      </c>
      <c r="D34" t="s">
        <v>1343</v>
      </c>
      <c r="E34" t="s">
        <v>1335</v>
      </c>
      <c r="F34" t="s">
        <v>1331</v>
      </c>
      <c r="G34" t="s">
        <v>1347</v>
      </c>
      <c r="H34" t="s">
        <v>1350</v>
      </c>
      <c r="I34" t="s">
        <v>1354</v>
      </c>
      <c r="J34" s="6">
        <f>MATCH(B34&amp;C34,'#AI配置1'!$F:$F,0)</f>
        <v>250</v>
      </c>
      <c r="K34" s="6">
        <f>IFERROR(INDEX('#AI配置1'!$A:$A,MATCH($B34&amp;$C34&amp;D34,'#AI配置1'!$G:$G,0),1),"")</f>
        <v>5003205</v>
      </c>
      <c r="L34" s="6">
        <f>IFERROR(INDEX('#AI配置1'!$A:$A,MATCH($B34&amp;$C34&amp;E34,'#AI配置1'!$G:$G,0),1),"")</f>
        <v>5003203</v>
      </c>
      <c r="M34" s="6">
        <f>IFERROR(INDEX('#AI配置1'!$A:$A,MATCH($B34&amp;$C34&amp;F34,'#AI配置1'!$G:$G,0),1),"")</f>
        <v>5003202</v>
      </c>
      <c r="N34" s="6">
        <f>IFERROR(INDEX('#AI配置1'!$A:$A,MATCH($B34&amp;$C34&amp;G34,'#AI配置1'!$G:$G,0),1),"")</f>
        <v>5003206</v>
      </c>
      <c r="O34" s="6">
        <f>IFERROR(INDEX('#AI配置1'!$A:$A,MATCH($B34&amp;$C34&amp;H34,'#AI配置1'!$G:$G,0),1),"")</f>
        <v>5003207</v>
      </c>
      <c r="P34" s="6">
        <f>IFERROR(INDEX('#AI配置1'!$A:$A,MATCH($B34&amp;$C34&amp;I34,'#AI配置1'!$G:$G,0),1),"")</f>
        <v>5003208</v>
      </c>
      <c r="S34" s="18">
        <f t="array" ref="S34">INDEX('#AI配置1'!$I:$I,'#AI配置2'!$J34,1)</f>
        <v>20</v>
      </c>
      <c r="T34" s="25" t="s">
        <v>2362</v>
      </c>
      <c r="V34" s="18" t="s">
        <v>1460</v>
      </c>
      <c r="W34" s="18" t="str">
        <f t="array" ref="W34">INDEX('#AI配置1'!$J:$J,'#AI配置2'!$J34,1)</f>
        <v>1400000;1800000</v>
      </c>
      <c r="X34" s="18" t="s">
        <v>1461</v>
      </c>
      <c r="Y34" s="18">
        <f t="array" ref="Y34">INDEX('#AI配置1'!$K:$K,'#AI配置2'!$J34,1)</f>
        <v>1000000</v>
      </c>
      <c r="Z34" s="18">
        <f t="shared" si="3"/>
        <v>20</v>
      </c>
      <c r="AB34" s="18" t="str">
        <f t="shared" si="4"/>
        <v>5003205;5003203;5003202</v>
      </c>
      <c r="AC34" s="18" t="str">
        <f t="shared" si="5"/>
        <v>5003206;5003207;5003208</v>
      </c>
      <c r="AD34" s="18" t="str">
        <f t="array" ref="AD34">INDEX('#AI配置1'!$M:$M,'#AI配置2'!$J34,1)</f>
        <v>RT_Wood:1800000|RT_Food:1800000|RT_Stone:1800000|RT_Gold:1800000</v>
      </c>
      <c r="AE34" s="18" t="str">
        <f t="array" ref="AE34">INDEX('#AI配置1'!$N:$N,'#AI配置2'!$J34,1)</f>
        <v>RT_Wood:225000|RT_Food:225000|RT_Stone:225000|RT_Gold:225000</v>
      </c>
      <c r="AF34" s="18">
        <f t="array" ref="AF34">INDEX('#AI配置1'!$L:$L,'#AI配置2'!$J34,1)</f>
        <v>2700000</v>
      </c>
    </row>
    <row r="35" spans="1:32" x14ac:dyDescent="0.3">
      <c r="A35" t="s">
        <v>1462</v>
      </c>
      <c r="B35">
        <v>1</v>
      </c>
      <c r="C35" t="s">
        <v>1323</v>
      </c>
      <c r="D35" s="6" t="s">
        <v>1335</v>
      </c>
      <c r="E35" s="6" t="s">
        <v>1343</v>
      </c>
      <c r="F35" s="6" t="s">
        <v>1339</v>
      </c>
      <c r="G35" s="6" t="s">
        <v>1343</v>
      </c>
      <c r="H35" s="15" t="s">
        <v>1350</v>
      </c>
      <c r="I35" s="15"/>
      <c r="J35" s="6">
        <f>MATCH(B35&amp;C35,'#AI配置1'!$F:$F,0)</f>
        <v>2</v>
      </c>
      <c r="K35" s="6">
        <f>IFERROR(INDEX('#AI配置1'!$A:$A,MATCH($B35&amp;$C35&amp;D35,'#AI配置1'!$G:$G,0),1),"")</f>
        <v>5000103</v>
      </c>
      <c r="L35" s="6">
        <f>IFERROR(INDEX('#AI配置1'!$A:$A,MATCH($B35&amp;$C35&amp;E35,'#AI配置1'!$G:$G,0),1),"")</f>
        <v>5000105</v>
      </c>
      <c r="M35" s="6">
        <f>IFERROR(INDEX('#AI配置1'!$A:$A,MATCH($B35&amp;$C35&amp;F35,'#AI配置1'!$G:$G,0),1),"")</f>
        <v>5000104</v>
      </c>
      <c r="N35" s="6">
        <f>IFERROR(INDEX('#AI配置1'!$A:$A,MATCH($B35&amp;$C35&amp;G35,'#AI配置1'!$G:$G,0),1),"")</f>
        <v>5000105</v>
      </c>
      <c r="O35" s="6">
        <f>IFERROR(INDEX('#AI配置1'!$A:$A,MATCH($B35&amp;$C35&amp;H35,'#AI配置1'!$G:$G,0),1),"")</f>
        <v>5000107</v>
      </c>
      <c r="P35" s="6" t="str">
        <f>IFERROR(INDEX('#AI配置1'!$A:$A,MATCH($B35&amp;$C35&amp;I35,'#AI配置1'!$G:$G,0),1),"")</f>
        <v/>
      </c>
      <c r="S35" s="18">
        <f t="array" ref="S35">INDEX('#AI配置1'!$I:$I,'#AI配置2'!$J35,1)</f>
        <v>8</v>
      </c>
      <c r="T35" s="25" t="s">
        <v>1397</v>
      </c>
      <c r="V35" s="18" t="s">
        <v>1463</v>
      </c>
      <c r="W35" s="18" t="str">
        <f t="array" ref="W35">INDEX('#AI配置1'!$J:$J,'#AI配置2'!$J35,1)</f>
        <v>3480;6600</v>
      </c>
      <c r="X35" s="18" t="s">
        <v>1464</v>
      </c>
      <c r="Y35" s="18">
        <f t="array" ref="Y35">INDEX('#AI配置1'!$K:$K,'#AI配置2'!$J35,1)</f>
        <v>360000</v>
      </c>
      <c r="Z35" s="18">
        <f t="shared" si="3"/>
        <v>8</v>
      </c>
      <c r="AB35" s="18" t="str">
        <f t="shared" si="4"/>
        <v>5000103;5000105;5000104</v>
      </c>
      <c r="AC35" s="18" t="str">
        <f t="shared" si="5"/>
        <v>5000105;5000107</v>
      </c>
      <c r="AD35" s="18" t="str">
        <f t="array" ref="AD35">INDEX('#AI配置1'!$M:$M,'#AI配置2'!$J35,1)</f>
        <v>RT_Wood:600000|RT_Food:600000|RT_Stone:600000</v>
      </c>
      <c r="AE35" s="18" t="str">
        <f t="array" ref="AE35">INDEX('#AI配置1'!$N:$N,'#AI配置2'!$J35,1)</f>
        <v>RT_Wood:75000|RT_Food:75000|RT_Stone:75000</v>
      </c>
      <c r="AF35" s="18">
        <f t="array" ref="AF35">INDEX('#AI配置1'!$L:$L,'#AI配置2'!$J35,1)</f>
        <v>900000</v>
      </c>
    </row>
    <row r="36" spans="1:32" x14ac:dyDescent="0.3">
      <c r="B36">
        <v>2</v>
      </c>
      <c r="C36" t="s">
        <v>1323</v>
      </c>
      <c r="D36" t="s">
        <v>1335</v>
      </c>
      <c r="E36" t="s">
        <v>1343</v>
      </c>
      <c r="F36" t="s">
        <v>1339</v>
      </c>
      <c r="G36" t="s">
        <v>1343</v>
      </c>
      <c r="H36" t="s">
        <v>1350</v>
      </c>
      <c r="J36" s="6">
        <f>MATCH(B36&amp;C36,'#AI配置1'!$F:$F,0)</f>
        <v>10</v>
      </c>
      <c r="K36" s="6">
        <f>IFERROR(INDEX('#AI配置1'!$A:$A,MATCH($B36&amp;$C36&amp;D36,'#AI配置1'!$G:$G,0),1),"")</f>
        <v>5000203</v>
      </c>
      <c r="L36" s="6">
        <f>IFERROR(INDEX('#AI配置1'!$A:$A,MATCH($B36&amp;$C36&amp;E36,'#AI配置1'!$G:$G,0),1),"")</f>
        <v>5000205</v>
      </c>
      <c r="M36" s="6">
        <f>IFERROR(INDEX('#AI配置1'!$A:$A,MATCH($B36&amp;$C36&amp;F36,'#AI配置1'!$G:$G,0),1),"")</f>
        <v>5000204</v>
      </c>
      <c r="N36" s="6">
        <f>IFERROR(INDEX('#AI配置1'!$A:$A,MATCH($B36&amp;$C36&amp;G36,'#AI配置1'!$G:$G,0),1),"")</f>
        <v>5000205</v>
      </c>
      <c r="O36" s="6">
        <f>IFERROR(INDEX('#AI配置1'!$A:$A,MATCH($B36&amp;$C36&amp;H36,'#AI配置1'!$G:$G,0),1),"")</f>
        <v>5000207</v>
      </c>
      <c r="P36" s="6" t="str">
        <f>IFERROR(INDEX('#AI配置1'!$A:$A,MATCH($B36&amp;$C36&amp;I36,'#AI配置1'!$G:$G,0),1),"")</f>
        <v/>
      </c>
      <c r="S36" s="18">
        <f t="array" ref="S36">INDEX('#AI配置1'!$I:$I,'#AI配置2'!$J36,1)</f>
        <v>8</v>
      </c>
      <c r="T36" s="25" t="s">
        <v>1397</v>
      </c>
      <c r="V36" s="18" t="s">
        <v>1465</v>
      </c>
      <c r="W36" s="18" t="str">
        <f t="array" ref="W36">INDEX('#AI配置1'!$J:$J,'#AI配置2'!$J36,1)</f>
        <v>3480;6600</v>
      </c>
      <c r="X36" s="18" t="s">
        <v>1466</v>
      </c>
      <c r="Y36" s="18">
        <f t="array" ref="Y36">INDEX('#AI配置1'!$K:$K,'#AI配置2'!$J36,1)</f>
        <v>360000</v>
      </c>
      <c r="Z36" s="18">
        <f t="shared" si="3"/>
        <v>8</v>
      </c>
      <c r="AB36" s="18" t="str">
        <f t="shared" si="4"/>
        <v>5000203;5000205;5000204</v>
      </c>
      <c r="AC36" s="18" t="str">
        <f t="shared" si="5"/>
        <v>5000205;5000207</v>
      </c>
      <c r="AD36" s="18" t="str">
        <f t="array" ref="AD36">INDEX('#AI配置1'!$M:$M,'#AI配置2'!$J36,1)</f>
        <v>RT_Wood:600000|RT_Food:600000|RT_Stone:600000</v>
      </c>
      <c r="AE36" s="18" t="str">
        <f t="array" ref="AE36">INDEX('#AI配置1'!$N:$N,'#AI配置2'!$J36,1)</f>
        <v>RT_Wood:75000|RT_Food:75000|RT_Stone:75000</v>
      </c>
      <c r="AF36" s="18">
        <f t="array" ref="AF36">INDEX('#AI配置1'!$L:$L,'#AI配置2'!$J36,1)</f>
        <v>900000</v>
      </c>
    </row>
    <row r="37" spans="1:32" x14ac:dyDescent="0.3">
      <c r="B37">
        <v>3</v>
      </c>
      <c r="C37" t="s">
        <v>1323</v>
      </c>
      <c r="D37" t="s">
        <v>1335</v>
      </c>
      <c r="E37" t="s">
        <v>1343</v>
      </c>
      <c r="F37" t="s">
        <v>1339</v>
      </c>
      <c r="G37" t="s">
        <v>1343</v>
      </c>
      <c r="H37" t="s">
        <v>1350</v>
      </c>
      <c r="J37" s="6">
        <f>MATCH(B37&amp;C37,'#AI配置1'!$F:$F,0)</f>
        <v>18</v>
      </c>
      <c r="K37" s="6">
        <f>IFERROR(INDEX('#AI配置1'!$A:$A,MATCH($B37&amp;$C37&amp;D37,'#AI配置1'!$G:$G,0),1),"")</f>
        <v>5000303</v>
      </c>
      <c r="L37" s="6">
        <f>IFERROR(INDEX('#AI配置1'!$A:$A,MATCH($B37&amp;$C37&amp;E37,'#AI配置1'!$G:$G,0),1),"")</f>
        <v>5000305</v>
      </c>
      <c r="M37" s="6">
        <f>IFERROR(INDEX('#AI配置1'!$A:$A,MATCH($B37&amp;$C37&amp;F37,'#AI配置1'!$G:$G,0),1),"")</f>
        <v>5000304</v>
      </c>
      <c r="N37" s="6">
        <f>IFERROR(INDEX('#AI配置1'!$A:$A,MATCH($B37&amp;$C37&amp;G37,'#AI配置1'!$G:$G,0),1),"")</f>
        <v>5000305</v>
      </c>
      <c r="O37" s="6">
        <f>IFERROR(INDEX('#AI配置1'!$A:$A,MATCH($B37&amp;$C37&amp;H37,'#AI配置1'!$G:$G,0),1),"")</f>
        <v>5000307</v>
      </c>
      <c r="P37" s="6" t="str">
        <f>IFERROR(INDEX('#AI配置1'!$A:$A,MATCH($B37&amp;$C37&amp;I37,'#AI配置1'!$G:$G,0),1),"")</f>
        <v/>
      </c>
      <c r="S37" s="18">
        <f t="array" ref="S37">INDEX('#AI配置1'!$I:$I,'#AI配置2'!$J37,1)</f>
        <v>8</v>
      </c>
      <c r="T37" s="25" t="s">
        <v>1397</v>
      </c>
      <c r="V37" s="18" t="s">
        <v>1467</v>
      </c>
      <c r="W37" s="18" t="str">
        <f t="array" ref="W37">INDEX('#AI配置1'!$J:$J,'#AI配置2'!$J37,1)</f>
        <v>3480;6600</v>
      </c>
      <c r="X37" s="18" t="s">
        <v>1468</v>
      </c>
      <c r="Y37" s="18">
        <f t="array" ref="Y37">INDEX('#AI配置1'!$K:$K,'#AI配置2'!$J37,1)</f>
        <v>360000</v>
      </c>
      <c r="Z37" s="18">
        <f t="shared" si="3"/>
        <v>8</v>
      </c>
      <c r="AB37" s="18" t="str">
        <f t="shared" si="4"/>
        <v>5000303;5000305;5000304</v>
      </c>
      <c r="AC37" s="18" t="str">
        <f t="shared" si="5"/>
        <v>5000305;5000307</v>
      </c>
      <c r="AD37" s="18" t="str">
        <f t="array" ref="AD37">INDEX('#AI配置1'!$M:$M,'#AI配置2'!$J37,1)</f>
        <v>RT_Wood:600000|RT_Food:600000|RT_Stone:600000</v>
      </c>
      <c r="AE37" s="18" t="str">
        <f t="array" ref="AE37">INDEX('#AI配置1'!$N:$N,'#AI配置2'!$J37,1)</f>
        <v>RT_Wood:75000|RT_Food:75000|RT_Stone:75000</v>
      </c>
      <c r="AF37" s="18">
        <f t="array" ref="AF37">INDEX('#AI配置1'!$L:$L,'#AI配置2'!$J37,1)</f>
        <v>900000</v>
      </c>
    </row>
    <row r="38" spans="1:32" x14ac:dyDescent="0.3">
      <c r="B38">
        <v>4</v>
      </c>
      <c r="C38" t="s">
        <v>1323</v>
      </c>
      <c r="D38" t="s">
        <v>1335</v>
      </c>
      <c r="E38" t="s">
        <v>1343</v>
      </c>
      <c r="F38" t="s">
        <v>1339</v>
      </c>
      <c r="G38" t="s">
        <v>1343</v>
      </c>
      <c r="H38" t="s">
        <v>1350</v>
      </c>
      <c r="J38" s="6">
        <f>MATCH(B38&amp;C38,'#AI配置1'!$F:$F,0)</f>
        <v>26</v>
      </c>
      <c r="K38" s="6">
        <f>IFERROR(INDEX('#AI配置1'!$A:$A,MATCH($B38&amp;$C38&amp;D38,'#AI配置1'!$G:$G,0),1),"")</f>
        <v>5000403</v>
      </c>
      <c r="L38" s="6">
        <f>IFERROR(INDEX('#AI配置1'!$A:$A,MATCH($B38&amp;$C38&amp;E38,'#AI配置1'!$G:$G,0),1),"")</f>
        <v>5000405</v>
      </c>
      <c r="M38" s="6">
        <f>IFERROR(INDEX('#AI配置1'!$A:$A,MATCH($B38&amp;$C38&amp;F38,'#AI配置1'!$G:$G,0),1),"")</f>
        <v>5000404</v>
      </c>
      <c r="N38" s="6">
        <f>IFERROR(INDEX('#AI配置1'!$A:$A,MATCH($B38&amp;$C38&amp;G38,'#AI配置1'!$G:$G,0),1),"")</f>
        <v>5000405</v>
      </c>
      <c r="O38" s="6">
        <f>IFERROR(INDEX('#AI配置1'!$A:$A,MATCH($B38&amp;$C38&amp;H38,'#AI配置1'!$G:$G,0),1),"")</f>
        <v>5000407</v>
      </c>
      <c r="P38" s="6" t="str">
        <f>IFERROR(INDEX('#AI配置1'!$A:$A,MATCH($B38&amp;$C38&amp;I38,'#AI配置1'!$G:$G,0),1),"")</f>
        <v/>
      </c>
      <c r="S38" s="18">
        <f t="array" ref="S38">INDEX('#AI配置1'!$I:$I,'#AI配置2'!$J38,1)</f>
        <v>8</v>
      </c>
      <c r="T38" s="25" t="s">
        <v>1397</v>
      </c>
      <c r="V38" s="18" t="s">
        <v>1469</v>
      </c>
      <c r="W38" s="18" t="str">
        <f t="array" ref="W38">INDEX('#AI配置1'!$J:$J,'#AI配置2'!$J38,1)</f>
        <v>3480;6600</v>
      </c>
      <c r="X38" s="18" t="s">
        <v>1470</v>
      </c>
      <c r="Y38" s="18">
        <f t="array" ref="Y38">INDEX('#AI配置1'!$K:$K,'#AI配置2'!$J38,1)</f>
        <v>360000</v>
      </c>
      <c r="Z38" s="18">
        <f t="shared" si="3"/>
        <v>8</v>
      </c>
      <c r="AB38" s="18" t="str">
        <f t="shared" si="4"/>
        <v>5000403;5000405;5000404</v>
      </c>
      <c r="AC38" s="18" t="str">
        <f t="shared" si="5"/>
        <v>5000405;5000407</v>
      </c>
      <c r="AD38" s="18" t="str">
        <f t="array" ref="AD38">INDEX('#AI配置1'!$M:$M,'#AI配置2'!$J38,1)</f>
        <v>RT_Wood:600000|RT_Food:600000|RT_Stone:600000</v>
      </c>
      <c r="AE38" s="18" t="str">
        <f t="array" ref="AE38">INDEX('#AI配置1'!$N:$N,'#AI配置2'!$J38,1)</f>
        <v>RT_Wood:75000|RT_Food:75000|RT_Stone:75000</v>
      </c>
      <c r="AF38" s="18">
        <f t="array" ref="AF38">INDEX('#AI配置1'!$L:$L,'#AI配置2'!$J38,1)</f>
        <v>900000</v>
      </c>
    </row>
    <row r="39" spans="1:32" x14ac:dyDescent="0.3">
      <c r="B39">
        <v>5</v>
      </c>
      <c r="C39" t="s">
        <v>1323</v>
      </c>
      <c r="D39" t="s">
        <v>1335</v>
      </c>
      <c r="E39" t="s">
        <v>1343</v>
      </c>
      <c r="F39" t="s">
        <v>1339</v>
      </c>
      <c r="G39" t="s">
        <v>1343</v>
      </c>
      <c r="H39" t="s">
        <v>1350</v>
      </c>
      <c r="J39" s="6">
        <f>MATCH(B39&amp;C39,'#AI配置1'!$F:$F,0)</f>
        <v>34</v>
      </c>
      <c r="K39" s="6">
        <f>IFERROR(INDEX('#AI配置1'!$A:$A,MATCH($B39&amp;$C39&amp;D39,'#AI配置1'!$G:$G,0),1),"")</f>
        <v>5000503</v>
      </c>
      <c r="L39" s="6">
        <f>IFERROR(INDEX('#AI配置1'!$A:$A,MATCH($B39&amp;$C39&amp;E39,'#AI配置1'!$G:$G,0),1),"")</f>
        <v>5000505</v>
      </c>
      <c r="M39" s="6">
        <f>IFERROR(INDEX('#AI配置1'!$A:$A,MATCH($B39&amp;$C39&amp;F39,'#AI配置1'!$G:$G,0),1),"")</f>
        <v>5000504</v>
      </c>
      <c r="N39" s="6">
        <f>IFERROR(INDEX('#AI配置1'!$A:$A,MATCH($B39&amp;$C39&amp;G39,'#AI配置1'!$G:$G,0),1),"")</f>
        <v>5000505</v>
      </c>
      <c r="O39" s="6">
        <f>IFERROR(INDEX('#AI配置1'!$A:$A,MATCH($B39&amp;$C39&amp;H39,'#AI配置1'!$G:$G,0),1),"")</f>
        <v>5000507</v>
      </c>
      <c r="P39" s="6" t="str">
        <f>IFERROR(INDEX('#AI配置1'!$A:$A,MATCH($B39&amp;$C39&amp;I39,'#AI配置1'!$G:$G,0),1),"")</f>
        <v/>
      </c>
      <c r="S39" s="18">
        <f t="array" ref="S39">INDEX('#AI配置1'!$I:$I,'#AI配置2'!$J39,1)</f>
        <v>9</v>
      </c>
      <c r="T39" s="25" t="s">
        <v>1397</v>
      </c>
      <c r="V39" s="18" t="s">
        <v>1471</v>
      </c>
      <c r="W39" s="18" t="str">
        <f t="array" ref="W39">INDEX('#AI配置1'!$J:$J,'#AI配置2'!$J39,1)</f>
        <v>6600;14000</v>
      </c>
      <c r="X39" s="18" t="s">
        <v>1472</v>
      </c>
      <c r="Y39" s="18">
        <f t="array" ref="Y39">INDEX('#AI配置1'!$K:$K,'#AI配置2'!$J39,1)</f>
        <v>400000</v>
      </c>
      <c r="Z39" s="18">
        <f t="shared" si="3"/>
        <v>9</v>
      </c>
      <c r="AB39" s="18" t="str">
        <f t="shared" si="4"/>
        <v>5000503;5000505;5000504</v>
      </c>
      <c r="AC39" s="18" t="str">
        <f t="shared" si="5"/>
        <v>5000505;5000507</v>
      </c>
      <c r="AD39" s="18" t="str">
        <f t="array" ref="AD39">INDEX('#AI配置1'!$M:$M,'#AI配置2'!$J39,1)</f>
        <v>RT_Wood:700000|RT_Food:700000|RT_Stone:700000</v>
      </c>
      <c r="AE39" s="18" t="str">
        <f t="array" ref="AE39">INDEX('#AI配置1'!$N:$N,'#AI配置2'!$J39,1)</f>
        <v>RT_Wood:87500|RT_Food:87500|RT_Stone:87500</v>
      </c>
      <c r="AF39" s="18">
        <f t="array" ref="AF39">INDEX('#AI配置1'!$L:$L,'#AI配置2'!$J39,1)</f>
        <v>1050000</v>
      </c>
    </row>
    <row r="40" spans="1:32" x14ac:dyDescent="0.3">
      <c r="B40">
        <v>6</v>
      </c>
      <c r="C40" t="s">
        <v>1323</v>
      </c>
      <c r="D40" t="s">
        <v>1335</v>
      </c>
      <c r="E40" t="s">
        <v>1343</v>
      </c>
      <c r="F40" t="s">
        <v>1339</v>
      </c>
      <c r="G40" t="s">
        <v>1343</v>
      </c>
      <c r="H40" t="s">
        <v>1350</v>
      </c>
      <c r="J40" s="6">
        <f>MATCH(B40&amp;C40,'#AI配置1'!$F:$F,0)</f>
        <v>42</v>
      </c>
      <c r="K40" s="6">
        <f>IFERROR(INDEX('#AI配置1'!$A:$A,MATCH($B40&amp;$C40&amp;D40,'#AI配置1'!$G:$G,0),1),"")</f>
        <v>5000603</v>
      </c>
      <c r="L40" s="6">
        <f>IFERROR(INDEX('#AI配置1'!$A:$A,MATCH($B40&amp;$C40&amp;E40,'#AI配置1'!$G:$G,0),1),"")</f>
        <v>5000605</v>
      </c>
      <c r="M40" s="6">
        <f>IFERROR(INDEX('#AI配置1'!$A:$A,MATCH($B40&amp;$C40&amp;F40,'#AI配置1'!$G:$G,0),1),"")</f>
        <v>5000604</v>
      </c>
      <c r="N40" s="6">
        <f>IFERROR(INDEX('#AI配置1'!$A:$A,MATCH($B40&amp;$C40&amp;G40,'#AI配置1'!$G:$G,0),1),"")</f>
        <v>5000605</v>
      </c>
      <c r="O40" s="6">
        <f>IFERROR(INDEX('#AI配置1'!$A:$A,MATCH($B40&amp;$C40&amp;H40,'#AI配置1'!$G:$G,0),1),"")</f>
        <v>5000607</v>
      </c>
      <c r="P40" s="6" t="str">
        <f>IFERROR(INDEX('#AI配置1'!$A:$A,MATCH($B40&amp;$C40&amp;I40,'#AI配置1'!$G:$G,0),1),"")</f>
        <v/>
      </c>
      <c r="S40" s="18">
        <f t="array" ref="S40">INDEX('#AI配置1'!$I:$I,'#AI配置2'!$J40,1)</f>
        <v>9</v>
      </c>
      <c r="T40" s="25" t="s">
        <v>1397</v>
      </c>
      <c r="V40" s="18" t="s">
        <v>1473</v>
      </c>
      <c r="W40" s="18" t="str">
        <f t="array" ref="W40">INDEX('#AI配置1'!$J:$J,'#AI配置2'!$J40,1)</f>
        <v>6600;14000</v>
      </c>
      <c r="X40" s="18" t="s">
        <v>1474</v>
      </c>
      <c r="Y40" s="18">
        <f t="array" ref="Y40">INDEX('#AI配置1'!$K:$K,'#AI配置2'!$J40,1)</f>
        <v>400000</v>
      </c>
      <c r="Z40" s="18">
        <f t="shared" si="3"/>
        <v>9</v>
      </c>
      <c r="AB40" s="18" t="str">
        <f t="shared" si="4"/>
        <v>5000603;5000605;5000604</v>
      </c>
      <c r="AC40" s="18" t="str">
        <f t="shared" si="5"/>
        <v>5000605;5000607</v>
      </c>
      <c r="AD40" s="18" t="str">
        <f t="array" ref="AD40">INDEX('#AI配置1'!$M:$M,'#AI配置2'!$J40,1)</f>
        <v>RT_Wood:700000|RT_Food:700000|RT_Stone:700000</v>
      </c>
      <c r="AE40" s="18" t="str">
        <f t="array" ref="AE40">INDEX('#AI配置1'!$N:$N,'#AI配置2'!$J40,1)</f>
        <v>RT_Wood:87500|RT_Food:87500|RT_Stone:87500</v>
      </c>
      <c r="AF40" s="18">
        <f t="array" ref="AF40">INDEX('#AI配置1'!$L:$L,'#AI配置2'!$J40,1)</f>
        <v>1050000</v>
      </c>
    </row>
    <row r="41" spans="1:32" x14ac:dyDescent="0.3">
      <c r="B41">
        <v>7</v>
      </c>
      <c r="C41" t="s">
        <v>1323</v>
      </c>
      <c r="D41" t="s">
        <v>1335</v>
      </c>
      <c r="E41" t="s">
        <v>1343</v>
      </c>
      <c r="F41" t="s">
        <v>1339</v>
      </c>
      <c r="G41" t="s">
        <v>1343</v>
      </c>
      <c r="H41" t="s">
        <v>1350</v>
      </c>
      <c r="J41" s="6">
        <f>MATCH(B41&amp;C41,'#AI配置1'!$F:$F,0)</f>
        <v>50</v>
      </c>
      <c r="K41" s="6">
        <f>IFERROR(INDEX('#AI配置1'!$A:$A,MATCH($B41&amp;$C41&amp;D41,'#AI配置1'!$G:$G,0),1),"")</f>
        <v>5000703</v>
      </c>
      <c r="L41" s="6">
        <f>IFERROR(INDEX('#AI配置1'!$A:$A,MATCH($B41&amp;$C41&amp;E41,'#AI配置1'!$G:$G,0),1),"")</f>
        <v>5000705</v>
      </c>
      <c r="M41" s="6">
        <f>IFERROR(INDEX('#AI配置1'!$A:$A,MATCH($B41&amp;$C41&amp;F41,'#AI配置1'!$G:$G,0),1),"")</f>
        <v>5000704</v>
      </c>
      <c r="N41" s="6">
        <f>IFERROR(INDEX('#AI配置1'!$A:$A,MATCH($B41&amp;$C41&amp;G41,'#AI配置1'!$G:$G,0),1),"")</f>
        <v>5000705</v>
      </c>
      <c r="O41" s="6">
        <f>IFERROR(INDEX('#AI配置1'!$A:$A,MATCH($B41&amp;$C41&amp;H41,'#AI配置1'!$G:$G,0),1),"")</f>
        <v>5000707</v>
      </c>
      <c r="P41" s="6" t="str">
        <f>IFERROR(INDEX('#AI配置1'!$A:$A,MATCH($B41&amp;$C41&amp;I41,'#AI配置1'!$G:$G,0),1),"")</f>
        <v/>
      </c>
      <c r="S41" s="18">
        <f t="array" ref="S41">INDEX('#AI配置1'!$I:$I,'#AI配置2'!$J41,1)</f>
        <v>9</v>
      </c>
      <c r="T41" s="25" t="s">
        <v>1397</v>
      </c>
      <c r="V41" s="18" t="s">
        <v>1475</v>
      </c>
      <c r="W41" s="18" t="str">
        <f t="array" ref="W41">INDEX('#AI配置1'!$J:$J,'#AI配置2'!$J41,1)</f>
        <v>6600;14000</v>
      </c>
      <c r="X41" s="18" t="s">
        <v>1476</v>
      </c>
      <c r="Y41" s="18">
        <f t="array" ref="Y41">INDEX('#AI配置1'!$K:$K,'#AI配置2'!$J41,1)</f>
        <v>400000</v>
      </c>
      <c r="Z41" s="18">
        <f t="shared" si="3"/>
        <v>9</v>
      </c>
      <c r="AB41" s="18" t="str">
        <f t="shared" si="4"/>
        <v>5000703;5000705;5000704</v>
      </c>
      <c r="AC41" s="18" t="str">
        <f t="shared" si="5"/>
        <v>5000705;5000707</v>
      </c>
      <c r="AD41" s="18" t="str">
        <f t="array" ref="AD41">INDEX('#AI配置1'!$M:$M,'#AI配置2'!$J41,1)</f>
        <v>RT_Wood:700000|RT_Food:700000|RT_Stone:700000</v>
      </c>
      <c r="AE41" s="18" t="str">
        <f t="array" ref="AE41">INDEX('#AI配置1'!$N:$N,'#AI配置2'!$J41,1)</f>
        <v>RT_Wood:87500|RT_Food:87500|RT_Stone:87500</v>
      </c>
      <c r="AF41" s="18">
        <f t="array" ref="AF41">INDEX('#AI配置1'!$L:$L,'#AI配置2'!$J41,1)</f>
        <v>1050000</v>
      </c>
    </row>
    <row r="42" spans="1:32" x14ac:dyDescent="0.3">
      <c r="B42">
        <v>8</v>
      </c>
      <c r="C42" t="s">
        <v>1323</v>
      </c>
      <c r="D42" t="s">
        <v>1335</v>
      </c>
      <c r="E42" t="s">
        <v>1343</v>
      </c>
      <c r="F42" t="s">
        <v>1339</v>
      </c>
      <c r="G42" t="s">
        <v>1343</v>
      </c>
      <c r="H42" t="s">
        <v>1350</v>
      </c>
      <c r="J42" s="6">
        <f>MATCH(B42&amp;C42,'#AI配置1'!$F:$F,0)</f>
        <v>58</v>
      </c>
      <c r="K42" s="6">
        <f>IFERROR(INDEX('#AI配置1'!$A:$A,MATCH($B42&amp;$C42&amp;D42,'#AI配置1'!$G:$G,0),1),"")</f>
        <v>5000803</v>
      </c>
      <c r="L42" s="6">
        <f>IFERROR(INDEX('#AI配置1'!$A:$A,MATCH($B42&amp;$C42&amp;E42,'#AI配置1'!$G:$G,0),1),"")</f>
        <v>5000805</v>
      </c>
      <c r="M42" s="6">
        <f>IFERROR(INDEX('#AI配置1'!$A:$A,MATCH($B42&amp;$C42&amp;F42,'#AI配置1'!$G:$G,0),1),"")</f>
        <v>5000804</v>
      </c>
      <c r="N42" s="6">
        <f>IFERROR(INDEX('#AI配置1'!$A:$A,MATCH($B42&amp;$C42&amp;G42,'#AI配置1'!$G:$G,0),1),"")</f>
        <v>5000805</v>
      </c>
      <c r="O42" s="6">
        <f>IFERROR(INDEX('#AI配置1'!$A:$A,MATCH($B42&amp;$C42&amp;H42,'#AI配置1'!$G:$G,0),1),"")</f>
        <v>5000807</v>
      </c>
      <c r="P42" s="6" t="str">
        <f>IFERROR(INDEX('#AI配置1'!$A:$A,MATCH($B42&amp;$C42&amp;I42,'#AI配置1'!$G:$G,0),1),"")</f>
        <v/>
      </c>
      <c r="S42" s="18">
        <f t="array" ref="S42">INDEX('#AI配置1'!$I:$I,'#AI配置2'!$J42,1)</f>
        <v>10</v>
      </c>
      <c r="T42" s="25" t="s">
        <v>1397</v>
      </c>
      <c r="V42" s="18" t="s">
        <v>1477</v>
      </c>
      <c r="W42" s="18" t="str">
        <f t="array" ref="W42">INDEX('#AI配置1'!$J:$J,'#AI配置2'!$J42,1)</f>
        <v>14000;24000</v>
      </c>
      <c r="X42" s="18" t="s">
        <v>1478</v>
      </c>
      <c r="Y42" s="18">
        <f t="array" ref="Y42">INDEX('#AI配置1'!$K:$K,'#AI配置2'!$J42,1)</f>
        <v>440000</v>
      </c>
      <c r="Z42" s="18">
        <f t="shared" si="3"/>
        <v>10</v>
      </c>
      <c r="AB42" s="18" t="str">
        <f t="shared" si="4"/>
        <v>5000803;5000805;5000804</v>
      </c>
      <c r="AC42" s="18" t="str">
        <f t="shared" si="5"/>
        <v>5000805;5000807</v>
      </c>
      <c r="AD42" s="18" t="str">
        <f t="array" ref="AD42">INDEX('#AI配置1'!$M:$M,'#AI配置2'!$J42,1)</f>
        <v>RT_Wood:800000|RT_Food:800000|RT_Stone:800000</v>
      </c>
      <c r="AE42" s="18" t="str">
        <f t="array" ref="AE42">INDEX('#AI配置1'!$N:$N,'#AI配置2'!$J42,1)</f>
        <v>RT_Wood:100000|RT_Food:100000|RT_Stone:100000</v>
      </c>
      <c r="AF42" s="18">
        <f t="array" ref="AF42">INDEX('#AI配置1'!$L:$L,'#AI配置2'!$J42,1)</f>
        <v>1200000</v>
      </c>
    </row>
    <row r="43" spans="1:32" x14ac:dyDescent="0.3">
      <c r="B43">
        <v>9</v>
      </c>
      <c r="C43" t="s">
        <v>1323</v>
      </c>
      <c r="D43" t="s">
        <v>1335</v>
      </c>
      <c r="E43" t="s">
        <v>1343</v>
      </c>
      <c r="F43" t="s">
        <v>1339</v>
      </c>
      <c r="G43" t="s">
        <v>1343</v>
      </c>
      <c r="H43" t="s">
        <v>1350</v>
      </c>
      <c r="J43" s="6">
        <f>MATCH(B43&amp;C43,'#AI配置1'!$F:$F,0)</f>
        <v>66</v>
      </c>
      <c r="K43" s="6">
        <f>IFERROR(INDEX('#AI配置1'!$A:$A,MATCH($B43&amp;$C43&amp;D43,'#AI配置1'!$G:$G,0),1),"")</f>
        <v>5000903</v>
      </c>
      <c r="L43" s="6">
        <f>IFERROR(INDEX('#AI配置1'!$A:$A,MATCH($B43&amp;$C43&amp;E43,'#AI配置1'!$G:$G,0),1),"")</f>
        <v>5000905</v>
      </c>
      <c r="M43" s="6">
        <f>IFERROR(INDEX('#AI配置1'!$A:$A,MATCH($B43&amp;$C43&amp;F43,'#AI配置1'!$G:$G,0),1),"")</f>
        <v>5000904</v>
      </c>
      <c r="N43" s="6">
        <f>IFERROR(INDEX('#AI配置1'!$A:$A,MATCH($B43&amp;$C43&amp;G43,'#AI配置1'!$G:$G,0),1),"")</f>
        <v>5000905</v>
      </c>
      <c r="O43" s="6">
        <f>IFERROR(INDEX('#AI配置1'!$A:$A,MATCH($B43&amp;$C43&amp;H43,'#AI配置1'!$G:$G,0),1),"")</f>
        <v>5000907</v>
      </c>
      <c r="P43" s="6" t="str">
        <f>IFERROR(INDEX('#AI配置1'!$A:$A,MATCH($B43&amp;$C43&amp;I43,'#AI配置1'!$G:$G,0),1),"")</f>
        <v/>
      </c>
      <c r="S43" s="18">
        <f t="array" ref="S43">INDEX('#AI配置1'!$I:$I,'#AI配置2'!$J43,1)</f>
        <v>10</v>
      </c>
      <c r="T43" s="25" t="s">
        <v>1397</v>
      </c>
      <c r="V43" s="18" t="s">
        <v>1479</v>
      </c>
      <c r="W43" s="18" t="str">
        <f t="array" ref="W43">INDEX('#AI配置1'!$J:$J,'#AI配置2'!$J43,1)</f>
        <v>14000;24000</v>
      </c>
      <c r="X43" s="18" t="s">
        <v>1480</v>
      </c>
      <c r="Y43" s="18">
        <f t="array" ref="Y43">INDEX('#AI配置1'!$K:$K,'#AI配置2'!$J43,1)</f>
        <v>440000</v>
      </c>
      <c r="Z43" s="18">
        <f t="shared" si="3"/>
        <v>10</v>
      </c>
      <c r="AB43" s="18" t="str">
        <f t="shared" si="4"/>
        <v>5000903;5000905;5000904</v>
      </c>
      <c r="AC43" s="18" t="str">
        <f t="shared" si="5"/>
        <v>5000905;5000907</v>
      </c>
      <c r="AD43" s="18" t="str">
        <f t="array" ref="AD43">INDEX('#AI配置1'!$M:$M,'#AI配置2'!$J43,1)</f>
        <v>RT_Wood:800000|RT_Food:800000|RT_Stone:800000</v>
      </c>
      <c r="AE43" s="18" t="str">
        <f t="array" ref="AE43">INDEX('#AI配置1'!$N:$N,'#AI配置2'!$J43,1)</f>
        <v>RT_Wood:100000|RT_Food:100000|RT_Stone:100000</v>
      </c>
      <c r="AF43" s="18">
        <f t="array" ref="AF43">INDEX('#AI配置1'!$L:$L,'#AI配置2'!$J43,1)</f>
        <v>1200000</v>
      </c>
    </row>
    <row r="44" spans="1:32" x14ac:dyDescent="0.3">
      <c r="B44">
        <v>10</v>
      </c>
      <c r="C44" t="s">
        <v>1323</v>
      </c>
      <c r="D44" t="s">
        <v>1335</v>
      </c>
      <c r="E44" t="s">
        <v>1343</v>
      </c>
      <c r="F44" t="s">
        <v>1339</v>
      </c>
      <c r="G44" t="s">
        <v>1343</v>
      </c>
      <c r="H44" t="s">
        <v>1350</v>
      </c>
      <c r="J44" s="6">
        <f>MATCH(B44&amp;C44,'#AI配置1'!$F:$F,0)</f>
        <v>74</v>
      </c>
      <c r="K44" s="6">
        <f>IFERROR(INDEX('#AI配置1'!$A:$A,MATCH($B44&amp;$C44&amp;D44,'#AI配置1'!$G:$G,0),1),"")</f>
        <v>5001003</v>
      </c>
      <c r="L44" s="6">
        <f>IFERROR(INDEX('#AI配置1'!$A:$A,MATCH($B44&amp;$C44&amp;E44,'#AI配置1'!$G:$G,0),1),"")</f>
        <v>5001005</v>
      </c>
      <c r="M44" s="6">
        <f>IFERROR(INDEX('#AI配置1'!$A:$A,MATCH($B44&amp;$C44&amp;F44,'#AI配置1'!$G:$G,0),1),"")</f>
        <v>5001004</v>
      </c>
      <c r="N44" s="6">
        <f>IFERROR(INDEX('#AI配置1'!$A:$A,MATCH($B44&amp;$C44&amp;G44,'#AI配置1'!$G:$G,0),1),"")</f>
        <v>5001005</v>
      </c>
      <c r="O44" s="6">
        <f>IFERROR(INDEX('#AI配置1'!$A:$A,MATCH($B44&amp;$C44&amp;H44,'#AI配置1'!$G:$G,0),1),"")</f>
        <v>5001007</v>
      </c>
      <c r="P44" s="6" t="str">
        <f>IFERROR(INDEX('#AI配置1'!$A:$A,MATCH($B44&amp;$C44&amp;I44,'#AI配置1'!$G:$G,0),1),"")</f>
        <v/>
      </c>
      <c r="S44" s="18">
        <f t="array" ref="S44">INDEX('#AI配置1'!$I:$I,'#AI配置2'!$J44,1)</f>
        <v>10</v>
      </c>
      <c r="T44" s="25" t="s">
        <v>1397</v>
      </c>
      <c r="V44" s="18" t="s">
        <v>1481</v>
      </c>
      <c r="W44" s="18" t="str">
        <f t="array" ref="W44">INDEX('#AI配置1'!$J:$J,'#AI配置2'!$J44,1)</f>
        <v>14000;24000</v>
      </c>
      <c r="X44" s="18" t="s">
        <v>1482</v>
      </c>
      <c r="Y44" s="18">
        <f t="array" ref="Y44">INDEX('#AI配置1'!$K:$K,'#AI配置2'!$J44,1)</f>
        <v>440000</v>
      </c>
      <c r="Z44" s="18">
        <f t="shared" si="3"/>
        <v>10</v>
      </c>
      <c r="AB44" s="18" t="str">
        <f t="shared" si="4"/>
        <v>5001003;5001005;5001004</v>
      </c>
      <c r="AC44" s="18" t="str">
        <f t="shared" si="5"/>
        <v>5001005;5001007</v>
      </c>
      <c r="AD44" s="18" t="str">
        <f t="array" ref="AD44">INDEX('#AI配置1'!$M:$M,'#AI配置2'!$J44,1)</f>
        <v>RT_Wood:800000|RT_Food:800000|RT_Stone:800000</v>
      </c>
      <c r="AE44" s="18" t="str">
        <f t="array" ref="AE44">INDEX('#AI配置1'!$N:$N,'#AI配置2'!$J44,1)</f>
        <v>RT_Wood:100000|RT_Food:100000|RT_Stone:100000</v>
      </c>
      <c r="AF44" s="18">
        <f t="array" ref="AF44">INDEX('#AI配置1'!$L:$L,'#AI配置2'!$J44,1)</f>
        <v>1200000</v>
      </c>
    </row>
    <row r="45" spans="1:32" x14ac:dyDescent="0.3">
      <c r="B45">
        <v>11</v>
      </c>
      <c r="C45" t="s">
        <v>1323</v>
      </c>
      <c r="D45" t="s">
        <v>1335</v>
      </c>
      <c r="E45" t="s">
        <v>1343</v>
      </c>
      <c r="F45" t="s">
        <v>1339</v>
      </c>
      <c r="G45" t="s">
        <v>1343</v>
      </c>
      <c r="H45" t="s">
        <v>1350</v>
      </c>
      <c r="J45" s="6">
        <f>MATCH(B45&amp;C45,'#AI配置1'!$F:$F,0)</f>
        <v>82</v>
      </c>
      <c r="K45" s="6">
        <f>IFERROR(INDEX('#AI配置1'!$A:$A,MATCH($B45&amp;$C45&amp;D45,'#AI配置1'!$G:$G,0),1),"")</f>
        <v>5001103</v>
      </c>
      <c r="L45" s="6">
        <f>IFERROR(INDEX('#AI配置1'!$A:$A,MATCH($B45&amp;$C45&amp;E45,'#AI配置1'!$G:$G,0),1),"")</f>
        <v>5001105</v>
      </c>
      <c r="M45" s="6">
        <f>IFERROR(INDEX('#AI配置1'!$A:$A,MATCH($B45&amp;$C45&amp;F45,'#AI配置1'!$G:$G,0),1),"")</f>
        <v>5001104</v>
      </c>
      <c r="N45" s="6">
        <f>IFERROR(INDEX('#AI配置1'!$A:$A,MATCH($B45&amp;$C45&amp;G45,'#AI配置1'!$G:$G,0),1),"")</f>
        <v>5001105</v>
      </c>
      <c r="O45" s="6">
        <f>IFERROR(INDEX('#AI配置1'!$A:$A,MATCH($B45&amp;$C45&amp;H45,'#AI配置1'!$G:$G,0),1),"")</f>
        <v>5001107</v>
      </c>
      <c r="P45" s="6" t="str">
        <f>IFERROR(INDEX('#AI配置1'!$A:$A,MATCH($B45&amp;$C45&amp;I45,'#AI配置1'!$G:$G,0),1),"")</f>
        <v/>
      </c>
      <c r="S45" s="18">
        <f t="array" ref="S45">INDEX('#AI配置1'!$I:$I,'#AI配置2'!$J45,1)</f>
        <v>11</v>
      </c>
      <c r="T45" s="25" t="s">
        <v>2361</v>
      </c>
      <c r="V45" s="18" t="s">
        <v>1483</v>
      </c>
      <c r="W45" s="18" t="str">
        <f t="array" ref="W45">INDEX('#AI配置1'!$J:$J,'#AI配置2'!$J45,1)</f>
        <v>24000;45000</v>
      </c>
      <c r="X45" s="18" t="s">
        <v>1484</v>
      </c>
      <c r="Y45" s="18">
        <f t="array" ref="Y45">INDEX('#AI配置1'!$K:$K,'#AI配置2'!$J45,1)</f>
        <v>490000</v>
      </c>
      <c r="Z45" s="18">
        <f t="shared" si="3"/>
        <v>11</v>
      </c>
      <c r="AB45" s="18" t="str">
        <f t="shared" si="4"/>
        <v>5001103;5001105;5001104</v>
      </c>
      <c r="AC45" s="18" t="str">
        <f t="shared" si="5"/>
        <v>5001105;5001107</v>
      </c>
      <c r="AD45" s="18" t="str">
        <f t="array" ref="AD45">INDEX('#AI配置1'!$M:$M,'#AI配置2'!$J45,1)</f>
        <v>RT_Wood:900000|RT_Food:900000|RT_Stone:900000|RT_Gold:900000</v>
      </c>
      <c r="AE45" s="18" t="str">
        <f t="array" ref="AE45">INDEX('#AI配置1'!$N:$N,'#AI配置2'!$J45,1)</f>
        <v>RT_Wood:112500|RT_Food:112500|RT_Stone:112500|RT_Gold:112500</v>
      </c>
      <c r="AF45" s="18">
        <f t="array" ref="AF45">INDEX('#AI配置1'!$L:$L,'#AI配置2'!$J45,1)</f>
        <v>1350000</v>
      </c>
    </row>
    <row r="46" spans="1:32" x14ac:dyDescent="0.3">
      <c r="B46">
        <v>12</v>
      </c>
      <c r="C46" t="s">
        <v>1323</v>
      </c>
      <c r="D46" t="s">
        <v>1335</v>
      </c>
      <c r="E46" t="s">
        <v>1343</v>
      </c>
      <c r="F46" t="s">
        <v>1339</v>
      </c>
      <c r="G46" t="s">
        <v>1343</v>
      </c>
      <c r="H46" t="s">
        <v>1350</v>
      </c>
      <c r="J46" s="6">
        <f>MATCH(B46&amp;C46,'#AI配置1'!$F:$F,0)</f>
        <v>90</v>
      </c>
      <c r="K46" s="6">
        <f>IFERROR(INDEX('#AI配置1'!$A:$A,MATCH($B46&amp;$C46&amp;D46,'#AI配置1'!$G:$G,0),1),"")</f>
        <v>5001203</v>
      </c>
      <c r="L46" s="6">
        <f>IFERROR(INDEX('#AI配置1'!$A:$A,MATCH($B46&amp;$C46&amp;E46,'#AI配置1'!$G:$G,0),1),"")</f>
        <v>5001205</v>
      </c>
      <c r="M46" s="6">
        <f>IFERROR(INDEX('#AI配置1'!$A:$A,MATCH($B46&amp;$C46&amp;F46,'#AI配置1'!$G:$G,0),1),"")</f>
        <v>5001204</v>
      </c>
      <c r="N46" s="6">
        <f>IFERROR(INDEX('#AI配置1'!$A:$A,MATCH($B46&amp;$C46&amp;G46,'#AI配置1'!$G:$G,0),1),"")</f>
        <v>5001205</v>
      </c>
      <c r="O46" s="6">
        <f>IFERROR(INDEX('#AI配置1'!$A:$A,MATCH($B46&amp;$C46&amp;H46,'#AI配置1'!$G:$G,0),1),"")</f>
        <v>5001207</v>
      </c>
      <c r="P46" s="6" t="str">
        <f>IFERROR(INDEX('#AI配置1'!$A:$A,MATCH($B46&amp;$C46&amp;I46,'#AI配置1'!$G:$G,0),1),"")</f>
        <v/>
      </c>
      <c r="S46" s="18">
        <f t="array" ref="S46">INDEX('#AI配置1'!$I:$I,'#AI配置2'!$J46,1)</f>
        <v>11</v>
      </c>
      <c r="T46" s="25" t="s">
        <v>2361</v>
      </c>
      <c r="V46" s="18" t="s">
        <v>1485</v>
      </c>
      <c r="W46" s="18" t="str">
        <f t="array" ref="W46">INDEX('#AI配置1'!$J:$J,'#AI配置2'!$J46,1)</f>
        <v>24000;45000</v>
      </c>
      <c r="X46" s="18" t="s">
        <v>1486</v>
      </c>
      <c r="Y46" s="18">
        <f t="array" ref="Y46">INDEX('#AI配置1'!$K:$K,'#AI配置2'!$J46,1)</f>
        <v>490000</v>
      </c>
      <c r="Z46" s="18">
        <f t="shared" si="3"/>
        <v>11</v>
      </c>
      <c r="AB46" s="18" t="str">
        <f t="shared" si="4"/>
        <v>5001203;5001205;5001204</v>
      </c>
      <c r="AC46" s="18" t="str">
        <f t="shared" si="5"/>
        <v>5001205;5001207</v>
      </c>
      <c r="AD46" s="18" t="str">
        <f t="array" ref="AD46">INDEX('#AI配置1'!$M:$M,'#AI配置2'!$J46,1)</f>
        <v>RT_Wood:900000|RT_Food:900000|RT_Stone:900000|RT_Gold:900000</v>
      </c>
      <c r="AE46" s="18" t="str">
        <f t="array" ref="AE46">INDEX('#AI配置1'!$N:$N,'#AI配置2'!$J46,1)</f>
        <v>RT_Wood:112500|RT_Food:112500|RT_Stone:112500|RT_Gold:112500</v>
      </c>
      <c r="AF46" s="18">
        <f t="array" ref="AF46">INDEX('#AI配置1'!$L:$L,'#AI配置2'!$J46,1)</f>
        <v>1350000</v>
      </c>
    </row>
    <row r="47" spans="1:32" x14ac:dyDescent="0.3">
      <c r="B47">
        <v>13</v>
      </c>
      <c r="C47" t="s">
        <v>1323</v>
      </c>
      <c r="D47" t="s">
        <v>1335</v>
      </c>
      <c r="E47" t="s">
        <v>1343</v>
      </c>
      <c r="F47" t="s">
        <v>1339</v>
      </c>
      <c r="G47" t="s">
        <v>1343</v>
      </c>
      <c r="H47" t="s">
        <v>1350</v>
      </c>
      <c r="J47" s="6">
        <f>MATCH(B47&amp;C47,'#AI配置1'!$F:$F,0)</f>
        <v>98</v>
      </c>
      <c r="K47" s="6">
        <f>IFERROR(INDEX('#AI配置1'!$A:$A,MATCH($B47&amp;$C47&amp;D47,'#AI配置1'!$G:$G,0),1),"")</f>
        <v>5001303</v>
      </c>
      <c r="L47" s="6">
        <f>IFERROR(INDEX('#AI配置1'!$A:$A,MATCH($B47&amp;$C47&amp;E47,'#AI配置1'!$G:$G,0),1),"")</f>
        <v>5001305</v>
      </c>
      <c r="M47" s="6">
        <f>IFERROR(INDEX('#AI配置1'!$A:$A,MATCH($B47&amp;$C47&amp;F47,'#AI配置1'!$G:$G,0),1),"")</f>
        <v>5001304</v>
      </c>
      <c r="N47" s="6">
        <f>IFERROR(INDEX('#AI配置1'!$A:$A,MATCH($B47&amp;$C47&amp;G47,'#AI配置1'!$G:$G,0),1),"")</f>
        <v>5001305</v>
      </c>
      <c r="O47" s="6">
        <f>IFERROR(INDEX('#AI配置1'!$A:$A,MATCH($B47&amp;$C47&amp;H47,'#AI配置1'!$G:$G,0),1),"")</f>
        <v>5001307</v>
      </c>
      <c r="P47" s="6" t="str">
        <f>IFERROR(INDEX('#AI配置1'!$A:$A,MATCH($B47&amp;$C47&amp;I47,'#AI配置1'!$G:$G,0),1),"")</f>
        <v/>
      </c>
      <c r="S47" s="18">
        <f t="array" ref="S47">INDEX('#AI配置1'!$I:$I,'#AI配置2'!$J47,1)</f>
        <v>11</v>
      </c>
      <c r="T47" s="25" t="s">
        <v>2361</v>
      </c>
      <c r="V47" s="18" t="s">
        <v>1487</v>
      </c>
      <c r="W47" s="18" t="str">
        <f t="array" ref="W47">INDEX('#AI配置1'!$J:$J,'#AI配置2'!$J47,1)</f>
        <v>24000;45000</v>
      </c>
      <c r="X47" s="18" t="s">
        <v>1488</v>
      </c>
      <c r="Y47" s="18">
        <f t="array" ref="Y47">INDEX('#AI配置1'!$K:$K,'#AI配置2'!$J47,1)</f>
        <v>490000</v>
      </c>
      <c r="Z47" s="18">
        <f t="shared" si="3"/>
        <v>11</v>
      </c>
      <c r="AB47" s="18" t="str">
        <f t="shared" si="4"/>
        <v>5001303;5001305;5001304</v>
      </c>
      <c r="AC47" s="18" t="str">
        <f t="shared" si="5"/>
        <v>5001305;5001307</v>
      </c>
      <c r="AD47" s="18" t="str">
        <f t="array" ref="AD47">INDEX('#AI配置1'!$M:$M,'#AI配置2'!$J47,1)</f>
        <v>RT_Wood:900000|RT_Food:900000|RT_Stone:900000|RT_Gold:900000</v>
      </c>
      <c r="AE47" s="18" t="str">
        <f t="array" ref="AE47">INDEX('#AI配置1'!$N:$N,'#AI配置2'!$J47,1)</f>
        <v>RT_Wood:112500|RT_Food:112500|RT_Stone:112500|RT_Gold:112500</v>
      </c>
      <c r="AF47" s="18">
        <f t="array" ref="AF47">INDEX('#AI配置1'!$L:$L,'#AI配置2'!$J47,1)</f>
        <v>1350000</v>
      </c>
    </row>
    <row r="48" spans="1:32" x14ac:dyDescent="0.3">
      <c r="B48">
        <v>14</v>
      </c>
      <c r="C48" t="s">
        <v>1323</v>
      </c>
      <c r="D48" t="s">
        <v>1335</v>
      </c>
      <c r="E48" t="s">
        <v>1343</v>
      </c>
      <c r="F48" t="s">
        <v>1339</v>
      </c>
      <c r="G48" t="s">
        <v>1343</v>
      </c>
      <c r="H48" t="s">
        <v>1350</v>
      </c>
      <c r="J48" s="6">
        <f>MATCH(B48&amp;C48,'#AI配置1'!$F:$F,0)</f>
        <v>106</v>
      </c>
      <c r="K48" s="6">
        <f>IFERROR(INDEX('#AI配置1'!$A:$A,MATCH($B48&amp;$C48&amp;D48,'#AI配置1'!$G:$G,0),1),"")</f>
        <v>5001403</v>
      </c>
      <c r="L48" s="6">
        <f>IFERROR(INDEX('#AI配置1'!$A:$A,MATCH($B48&amp;$C48&amp;E48,'#AI配置1'!$G:$G,0),1),"")</f>
        <v>5001405</v>
      </c>
      <c r="M48" s="6">
        <f>IFERROR(INDEX('#AI配置1'!$A:$A,MATCH($B48&amp;$C48&amp;F48,'#AI配置1'!$G:$G,0),1),"")</f>
        <v>5001404</v>
      </c>
      <c r="N48" s="6">
        <f>IFERROR(INDEX('#AI配置1'!$A:$A,MATCH($B48&amp;$C48&amp;G48,'#AI配置1'!$G:$G,0),1),"")</f>
        <v>5001405</v>
      </c>
      <c r="O48" s="6">
        <f>IFERROR(INDEX('#AI配置1'!$A:$A,MATCH($B48&amp;$C48&amp;H48,'#AI配置1'!$G:$G,0),1),"")</f>
        <v>5001407</v>
      </c>
      <c r="P48" s="6" t="str">
        <f>IFERROR(INDEX('#AI配置1'!$A:$A,MATCH($B48&amp;$C48&amp;I48,'#AI配置1'!$G:$G,0),1),"")</f>
        <v/>
      </c>
      <c r="S48" s="18">
        <f t="array" ref="S48">INDEX('#AI配置1'!$I:$I,'#AI配置2'!$J48,1)</f>
        <v>12</v>
      </c>
      <c r="T48" s="25" t="s">
        <v>2361</v>
      </c>
      <c r="V48" s="18" t="s">
        <v>1489</v>
      </c>
      <c r="W48" s="18" t="str">
        <f t="array" ref="W48">INDEX('#AI配置1'!$J:$J,'#AI配置2'!$J48,1)</f>
        <v>45000;81000</v>
      </c>
      <c r="X48" s="18" t="s">
        <v>1490</v>
      </c>
      <c r="Y48" s="18">
        <f t="array" ref="Y48">INDEX('#AI配置1'!$K:$K,'#AI配置2'!$J48,1)</f>
        <v>540000</v>
      </c>
      <c r="Z48" s="18">
        <f t="shared" si="3"/>
        <v>12</v>
      </c>
      <c r="AB48" s="18" t="str">
        <f t="shared" si="4"/>
        <v>5001403;5001405;5001404</v>
      </c>
      <c r="AC48" s="18" t="str">
        <f t="shared" si="5"/>
        <v>5001405;5001407</v>
      </c>
      <c r="AD48" s="18" t="str">
        <f t="array" ref="AD48">INDEX('#AI配置1'!$M:$M,'#AI配置2'!$J48,1)</f>
        <v>RT_Wood:1000000|RT_Food:1000000|RT_Stone:1000000|RT_Gold:1000000</v>
      </c>
      <c r="AE48" s="18" t="str">
        <f t="array" ref="AE48">INDEX('#AI配置1'!$N:$N,'#AI配置2'!$J48,1)</f>
        <v>RT_Wood:125000|RT_Food:125000|RT_Stone:125000|RT_Gold:125000</v>
      </c>
      <c r="AF48" s="18">
        <f t="array" ref="AF48">INDEX('#AI配置1'!$L:$L,'#AI配置2'!$J48,1)</f>
        <v>1500000</v>
      </c>
    </row>
    <row r="49" spans="2:32" x14ac:dyDescent="0.3">
      <c r="B49">
        <v>15</v>
      </c>
      <c r="C49" t="s">
        <v>1323</v>
      </c>
      <c r="D49" t="s">
        <v>1335</v>
      </c>
      <c r="E49" t="s">
        <v>1343</v>
      </c>
      <c r="F49" t="s">
        <v>1339</v>
      </c>
      <c r="G49" t="s">
        <v>1343</v>
      </c>
      <c r="H49" t="s">
        <v>1350</v>
      </c>
      <c r="J49" s="6">
        <f>MATCH(B49&amp;C49,'#AI配置1'!$F:$F,0)</f>
        <v>114</v>
      </c>
      <c r="K49" s="6">
        <f>IFERROR(INDEX('#AI配置1'!$A:$A,MATCH($B49&amp;$C49&amp;D49,'#AI配置1'!$G:$G,0),1),"")</f>
        <v>5001503</v>
      </c>
      <c r="L49" s="6">
        <f>IFERROR(INDEX('#AI配置1'!$A:$A,MATCH($B49&amp;$C49&amp;E49,'#AI配置1'!$G:$G,0),1),"")</f>
        <v>5001505</v>
      </c>
      <c r="M49" s="6">
        <f>IFERROR(INDEX('#AI配置1'!$A:$A,MATCH($B49&amp;$C49&amp;F49,'#AI配置1'!$G:$G,0),1),"")</f>
        <v>5001504</v>
      </c>
      <c r="N49" s="6">
        <f>IFERROR(INDEX('#AI配置1'!$A:$A,MATCH($B49&amp;$C49&amp;G49,'#AI配置1'!$G:$G,0),1),"")</f>
        <v>5001505</v>
      </c>
      <c r="O49" s="6">
        <f>IFERROR(INDEX('#AI配置1'!$A:$A,MATCH($B49&amp;$C49&amp;H49,'#AI配置1'!$G:$G,0),1),"")</f>
        <v>5001507</v>
      </c>
      <c r="P49" s="6" t="str">
        <f>IFERROR(INDEX('#AI配置1'!$A:$A,MATCH($B49&amp;$C49&amp;I49,'#AI配置1'!$G:$G,0),1),"")</f>
        <v/>
      </c>
      <c r="S49" s="18">
        <f t="array" ref="S49">INDEX('#AI配置1'!$I:$I,'#AI配置2'!$J49,1)</f>
        <v>12</v>
      </c>
      <c r="T49" s="25" t="s">
        <v>2361</v>
      </c>
      <c r="V49" s="18" t="s">
        <v>1491</v>
      </c>
      <c r="W49" s="18" t="str">
        <f t="array" ref="W49">INDEX('#AI配置1'!$J:$J,'#AI配置2'!$J49,1)</f>
        <v>45000;81000</v>
      </c>
      <c r="X49" s="18" t="s">
        <v>1492</v>
      </c>
      <c r="Y49" s="18">
        <f t="array" ref="Y49">INDEX('#AI配置1'!$K:$K,'#AI配置2'!$J49,1)</f>
        <v>540000</v>
      </c>
      <c r="Z49" s="18">
        <f t="shared" si="3"/>
        <v>12</v>
      </c>
      <c r="AB49" s="18" t="str">
        <f t="shared" si="4"/>
        <v>5001503;5001505;5001504</v>
      </c>
      <c r="AC49" s="18" t="str">
        <f t="shared" si="5"/>
        <v>5001505;5001507</v>
      </c>
      <c r="AD49" s="18" t="str">
        <f t="array" ref="AD49">INDEX('#AI配置1'!$M:$M,'#AI配置2'!$J49,1)</f>
        <v>RT_Wood:1000000|RT_Food:1000000|RT_Stone:1000000|RT_Gold:1000000</v>
      </c>
      <c r="AE49" s="18" t="str">
        <f t="array" ref="AE49">INDEX('#AI配置1'!$N:$N,'#AI配置2'!$J49,1)</f>
        <v>RT_Wood:125000|RT_Food:125000|RT_Stone:125000|RT_Gold:125000</v>
      </c>
      <c r="AF49" s="18">
        <f t="array" ref="AF49">INDEX('#AI配置1'!$L:$L,'#AI配置2'!$J49,1)</f>
        <v>1500000</v>
      </c>
    </row>
    <row r="50" spans="2:32" x14ac:dyDescent="0.3">
      <c r="B50">
        <v>16</v>
      </c>
      <c r="C50" t="s">
        <v>1323</v>
      </c>
      <c r="D50" t="s">
        <v>1335</v>
      </c>
      <c r="E50" t="s">
        <v>1343</v>
      </c>
      <c r="F50" t="s">
        <v>1339</v>
      </c>
      <c r="G50" t="s">
        <v>1343</v>
      </c>
      <c r="H50" t="s">
        <v>1350</v>
      </c>
      <c r="J50" s="6">
        <f>MATCH(B50&amp;C50,'#AI配置1'!$F:$F,0)</f>
        <v>122</v>
      </c>
      <c r="K50" s="6">
        <f>IFERROR(INDEX('#AI配置1'!$A:$A,MATCH($B50&amp;$C50&amp;D50,'#AI配置1'!$G:$G,0),1),"")</f>
        <v>5001603</v>
      </c>
      <c r="L50" s="6">
        <f>IFERROR(INDEX('#AI配置1'!$A:$A,MATCH($B50&amp;$C50&amp;E50,'#AI配置1'!$G:$G,0),1),"")</f>
        <v>5001605</v>
      </c>
      <c r="M50" s="6">
        <f>IFERROR(INDEX('#AI配置1'!$A:$A,MATCH($B50&amp;$C50&amp;F50,'#AI配置1'!$G:$G,0),1),"")</f>
        <v>5001604</v>
      </c>
      <c r="N50" s="6">
        <f>IFERROR(INDEX('#AI配置1'!$A:$A,MATCH($B50&amp;$C50&amp;G50,'#AI配置1'!$G:$G,0),1),"")</f>
        <v>5001605</v>
      </c>
      <c r="O50" s="6">
        <f>IFERROR(INDEX('#AI配置1'!$A:$A,MATCH($B50&amp;$C50&amp;H50,'#AI配置1'!$G:$G,0),1),"")</f>
        <v>5001607</v>
      </c>
      <c r="P50" s="6" t="str">
        <f>IFERROR(INDEX('#AI配置1'!$A:$A,MATCH($B50&amp;$C50&amp;I50,'#AI配置1'!$G:$G,0),1),"")</f>
        <v/>
      </c>
      <c r="S50" s="18">
        <f t="array" ref="S50">INDEX('#AI配置1'!$I:$I,'#AI配置2'!$J50,1)</f>
        <v>12</v>
      </c>
      <c r="T50" s="25" t="s">
        <v>2361</v>
      </c>
      <c r="V50" s="18" t="s">
        <v>1493</v>
      </c>
      <c r="W50" s="18" t="str">
        <f t="array" ref="W50">INDEX('#AI配置1'!$J:$J,'#AI配置2'!$J50,1)</f>
        <v>45000;81000</v>
      </c>
      <c r="X50" s="18" t="s">
        <v>1494</v>
      </c>
      <c r="Y50" s="18">
        <f t="array" ref="Y50">INDEX('#AI配置1'!$K:$K,'#AI配置2'!$J50,1)</f>
        <v>540000</v>
      </c>
      <c r="Z50" s="18">
        <f t="shared" si="3"/>
        <v>12</v>
      </c>
      <c r="AB50" s="18" t="str">
        <f t="shared" si="4"/>
        <v>5001603;5001605;5001604</v>
      </c>
      <c r="AC50" s="18" t="str">
        <f t="shared" si="5"/>
        <v>5001605;5001607</v>
      </c>
      <c r="AD50" s="18" t="str">
        <f t="array" ref="AD50">INDEX('#AI配置1'!$M:$M,'#AI配置2'!$J50,1)</f>
        <v>RT_Wood:1000000|RT_Food:1000000|RT_Stone:1000000|RT_Gold:1000000</v>
      </c>
      <c r="AE50" s="18" t="str">
        <f t="array" ref="AE50">INDEX('#AI配置1'!$N:$N,'#AI配置2'!$J50,1)</f>
        <v>RT_Wood:125000|RT_Food:125000|RT_Stone:125000|RT_Gold:125000</v>
      </c>
      <c r="AF50" s="18">
        <f t="array" ref="AF50">INDEX('#AI配置1'!$L:$L,'#AI配置2'!$J50,1)</f>
        <v>1500000</v>
      </c>
    </row>
    <row r="51" spans="2:32" x14ac:dyDescent="0.3">
      <c r="B51">
        <v>17</v>
      </c>
      <c r="C51" t="s">
        <v>1323</v>
      </c>
      <c r="D51" t="s">
        <v>1335</v>
      </c>
      <c r="E51" t="s">
        <v>1343</v>
      </c>
      <c r="F51" t="s">
        <v>1339</v>
      </c>
      <c r="G51" t="s">
        <v>1343</v>
      </c>
      <c r="H51" t="s">
        <v>1350</v>
      </c>
      <c r="J51" s="6">
        <f>MATCH(B51&amp;C51,'#AI配置1'!$F:$F,0)</f>
        <v>130</v>
      </c>
      <c r="K51" s="6">
        <f>IFERROR(INDEX('#AI配置1'!$A:$A,MATCH($B51&amp;$C51&amp;D51,'#AI配置1'!$G:$G,0),1),"")</f>
        <v>5001703</v>
      </c>
      <c r="L51" s="6">
        <f>IFERROR(INDEX('#AI配置1'!$A:$A,MATCH($B51&amp;$C51&amp;E51,'#AI配置1'!$G:$G,0),1),"")</f>
        <v>5001705</v>
      </c>
      <c r="M51" s="6">
        <f>IFERROR(INDEX('#AI配置1'!$A:$A,MATCH($B51&amp;$C51&amp;F51,'#AI配置1'!$G:$G,0),1),"")</f>
        <v>5001704</v>
      </c>
      <c r="N51" s="6">
        <f>IFERROR(INDEX('#AI配置1'!$A:$A,MATCH($B51&amp;$C51&amp;G51,'#AI配置1'!$G:$G,0),1),"")</f>
        <v>5001705</v>
      </c>
      <c r="O51" s="6">
        <f>IFERROR(INDEX('#AI配置1'!$A:$A,MATCH($B51&amp;$C51&amp;H51,'#AI配置1'!$G:$G,0),1),"")</f>
        <v>5001707</v>
      </c>
      <c r="P51" s="6" t="str">
        <f>IFERROR(INDEX('#AI配置1'!$A:$A,MATCH($B51&amp;$C51&amp;I51,'#AI配置1'!$G:$G,0),1),"")</f>
        <v/>
      </c>
      <c r="S51" s="18">
        <f t="array" ref="S51">INDEX('#AI配置1'!$I:$I,'#AI配置2'!$J51,1)</f>
        <v>13</v>
      </c>
      <c r="T51" s="25" t="s">
        <v>2361</v>
      </c>
      <c r="V51" s="18" t="s">
        <v>1495</v>
      </c>
      <c r="W51" s="18" t="str">
        <f t="array" ref="W51">INDEX('#AI配置1'!$J:$J,'#AI配置2'!$J51,1)</f>
        <v>81000;120000</v>
      </c>
      <c r="X51" s="18" t="s">
        <v>1496</v>
      </c>
      <c r="Y51" s="18">
        <f t="array" ref="Y51">INDEX('#AI配置1'!$K:$K,'#AI配置2'!$J51,1)</f>
        <v>590000</v>
      </c>
      <c r="Z51" s="18">
        <f t="shared" si="3"/>
        <v>13</v>
      </c>
      <c r="AB51" s="18" t="str">
        <f t="shared" si="4"/>
        <v>5001703;5001705;5001704</v>
      </c>
      <c r="AC51" s="18" t="str">
        <f t="shared" si="5"/>
        <v>5001705;5001707</v>
      </c>
      <c r="AD51" s="18" t="str">
        <f t="array" ref="AD51">INDEX('#AI配置1'!$M:$M,'#AI配置2'!$J51,1)</f>
        <v>RT_Wood:1100000|RT_Food:1100000|RT_Stone:1100000|RT_Gold:1100000</v>
      </c>
      <c r="AE51" s="18" t="str">
        <f t="array" ref="AE51">INDEX('#AI配置1'!$N:$N,'#AI配置2'!$J51,1)</f>
        <v>RT_Wood:137500|RT_Food:137500|RT_Stone:137500|RT_Gold:137500</v>
      </c>
      <c r="AF51" s="18">
        <f t="array" ref="AF51">INDEX('#AI配置1'!$L:$L,'#AI配置2'!$J51,1)</f>
        <v>1650000</v>
      </c>
    </row>
    <row r="52" spans="2:32" x14ac:dyDescent="0.3">
      <c r="B52">
        <v>18</v>
      </c>
      <c r="C52" t="s">
        <v>1323</v>
      </c>
      <c r="D52" t="s">
        <v>1335</v>
      </c>
      <c r="E52" t="s">
        <v>1343</v>
      </c>
      <c r="F52" t="s">
        <v>1339</v>
      </c>
      <c r="G52" t="s">
        <v>1343</v>
      </c>
      <c r="H52" t="s">
        <v>1350</v>
      </c>
      <c r="J52" s="6">
        <f>MATCH(B52&amp;C52,'#AI配置1'!$F:$F,0)</f>
        <v>138</v>
      </c>
      <c r="K52" s="6">
        <f>IFERROR(INDEX('#AI配置1'!$A:$A,MATCH($B52&amp;$C52&amp;D52,'#AI配置1'!$G:$G,0),1),"")</f>
        <v>5001803</v>
      </c>
      <c r="L52" s="6">
        <f>IFERROR(INDEX('#AI配置1'!$A:$A,MATCH($B52&amp;$C52&amp;E52,'#AI配置1'!$G:$G,0),1),"")</f>
        <v>5001805</v>
      </c>
      <c r="M52" s="6">
        <f>IFERROR(INDEX('#AI配置1'!$A:$A,MATCH($B52&amp;$C52&amp;F52,'#AI配置1'!$G:$G,0),1),"")</f>
        <v>5001804</v>
      </c>
      <c r="N52" s="6">
        <f>IFERROR(INDEX('#AI配置1'!$A:$A,MATCH($B52&amp;$C52&amp;G52,'#AI配置1'!$G:$G,0),1),"")</f>
        <v>5001805</v>
      </c>
      <c r="O52" s="6">
        <f>IFERROR(INDEX('#AI配置1'!$A:$A,MATCH($B52&amp;$C52&amp;H52,'#AI配置1'!$G:$G,0),1),"")</f>
        <v>5001807</v>
      </c>
      <c r="P52" s="6" t="str">
        <f>IFERROR(INDEX('#AI配置1'!$A:$A,MATCH($B52&amp;$C52&amp;I52,'#AI配置1'!$G:$G,0),1),"")</f>
        <v/>
      </c>
      <c r="S52" s="18">
        <f t="array" ref="S52">INDEX('#AI配置1'!$I:$I,'#AI配置2'!$J52,1)</f>
        <v>13</v>
      </c>
      <c r="T52" s="25" t="s">
        <v>2361</v>
      </c>
      <c r="V52" s="18" t="s">
        <v>1497</v>
      </c>
      <c r="W52" s="18" t="str">
        <f t="array" ref="W52">INDEX('#AI配置1'!$J:$J,'#AI配置2'!$J52,1)</f>
        <v>81000;120000</v>
      </c>
      <c r="X52" s="18" t="s">
        <v>1498</v>
      </c>
      <c r="Y52" s="18">
        <f t="array" ref="Y52">INDEX('#AI配置1'!$K:$K,'#AI配置2'!$J52,1)</f>
        <v>590000</v>
      </c>
      <c r="Z52" s="18">
        <f t="shared" si="3"/>
        <v>13</v>
      </c>
      <c r="AB52" s="18" t="str">
        <f t="shared" si="4"/>
        <v>5001803;5001805;5001804</v>
      </c>
      <c r="AC52" s="18" t="str">
        <f t="shared" si="5"/>
        <v>5001805;5001807</v>
      </c>
      <c r="AD52" s="18" t="str">
        <f t="array" ref="AD52">INDEX('#AI配置1'!$M:$M,'#AI配置2'!$J52,1)</f>
        <v>RT_Wood:1100000|RT_Food:1100000|RT_Stone:1100000|RT_Gold:1100000</v>
      </c>
      <c r="AE52" s="18" t="str">
        <f t="array" ref="AE52">INDEX('#AI配置1'!$N:$N,'#AI配置2'!$J52,1)</f>
        <v>RT_Wood:137500|RT_Food:137500|RT_Stone:137500|RT_Gold:137500</v>
      </c>
      <c r="AF52" s="18">
        <f t="array" ref="AF52">INDEX('#AI配置1'!$L:$L,'#AI配置2'!$J52,1)</f>
        <v>1650000</v>
      </c>
    </row>
    <row r="53" spans="2:32" x14ac:dyDescent="0.3">
      <c r="B53">
        <v>19</v>
      </c>
      <c r="C53" t="s">
        <v>1323</v>
      </c>
      <c r="D53" t="s">
        <v>1335</v>
      </c>
      <c r="E53" t="s">
        <v>1343</v>
      </c>
      <c r="F53" t="s">
        <v>1339</v>
      </c>
      <c r="G53" t="s">
        <v>1343</v>
      </c>
      <c r="H53" t="s">
        <v>1350</v>
      </c>
      <c r="J53" s="6">
        <f>MATCH(B53&amp;C53,'#AI配置1'!$F:$F,0)</f>
        <v>146</v>
      </c>
      <c r="K53" s="6">
        <f>IFERROR(INDEX('#AI配置1'!$A:$A,MATCH($B53&amp;$C53&amp;D53,'#AI配置1'!$G:$G,0),1),"")</f>
        <v>5001903</v>
      </c>
      <c r="L53" s="6">
        <f>IFERROR(INDEX('#AI配置1'!$A:$A,MATCH($B53&amp;$C53&amp;E53,'#AI配置1'!$G:$G,0),1),"")</f>
        <v>5001905</v>
      </c>
      <c r="M53" s="6">
        <f>IFERROR(INDEX('#AI配置1'!$A:$A,MATCH($B53&amp;$C53&amp;F53,'#AI配置1'!$G:$G,0),1),"")</f>
        <v>5001904</v>
      </c>
      <c r="N53" s="6">
        <f>IFERROR(INDEX('#AI配置1'!$A:$A,MATCH($B53&amp;$C53&amp;G53,'#AI配置1'!$G:$G,0),1),"")</f>
        <v>5001905</v>
      </c>
      <c r="O53" s="6">
        <f>IFERROR(INDEX('#AI配置1'!$A:$A,MATCH($B53&amp;$C53&amp;H53,'#AI配置1'!$G:$G,0),1),"")</f>
        <v>5001907</v>
      </c>
      <c r="P53" s="6" t="str">
        <f>IFERROR(INDEX('#AI配置1'!$A:$A,MATCH($B53&amp;$C53&amp;I53,'#AI配置1'!$G:$G,0),1),"")</f>
        <v/>
      </c>
      <c r="S53" s="18">
        <f t="array" ref="S53">INDEX('#AI配置1'!$I:$I,'#AI配置2'!$J53,1)</f>
        <v>14</v>
      </c>
      <c r="T53" s="25" t="s">
        <v>2361</v>
      </c>
      <c r="V53" s="18" t="s">
        <v>1499</v>
      </c>
      <c r="W53" s="18" t="str">
        <f t="array" ref="W53">INDEX('#AI配置1'!$J:$J,'#AI配置2'!$J53,1)</f>
        <v>120000;190000</v>
      </c>
      <c r="X53" s="18" t="s">
        <v>1500</v>
      </c>
      <c r="Y53" s="18">
        <f t="array" ref="Y53">INDEX('#AI配置1'!$K:$K,'#AI配置2'!$J53,1)</f>
        <v>640000</v>
      </c>
      <c r="Z53" s="18">
        <f t="shared" si="3"/>
        <v>14</v>
      </c>
      <c r="AB53" s="18" t="str">
        <f t="shared" si="4"/>
        <v>5001903;5001905;5001904</v>
      </c>
      <c r="AC53" s="18" t="str">
        <f t="shared" si="5"/>
        <v>5001905;5001907</v>
      </c>
      <c r="AD53" s="18" t="str">
        <f t="array" ref="AD53">INDEX('#AI配置1'!$M:$M,'#AI配置2'!$J53,1)</f>
        <v>RT_Wood:1200000|RT_Food:1200000|RT_Stone:1200000|RT_Gold:1200000</v>
      </c>
      <c r="AE53" s="18" t="str">
        <f t="array" ref="AE53">INDEX('#AI配置1'!$N:$N,'#AI配置2'!$J53,1)</f>
        <v>RT_Wood:150000|RT_Food:150000|RT_Stone:150000|RT_Gold:150000</v>
      </c>
      <c r="AF53" s="18">
        <f t="array" ref="AF53">INDEX('#AI配置1'!$L:$L,'#AI配置2'!$J53,1)</f>
        <v>1800000</v>
      </c>
    </row>
    <row r="54" spans="2:32" x14ac:dyDescent="0.3">
      <c r="B54">
        <v>20</v>
      </c>
      <c r="C54" t="s">
        <v>1323</v>
      </c>
      <c r="D54" t="s">
        <v>1335</v>
      </c>
      <c r="E54" t="s">
        <v>1343</v>
      </c>
      <c r="F54" t="s">
        <v>1339</v>
      </c>
      <c r="G54" t="s">
        <v>1343</v>
      </c>
      <c r="H54" t="s">
        <v>1350</v>
      </c>
      <c r="J54" s="6">
        <f>MATCH(B54&amp;C54,'#AI配置1'!$F:$F,0)</f>
        <v>154</v>
      </c>
      <c r="K54" s="6">
        <f>IFERROR(INDEX('#AI配置1'!$A:$A,MATCH($B54&amp;$C54&amp;D54,'#AI配置1'!$G:$G,0),1),"")</f>
        <v>5002003</v>
      </c>
      <c r="L54" s="6">
        <f>IFERROR(INDEX('#AI配置1'!$A:$A,MATCH($B54&amp;$C54&amp;E54,'#AI配置1'!$G:$G,0),1),"")</f>
        <v>5002005</v>
      </c>
      <c r="M54" s="6">
        <f>IFERROR(INDEX('#AI配置1'!$A:$A,MATCH($B54&amp;$C54&amp;F54,'#AI配置1'!$G:$G,0),1),"")</f>
        <v>5002004</v>
      </c>
      <c r="N54" s="6">
        <f>IFERROR(INDEX('#AI配置1'!$A:$A,MATCH($B54&amp;$C54&amp;G54,'#AI配置1'!$G:$G,0),1),"")</f>
        <v>5002005</v>
      </c>
      <c r="O54" s="6">
        <f>IFERROR(INDEX('#AI配置1'!$A:$A,MATCH($B54&amp;$C54&amp;H54,'#AI配置1'!$G:$G,0),1),"")</f>
        <v>5002007</v>
      </c>
      <c r="P54" s="6" t="str">
        <f>IFERROR(INDEX('#AI配置1'!$A:$A,MATCH($B54&amp;$C54&amp;I54,'#AI配置1'!$G:$G,0),1),"")</f>
        <v/>
      </c>
      <c r="S54" s="18">
        <f t="array" ref="S54">INDEX('#AI配置1'!$I:$I,'#AI配置2'!$J54,1)</f>
        <v>14</v>
      </c>
      <c r="T54" s="25" t="s">
        <v>2361</v>
      </c>
      <c r="V54" s="18" t="s">
        <v>1501</v>
      </c>
      <c r="W54" s="18" t="str">
        <f t="array" ref="W54">INDEX('#AI配置1'!$J:$J,'#AI配置2'!$J54,1)</f>
        <v>120000;190000</v>
      </c>
      <c r="X54" s="18" t="s">
        <v>1502</v>
      </c>
      <c r="Y54" s="18">
        <f t="array" ref="Y54">INDEX('#AI配置1'!$K:$K,'#AI配置2'!$J54,1)</f>
        <v>640000</v>
      </c>
      <c r="Z54" s="18">
        <f t="shared" si="3"/>
        <v>14</v>
      </c>
      <c r="AB54" s="18" t="str">
        <f t="shared" si="4"/>
        <v>5002003;5002005;5002004</v>
      </c>
      <c r="AC54" s="18" t="str">
        <f t="shared" si="5"/>
        <v>5002005;5002007</v>
      </c>
      <c r="AD54" s="18" t="str">
        <f t="array" ref="AD54">INDEX('#AI配置1'!$M:$M,'#AI配置2'!$J54,1)</f>
        <v>RT_Wood:1200000|RT_Food:1200000|RT_Stone:1200000|RT_Gold:1200000</v>
      </c>
      <c r="AE54" s="18" t="str">
        <f t="array" ref="AE54">INDEX('#AI配置1'!$N:$N,'#AI配置2'!$J54,1)</f>
        <v>RT_Wood:150000|RT_Food:150000|RT_Stone:150000|RT_Gold:150000</v>
      </c>
      <c r="AF54" s="18">
        <f t="array" ref="AF54">INDEX('#AI配置1'!$L:$L,'#AI配置2'!$J54,1)</f>
        <v>1800000</v>
      </c>
    </row>
    <row r="55" spans="2:32" x14ac:dyDescent="0.3">
      <c r="B55">
        <v>21</v>
      </c>
      <c r="C55" t="s">
        <v>1323</v>
      </c>
      <c r="D55" t="s">
        <v>1335</v>
      </c>
      <c r="E55" t="s">
        <v>1343</v>
      </c>
      <c r="F55" t="s">
        <v>1339</v>
      </c>
      <c r="G55" t="s">
        <v>1343</v>
      </c>
      <c r="H55" t="s">
        <v>1350</v>
      </c>
      <c r="J55" s="6">
        <f>MATCH(B55&amp;C55,'#AI配置1'!$F:$F,0)</f>
        <v>162</v>
      </c>
      <c r="K55" s="6">
        <f>IFERROR(INDEX('#AI配置1'!$A:$A,MATCH($B55&amp;$C55&amp;D55,'#AI配置1'!$G:$G,0),1),"")</f>
        <v>5002103</v>
      </c>
      <c r="L55" s="6">
        <f>IFERROR(INDEX('#AI配置1'!$A:$A,MATCH($B55&amp;$C55&amp;E55,'#AI配置1'!$G:$G,0),1),"")</f>
        <v>5002105</v>
      </c>
      <c r="M55" s="6">
        <f>IFERROR(INDEX('#AI配置1'!$A:$A,MATCH($B55&amp;$C55&amp;F55,'#AI配置1'!$G:$G,0),1),"")</f>
        <v>5002104</v>
      </c>
      <c r="N55" s="6">
        <f>IFERROR(INDEX('#AI配置1'!$A:$A,MATCH($B55&amp;$C55&amp;G55,'#AI配置1'!$G:$G,0),1),"")</f>
        <v>5002105</v>
      </c>
      <c r="O55" s="6">
        <f>IFERROR(INDEX('#AI配置1'!$A:$A,MATCH($B55&amp;$C55&amp;H55,'#AI配置1'!$G:$G,0),1),"")</f>
        <v>5002107</v>
      </c>
      <c r="P55" s="6" t="str">
        <f>IFERROR(INDEX('#AI配置1'!$A:$A,MATCH($B55&amp;$C55&amp;I55,'#AI配置1'!$G:$G,0),1),"")</f>
        <v/>
      </c>
      <c r="S55" s="18">
        <f t="array" ref="S55">INDEX('#AI配置1'!$I:$I,'#AI配置2'!$J55,1)</f>
        <v>15</v>
      </c>
      <c r="T55" s="25" t="s">
        <v>2361</v>
      </c>
      <c r="V55" s="18" t="s">
        <v>1503</v>
      </c>
      <c r="W55" s="18" t="str">
        <f t="array" ref="W55">INDEX('#AI配置1'!$J:$J,'#AI配置2'!$J55,1)</f>
        <v>190000;290000</v>
      </c>
      <c r="X55" s="18" t="s">
        <v>1504</v>
      </c>
      <c r="Y55" s="18">
        <f t="array" ref="Y55">INDEX('#AI配置1'!$K:$K,'#AI配置2'!$J55,1)</f>
        <v>690000</v>
      </c>
      <c r="Z55" s="18">
        <f t="shared" si="3"/>
        <v>15</v>
      </c>
      <c r="AB55" s="18" t="str">
        <f t="shared" si="4"/>
        <v>5002103;5002105;5002104</v>
      </c>
      <c r="AC55" s="18" t="str">
        <f t="shared" si="5"/>
        <v>5002105;5002107</v>
      </c>
      <c r="AD55" s="18" t="str">
        <f t="array" ref="AD55">INDEX('#AI配置1'!$M:$M,'#AI配置2'!$J55,1)</f>
        <v>RT_Wood:1300000|RT_Food:1300000|RT_Stone:1300000|RT_Gold:1300000</v>
      </c>
      <c r="AE55" s="18" t="str">
        <f t="array" ref="AE55">INDEX('#AI配置1'!$N:$N,'#AI配置2'!$J55,1)</f>
        <v>RT_Wood:162500|RT_Food:162500|RT_Stone:162500|RT_Gold:162500</v>
      </c>
      <c r="AF55" s="18">
        <f t="array" ref="AF55">INDEX('#AI配置1'!$L:$L,'#AI配置2'!$J55,1)</f>
        <v>1950000</v>
      </c>
    </row>
    <row r="56" spans="2:32" x14ac:dyDescent="0.3">
      <c r="B56">
        <v>22</v>
      </c>
      <c r="C56" t="s">
        <v>1323</v>
      </c>
      <c r="D56" t="s">
        <v>1335</v>
      </c>
      <c r="E56" t="s">
        <v>1343</v>
      </c>
      <c r="F56" t="s">
        <v>1339</v>
      </c>
      <c r="G56" t="s">
        <v>1343</v>
      </c>
      <c r="H56" t="s">
        <v>1350</v>
      </c>
      <c r="J56" s="6">
        <f>MATCH(B56&amp;C56,'#AI配置1'!$F:$F,0)</f>
        <v>170</v>
      </c>
      <c r="K56" s="6">
        <f>IFERROR(INDEX('#AI配置1'!$A:$A,MATCH($B56&amp;$C56&amp;D56,'#AI配置1'!$G:$G,0),1),"")</f>
        <v>5002203</v>
      </c>
      <c r="L56" s="6">
        <f>IFERROR(INDEX('#AI配置1'!$A:$A,MATCH($B56&amp;$C56&amp;E56,'#AI配置1'!$G:$G,0),1),"")</f>
        <v>5002205</v>
      </c>
      <c r="M56" s="6">
        <f>IFERROR(INDEX('#AI配置1'!$A:$A,MATCH($B56&amp;$C56&amp;F56,'#AI配置1'!$G:$G,0),1),"")</f>
        <v>5002204</v>
      </c>
      <c r="N56" s="6">
        <f>IFERROR(INDEX('#AI配置1'!$A:$A,MATCH($B56&amp;$C56&amp;G56,'#AI配置1'!$G:$G,0),1),"")</f>
        <v>5002205</v>
      </c>
      <c r="O56" s="6">
        <f>IFERROR(INDEX('#AI配置1'!$A:$A,MATCH($B56&amp;$C56&amp;H56,'#AI配置1'!$G:$G,0),1),"")</f>
        <v>5002207</v>
      </c>
      <c r="P56" s="6" t="str">
        <f>IFERROR(INDEX('#AI配置1'!$A:$A,MATCH($B56&amp;$C56&amp;I56,'#AI配置1'!$G:$G,0),1),"")</f>
        <v/>
      </c>
      <c r="S56" s="18">
        <f t="array" ref="S56">INDEX('#AI配置1'!$I:$I,'#AI配置2'!$J56,1)</f>
        <v>15</v>
      </c>
      <c r="T56" s="25" t="s">
        <v>2361</v>
      </c>
      <c r="V56" s="18" t="s">
        <v>1505</v>
      </c>
      <c r="W56" s="18" t="str">
        <f t="array" ref="W56">INDEX('#AI配置1'!$J:$J,'#AI配置2'!$J56,1)</f>
        <v>190000;290000</v>
      </c>
      <c r="X56" s="18" t="s">
        <v>1506</v>
      </c>
      <c r="Y56" s="18">
        <f t="array" ref="Y56">INDEX('#AI配置1'!$K:$K,'#AI配置2'!$J56,1)</f>
        <v>690000</v>
      </c>
      <c r="Z56" s="18">
        <f t="shared" si="3"/>
        <v>15</v>
      </c>
      <c r="AB56" s="18" t="str">
        <f t="shared" si="4"/>
        <v>5002203;5002205;5002204</v>
      </c>
      <c r="AC56" s="18" t="str">
        <f t="shared" si="5"/>
        <v>5002205;5002207</v>
      </c>
      <c r="AD56" s="18" t="str">
        <f t="array" ref="AD56">INDEX('#AI配置1'!$M:$M,'#AI配置2'!$J56,1)</f>
        <v>RT_Wood:1300000|RT_Food:1300000|RT_Stone:1300000|RT_Gold:1300000</v>
      </c>
      <c r="AE56" s="18" t="str">
        <f t="array" ref="AE56">INDEX('#AI配置1'!$N:$N,'#AI配置2'!$J56,1)</f>
        <v>RT_Wood:162500|RT_Food:162500|RT_Stone:162500|RT_Gold:162500</v>
      </c>
      <c r="AF56" s="18">
        <f t="array" ref="AF56">INDEX('#AI配置1'!$L:$L,'#AI配置2'!$J56,1)</f>
        <v>1950000</v>
      </c>
    </row>
    <row r="57" spans="2:32" x14ac:dyDescent="0.3">
      <c r="B57">
        <v>23</v>
      </c>
      <c r="C57" t="s">
        <v>1323</v>
      </c>
      <c r="D57" t="s">
        <v>1335</v>
      </c>
      <c r="E57" t="s">
        <v>1343</v>
      </c>
      <c r="F57" t="s">
        <v>1339</v>
      </c>
      <c r="G57" t="s">
        <v>1343</v>
      </c>
      <c r="H57" t="s">
        <v>1350</v>
      </c>
      <c r="J57" s="6">
        <f>MATCH(B57&amp;C57,'#AI配置1'!$F:$F,0)</f>
        <v>178</v>
      </c>
      <c r="K57" s="6">
        <f>IFERROR(INDEX('#AI配置1'!$A:$A,MATCH($B57&amp;$C57&amp;D57,'#AI配置1'!$G:$G,0),1),"")</f>
        <v>5002303</v>
      </c>
      <c r="L57" s="6">
        <f>IFERROR(INDEX('#AI配置1'!$A:$A,MATCH($B57&amp;$C57&amp;E57,'#AI配置1'!$G:$G,0),1),"")</f>
        <v>5002305</v>
      </c>
      <c r="M57" s="6">
        <f>IFERROR(INDEX('#AI配置1'!$A:$A,MATCH($B57&amp;$C57&amp;F57,'#AI配置1'!$G:$G,0),1),"")</f>
        <v>5002304</v>
      </c>
      <c r="N57" s="6">
        <f>IFERROR(INDEX('#AI配置1'!$A:$A,MATCH($B57&amp;$C57&amp;G57,'#AI配置1'!$G:$G,0),1),"")</f>
        <v>5002305</v>
      </c>
      <c r="O57" s="6">
        <f>IFERROR(INDEX('#AI配置1'!$A:$A,MATCH($B57&amp;$C57&amp;H57,'#AI配置1'!$G:$G,0),1),"")</f>
        <v>5002307</v>
      </c>
      <c r="P57" s="6" t="str">
        <f>IFERROR(INDEX('#AI配置1'!$A:$A,MATCH($B57&amp;$C57&amp;I57,'#AI配置1'!$G:$G,0),1),"")</f>
        <v/>
      </c>
      <c r="S57" s="18">
        <f t="array" ref="S57">INDEX('#AI配置1'!$I:$I,'#AI配置2'!$J57,1)</f>
        <v>16</v>
      </c>
      <c r="T57" s="25" t="s">
        <v>2362</v>
      </c>
      <c r="V57" s="18" t="s">
        <v>1507</v>
      </c>
      <c r="W57" s="18" t="str">
        <f t="array" ref="W57">INDEX('#AI配置1'!$J:$J,'#AI配置2'!$J57,1)</f>
        <v>290000;480000</v>
      </c>
      <c r="X57" s="18" t="s">
        <v>1508</v>
      </c>
      <c r="Y57" s="18">
        <f t="array" ref="Y57">INDEX('#AI配置1'!$K:$K,'#AI配置2'!$J57,1)</f>
        <v>750000</v>
      </c>
      <c r="Z57" s="18">
        <f t="shared" si="3"/>
        <v>16</v>
      </c>
      <c r="AB57" s="18" t="str">
        <f t="shared" si="4"/>
        <v>5002303;5002305;5002304</v>
      </c>
      <c r="AC57" s="18" t="str">
        <f t="shared" si="5"/>
        <v>5002305;5002307</v>
      </c>
      <c r="AD57" s="18" t="str">
        <f t="array" ref="AD57">INDEX('#AI配置1'!$M:$M,'#AI配置2'!$J57,1)</f>
        <v>RT_Wood:1400000|RT_Food:1400000|RT_Stone:1400000|RT_Gold:1400000</v>
      </c>
      <c r="AE57" s="18" t="str">
        <f t="array" ref="AE57">INDEX('#AI配置1'!$N:$N,'#AI配置2'!$J57,1)</f>
        <v>RT_Wood:175000|RT_Food:175000|RT_Stone:175000|RT_Gold:175000</v>
      </c>
      <c r="AF57" s="18">
        <f t="array" ref="AF57">INDEX('#AI配置1'!$L:$L,'#AI配置2'!$J57,1)</f>
        <v>2100000</v>
      </c>
    </row>
    <row r="58" spans="2:32" x14ac:dyDescent="0.3">
      <c r="B58">
        <v>24</v>
      </c>
      <c r="C58" t="s">
        <v>1323</v>
      </c>
      <c r="D58" t="s">
        <v>1335</v>
      </c>
      <c r="E58" t="s">
        <v>1343</v>
      </c>
      <c r="F58" t="s">
        <v>1339</v>
      </c>
      <c r="G58" t="s">
        <v>1343</v>
      </c>
      <c r="H58" t="s">
        <v>1350</v>
      </c>
      <c r="J58" s="6">
        <f>MATCH(B58&amp;C58,'#AI配置1'!$F:$F,0)</f>
        <v>186</v>
      </c>
      <c r="K58" s="6">
        <f>IFERROR(INDEX('#AI配置1'!$A:$A,MATCH($B58&amp;$C58&amp;D58,'#AI配置1'!$G:$G,0),1),"")</f>
        <v>5002403</v>
      </c>
      <c r="L58" s="6">
        <f>IFERROR(INDEX('#AI配置1'!$A:$A,MATCH($B58&amp;$C58&amp;E58,'#AI配置1'!$G:$G,0),1),"")</f>
        <v>5002405</v>
      </c>
      <c r="M58" s="6">
        <f>IFERROR(INDEX('#AI配置1'!$A:$A,MATCH($B58&amp;$C58&amp;F58,'#AI配置1'!$G:$G,0),1),"")</f>
        <v>5002404</v>
      </c>
      <c r="N58" s="6">
        <f>IFERROR(INDEX('#AI配置1'!$A:$A,MATCH($B58&amp;$C58&amp;G58,'#AI配置1'!$G:$G,0),1),"")</f>
        <v>5002405</v>
      </c>
      <c r="O58" s="6">
        <f>IFERROR(INDEX('#AI配置1'!$A:$A,MATCH($B58&amp;$C58&amp;H58,'#AI配置1'!$G:$G,0),1),"")</f>
        <v>5002407</v>
      </c>
      <c r="P58" s="6" t="str">
        <f>IFERROR(INDEX('#AI配置1'!$A:$A,MATCH($B58&amp;$C58&amp;I58,'#AI配置1'!$G:$G,0),1),"")</f>
        <v/>
      </c>
      <c r="S58" s="18">
        <f t="array" ref="S58">INDEX('#AI配置1'!$I:$I,'#AI配置2'!$J58,1)</f>
        <v>16</v>
      </c>
      <c r="T58" s="25" t="s">
        <v>2362</v>
      </c>
      <c r="V58" s="18" t="s">
        <v>1509</v>
      </c>
      <c r="W58" s="18" t="str">
        <f t="array" ref="W58">INDEX('#AI配置1'!$J:$J,'#AI配置2'!$J58,1)</f>
        <v>290000;480000</v>
      </c>
      <c r="X58" s="18" t="s">
        <v>1510</v>
      </c>
      <c r="Y58" s="18">
        <f t="array" ref="Y58">INDEX('#AI配置1'!$K:$K,'#AI配置2'!$J58,1)</f>
        <v>750000</v>
      </c>
      <c r="Z58" s="18">
        <f t="shared" si="3"/>
        <v>16</v>
      </c>
      <c r="AB58" s="18" t="str">
        <f t="shared" si="4"/>
        <v>5002403;5002405;5002404</v>
      </c>
      <c r="AC58" s="18" t="str">
        <f t="shared" si="5"/>
        <v>5002405;5002407</v>
      </c>
      <c r="AD58" s="18" t="str">
        <f t="array" ref="AD58">INDEX('#AI配置1'!$M:$M,'#AI配置2'!$J58,1)</f>
        <v>RT_Wood:1400000|RT_Food:1400000|RT_Stone:1400000|RT_Gold:1400000</v>
      </c>
      <c r="AE58" s="18" t="str">
        <f t="array" ref="AE58">INDEX('#AI配置1'!$N:$N,'#AI配置2'!$J58,1)</f>
        <v>RT_Wood:175000|RT_Food:175000|RT_Stone:175000|RT_Gold:175000</v>
      </c>
      <c r="AF58" s="18">
        <f t="array" ref="AF58">INDEX('#AI配置1'!$L:$L,'#AI配置2'!$J58,1)</f>
        <v>2100000</v>
      </c>
    </row>
    <row r="59" spans="2:32" x14ac:dyDescent="0.3">
      <c r="B59">
        <v>25</v>
      </c>
      <c r="C59" t="s">
        <v>1323</v>
      </c>
      <c r="D59" t="s">
        <v>1335</v>
      </c>
      <c r="E59" t="s">
        <v>1343</v>
      </c>
      <c r="F59" t="s">
        <v>1339</v>
      </c>
      <c r="G59" t="s">
        <v>1343</v>
      </c>
      <c r="H59" t="s">
        <v>1350</v>
      </c>
      <c r="J59" s="6">
        <f>MATCH(B59&amp;C59,'#AI配置1'!$F:$F,0)</f>
        <v>194</v>
      </c>
      <c r="K59" s="6">
        <f>IFERROR(INDEX('#AI配置1'!$A:$A,MATCH($B59&amp;$C59&amp;D59,'#AI配置1'!$G:$G,0),1),"")</f>
        <v>5002503</v>
      </c>
      <c r="L59" s="6">
        <f>IFERROR(INDEX('#AI配置1'!$A:$A,MATCH($B59&amp;$C59&amp;E59,'#AI配置1'!$G:$G,0),1),"")</f>
        <v>5002505</v>
      </c>
      <c r="M59" s="6">
        <f>IFERROR(INDEX('#AI配置1'!$A:$A,MATCH($B59&amp;$C59&amp;F59,'#AI配置1'!$G:$G,0),1),"")</f>
        <v>5002504</v>
      </c>
      <c r="N59" s="6">
        <f>IFERROR(INDEX('#AI配置1'!$A:$A,MATCH($B59&amp;$C59&amp;G59,'#AI配置1'!$G:$G,0),1),"")</f>
        <v>5002505</v>
      </c>
      <c r="O59" s="6">
        <f>IFERROR(INDEX('#AI配置1'!$A:$A,MATCH($B59&amp;$C59&amp;H59,'#AI配置1'!$G:$G,0),1),"")</f>
        <v>5002507</v>
      </c>
      <c r="P59" s="6" t="str">
        <f>IFERROR(INDEX('#AI配置1'!$A:$A,MATCH($B59&amp;$C59&amp;I59,'#AI配置1'!$G:$G,0),1),"")</f>
        <v/>
      </c>
      <c r="S59" s="18">
        <f t="array" ref="S59">INDEX('#AI配置1'!$I:$I,'#AI配置2'!$J59,1)</f>
        <v>17</v>
      </c>
      <c r="T59" s="25" t="s">
        <v>2362</v>
      </c>
      <c r="V59" s="18" t="s">
        <v>1511</v>
      </c>
      <c r="W59" s="18" t="str">
        <f t="array" ref="W59">INDEX('#AI配置1'!$J:$J,'#AI配置2'!$J59,1)</f>
        <v>480000;660000</v>
      </c>
      <c r="X59" s="18" t="s">
        <v>1512</v>
      </c>
      <c r="Y59" s="18">
        <f t="array" ref="Y59">INDEX('#AI配置1'!$K:$K,'#AI配置2'!$J59,1)</f>
        <v>810000</v>
      </c>
      <c r="Z59" s="18">
        <f t="shared" si="3"/>
        <v>17</v>
      </c>
      <c r="AB59" s="18" t="str">
        <f t="shared" si="4"/>
        <v>5002503;5002505;5002504</v>
      </c>
      <c r="AC59" s="18" t="str">
        <f t="shared" si="5"/>
        <v>5002505;5002507</v>
      </c>
      <c r="AD59" s="18" t="str">
        <f t="array" ref="AD59">INDEX('#AI配置1'!$M:$M,'#AI配置2'!$J59,1)</f>
        <v>RT_Wood:1500000|RT_Food:1500000|RT_Stone:1500000|RT_Gold:1500000</v>
      </c>
      <c r="AE59" s="18" t="str">
        <f t="array" ref="AE59">INDEX('#AI配置1'!$N:$N,'#AI配置2'!$J59,1)</f>
        <v>RT_Wood:187500|RT_Food:187500|RT_Stone:187500|RT_Gold:187500</v>
      </c>
      <c r="AF59" s="18">
        <f t="array" ref="AF59">INDEX('#AI配置1'!$L:$L,'#AI配置2'!$J59,1)</f>
        <v>2250000</v>
      </c>
    </row>
    <row r="60" spans="2:32" x14ac:dyDescent="0.3">
      <c r="B60">
        <v>26</v>
      </c>
      <c r="C60" t="s">
        <v>1323</v>
      </c>
      <c r="D60" t="s">
        <v>1335</v>
      </c>
      <c r="E60" t="s">
        <v>1343</v>
      </c>
      <c r="F60" t="s">
        <v>1339</v>
      </c>
      <c r="G60" t="s">
        <v>1343</v>
      </c>
      <c r="H60" t="s">
        <v>1350</v>
      </c>
      <c r="J60" s="6">
        <f>MATCH(B60&amp;C60,'#AI配置1'!$F:$F,0)</f>
        <v>202</v>
      </c>
      <c r="K60" s="6">
        <f>IFERROR(INDEX('#AI配置1'!$A:$A,MATCH($B60&amp;$C60&amp;D60,'#AI配置1'!$G:$G,0),1),"")</f>
        <v>5002603</v>
      </c>
      <c r="L60" s="6">
        <f>IFERROR(INDEX('#AI配置1'!$A:$A,MATCH($B60&amp;$C60&amp;E60,'#AI配置1'!$G:$G,0),1),"")</f>
        <v>5002605</v>
      </c>
      <c r="M60" s="6">
        <f>IFERROR(INDEX('#AI配置1'!$A:$A,MATCH($B60&amp;$C60&amp;F60,'#AI配置1'!$G:$G,0),1),"")</f>
        <v>5002604</v>
      </c>
      <c r="N60" s="6">
        <f>IFERROR(INDEX('#AI配置1'!$A:$A,MATCH($B60&amp;$C60&amp;G60,'#AI配置1'!$G:$G,0),1),"")</f>
        <v>5002605</v>
      </c>
      <c r="O60" s="6">
        <f>IFERROR(INDEX('#AI配置1'!$A:$A,MATCH($B60&amp;$C60&amp;H60,'#AI配置1'!$G:$G,0),1),"")</f>
        <v>5002607</v>
      </c>
      <c r="P60" s="6" t="str">
        <f>IFERROR(INDEX('#AI配置1'!$A:$A,MATCH($B60&amp;$C60&amp;I60,'#AI配置1'!$G:$G,0),1),"")</f>
        <v/>
      </c>
      <c r="S60" s="18">
        <f t="array" ref="S60">INDEX('#AI配置1'!$I:$I,'#AI配置2'!$J60,1)</f>
        <v>17</v>
      </c>
      <c r="T60" s="25" t="s">
        <v>2362</v>
      </c>
      <c r="V60" s="18" t="s">
        <v>1513</v>
      </c>
      <c r="W60" s="18" t="str">
        <f t="array" ref="W60">INDEX('#AI配置1'!$J:$J,'#AI配置2'!$J60,1)</f>
        <v>480000;660000</v>
      </c>
      <c r="X60" s="18" t="s">
        <v>1514</v>
      </c>
      <c r="Y60" s="18">
        <f t="array" ref="Y60">INDEX('#AI配置1'!$K:$K,'#AI配置2'!$J60,1)</f>
        <v>810000</v>
      </c>
      <c r="Z60" s="18">
        <f t="shared" si="3"/>
        <v>17</v>
      </c>
      <c r="AB60" s="18" t="str">
        <f t="shared" si="4"/>
        <v>5002603;5002605;5002604</v>
      </c>
      <c r="AC60" s="18" t="str">
        <f t="shared" si="5"/>
        <v>5002605;5002607</v>
      </c>
      <c r="AD60" s="18" t="str">
        <f t="array" ref="AD60">INDEX('#AI配置1'!$M:$M,'#AI配置2'!$J60,1)</f>
        <v>RT_Wood:1500000|RT_Food:1500000|RT_Stone:1500000|RT_Gold:1500000</v>
      </c>
      <c r="AE60" s="18" t="str">
        <f t="array" ref="AE60">INDEX('#AI配置1'!$N:$N,'#AI配置2'!$J60,1)</f>
        <v>RT_Wood:187500|RT_Food:187500|RT_Stone:187500|RT_Gold:187500</v>
      </c>
      <c r="AF60" s="18">
        <f t="array" ref="AF60">INDEX('#AI配置1'!$L:$L,'#AI配置2'!$J60,1)</f>
        <v>2250000</v>
      </c>
    </row>
    <row r="61" spans="2:32" x14ac:dyDescent="0.3">
      <c r="B61">
        <v>27</v>
      </c>
      <c r="C61" t="s">
        <v>1323</v>
      </c>
      <c r="D61" t="s">
        <v>1335</v>
      </c>
      <c r="E61" t="s">
        <v>1343</v>
      </c>
      <c r="F61" t="s">
        <v>1339</v>
      </c>
      <c r="G61" t="s">
        <v>1343</v>
      </c>
      <c r="H61" t="s">
        <v>1350</v>
      </c>
      <c r="J61" s="6">
        <f>MATCH(B61&amp;C61,'#AI配置1'!$F:$F,0)</f>
        <v>210</v>
      </c>
      <c r="K61" s="6">
        <f>IFERROR(INDEX('#AI配置1'!$A:$A,MATCH($B61&amp;$C61&amp;D61,'#AI配置1'!$G:$G,0),1),"")</f>
        <v>5002703</v>
      </c>
      <c r="L61" s="6">
        <f>IFERROR(INDEX('#AI配置1'!$A:$A,MATCH($B61&amp;$C61&amp;E61,'#AI配置1'!$G:$G,0),1),"")</f>
        <v>5002705</v>
      </c>
      <c r="M61" s="6">
        <f>IFERROR(INDEX('#AI配置1'!$A:$A,MATCH($B61&amp;$C61&amp;F61,'#AI配置1'!$G:$G,0),1),"")</f>
        <v>5002704</v>
      </c>
      <c r="N61" s="6">
        <f>IFERROR(INDEX('#AI配置1'!$A:$A,MATCH($B61&amp;$C61&amp;G61,'#AI配置1'!$G:$G,0),1),"")</f>
        <v>5002705</v>
      </c>
      <c r="O61" s="6">
        <f>IFERROR(INDEX('#AI配置1'!$A:$A,MATCH($B61&amp;$C61&amp;H61,'#AI配置1'!$G:$G,0),1),"")</f>
        <v>5002707</v>
      </c>
      <c r="P61" s="6" t="str">
        <f>IFERROR(INDEX('#AI配置1'!$A:$A,MATCH($B61&amp;$C61&amp;I61,'#AI配置1'!$G:$G,0),1),"")</f>
        <v/>
      </c>
      <c r="S61" s="18">
        <f t="array" ref="S61">INDEX('#AI配置1'!$I:$I,'#AI配置2'!$J61,1)</f>
        <v>18</v>
      </c>
      <c r="T61" s="25" t="s">
        <v>2362</v>
      </c>
      <c r="V61" s="18" t="s">
        <v>1515</v>
      </c>
      <c r="W61" s="18" t="str">
        <f t="array" ref="W61">INDEX('#AI配置1'!$J:$J,'#AI配置2'!$J61,1)</f>
        <v>660000;890000</v>
      </c>
      <c r="X61" s="18" t="s">
        <v>1516</v>
      </c>
      <c r="Y61" s="18">
        <f t="array" ref="Y61">INDEX('#AI配置1'!$K:$K,'#AI配置2'!$J61,1)</f>
        <v>870000</v>
      </c>
      <c r="Z61" s="18">
        <f t="shared" si="3"/>
        <v>18</v>
      </c>
      <c r="AB61" s="18" t="str">
        <f t="shared" si="4"/>
        <v>5002703;5002705;5002704</v>
      </c>
      <c r="AC61" s="18" t="str">
        <f t="shared" si="5"/>
        <v>5002705;5002707</v>
      </c>
      <c r="AD61" s="18" t="str">
        <f t="array" ref="AD61">INDEX('#AI配置1'!$M:$M,'#AI配置2'!$J61,1)</f>
        <v>RT_Wood:1600000|RT_Food:1600000|RT_Stone:1600000|RT_Gold:1600000</v>
      </c>
      <c r="AE61" s="18" t="str">
        <f t="array" ref="AE61">INDEX('#AI配置1'!$N:$N,'#AI配置2'!$J61,1)</f>
        <v>RT_Wood:200000|RT_Food:200000|RT_Stone:200000|RT_Gold:200000</v>
      </c>
      <c r="AF61" s="18">
        <f t="array" ref="AF61">INDEX('#AI配置1'!$L:$L,'#AI配置2'!$J61,1)</f>
        <v>2400000</v>
      </c>
    </row>
    <row r="62" spans="2:32" x14ac:dyDescent="0.3">
      <c r="B62">
        <v>28</v>
      </c>
      <c r="C62" t="s">
        <v>1323</v>
      </c>
      <c r="D62" t="s">
        <v>1335</v>
      </c>
      <c r="E62" t="s">
        <v>1343</v>
      </c>
      <c r="F62" t="s">
        <v>1339</v>
      </c>
      <c r="G62" t="s">
        <v>1343</v>
      </c>
      <c r="H62" t="s">
        <v>1350</v>
      </c>
      <c r="J62" s="6">
        <f>MATCH(B62&amp;C62,'#AI配置1'!$F:$F,0)</f>
        <v>218</v>
      </c>
      <c r="K62" s="6">
        <f>IFERROR(INDEX('#AI配置1'!$A:$A,MATCH($B62&amp;$C62&amp;D62,'#AI配置1'!$G:$G,0),1),"")</f>
        <v>5002803</v>
      </c>
      <c r="L62" s="6">
        <f>IFERROR(INDEX('#AI配置1'!$A:$A,MATCH($B62&amp;$C62&amp;E62,'#AI配置1'!$G:$G,0),1),"")</f>
        <v>5002805</v>
      </c>
      <c r="M62" s="6">
        <f>IFERROR(INDEX('#AI配置1'!$A:$A,MATCH($B62&amp;$C62&amp;F62,'#AI配置1'!$G:$G,0),1),"")</f>
        <v>5002804</v>
      </c>
      <c r="N62" s="6">
        <f>IFERROR(INDEX('#AI配置1'!$A:$A,MATCH($B62&amp;$C62&amp;G62,'#AI配置1'!$G:$G,0),1),"")</f>
        <v>5002805</v>
      </c>
      <c r="O62" s="6">
        <f>IFERROR(INDEX('#AI配置1'!$A:$A,MATCH($B62&amp;$C62&amp;H62,'#AI配置1'!$G:$G,0),1),"")</f>
        <v>5002807</v>
      </c>
      <c r="P62" s="6" t="str">
        <f>IFERROR(INDEX('#AI配置1'!$A:$A,MATCH($B62&amp;$C62&amp;I62,'#AI配置1'!$G:$G,0),1),"")</f>
        <v/>
      </c>
      <c r="S62" s="18">
        <f t="array" ref="S62">INDEX('#AI配置1'!$I:$I,'#AI配置2'!$J62,1)</f>
        <v>18</v>
      </c>
      <c r="T62" s="25" t="s">
        <v>2362</v>
      </c>
      <c r="V62" s="18" t="s">
        <v>1517</v>
      </c>
      <c r="W62" s="18" t="str">
        <f t="array" ref="W62">INDEX('#AI配置1'!$J:$J,'#AI配置2'!$J62,1)</f>
        <v>660000;890000</v>
      </c>
      <c r="X62" s="18" t="s">
        <v>1518</v>
      </c>
      <c r="Y62" s="18">
        <f t="array" ref="Y62">INDEX('#AI配置1'!$K:$K,'#AI配置2'!$J62,1)</f>
        <v>870000</v>
      </c>
      <c r="Z62" s="18">
        <f t="shared" si="3"/>
        <v>18</v>
      </c>
      <c r="AB62" s="18" t="str">
        <f t="shared" si="4"/>
        <v>5002803;5002805;5002804</v>
      </c>
      <c r="AC62" s="18" t="str">
        <f t="shared" si="5"/>
        <v>5002805;5002807</v>
      </c>
      <c r="AD62" s="18" t="str">
        <f t="array" ref="AD62">INDEX('#AI配置1'!$M:$M,'#AI配置2'!$J62,1)</f>
        <v>RT_Wood:1600000|RT_Food:1600000|RT_Stone:1600000|RT_Gold:1600000</v>
      </c>
      <c r="AE62" s="18" t="str">
        <f t="array" ref="AE62">INDEX('#AI配置1'!$N:$N,'#AI配置2'!$J62,1)</f>
        <v>RT_Wood:200000|RT_Food:200000|RT_Stone:200000|RT_Gold:200000</v>
      </c>
      <c r="AF62" s="18">
        <f t="array" ref="AF62">INDEX('#AI配置1'!$L:$L,'#AI配置2'!$J62,1)</f>
        <v>2400000</v>
      </c>
    </row>
    <row r="63" spans="2:32" x14ac:dyDescent="0.3">
      <c r="B63">
        <v>29</v>
      </c>
      <c r="C63" t="s">
        <v>1323</v>
      </c>
      <c r="D63" t="s">
        <v>1335</v>
      </c>
      <c r="E63" t="s">
        <v>1343</v>
      </c>
      <c r="F63" t="s">
        <v>1339</v>
      </c>
      <c r="G63" t="s">
        <v>1343</v>
      </c>
      <c r="H63" t="s">
        <v>1350</v>
      </c>
      <c r="J63" s="6">
        <f>MATCH(B63&amp;C63,'#AI配置1'!$F:$F,0)</f>
        <v>226</v>
      </c>
      <c r="K63" s="6">
        <f>IFERROR(INDEX('#AI配置1'!$A:$A,MATCH($B63&amp;$C63&amp;D63,'#AI配置1'!$G:$G,0),1),"")</f>
        <v>5002903</v>
      </c>
      <c r="L63" s="6">
        <f>IFERROR(INDEX('#AI配置1'!$A:$A,MATCH($B63&amp;$C63&amp;E63,'#AI配置1'!$G:$G,0),1),"")</f>
        <v>5002905</v>
      </c>
      <c r="M63" s="6">
        <f>IFERROR(INDEX('#AI配置1'!$A:$A,MATCH($B63&amp;$C63&amp;F63,'#AI配置1'!$G:$G,0),1),"")</f>
        <v>5002904</v>
      </c>
      <c r="N63" s="6">
        <f>IFERROR(INDEX('#AI配置1'!$A:$A,MATCH($B63&amp;$C63&amp;G63,'#AI配置1'!$G:$G,0),1),"")</f>
        <v>5002905</v>
      </c>
      <c r="O63" s="6">
        <f>IFERROR(INDEX('#AI配置1'!$A:$A,MATCH($B63&amp;$C63&amp;H63,'#AI配置1'!$G:$G,0),1),"")</f>
        <v>5002907</v>
      </c>
      <c r="P63" s="6" t="str">
        <f>IFERROR(INDEX('#AI配置1'!$A:$A,MATCH($B63&amp;$C63&amp;I63,'#AI配置1'!$G:$G,0),1),"")</f>
        <v/>
      </c>
      <c r="S63" s="18">
        <f t="array" ref="S63">INDEX('#AI配置1'!$I:$I,'#AI配置2'!$J63,1)</f>
        <v>19</v>
      </c>
      <c r="T63" s="25" t="s">
        <v>2362</v>
      </c>
      <c r="V63" s="18" t="s">
        <v>1519</v>
      </c>
      <c r="W63" s="18" t="str">
        <f t="array" ref="W63">INDEX('#AI配置1'!$J:$J,'#AI配置2'!$J63,1)</f>
        <v>890000;1400000</v>
      </c>
      <c r="X63" s="18" t="s">
        <v>1520</v>
      </c>
      <c r="Y63" s="18">
        <f t="array" ref="Y63">INDEX('#AI配置1'!$K:$K,'#AI配置2'!$J63,1)</f>
        <v>930000</v>
      </c>
      <c r="Z63" s="18">
        <f t="shared" si="3"/>
        <v>19</v>
      </c>
      <c r="AB63" s="18" t="str">
        <f t="shared" si="4"/>
        <v>5002903;5002905;5002904</v>
      </c>
      <c r="AC63" s="18" t="str">
        <f t="shared" si="5"/>
        <v>5002905;5002907</v>
      </c>
      <c r="AD63" s="18" t="str">
        <f t="array" ref="AD63">INDEX('#AI配置1'!$M:$M,'#AI配置2'!$J63,1)</f>
        <v>RT_Wood:1700000|RT_Food:1700000|RT_Stone:1700000|RT_Gold:1700000</v>
      </c>
      <c r="AE63" s="18" t="str">
        <f t="array" ref="AE63">INDEX('#AI配置1'!$N:$N,'#AI配置2'!$J63,1)</f>
        <v>RT_Wood:212500|RT_Food:212500|RT_Stone:212500|RT_Gold:212500</v>
      </c>
      <c r="AF63" s="18">
        <f t="array" ref="AF63">INDEX('#AI配置1'!$L:$L,'#AI配置2'!$J63,1)</f>
        <v>2550000</v>
      </c>
    </row>
    <row r="64" spans="2:32" x14ac:dyDescent="0.3">
      <c r="B64">
        <v>30</v>
      </c>
      <c r="C64" t="s">
        <v>1323</v>
      </c>
      <c r="D64" t="s">
        <v>1335</v>
      </c>
      <c r="E64" t="s">
        <v>1343</v>
      </c>
      <c r="F64" t="s">
        <v>1339</v>
      </c>
      <c r="G64" t="s">
        <v>1343</v>
      </c>
      <c r="H64" t="s">
        <v>1350</v>
      </c>
      <c r="J64" s="6">
        <f>MATCH(B64&amp;C64,'#AI配置1'!$F:$F,0)</f>
        <v>234</v>
      </c>
      <c r="K64" s="6">
        <f>IFERROR(INDEX('#AI配置1'!$A:$A,MATCH($B64&amp;$C64&amp;D64,'#AI配置1'!$G:$G,0),1),"")</f>
        <v>5003003</v>
      </c>
      <c r="L64" s="6">
        <f>IFERROR(INDEX('#AI配置1'!$A:$A,MATCH($B64&amp;$C64&amp;E64,'#AI配置1'!$G:$G,0),1),"")</f>
        <v>5003005</v>
      </c>
      <c r="M64" s="6">
        <f>IFERROR(INDEX('#AI配置1'!$A:$A,MATCH($B64&amp;$C64&amp;F64,'#AI配置1'!$G:$G,0),1),"")</f>
        <v>5003004</v>
      </c>
      <c r="N64" s="6">
        <f>IFERROR(INDEX('#AI配置1'!$A:$A,MATCH($B64&amp;$C64&amp;G64,'#AI配置1'!$G:$G,0),1),"")</f>
        <v>5003005</v>
      </c>
      <c r="O64" s="6">
        <f>IFERROR(INDEX('#AI配置1'!$A:$A,MATCH($B64&amp;$C64&amp;H64,'#AI配置1'!$G:$G,0),1),"")</f>
        <v>5003007</v>
      </c>
      <c r="P64" s="6" t="str">
        <f>IFERROR(INDEX('#AI配置1'!$A:$A,MATCH($B64&amp;$C64&amp;I64,'#AI配置1'!$G:$G,0),1),"")</f>
        <v/>
      </c>
      <c r="S64" s="18">
        <f t="array" ref="S64">INDEX('#AI配置1'!$I:$I,'#AI配置2'!$J64,1)</f>
        <v>19</v>
      </c>
      <c r="T64" s="25" t="s">
        <v>2362</v>
      </c>
      <c r="V64" s="18" t="s">
        <v>1521</v>
      </c>
      <c r="W64" s="18" t="str">
        <f t="array" ref="W64">INDEX('#AI配置1'!$J:$J,'#AI配置2'!$J64,1)</f>
        <v>890000;1400000</v>
      </c>
      <c r="X64" s="18" t="s">
        <v>1522</v>
      </c>
      <c r="Y64" s="18">
        <f t="array" ref="Y64">INDEX('#AI配置1'!$K:$K,'#AI配置2'!$J64,1)</f>
        <v>930000</v>
      </c>
      <c r="Z64" s="18">
        <f t="shared" si="3"/>
        <v>19</v>
      </c>
      <c r="AB64" s="18" t="str">
        <f t="shared" si="4"/>
        <v>5003003;5003005;5003004</v>
      </c>
      <c r="AC64" s="18" t="str">
        <f t="shared" si="5"/>
        <v>5003005;5003007</v>
      </c>
      <c r="AD64" s="18" t="str">
        <f t="array" ref="AD64">INDEX('#AI配置1'!$M:$M,'#AI配置2'!$J64,1)</f>
        <v>RT_Wood:1700000|RT_Food:1700000|RT_Stone:1700000|RT_Gold:1700000</v>
      </c>
      <c r="AE64" s="18" t="str">
        <f t="array" ref="AE64">INDEX('#AI配置1'!$N:$N,'#AI配置2'!$J64,1)</f>
        <v>RT_Wood:212500|RT_Food:212500|RT_Stone:212500|RT_Gold:212500</v>
      </c>
      <c r="AF64" s="18">
        <f t="array" ref="AF64">INDEX('#AI配置1'!$L:$L,'#AI配置2'!$J64,1)</f>
        <v>2550000</v>
      </c>
    </row>
    <row r="65" spans="1:32" x14ac:dyDescent="0.3">
      <c r="B65">
        <v>31</v>
      </c>
      <c r="C65" t="s">
        <v>1323</v>
      </c>
      <c r="D65" t="s">
        <v>1335</v>
      </c>
      <c r="E65" t="s">
        <v>1343</v>
      </c>
      <c r="F65" t="s">
        <v>1339</v>
      </c>
      <c r="G65" t="s">
        <v>1343</v>
      </c>
      <c r="H65" t="s">
        <v>1350</v>
      </c>
      <c r="J65" s="6">
        <f>MATCH(B65&amp;C65,'#AI配置1'!$F:$F,0)</f>
        <v>242</v>
      </c>
      <c r="K65" s="6">
        <f>IFERROR(INDEX('#AI配置1'!$A:$A,MATCH($B65&amp;$C65&amp;D65,'#AI配置1'!$G:$G,0),1),"")</f>
        <v>5003103</v>
      </c>
      <c r="L65" s="6">
        <f>IFERROR(INDEX('#AI配置1'!$A:$A,MATCH($B65&amp;$C65&amp;E65,'#AI配置1'!$G:$G,0),1),"")</f>
        <v>5003105</v>
      </c>
      <c r="M65" s="6">
        <f>IFERROR(INDEX('#AI配置1'!$A:$A,MATCH($B65&amp;$C65&amp;F65,'#AI配置1'!$G:$G,0),1),"")</f>
        <v>5003104</v>
      </c>
      <c r="N65" s="6">
        <f>IFERROR(INDEX('#AI配置1'!$A:$A,MATCH($B65&amp;$C65&amp;G65,'#AI配置1'!$G:$G,0),1),"")</f>
        <v>5003105</v>
      </c>
      <c r="O65" s="6">
        <f>IFERROR(INDEX('#AI配置1'!$A:$A,MATCH($B65&amp;$C65&amp;H65,'#AI配置1'!$G:$G,0),1),"")</f>
        <v>5003107</v>
      </c>
      <c r="P65" s="6" t="str">
        <f>IFERROR(INDEX('#AI配置1'!$A:$A,MATCH($B65&amp;$C65&amp;I65,'#AI配置1'!$G:$G,0),1),"")</f>
        <v/>
      </c>
      <c r="S65" s="18">
        <f t="array" ref="S65">INDEX('#AI配置1'!$I:$I,'#AI配置2'!$J65,1)</f>
        <v>20</v>
      </c>
      <c r="T65" s="25" t="s">
        <v>2362</v>
      </c>
      <c r="V65" s="18" t="s">
        <v>1523</v>
      </c>
      <c r="W65" s="18" t="str">
        <f t="array" ref="W65">INDEX('#AI配置1'!$J:$J,'#AI配置2'!$J65,1)</f>
        <v>1400000;1800000</v>
      </c>
      <c r="X65" s="18" t="s">
        <v>1524</v>
      </c>
      <c r="Y65" s="18">
        <f t="array" ref="Y65">INDEX('#AI配置1'!$K:$K,'#AI配置2'!$J65,1)</f>
        <v>1000000</v>
      </c>
      <c r="Z65" s="18">
        <f t="shared" si="3"/>
        <v>20</v>
      </c>
      <c r="AB65" s="18" t="str">
        <f t="shared" si="4"/>
        <v>5003103;5003105;5003104</v>
      </c>
      <c r="AC65" s="18" t="str">
        <f t="shared" si="5"/>
        <v>5003105;5003107</v>
      </c>
      <c r="AD65" s="18" t="str">
        <f t="array" ref="AD65">INDEX('#AI配置1'!$M:$M,'#AI配置2'!$J65,1)</f>
        <v>RT_Wood:1800000|RT_Food:1800000|RT_Stone:1800000|RT_Gold:1800000</v>
      </c>
      <c r="AE65" s="18" t="str">
        <f t="array" ref="AE65">INDEX('#AI配置1'!$N:$N,'#AI配置2'!$J65,1)</f>
        <v>RT_Wood:225000|RT_Food:225000|RT_Stone:225000|RT_Gold:225000</v>
      </c>
      <c r="AF65" s="18">
        <f t="array" ref="AF65">INDEX('#AI配置1'!$L:$L,'#AI配置2'!$J65,1)</f>
        <v>2700000</v>
      </c>
    </row>
    <row r="66" spans="1:32" x14ac:dyDescent="0.3">
      <c r="B66">
        <v>32</v>
      </c>
      <c r="C66" t="s">
        <v>1323</v>
      </c>
      <c r="D66" t="s">
        <v>1335</v>
      </c>
      <c r="E66" t="s">
        <v>1343</v>
      </c>
      <c r="F66" t="s">
        <v>1339</v>
      </c>
      <c r="G66" t="s">
        <v>1343</v>
      </c>
      <c r="H66" t="s">
        <v>1350</v>
      </c>
      <c r="J66" s="6">
        <f>MATCH(B66&amp;C66,'#AI配置1'!$F:$F,0)</f>
        <v>250</v>
      </c>
      <c r="K66" s="6">
        <f>IFERROR(INDEX('#AI配置1'!$A:$A,MATCH($B66&amp;$C66&amp;D66,'#AI配置1'!$G:$G,0),1),"")</f>
        <v>5003203</v>
      </c>
      <c r="L66" s="6">
        <f>IFERROR(INDEX('#AI配置1'!$A:$A,MATCH($B66&amp;$C66&amp;E66,'#AI配置1'!$G:$G,0),1),"")</f>
        <v>5003205</v>
      </c>
      <c r="M66" s="6">
        <f>IFERROR(INDEX('#AI配置1'!$A:$A,MATCH($B66&amp;$C66&amp;F66,'#AI配置1'!$G:$G,0),1),"")</f>
        <v>5003204</v>
      </c>
      <c r="N66" s="6">
        <f>IFERROR(INDEX('#AI配置1'!$A:$A,MATCH($B66&amp;$C66&amp;G66,'#AI配置1'!$G:$G,0),1),"")</f>
        <v>5003205</v>
      </c>
      <c r="O66" s="6">
        <f>IFERROR(INDEX('#AI配置1'!$A:$A,MATCH($B66&amp;$C66&amp;H66,'#AI配置1'!$G:$G,0),1),"")</f>
        <v>5003207</v>
      </c>
      <c r="P66" s="6" t="str">
        <f>IFERROR(INDEX('#AI配置1'!$A:$A,MATCH($B66&amp;$C66&amp;I66,'#AI配置1'!$G:$G,0),1),"")</f>
        <v/>
      </c>
      <c r="S66" s="18">
        <f t="array" ref="S66">INDEX('#AI配置1'!$I:$I,'#AI配置2'!$J66,1)</f>
        <v>20</v>
      </c>
      <c r="T66" s="25" t="s">
        <v>2362</v>
      </c>
      <c r="V66" s="18" t="s">
        <v>1525</v>
      </c>
      <c r="W66" s="18" t="str">
        <f t="array" ref="W66">INDEX('#AI配置1'!$J:$J,'#AI配置2'!$J66,1)</f>
        <v>1400000;1800000</v>
      </c>
      <c r="X66" s="18" t="s">
        <v>1526</v>
      </c>
      <c r="Y66" s="18">
        <f t="array" ref="Y66">INDEX('#AI配置1'!$K:$K,'#AI配置2'!$J66,1)</f>
        <v>1000000</v>
      </c>
      <c r="Z66" s="18">
        <f t="shared" si="3"/>
        <v>20</v>
      </c>
      <c r="AB66" s="18" t="str">
        <f t="shared" si="4"/>
        <v>5003203;5003205;5003204</v>
      </c>
      <c r="AC66" s="18" t="str">
        <f t="shared" si="5"/>
        <v>5003205;5003207</v>
      </c>
      <c r="AD66" s="18" t="str">
        <f t="array" ref="AD66">INDEX('#AI配置1'!$M:$M,'#AI配置2'!$J66,1)</f>
        <v>RT_Wood:1800000|RT_Food:1800000|RT_Stone:1800000|RT_Gold:1800000</v>
      </c>
      <c r="AE66" s="18" t="str">
        <f t="array" ref="AE66">INDEX('#AI配置1'!$N:$N,'#AI配置2'!$J66,1)</f>
        <v>RT_Wood:225000|RT_Food:225000|RT_Stone:225000|RT_Gold:225000</v>
      </c>
      <c r="AF66" s="18">
        <f t="array" ref="AF66">INDEX('#AI配置1'!$L:$L,'#AI配置2'!$J66,1)</f>
        <v>2700000</v>
      </c>
    </row>
    <row r="67" spans="1:32" x14ac:dyDescent="0.3">
      <c r="A67" t="s">
        <v>1527</v>
      </c>
      <c r="B67">
        <v>1</v>
      </c>
      <c r="C67" t="s">
        <v>1323</v>
      </c>
      <c r="D67" s="6" t="s">
        <v>1339</v>
      </c>
      <c r="E67" s="6" t="s">
        <v>1328</v>
      </c>
      <c r="F67" s="6" t="s">
        <v>1335</v>
      </c>
      <c r="G67" s="6" t="s">
        <v>1331</v>
      </c>
      <c r="H67" s="15" t="s">
        <v>1335</v>
      </c>
      <c r="I67" s="15"/>
      <c r="J67" s="6">
        <f>MATCH(B67&amp;C67,'#AI配置1'!$F:$F,0)</f>
        <v>2</v>
      </c>
      <c r="K67" s="6">
        <f>IFERROR(INDEX('#AI配置1'!$A:$A,MATCH($B67&amp;$C67&amp;D67,'#AI配置1'!$G:$G,0),1),"")</f>
        <v>5000104</v>
      </c>
      <c r="L67" s="6">
        <f>IFERROR(INDEX('#AI配置1'!$A:$A,MATCH($B67&amp;$C67&amp;E67,'#AI配置1'!$G:$G,0),1),"")</f>
        <v>5000101</v>
      </c>
      <c r="M67" s="6">
        <f>IFERROR(INDEX('#AI配置1'!$A:$A,MATCH($B67&amp;$C67&amp;F67,'#AI配置1'!$G:$G,0),1),"")</f>
        <v>5000103</v>
      </c>
      <c r="N67" s="6">
        <f>IFERROR(INDEX('#AI配置1'!$A:$A,MATCH($B67&amp;$C67&amp;G67,'#AI配置1'!$G:$G,0),1),"")</f>
        <v>5000102</v>
      </c>
      <c r="O67" s="6">
        <f>IFERROR(INDEX('#AI配置1'!$A:$A,MATCH($B67&amp;$C67&amp;H67,'#AI配置1'!$G:$G,0),1),"")</f>
        <v>5000103</v>
      </c>
      <c r="P67" s="6" t="str">
        <f>IFERROR(INDEX('#AI配置1'!$A:$A,MATCH($B67&amp;$C67&amp;I67,'#AI配置1'!$G:$G,0),1),"")</f>
        <v/>
      </c>
      <c r="S67" s="18">
        <f t="array" ref="S67">INDEX('#AI配置1'!$I:$I,'#AI配置2'!$J67,1)</f>
        <v>8</v>
      </c>
      <c r="T67" s="25" t="s">
        <v>1397</v>
      </c>
      <c r="V67" s="18" t="s">
        <v>1528</v>
      </c>
      <c r="W67" s="18" t="str">
        <f t="array" ref="W67">INDEX('#AI配置1'!$J:$J,'#AI配置2'!$J67,1)</f>
        <v>3480;6600</v>
      </c>
      <c r="X67" s="18" t="s">
        <v>1529</v>
      </c>
      <c r="Y67" s="18">
        <f t="array" ref="Y67">INDEX('#AI配置1'!$K:$K,'#AI配置2'!$J67,1)</f>
        <v>360000</v>
      </c>
      <c r="Z67" s="18">
        <f t="shared" si="3"/>
        <v>8</v>
      </c>
      <c r="AB67" s="18" t="str">
        <f t="shared" si="4"/>
        <v>5000104;5000101;5000103</v>
      </c>
      <c r="AC67" s="18" t="str">
        <f t="shared" si="5"/>
        <v>5000102;5000103</v>
      </c>
      <c r="AD67" s="18" t="str">
        <f t="array" ref="AD67">INDEX('#AI配置1'!$M:$M,'#AI配置2'!$J67,1)</f>
        <v>RT_Wood:600000|RT_Food:600000|RT_Stone:600000</v>
      </c>
      <c r="AE67" s="18" t="str">
        <f t="array" ref="AE67">INDEX('#AI配置1'!$N:$N,'#AI配置2'!$J67,1)</f>
        <v>RT_Wood:75000|RT_Food:75000|RT_Stone:75000</v>
      </c>
      <c r="AF67" s="18">
        <f t="array" ref="AF67">INDEX('#AI配置1'!$L:$L,'#AI配置2'!$J67,1)</f>
        <v>900000</v>
      </c>
    </row>
    <row r="68" spans="1:32" x14ac:dyDescent="0.3">
      <c r="B68">
        <v>2</v>
      </c>
      <c r="C68" t="s">
        <v>1323</v>
      </c>
      <c r="D68" t="s">
        <v>1339</v>
      </c>
      <c r="E68" t="s">
        <v>1328</v>
      </c>
      <c r="F68" t="s">
        <v>1335</v>
      </c>
      <c r="G68" t="s">
        <v>1331</v>
      </c>
      <c r="H68" t="s">
        <v>1335</v>
      </c>
      <c r="J68" s="6">
        <f>MATCH(B68&amp;C68,'#AI配置1'!$F:$F,0)</f>
        <v>10</v>
      </c>
      <c r="K68" s="6">
        <f>IFERROR(INDEX('#AI配置1'!$A:$A,MATCH($B68&amp;$C68&amp;D68,'#AI配置1'!$G:$G,0),1),"")</f>
        <v>5000204</v>
      </c>
      <c r="L68" s="6">
        <f>IFERROR(INDEX('#AI配置1'!$A:$A,MATCH($B68&amp;$C68&amp;E68,'#AI配置1'!$G:$G,0),1),"")</f>
        <v>5000201</v>
      </c>
      <c r="M68" s="6">
        <f>IFERROR(INDEX('#AI配置1'!$A:$A,MATCH($B68&amp;$C68&amp;F68,'#AI配置1'!$G:$G,0),1),"")</f>
        <v>5000203</v>
      </c>
      <c r="N68" s="6">
        <f>IFERROR(INDEX('#AI配置1'!$A:$A,MATCH($B68&amp;$C68&amp;G68,'#AI配置1'!$G:$G,0),1),"")</f>
        <v>5000202</v>
      </c>
      <c r="O68" s="6">
        <f>IFERROR(INDEX('#AI配置1'!$A:$A,MATCH($B68&amp;$C68&amp;H68,'#AI配置1'!$G:$G,0),1),"")</f>
        <v>5000203</v>
      </c>
      <c r="P68" s="6" t="str">
        <f>IFERROR(INDEX('#AI配置1'!$A:$A,MATCH($B68&amp;$C68&amp;I68,'#AI配置1'!$G:$G,0),1),"")</f>
        <v/>
      </c>
      <c r="S68" s="18">
        <f t="array" ref="S68">INDEX('#AI配置1'!$I:$I,'#AI配置2'!$J68,1)</f>
        <v>8</v>
      </c>
      <c r="T68" s="25" t="s">
        <v>1397</v>
      </c>
      <c r="V68" s="18" t="s">
        <v>1530</v>
      </c>
      <c r="W68" s="18" t="str">
        <f t="array" ref="W68">INDEX('#AI配置1'!$J:$J,'#AI配置2'!$J68,1)</f>
        <v>3480;6600</v>
      </c>
      <c r="X68" s="18" t="s">
        <v>1531</v>
      </c>
      <c r="Y68" s="18">
        <f t="array" ref="Y68">INDEX('#AI配置1'!$K:$K,'#AI配置2'!$J68,1)</f>
        <v>360000</v>
      </c>
      <c r="Z68" s="18">
        <f t="shared" ref="Z68:Z131" si="6">S68</f>
        <v>8</v>
      </c>
      <c r="AB68" s="18" t="str">
        <f t="shared" ref="AB68:AB131" si="7">_xlfn.TEXTJOIN(";",TRUE,K68:M68)</f>
        <v>5000204;5000201;5000203</v>
      </c>
      <c r="AC68" s="18" t="str">
        <f t="shared" ref="AC68:AC131" si="8">_xlfn.TEXTJOIN(";",TRUE,N68:P68)</f>
        <v>5000202;5000203</v>
      </c>
      <c r="AD68" s="18" t="str">
        <f t="array" ref="AD68">INDEX('#AI配置1'!$M:$M,'#AI配置2'!$J68,1)</f>
        <v>RT_Wood:600000|RT_Food:600000|RT_Stone:600000</v>
      </c>
      <c r="AE68" s="18" t="str">
        <f t="array" ref="AE68">INDEX('#AI配置1'!$N:$N,'#AI配置2'!$J68,1)</f>
        <v>RT_Wood:75000|RT_Food:75000|RT_Stone:75000</v>
      </c>
      <c r="AF68" s="18">
        <f t="array" ref="AF68">INDEX('#AI配置1'!$L:$L,'#AI配置2'!$J68,1)</f>
        <v>900000</v>
      </c>
    </row>
    <row r="69" spans="1:32" x14ac:dyDescent="0.3">
      <c r="B69">
        <v>3</v>
      </c>
      <c r="C69" t="s">
        <v>1323</v>
      </c>
      <c r="D69" t="s">
        <v>1339</v>
      </c>
      <c r="E69" t="s">
        <v>1328</v>
      </c>
      <c r="F69" t="s">
        <v>1335</v>
      </c>
      <c r="G69" t="s">
        <v>1331</v>
      </c>
      <c r="H69" t="s">
        <v>1335</v>
      </c>
      <c r="J69" s="6">
        <f>MATCH(B69&amp;C69,'#AI配置1'!$F:$F,0)</f>
        <v>18</v>
      </c>
      <c r="K69" s="6">
        <f>IFERROR(INDEX('#AI配置1'!$A:$A,MATCH($B69&amp;$C69&amp;D69,'#AI配置1'!$G:$G,0),1),"")</f>
        <v>5000304</v>
      </c>
      <c r="L69" s="6">
        <f>IFERROR(INDEX('#AI配置1'!$A:$A,MATCH($B69&amp;$C69&amp;E69,'#AI配置1'!$G:$G,0),1),"")</f>
        <v>5000301</v>
      </c>
      <c r="M69" s="6">
        <f>IFERROR(INDEX('#AI配置1'!$A:$A,MATCH($B69&amp;$C69&amp;F69,'#AI配置1'!$G:$G,0),1),"")</f>
        <v>5000303</v>
      </c>
      <c r="N69" s="6">
        <f>IFERROR(INDEX('#AI配置1'!$A:$A,MATCH($B69&amp;$C69&amp;G69,'#AI配置1'!$G:$G,0),1),"")</f>
        <v>5000302</v>
      </c>
      <c r="O69" s="6">
        <f>IFERROR(INDEX('#AI配置1'!$A:$A,MATCH($B69&amp;$C69&amp;H69,'#AI配置1'!$G:$G,0),1),"")</f>
        <v>5000303</v>
      </c>
      <c r="P69" s="6" t="str">
        <f>IFERROR(INDEX('#AI配置1'!$A:$A,MATCH($B69&amp;$C69&amp;I69,'#AI配置1'!$G:$G,0),1),"")</f>
        <v/>
      </c>
      <c r="S69" s="18">
        <f t="array" ref="S69">INDEX('#AI配置1'!$I:$I,'#AI配置2'!$J69,1)</f>
        <v>8</v>
      </c>
      <c r="T69" s="25" t="s">
        <v>1397</v>
      </c>
      <c r="V69" s="18" t="s">
        <v>1532</v>
      </c>
      <c r="W69" s="18" t="str">
        <f t="array" ref="W69">INDEX('#AI配置1'!$J:$J,'#AI配置2'!$J69,1)</f>
        <v>3480;6600</v>
      </c>
      <c r="X69" s="18" t="s">
        <v>1533</v>
      </c>
      <c r="Y69" s="18">
        <f t="array" ref="Y69">INDEX('#AI配置1'!$K:$K,'#AI配置2'!$J69,1)</f>
        <v>360000</v>
      </c>
      <c r="Z69" s="18">
        <f t="shared" si="6"/>
        <v>8</v>
      </c>
      <c r="AB69" s="18" t="str">
        <f t="shared" si="7"/>
        <v>5000304;5000301;5000303</v>
      </c>
      <c r="AC69" s="18" t="str">
        <f t="shared" si="8"/>
        <v>5000302;5000303</v>
      </c>
      <c r="AD69" s="18" t="str">
        <f t="array" ref="AD69">INDEX('#AI配置1'!$M:$M,'#AI配置2'!$J69,1)</f>
        <v>RT_Wood:600000|RT_Food:600000|RT_Stone:600000</v>
      </c>
      <c r="AE69" s="18" t="str">
        <f t="array" ref="AE69">INDEX('#AI配置1'!$N:$N,'#AI配置2'!$J69,1)</f>
        <v>RT_Wood:75000|RT_Food:75000|RT_Stone:75000</v>
      </c>
      <c r="AF69" s="18">
        <f t="array" ref="AF69">INDEX('#AI配置1'!$L:$L,'#AI配置2'!$J69,1)</f>
        <v>900000</v>
      </c>
    </row>
    <row r="70" spans="1:32" x14ac:dyDescent="0.3">
      <c r="B70">
        <v>4</v>
      </c>
      <c r="C70" t="s">
        <v>1323</v>
      </c>
      <c r="D70" t="s">
        <v>1339</v>
      </c>
      <c r="E70" t="s">
        <v>1328</v>
      </c>
      <c r="F70" t="s">
        <v>1335</v>
      </c>
      <c r="G70" t="s">
        <v>1331</v>
      </c>
      <c r="H70" t="s">
        <v>1335</v>
      </c>
      <c r="J70" s="6">
        <f>MATCH(B70&amp;C70,'#AI配置1'!$F:$F,0)</f>
        <v>26</v>
      </c>
      <c r="K70" s="6">
        <f>IFERROR(INDEX('#AI配置1'!$A:$A,MATCH($B70&amp;$C70&amp;D70,'#AI配置1'!$G:$G,0),1),"")</f>
        <v>5000404</v>
      </c>
      <c r="L70" s="6">
        <f>IFERROR(INDEX('#AI配置1'!$A:$A,MATCH($B70&amp;$C70&amp;E70,'#AI配置1'!$G:$G,0),1),"")</f>
        <v>5000401</v>
      </c>
      <c r="M70" s="6">
        <f>IFERROR(INDEX('#AI配置1'!$A:$A,MATCH($B70&amp;$C70&amp;F70,'#AI配置1'!$G:$G,0),1),"")</f>
        <v>5000403</v>
      </c>
      <c r="N70" s="6">
        <f>IFERROR(INDEX('#AI配置1'!$A:$A,MATCH($B70&amp;$C70&amp;G70,'#AI配置1'!$G:$G,0),1),"")</f>
        <v>5000402</v>
      </c>
      <c r="O70" s="6">
        <f>IFERROR(INDEX('#AI配置1'!$A:$A,MATCH($B70&amp;$C70&amp;H70,'#AI配置1'!$G:$G,0),1),"")</f>
        <v>5000403</v>
      </c>
      <c r="P70" s="6" t="str">
        <f>IFERROR(INDEX('#AI配置1'!$A:$A,MATCH($B70&amp;$C70&amp;I70,'#AI配置1'!$G:$G,0),1),"")</f>
        <v/>
      </c>
      <c r="S70" s="18">
        <f t="array" ref="S70">INDEX('#AI配置1'!$I:$I,'#AI配置2'!$J70,1)</f>
        <v>8</v>
      </c>
      <c r="T70" s="25" t="s">
        <v>1397</v>
      </c>
      <c r="V70" s="18" t="s">
        <v>1534</v>
      </c>
      <c r="W70" s="18" t="str">
        <f t="array" ref="W70">INDEX('#AI配置1'!$J:$J,'#AI配置2'!$J70,1)</f>
        <v>3480;6600</v>
      </c>
      <c r="X70" s="18" t="s">
        <v>1535</v>
      </c>
      <c r="Y70" s="18">
        <f t="array" ref="Y70">INDEX('#AI配置1'!$K:$K,'#AI配置2'!$J70,1)</f>
        <v>360000</v>
      </c>
      <c r="Z70" s="18">
        <f t="shared" si="6"/>
        <v>8</v>
      </c>
      <c r="AB70" s="18" t="str">
        <f t="shared" si="7"/>
        <v>5000404;5000401;5000403</v>
      </c>
      <c r="AC70" s="18" t="str">
        <f t="shared" si="8"/>
        <v>5000402;5000403</v>
      </c>
      <c r="AD70" s="18" t="str">
        <f t="array" ref="AD70">INDEX('#AI配置1'!$M:$M,'#AI配置2'!$J70,1)</f>
        <v>RT_Wood:600000|RT_Food:600000|RT_Stone:600000</v>
      </c>
      <c r="AE70" s="18" t="str">
        <f t="array" ref="AE70">INDEX('#AI配置1'!$N:$N,'#AI配置2'!$J70,1)</f>
        <v>RT_Wood:75000|RT_Food:75000|RT_Stone:75000</v>
      </c>
      <c r="AF70" s="18">
        <f t="array" ref="AF70">INDEX('#AI配置1'!$L:$L,'#AI配置2'!$J70,1)</f>
        <v>900000</v>
      </c>
    </row>
    <row r="71" spans="1:32" x14ac:dyDescent="0.3">
      <c r="B71">
        <v>5</v>
      </c>
      <c r="C71" t="s">
        <v>1323</v>
      </c>
      <c r="D71" t="s">
        <v>1339</v>
      </c>
      <c r="E71" t="s">
        <v>1328</v>
      </c>
      <c r="F71" t="s">
        <v>1335</v>
      </c>
      <c r="G71" t="s">
        <v>1331</v>
      </c>
      <c r="H71" t="s">
        <v>1335</v>
      </c>
      <c r="J71" s="6">
        <f>MATCH(B71&amp;C71,'#AI配置1'!$F:$F,0)</f>
        <v>34</v>
      </c>
      <c r="K71" s="6">
        <f>IFERROR(INDEX('#AI配置1'!$A:$A,MATCH($B71&amp;$C71&amp;D71,'#AI配置1'!$G:$G,0),1),"")</f>
        <v>5000504</v>
      </c>
      <c r="L71" s="6">
        <f>IFERROR(INDEX('#AI配置1'!$A:$A,MATCH($B71&amp;$C71&amp;E71,'#AI配置1'!$G:$G,0),1),"")</f>
        <v>5000501</v>
      </c>
      <c r="M71" s="6">
        <f>IFERROR(INDEX('#AI配置1'!$A:$A,MATCH($B71&amp;$C71&amp;F71,'#AI配置1'!$G:$G,0),1),"")</f>
        <v>5000503</v>
      </c>
      <c r="N71" s="6">
        <f>IFERROR(INDEX('#AI配置1'!$A:$A,MATCH($B71&amp;$C71&amp;G71,'#AI配置1'!$G:$G,0),1),"")</f>
        <v>5000502</v>
      </c>
      <c r="O71" s="6">
        <f>IFERROR(INDEX('#AI配置1'!$A:$A,MATCH($B71&amp;$C71&amp;H71,'#AI配置1'!$G:$G,0),1),"")</f>
        <v>5000503</v>
      </c>
      <c r="P71" s="6" t="str">
        <f>IFERROR(INDEX('#AI配置1'!$A:$A,MATCH($B71&amp;$C71&amp;I71,'#AI配置1'!$G:$G,0),1),"")</f>
        <v/>
      </c>
      <c r="S71" s="18">
        <f t="array" ref="S71">INDEX('#AI配置1'!$I:$I,'#AI配置2'!$J71,1)</f>
        <v>9</v>
      </c>
      <c r="T71" s="25" t="s">
        <v>1397</v>
      </c>
      <c r="V71" s="18" t="s">
        <v>1536</v>
      </c>
      <c r="W71" s="18" t="str">
        <f t="array" ref="W71">INDEX('#AI配置1'!$J:$J,'#AI配置2'!$J71,1)</f>
        <v>6600;14000</v>
      </c>
      <c r="X71" s="18" t="s">
        <v>1537</v>
      </c>
      <c r="Y71" s="18">
        <f t="array" ref="Y71">INDEX('#AI配置1'!$K:$K,'#AI配置2'!$J71,1)</f>
        <v>400000</v>
      </c>
      <c r="Z71" s="18">
        <f t="shared" si="6"/>
        <v>9</v>
      </c>
      <c r="AB71" s="18" t="str">
        <f t="shared" si="7"/>
        <v>5000504;5000501;5000503</v>
      </c>
      <c r="AC71" s="18" t="str">
        <f t="shared" si="8"/>
        <v>5000502;5000503</v>
      </c>
      <c r="AD71" s="18" t="str">
        <f t="array" ref="AD71">INDEX('#AI配置1'!$M:$M,'#AI配置2'!$J71,1)</f>
        <v>RT_Wood:700000|RT_Food:700000|RT_Stone:700000</v>
      </c>
      <c r="AE71" s="18" t="str">
        <f t="array" ref="AE71">INDEX('#AI配置1'!$N:$N,'#AI配置2'!$J71,1)</f>
        <v>RT_Wood:87500|RT_Food:87500|RT_Stone:87500</v>
      </c>
      <c r="AF71" s="18">
        <f t="array" ref="AF71">INDEX('#AI配置1'!$L:$L,'#AI配置2'!$J71,1)</f>
        <v>1050000</v>
      </c>
    </row>
    <row r="72" spans="1:32" x14ac:dyDescent="0.3">
      <c r="B72">
        <v>6</v>
      </c>
      <c r="C72" t="s">
        <v>1323</v>
      </c>
      <c r="D72" t="s">
        <v>1339</v>
      </c>
      <c r="E72" t="s">
        <v>1328</v>
      </c>
      <c r="F72" t="s">
        <v>1335</v>
      </c>
      <c r="G72" t="s">
        <v>1331</v>
      </c>
      <c r="H72" t="s">
        <v>1335</v>
      </c>
      <c r="J72" s="6">
        <f>MATCH(B72&amp;C72,'#AI配置1'!$F:$F,0)</f>
        <v>42</v>
      </c>
      <c r="K72" s="6">
        <f>IFERROR(INDEX('#AI配置1'!$A:$A,MATCH($B72&amp;$C72&amp;D72,'#AI配置1'!$G:$G,0),1),"")</f>
        <v>5000604</v>
      </c>
      <c r="L72" s="6">
        <f>IFERROR(INDEX('#AI配置1'!$A:$A,MATCH($B72&amp;$C72&amp;E72,'#AI配置1'!$G:$G,0),1),"")</f>
        <v>5000601</v>
      </c>
      <c r="M72" s="6">
        <f>IFERROR(INDEX('#AI配置1'!$A:$A,MATCH($B72&amp;$C72&amp;F72,'#AI配置1'!$G:$G,0),1),"")</f>
        <v>5000603</v>
      </c>
      <c r="N72" s="6">
        <f>IFERROR(INDEX('#AI配置1'!$A:$A,MATCH($B72&amp;$C72&amp;G72,'#AI配置1'!$G:$G,0),1),"")</f>
        <v>5000602</v>
      </c>
      <c r="O72" s="6">
        <f>IFERROR(INDEX('#AI配置1'!$A:$A,MATCH($B72&amp;$C72&amp;H72,'#AI配置1'!$G:$G,0),1),"")</f>
        <v>5000603</v>
      </c>
      <c r="P72" s="6" t="str">
        <f>IFERROR(INDEX('#AI配置1'!$A:$A,MATCH($B72&amp;$C72&amp;I72,'#AI配置1'!$G:$G,0),1),"")</f>
        <v/>
      </c>
      <c r="S72" s="18">
        <f t="array" ref="S72">INDEX('#AI配置1'!$I:$I,'#AI配置2'!$J72,1)</f>
        <v>9</v>
      </c>
      <c r="T72" s="25" t="s">
        <v>1397</v>
      </c>
      <c r="V72" s="18" t="s">
        <v>1538</v>
      </c>
      <c r="W72" s="18" t="str">
        <f t="array" ref="W72">INDEX('#AI配置1'!$J:$J,'#AI配置2'!$J72,1)</f>
        <v>6600;14000</v>
      </c>
      <c r="X72" s="18" t="s">
        <v>1539</v>
      </c>
      <c r="Y72" s="18">
        <f t="array" ref="Y72">INDEX('#AI配置1'!$K:$K,'#AI配置2'!$J72,1)</f>
        <v>400000</v>
      </c>
      <c r="Z72" s="18">
        <f t="shared" si="6"/>
        <v>9</v>
      </c>
      <c r="AB72" s="18" t="str">
        <f t="shared" si="7"/>
        <v>5000604;5000601;5000603</v>
      </c>
      <c r="AC72" s="18" t="str">
        <f t="shared" si="8"/>
        <v>5000602;5000603</v>
      </c>
      <c r="AD72" s="18" t="str">
        <f t="array" ref="AD72">INDEX('#AI配置1'!$M:$M,'#AI配置2'!$J72,1)</f>
        <v>RT_Wood:700000|RT_Food:700000|RT_Stone:700000</v>
      </c>
      <c r="AE72" s="18" t="str">
        <f t="array" ref="AE72">INDEX('#AI配置1'!$N:$N,'#AI配置2'!$J72,1)</f>
        <v>RT_Wood:87500|RT_Food:87500|RT_Stone:87500</v>
      </c>
      <c r="AF72" s="18">
        <f t="array" ref="AF72">INDEX('#AI配置1'!$L:$L,'#AI配置2'!$J72,1)</f>
        <v>1050000</v>
      </c>
    </row>
    <row r="73" spans="1:32" x14ac:dyDescent="0.3">
      <c r="B73">
        <v>7</v>
      </c>
      <c r="C73" t="s">
        <v>1323</v>
      </c>
      <c r="D73" t="s">
        <v>1339</v>
      </c>
      <c r="E73" t="s">
        <v>1328</v>
      </c>
      <c r="F73" t="s">
        <v>1335</v>
      </c>
      <c r="G73" t="s">
        <v>1331</v>
      </c>
      <c r="H73" t="s">
        <v>1335</v>
      </c>
      <c r="J73" s="6">
        <f>MATCH(B73&amp;C73,'#AI配置1'!$F:$F,0)</f>
        <v>50</v>
      </c>
      <c r="K73" s="6">
        <f>IFERROR(INDEX('#AI配置1'!$A:$A,MATCH($B73&amp;$C73&amp;D73,'#AI配置1'!$G:$G,0),1),"")</f>
        <v>5000704</v>
      </c>
      <c r="L73" s="6">
        <f>IFERROR(INDEX('#AI配置1'!$A:$A,MATCH($B73&amp;$C73&amp;E73,'#AI配置1'!$G:$G,0),1),"")</f>
        <v>5000701</v>
      </c>
      <c r="M73" s="6">
        <f>IFERROR(INDEX('#AI配置1'!$A:$A,MATCH($B73&amp;$C73&amp;F73,'#AI配置1'!$G:$G,0),1),"")</f>
        <v>5000703</v>
      </c>
      <c r="N73" s="6">
        <f>IFERROR(INDEX('#AI配置1'!$A:$A,MATCH($B73&amp;$C73&amp;G73,'#AI配置1'!$G:$G,0),1),"")</f>
        <v>5000702</v>
      </c>
      <c r="O73" s="6">
        <f>IFERROR(INDEX('#AI配置1'!$A:$A,MATCH($B73&amp;$C73&amp;H73,'#AI配置1'!$G:$G,0),1),"")</f>
        <v>5000703</v>
      </c>
      <c r="P73" s="6" t="str">
        <f>IFERROR(INDEX('#AI配置1'!$A:$A,MATCH($B73&amp;$C73&amp;I73,'#AI配置1'!$G:$G,0),1),"")</f>
        <v/>
      </c>
      <c r="S73" s="18">
        <f t="array" ref="S73">INDEX('#AI配置1'!$I:$I,'#AI配置2'!$J73,1)</f>
        <v>9</v>
      </c>
      <c r="T73" s="25" t="s">
        <v>1397</v>
      </c>
      <c r="V73" s="18" t="s">
        <v>1540</v>
      </c>
      <c r="W73" s="18" t="str">
        <f t="array" ref="W73">INDEX('#AI配置1'!$J:$J,'#AI配置2'!$J73,1)</f>
        <v>6600;14000</v>
      </c>
      <c r="X73" s="18" t="s">
        <v>1541</v>
      </c>
      <c r="Y73" s="18">
        <f t="array" ref="Y73">INDEX('#AI配置1'!$K:$K,'#AI配置2'!$J73,1)</f>
        <v>400000</v>
      </c>
      <c r="Z73" s="18">
        <f t="shared" si="6"/>
        <v>9</v>
      </c>
      <c r="AB73" s="18" t="str">
        <f t="shared" si="7"/>
        <v>5000704;5000701;5000703</v>
      </c>
      <c r="AC73" s="18" t="str">
        <f t="shared" si="8"/>
        <v>5000702;5000703</v>
      </c>
      <c r="AD73" s="18" t="str">
        <f t="array" ref="AD73">INDEX('#AI配置1'!$M:$M,'#AI配置2'!$J73,1)</f>
        <v>RT_Wood:700000|RT_Food:700000|RT_Stone:700000</v>
      </c>
      <c r="AE73" s="18" t="str">
        <f t="array" ref="AE73">INDEX('#AI配置1'!$N:$N,'#AI配置2'!$J73,1)</f>
        <v>RT_Wood:87500|RT_Food:87500|RT_Stone:87500</v>
      </c>
      <c r="AF73" s="18">
        <f t="array" ref="AF73">INDEX('#AI配置1'!$L:$L,'#AI配置2'!$J73,1)</f>
        <v>1050000</v>
      </c>
    </row>
    <row r="74" spans="1:32" x14ac:dyDescent="0.3">
      <c r="B74">
        <v>8</v>
      </c>
      <c r="C74" t="s">
        <v>1323</v>
      </c>
      <c r="D74" t="s">
        <v>1339</v>
      </c>
      <c r="E74" t="s">
        <v>1328</v>
      </c>
      <c r="F74" t="s">
        <v>1335</v>
      </c>
      <c r="G74" t="s">
        <v>1331</v>
      </c>
      <c r="H74" t="s">
        <v>1335</v>
      </c>
      <c r="J74" s="6">
        <f>MATCH(B74&amp;C74,'#AI配置1'!$F:$F,0)</f>
        <v>58</v>
      </c>
      <c r="K74" s="6">
        <f>IFERROR(INDEX('#AI配置1'!$A:$A,MATCH($B74&amp;$C74&amp;D74,'#AI配置1'!$G:$G,0),1),"")</f>
        <v>5000804</v>
      </c>
      <c r="L74" s="6">
        <f>IFERROR(INDEX('#AI配置1'!$A:$A,MATCH($B74&amp;$C74&amp;E74,'#AI配置1'!$G:$G,0),1),"")</f>
        <v>5000801</v>
      </c>
      <c r="M74" s="6">
        <f>IFERROR(INDEX('#AI配置1'!$A:$A,MATCH($B74&amp;$C74&amp;F74,'#AI配置1'!$G:$G,0),1),"")</f>
        <v>5000803</v>
      </c>
      <c r="N74" s="6">
        <f>IFERROR(INDEX('#AI配置1'!$A:$A,MATCH($B74&amp;$C74&amp;G74,'#AI配置1'!$G:$G,0),1),"")</f>
        <v>5000802</v>
      </c>
      <c r="O74" s="6">
        <f>IFERROR(INDEX('#AI配置1'!$A:$A,MATCH($B74&amp;$C74&amp;H74,'#AI配置1'!$G:$G,0),1),"")</f>
        <v>5000803</v>
      </c>
      <c r="P74" s="6" t="str">
        <f>IFERROR(INDEX('#AI配置1'!$A:$A,MATCH($B74&amp;$C74&amp;I74,'#AI配置1'!$G:$G,0),1),"")</f>
        <v/>
      </c>
      <c r="S74" s="18">
        <f t="array" ref="S74">INDEX('#AI配置1'!$I:$I,'#AI配置2'!$J74,1)</f>
        <v>10</v>
      </c>
      <c r="T74" s="25" t="s">
        <v>1397</v>
      </c>
      <c r="V74" s="18" t="s">
        <v>1542</v>
      </c>
      <c r="W74" s="18" t="str">
        <f t="array" ref="W74">INDEX('#AI配置1'!$J:$J,'#AI配置2'!$J74,1)</f>
        <v>14000;24000</v>
      </c>
      <c r="X74" s="18" t="s">
        <v>1543</v>
      </c>
      <c r="Y74" s="18">
        <f t="array" ref="Y74">INDEX('#AI配置1'!$K:$K,'#AI配置2'!$J74,1)</f>
        <v>440000</v>
      </c>
      <c r="Z74" s="18">
        <f t="shared" si="6"/>
        <v>10</v>
      </c>
      <c r="AB74" s="18" t="str">
        <f t="shared" si="7"/>
        <v>5000804;5000801;5000803</v>
      </c>
      <c r="AC74" s="18" t="str">
        <f t="shared" si="8"/>
        <v>5000802;5000803</v>
      </c>
      <c r="AD74" s="18" t="str">
        <f t="array" ref="AD74">INDEX('#AI配置1'!$M:$M,'#AI配置2'!$J74,1)</f>
        <v>RT_Wood:800000|RT_Food:800000|RT_Stone:800000</v>
      </c>
      <c r="AE74" s="18" t="str">
        <f t="array" ref="AE74">INDEX('#AI配置1'!$N:$N,'#AI配置2'!$J74,1)</f>
        <v>RT_Wood:100000|RT_Food:100000|RT_Stone:100000</v>
      </c>
      <c r="AF74" s="18">
        <f t="array" ref="AF74">INDEX('#AI配置1'!$L:$L,'#AI配置2'!$J74,1)</f>
        <v>1200000</v>
      </c>
    </row>
    <row r="75" spans="1:32" x14ac:dyDescent="0.3">
      <c r="B75">
        <v>9</v>
      </c>
      <c r="C75" t="s">
        <v>1323</v>
      </c>
      <c r="D75" t="s">
        <v>1339</v>
      </c>
      <c r="E75" t="s">
        <v>1328</v>
      </c>
      <c r="F75" t="s">
        <v>1335</v>
      </c>
      <c r="G75" t="s">
        <v>1331</v>
      </c>
      <c r="H75" t="s">
        <v>1335</v>
      </c>
      <c r="J75" s="6">
        <f>MATCH(B75&amp;C75,'#AI配置1'!$F:$F,0)</f>
        <v>66</v>
      </c>
      <c r="K75" s="6">
        <f>IFERROR(INDEX('#AI配置1'!$A:$A,MATCH($B75&amp;$C75&amp;D75,'#AI配置1'!$G:$G,0),1),"")</f>
        <v>5000904</v>
      </c>
      <c r="L75" s="6">
        <f>IFERROR(INDEX('#AI配置1'!$A:$A,MATCH($B75&amp;$C75&amp;E75,'#AI配置1'!$G:$G,0),1),"")</f>
        <v>5000901</v>
      </c>
      <c r="M75" s="6">
        <f>IFERROR(INDEX('#AI配置1'!$A:$A,MATCH($B75&amp;$C75&amp;F75,'#AI配置1'!$G:$G,0),1),"")</f>
        <v>5000903</v>
      </c>
      <c r="N75" s="6">
        <f>IFERROR(INDEX('#AI配置1'!$A:$A,MATCH($B75&amp;$C75&amp;G75,'#AI配置1'!$G:$G,0),1),"")</f>
        <v>5000902</v>
      </c>
      <c r="O75" s="6">
        <f>IFERROR(INDEX('#AI配置1'!$A:$A,MATCH($B75&amp;$C75&amp;H75,'#AI配置1'!$G:$G,0),1),"")</f>
        <v>5000903</v>
      </c>
      <c r="P75" s="6" t="str">
        <f>IFERROR(INDEX('#AI配置1'!$A:$A,MATCH($B75&amp;$C75&amp;I75,'#AI配置1'!$G:$G,0),1),"")</f>
        <v/>
      </c>
      <c r="S75" s="18">
        <f t="array" ref="S75">INDEX('#AI配置1'!$I:$I,'#AI配置2'!$J75,1)</f>
        <v>10</v>
      </c>
      <c r="T75" s="25" t="s">
        <v>1397</v>
      </c>
      <c r="V75" s="18" t="s">
        <v>1544</v>
      </c>
      <c r="W75" s="18" t="str">
        <f t="array" ref="W75">INDEX('#AI配置1'!$J:$J,'#AI配置2'!$J75,1)</f>
        <v>14000;24000</v>
      </c>
      <c r="X75" s="18" t="s">
        <v>1545</v>
      </c>
      <c r="Y75" s="18">
        <f t="array" ref="Y75">INDEX('#AI配置1'!$K:$K,'#AI配置2'!$J75,1)</f>
        <v>440000</v>
      </c>
      <c r="Z75" s="18">
        <f t="shared" si="6"/>
        <v>10</v>
      </c>
      <c r="AB75" s="18" t="str">
        <f t="shared" si="7"/>
        <v>5000904;5000901;5000903</v>
      </c>
      <c r="AC75" s="18" t="str">
        <f t="shared" si="8"/>
        <v>5000902;5000903</v>
      </c>
      <c r="AD75" s="18" t="str">
        <f t="array" ref="AD75">INDEX('#AI配置1'!$M:$M,'#AI配置2'!$J75,1)</f>
        <v>RT_Wood:800000|RT_Food:800000|RT_Stone:800000</v>
      </c>
      <c r="AE75" s="18" t="str">
        <f t="array" ref="AE75">INDEX('#AI配置1'!$N:$N,'#AI配置2'!$J75,1)</f>
        <v>RT_Wood:100000|RT_Food:100000|RT_Stone:100000</v>
      </c>
      <c r="AF75" s="18">
        <f t="array" ref="AF75">INDEX('#AI配置1'!$L:$L,'#AI配置2'!$J75,1)</f>
        <v>1200000</v>
      </c>
    </row>
    <row r="76" spans="1:32" x14ac:dyDescent="0.3">
      <c r="B76">
        <v>10</v>
      </c>
      <c r="C76" t="s">
        <v>1323</v>
      </c>
      <c r="D76" t="s">
        <v>1339</v>
      </c>
      <c r="E76" t="s">
        <v>1328</v>
      </c>
      <c r="F76" t="s">
        <v>1335</v>
      </c>
      <c r="G76" t="s">
        <v>1331</v>
      </c>
      <c r="H76" t="s">
        <v>1335</v>
      </c>
      <c r="J76" s="6">
        <f>MATCH(B76&amp;C76,'#AI配置1'!$F:$F,0)</f>
        <v>74</v>
      </c>
      <c r="K76" s="6">
        <f>IFERROR(INDEX('#AI配置1'!$A:$A,MATCH($B76&amp;$C76&amp;D76,'#AI配置1'!$G:$G,0),1),"")</f>
        <v>5001004</v>
      </c>
      <c r="L76" s="6">
        <f>IFERROR(INDEX('#AI配置1'!$A:$A,MATCH($B76&amp;$C76&amp;E76,'#AI配置1'!$G:$G,0),1),"")</f>
        <v>5001001</v>
      </c>
      <c r="M76" s="6">
        <f>IFERROR(INDEX('#AI配置1'!$A:$A,MATCH($B76&amp;$C76&amp;F76,'#AI配置1'!$G:$G,0),1),"")</f>
        <v>5001003</v>
      </c>
      <c r="N76" s="6">
        <f>IFERROR(INDEX('#AI配置1'!$A:$A,MATCH($B76&amp;$C76&amp;G76,'#AI配置1'!$G:$G,0),1),"")</f>
        <v>5001002</v>
      </c>
      <c r="O76" s="6">
        <f>IFERROR(INDEX('#AI配置1'!$A:$A,MATCH($B76&amp;$C76&amp;H76,'#AI配置1'!$G:$G,0),1),"")</f>
        <v>5001003</v>
      </c>
      <c r="P76" s="6" t="str">
        <f>IFERROR(INDEX('#AI配置1'!$A:$A,MATCH($B76&amp;$C76&amp;I76,'#AI配置1'!$G:$G,0),1),"")</f>
        <v/>
      </c>
      <c r="S76" s="18">
        <f t="array" ref="S76">INDEX('#AI配置1'!$I:$I,'#AI配置2'!$J76,1)</f>
        <v>10</v>
      </c>
      <c r="T76" s="25" t="s">
        <v>1397</v>
      </c>
      <c r="V76" s="18" t="s">
        <v>1546</v>
      </c>
      <c r="W76" s="18" t="str">
        <f t="array" ref="W76">INDEX('#AI配置1'!$J:$J,'#AI配置2'!$J76,1)</f>
        <v>14000;24000</v>
      </c>
      <c r="X76" s="18" t="s">
        <v>1547</v>
      </c>
      <c r="Y76" s="18">
        <f t="array" ref="Y76">INDEX('#AI配置1'!$K:$K,'#AI配置2'!$J76,1)</f>
        <v>440000</v>
      </c>
      <c r="Z76" s="18">
        <f t="shared" si="6"/>
        <v>10</v>
      </c>
      <c r="AB76" s="18" t="str">
        <f t="shared" si="7"/>
        <v>5001004;5001001;5001003</v>
      </c>
      <c r="AC76" s="18" t="str">
        <f t="shared" si="8"/>
        <v>5001002;5001003</v>
      </c>
      <c r="AD76" s="18" t="str">
        <f t="array" ref="AD76">INDEX('#AI配置1'!$M:$M,'#AI配置2'!$J76,1)</f>
        <v>RT_Wood:800000|RT_Food:800000|RT_Stone:800000</v>
      </c>
      <c r="AE76" s="18" t="str">
        <f t="array" ref="AE76">INDEX('#AI配置1'!$N:$N,'#AI配置2'!$J76,1)</f>
        <v>RT_Wood:100000|RT_Food:100000|RT_Stone:100000</v>
      </c>
      <c r="AF76" s="18">
        <f t="array" ref="AF76">INDEX('#AI配置1'!$L:$L,'#AI配置2'!$J76,1)</f>
        <v>1200000</v>
      </c>
    </row>
    <row r="77" spans="1:32" x14ac:dyDescent="0.3">
      <c r="B77">
        <v>11</v>
      </c>
      <c r="C77" t="s">
        <v>1323</v>
      </c>
      <c r="D77" t="s">
        <v>1339</v>
      </c>
      <c r="E77" t="s">
        <v>1328</v>
      </c>
      <c r="F77" t="s">
        <v>1335</v>
      </c>
      <c r="G77" t="s">
        <v>1331</v>
      </c>
      <c r="H77" t="s">
        <v>1335</v>
      </c>
      <c r="J77" s="6">
        <f>MATCH(B77&amp;C77,'#AI配置1'!$F:$F,0)</f>
        <v>82</v>
      </c>
      <c r="K77" s="6">
        <f>IFERROR(INDEX('#AI配置1'!$A:$A,MATCH($B77&amp;$C77&amp;D77,'#AI配置1'!$G:$G,0),1),"")</f>
        <v>5001104</v>
      </c>
      <c r="L77" s="6">
        <f>IFERROR(INDEX('#AI配置1'!$A:$A,MATCH($B77&amp;$C77&amp;E77,'#AI配置1'!$G:$G,0),1),"")</f>
        <v>5001101</v>
      </c>
      <c r="M77" s="6">
        <f>IFERROR(INDEX('#AI配置1'!$A:$A,MATCH($B77&amp;$C77&amp;F77,'#AI配置1'!$G:$G,0),1),"")</f>
        <v>5001103</v>
      </c>
      <c r="N77" s="6">
        <f>IFERROR(INDEX('#AI配置1'!$A:$A,MATCH($B77&amp;$C77&amp;G77,'#AI配置1'!$G:$G,0),1),"")</f>
        <v>5001102</v>
      </c>
      <c r="O77" s="6">
        <f>IFERROR(INDEX('#AI配置1'!$A:$A,MATCH($B77&amp;$C77&amp;H77,'#AI配置1'!$G:$G,0),1),"")</f>
        <v>5001103</v>
      </c>
      <c r="P77" s="6" t="str">
        <f>IFERROR(INDEX('#AI配置1'!$A:$A,MATCH($B77&amp;$C77&amp;I77,'#AI配置1'!$G:$G,0),1),"")</f>
        <v/>
      </c>
      <c r="S77" s="18">
        <f t="array" ref="S77">INDEX('#AI配置1'!$I:$I,'#AI配置2'!$J77,1)</f>
        <v>11</v>
      </c>
      <c r="T77" s="25" t="s">
        <v>2361</v>
      </c>
      <c r="V77" s="18" t="s">
        <v>1548</v>
      </c>
      <c r="W77" s="18" t="str">
        <f t="array" ref="W77">INDEX('#AI配置1'!$J:$J,'#AI配置2'!$J77,1)</f>
        <v>24000;45000</v>
      </c>
      <c r="X77" s="18" t="s">
        <v>1549</v>
      </c>
      <c r="Y77" s="18">
        <f t="array" ref="Y77">INDEX('#AI配置1'!$K:$K,'#AI配置2'!$J77,1)</f>
        <v>490000</v>
      </c>
      <c r="Z77" s="18">
        <f t="shared" si="6"/>
        <v>11</v>
      </c>
      <c r="AB77" s="18" t="str">
        <f t="shared" si="7"/>
        <v>5001104;5001101;5001103</v>
      </c>
      <c r="AC77" s="18" t="str">
        <f t="shared" si="8"/>
        <v>5001102;5001103</v>
      </c>
      <c r="AD77" s="18" t="str">
        <f t="array" ref="AD77">INDEX('#AI配置1'!$M:$M,'#AI配置2'!$J77,1)</f>
        <v>RT_Wood:900000|RT_Food:900000|RT_Stone:900000|RT_Gold:900000</v>
      </c>
      <c r="AE77" s="18" t="str">
        <f t="array" ref="AE77">INDEX('#AI配置1'!$N:$N,'#AI配置2'!$J77,1)</f>
        <v>RT_Wood:112500|RT_Food:112500|RT_Stone:112500|RT_Gold:112500</v>
      </c>
      <c r="AF77" s="18">
        <f t="array" ref="AF77">INDEX('#AI配置1'!$L:$L,'#AI配置2'!$J77,1)</f>
        <v>1350000</v>
      </c>
    </row>
    <row r="78" spans="1:32" x14ac:dyDescent="0.3">
      <c r="B78">
        <v>12</v>
      </c>
      <c r="C78" t="s">
        <v>1323</v>
      </c>
      <c r="D78" t="s">
        <v>1339</v>
      </c>
      <c r="E78" t="s">
        <v>1328</v>
      </c>
      <c r="F78" t="s">
        <v>1335</v>
      </c>
      <c r="G78" t="s">
        <v>1331</v>
      </c>
      <c r="H78" t="s">
        <v>1335</v>
      </c>
      <c r="J78" s="6">
        <f>MATCH(B78&amp;C78,'#AI配置1'!$F:$F,0)</f>
        <v>90</v>
      </c>
      <c r="K78" s="6">
        <f>IFERROR(INDEX('#AI配置1'!$A:$A,MATCH($B78&amp;$C78&amp;D78,'#AI配置1'!$G:$G,0),1),"")</f>
        <v>5001204</v>
      </c>
      <c r="L78" s="6">
        <f>IFERROR(INDEX('#AI配置1'!$A:$A,MATCH($B78&amp;$C78&amp;E78,'#AI配置1'!$G:$G,0),1),"")</f>
        <v>5001201</v>
      </c>
      <c r="M78" s="6">
        <f>IFERROR(INDEX('#AI配置1'!$A:$A,MATCH($B78&amp;$C78&amp;F78,'#AI配置1'!$G:$G,0),1),"")</f>
        <v>5001203</v>
      </c>
      <c r="N78" s="6">
        <f>IFERROR(INDEX('#AI配置1'!$A:$A,MATCH($B78&amp;$C78&amp;G78,'#AI配置1'!$G:$G,0),1),"")</f>
        <v>5001202</v>
      </c>
      <c r="O78" s="6">
        <f>IFERROR(INDEX('#AI配置1'!$A:$A,MATCH($B78&amp;$C78&amp;H78,'#AI配置1'!$G:$G,0),1),"")</f>
        <v>5001203</v>
      </c>
      <c r="P78" s="6" t="str">
        <f>IFERROR(INDEX('#AI配置1'!$A:$A,MATCH($B78&amp;$C78&amp;I78,'#AI配置1'!$G:$G,0),1),"")</f>
        <v/>
      </c>
      <c r="S78" s="18">
        <f t="array" ref="S78">INDEX('#AI配置1'!$I:$I,'#AI配置2'!$J78,1)</f>
        <v>11</v>
      </c>
      <c r="T78" s="25" t="s">
        <v>2361</v>
      </c>
      <c r="V78" s="18" t="s">
        <v>1550</v>
      </c>
      <c r="W78" s="18" t="str">
        <f t="array" ref="W78">INDEX('#AI配置1'!$J:$J,'#AI配置2'!$J78,1)</f>
        <v>24000;45000</v>
      </c>
      <c r="X78" s="18" t="s">
        <v>1551</v>
      </c>
      <c r="Y78" s="18">
        <f t="array" ref="Y78">INDEX('#AI配置1'!$K:$K,'#AI配置2'!$J78,1)</f>
        <v>490000</v>
      </c>
      <c r="Z78" s="18">
        <f t="shared" si="6"/>
        <v>11</v>
      </c>
      <c r="AB78" s="18" t="str">
        <f t="shared" si="7"/>
        <v>5001204;5001201;5001203</v>
      </c>
      <c r="AC78" s="18" t="str">
        <f t="shared" si="8"/>
        <v>5001202;5001203</v>
      </c>
      <c r="AD78" s="18" t="str">
        <f t="array" ref="AD78">INDEX('#AI配置1'!$M:$M,'#AI配置2'!$J78,1)</f>
        <v>RT_Wood:900000|RT_Food:900000|RT_Stone:900000|RT_Gold:900000</v>
      </c>
      <c r="AE78" s="18" t="str">
        <f t="array" ref="AE78">INDEX('#AI配置1'!$N:$N,'#AI配置2'!$J78,1)</f>
        <v>RT_Wood:112500|RT_Food:112500|RT_Stone:112500|RT_Gold:112500</v>
      </c>
      <c r="AF78" s="18">
        <f t="array" ref="AF78">INDEX('#AI配置1'!$L:$L,'#AI配置2'!$J78,1)</f>
        <v>1350000</v>
      </c>
    </row>
    <row r="79" spans="1:32" x14ac:dyDescent="0.3">
      <c r="B79">
        <v>13</v>
      </c>
      <c r="C79" t="s">
        <v>1323</v>
      </c>
      <c r="D79" t="s">
        <v>1339</v>
      </c>
      <c r="E79" t="s">
        <v>1328</v>
      </c>
      <c r="F79" t="s">
        <v>1335</v>
      </c>
      <c r="G79" t="s">
        <v>1331</v>
      </c>
      <c r="H79" t="s">
        <v>1335</v>
      </c>
      <c r="J79" s="6">
        <f>MATCH(B79&amp;C79,'#AI配置1'!$F:$F,0)</f>
        <v>98</v>
      </c>
      <c r="K79" s="6">
        <f>IFERROR(INDEX('#AI配置1'!$A:$A,MATCH($B79&amp;$C79&amp;D79,'#AI配置1'!$G:$G,0),1),"")</f>
        <v>5001304</v>
      </c>
      <c r="L79" s="6">
        <f>IFERROR(INDEX('#AI配置1'!$A:$A,MATCH($B79&amp;$C79&amp;E79,'#AI配置1'!$G:$G,0),1),"")</f>
        <v>5001301</v>
      </c>
      <c r="M79" s="6">
        <f>IFERROR(INDEX('#AI配置1'!$A:$A,MATCH($B79&amp;$C79&amp;F79,'#AI配置1'!$G:$G,0),1),"")</f>
        <v>5001303</v>
      </c>
      <c r="N79" s="6">
        <f>IFERROR(INDEX('#AI配置1'!$A:$A,MATCH($B79&amp;$C79&amp;G79,'#AI配置1'!$G:$G,0),1),"")</f>
        <v>5001302</v>
      </c>
      <c r="O79" s="6">
        <f>IFERROR(INDEX('#AI配置1'!$A:$A,MATCH($B79&amp;$C79&amp;H79,'#AI配置1'!$G:$G,0),1),"")</f>
        <v>5001303</v>
      </c>
      <c r="P79" s="6" t="str">
        <f>IFERROR(INDEX('#AI配置1'!$A:$A,MATCH($B79&amp;$C79&amp;I79,'#AI配置1'!$G:$G,0),1),"")</f>
        <v/>
      </c>
      <c r="S79" s="18">
        <f t="array" ref="S79">INDEX('#AI配置1'!$I:$I,'#AI配置2'!$J79,1)</f>
        <v>11</v>
      </c>
      <c r="T79" s="25" t="s">
        <v>2361</v>
      </c>
      <c r="V79" s="18" t="s">
        <v>1552</v>
      </c>
      <c r="W79" s="18" t="str">
        <f t="array" ref="W79">INDEX('#AI配置1'!$J:$J,'#AI配置2'!$J79,1)</f>
        <v>24000;45000</v>
      </c>
      <c r="X79" s="18" t="s">
        <v>1553</v>
      </c>
      <c r="Y79" s="18">
        <f t="array" ref="Y79">INDEX('#AI配置1'!$K:$K,'#AI配置2'!$J79,1)</f>
        <v>490000</v>
      </c>
      <c r="Z79" s="18">
        <f t="shared" si="6"/>
        <v>11</v>
      </c>
      <c r="AB79" s="18" t="str">
        <f t="shared" si="7"/>
        <v>5001304;5001301;5001303</v>
      </c>
      <c r="AC79" s="18" t="str">
        <f t="shared" si="8"/>
        <v>5001302;5001303</v>
      </c>
      <c r="AD79" s="18" t="str">
        <f t="array" ref="AD79">INDEX('#AI配置1'!$M:$M,'#AI配置2'!$J79,1)</f>
        <v>RT_Wood:900000|RT_Food:900000|RT_Stone:900000|RT_Gold:900000</v>
      </c>
      <c r="AE79" s="18" t="str">
        <f t="array" ref="AE79">INDEX('#AI配置1'!$N:$N,'#AI配置2'!$J79,1)</f>
        <v>RT_Wood:112500|RT_Food:112500|RT_Stone:112500|RT_Gold:112500</v>
      </c>
      <c r="AF79" s="18">
        <f t="array" ref="AF79">INDEX('#AI配置1'!$L:$L,'#AI配置2'!$J79,1)</f>
        <v>1350000</v>
      </c>
    </row>
    <row r="80" spans="1:32" x14ac:dyDescent="0.3">
      <c r="B80">
        <v>14</v>
      </c>
      <c r="C80" t="s">
        <v>1323</v>
      </c>
      <c r="D80" t="s">
        <v>1339</v>
      </c>
      <c r="E80" t="s">
        <v>1328</v>
      </c>
      <c r="F80" t="s">
        <v>1335</v>
      </c>
      <c r="G80" t="s">
        <v>1331</v>
      </c>
      <c r="H80" t="s">
        <v>1335</v>
      </c>
      <c r="J80" s="6">
        <f>MATCH(B80&amp;C80,'#AI配置1'!$F:$F,0)</f>
        <v>106</v>
      </c>
      <c r="K80" s="6">
        <f>IFERROR(INDEX('#AI配置1'!$A:$A,MATCH($B80&amp;$C80&amp;D80,'#AI配置1'!$G:$G,0),1),"")</f>
        <v>5001404</v>
      </c>
      <c r="L80" s="6">
        <f>IFERROR(INDEX('#AI配置1'!$A:$A,MATCH($B80&amp;$C80&amp;E80,'#AI配置1'!$G:$G,0),1),"")</f>
        <v>5001401</v>
      </c>
      <c r="M80" s="6">
        <f>IFERROR(INDEX('#AI配置1'!$A:$A,MATCH($B80&amp;$C80&amp;F80,'#AI配置1'!$G:$G,0),1),"")</f>
        <v>5001403</v>
      </c>
      <c r="N80" s="6">
        <f>IFERROR(INDEX('#AI配置1'!$A:$A,MATCH($B80&amp;$C80&amp;G80,'#AI配置1'!$G:$G,0),1),"")</f>
        <v>5001402</v>
      </c>
      <c r="O80" s="6">
        <f>IFERROR(INDEX('#AI配置1'!$A:$A,MATCH($B80&amp;$C80&amp;H80,'#AI配置1'!$G:$G,0),1),"")</f>
        <v>5001403</v>
      </c>
      <c r="P80" s="6" t="str">
        <f>IFERROR(INDEX('#AI配置1'!$A:$A,MATCH($B80&amp;$C80&amp;I80,'#AI配置1'!$G:$G,0),1),"")</f>
        <v/>
      </c>
      <c r="S80" s="18">
        <f t="array" ref="S80">INDEX('#AI配置1'!$I:$I,'#AI配置2'!$J80,1)</f>
        <v>12</v>
      </c>
      <c r="T80" s="25" t="s">
        <v>2361</v>
      </c>
      <c r="V80" s="18" t="s">
        <v>1554</v>
      </c>
      <c r="W80" s="18" t="str">
        <f t="array" ref="W80">INDEX('#AI配置1'!$J:$J,'#AI配置2'!$J80,1)</f>
        <v>45000;81000</v>
      </c>
      <c r="X80" s="18" t="s">
        <v>1555</v>
      </c>
      <c r="Y80" s="18">
        <f t="array" ref="Y80">INDEX('#AI配置1'!$K:$K,'#AI配置2'!$J80,1)</f>
        <v>540000</v>
      </c>
      <c r="Z80" s="18">
        <f t="shared" si="6"/>
        <v>12</v>
      </c>
      <c r="AB80" s="18" t="str">
        <f t="shared" si="7"/>
        <v>5001404;5001401;5001403</v>
      </c>
      <c r="AC80" s="18" t="str">
        <f t="shared" si="8"/>
        <v>5001402;5001403</v>
      </c>
      <c r="AD80" s="18" t="str">
        <f t="array" ref="AD80">INDEX('#AI配置1'!$M:$M,'#AI配置2'!$J80,1)</f>
        <v>RT_Wood:1000000|RT_Food:1000000|RT_Stone:1000000|RT_Gold:1000000</v>
      </c>
      <c r="AE80" s="18" t="str">
        <f t="array" ref="AE80">INDEX('#AI配置1'!$N:$N,'#AI配置2'!$J80,1)</f>
        <v>RT_Wood:125000|RT_Food:125000|RT_Stone:125000|RT_Gold:125000</v>
      </c>
      <c r="AF80" s="18">
        <f t="array" ref="AF80">INDEX('#AI配置1'!$L:$L,'#AI配置2'!$J80,1)</f>
        <v>1500000</v>
      </c>
    </row>
    <row r="81" spans="2:32" x14ac:dyDescent="0.3">
      <c r="B81">
        <v>15</v>
      </c>
      <c r="C81" t="s">
        <v>1323</v>
      </c>
      <c r="D81" t="s">
        <v>1339</v>
      </c>
      <c r="E81" t="s">
        <v>1328</v>
      </c>
      <c r="F81" t="s">
        <v>1335</v>
      </c>
      <c r="G81" t="s">
        <v>1331</v>
      </c>
      <c r="H81" t="s">
        <v>1335</v>
      </c>
      <c r="J81" s="6">
        <f>MATCH(B81&amp;C81,'#AI配置1'!$F:$F,0)</f>
        <v>114</v>
      </c>
      <c r="K81" s="6">
        <f>IFERROR(INDEX('#AI配置1'!$A:$A,MATCH($B81&amp;$C81&amp;D81,'#AI配置1'!$G:$G,0),1),"")</f>
        <v>5001504</v>
      </c>
      <c r="L81" s="6">
        <f>IFERROR(INDEX('#AI配置1'!$A:$A,MATCH($B81&amp;$C81&amp;E81,'#AI配置1'!$G:$G,0),1),"")</f>
        <v>5001501</v>
      </c>
      <c r="M81" s="6">
        <f>IFERROR(INDEX('#AI配置1'!$A:$A,MATCH($B81&amp;$C81&amp;F81,'#AI配置1'!$G:$G,0),1),"")</f>
        <v>5001503</v>
      </c>
      <c r="N81" s="6">
        <f>IFERROR(INDEX('#AI配置1'!$A:$A,MATCH($B81&amp;$C81&amp;G81,'#AI配置1'!$G:$G,0),1),"")</f>
        <v>5001502</v>
      </c>
      <c r="O81" s="6">
        <f>IFERROR(INDEX('#AI配置1'!$A:$A,MATCH($B81&amp;$C81&amp;H81,'#AI配置1'!$G:$G,0),1),"")</f>
        <v>5001503</v>
      </c>
      <c r="P81" s="6" t="str">
        <f>IFERROR(INDEX('#AI配置1'!$A:$A,MATCH($B81&amp;$C81&amp;I81,'#AI配置1'!$G:$G,0),1),"")</f>
        <v/>
      </c>
      <c r="S81" s="18">
        <f t="array" ref="S81">INDEX('#AI配置1'!$I:$I,'#AI配置2'!$J81,1)</f>
        <v>12</v>
      </c>
      <c r="T81" s="25" t="s">
        <v>2361</v>
      </c>
      <c r="V81" s="18" t="s">
        <v>1556</v>
      </c>
      <c r="W81" s="18" t="str">
        <f t="array" ref="W81">INDEX('#AI配置1'!$J:$J,'#AI配置2'!$J81,1)</f>
        <v>45000;81000</v>
      </c>
      <c r="X81" s="18" t="s">
        <v>1557</v>
      </c>
      <c r="Y81" s="18">
        <f t="array" ref="Y81">INDEX('#AI配置1'!$K:$K,'#AI配置2'!$J81,1)</f>
        <v>540000</v>
      </c>
      <c r="Z81" s="18">
        <f t="shared" si="6"/>
        <v>12</v>
      </c>
      <c r="AB81" s="18" t="str">
        <f t="shared" si="7"/>
        <v>5001504;5001501;5001503</v>
      </c>
      <c r="AC81" s="18" t="str">
        <f t="shared" si="8"/>
        <v>5001502;5001503</v>
      </c>
      <c r="AD81" s="18" t="str">
        <f t="array" ref="AD81">INDEX('#AI配置1'!$M:$M,'#AI配置2'!$J81,1)</f>
        <v>RT_Wood:1000000|RT_Food:1000000|RT_Stone:1000000|RT_Gold:1000000</v>
      </c>
      <c r="AE81" s="18" t="str">
        <f t="array" ref="AE81">INDEX('#AI配置1'!$N:$N,'#AI配置2'!$J81,1)</f>
        <v>RT_Wood:125000|RT_Food:125000|RT_Stone:125000|RT_Gold:125000</v>
      </c>
      <c r="AF81" s="18">
        <f t="array" ref="AF81">INDEX('#AI配置1'!$L:$L,'#AI配置2'!$J81,1)</f>
        <v>1500000</v>
      </c>
    </row>
    <row r="82" spans="2:32" x14ac:dyDescent="0.3">
      <c r="B82">
        <v>16</v>
      </c>
      <c r="C82" t="s">
        <v>1323</v>
      </c>
      <c r="D82" t="s">
        <v>1339</v>
      </c>
      <c r="E82" t="s">
        <v>1328</v>
      </c>
      <c r="F82" t="s">
        <v>1335</v>
      </c>
      <c r="G82" t="s">
        <v>1331</v>
      </c>
      <c r="H82" t="s">
        <v>1335</v>
      </c>
      <c r="J82" s="6">
        <f>MATCH(B82&amp;C82,'#AI配置1'!$F:$F,0)</f>
        <v>122</v>
      </c>
      <c r="K82" s="6">
        <f>IFERROR(INDEX('#AI配置1'!$A:$A,MATCH($B82&amp;$C82&amp;D82,'#AI配置1'!$G:$G,0),1),"")</f>
        <v>5001604</v>
      </c>
      <c r="L82" s="6">
        <f>IFERROR(INDEX('#AI配置1'!$A:$A,MATCH($B82&amp;$C82&amp;E82,'#AI配置1'!$G:$G,0),1),"")</f>
        <v>5001601</v>
      </c>
      <c r="M82" s="6">
        <f>IFERROR(INDEX('#AI配置1'!$A:$A,MATCH($B82&amp;$C82&amp;F82,'#AI配置1'!$G:$G,0),1),"")</f>
        <v>5001603</v>
      </c>
      <c r="N82" s="6">
        <f>IFERROR(INDEX('#AI配置1'!$A:$A,MATCH($B82&amp;$C82&amp;G82,'#AI配置1'!$G:$G,0),1),"")</f>
        <v>5001602</v>
      </c>
      <c r="O82" s="6">
        <f>IFERROR(INDEX('#AI配置1'!$A:$A,MATCH($B82&amp;$C82&amp;H82,'#AI配置1'!$G:$G,0),1),"")</f>
        <v>5001603</v>
      </c>
      <c r="P82" s="6" t="str">
        <f>IFERROR(INDEX('#AI配置1'!$A:$A,MATCH($B82&amp;$C82&amp;I82,'#AI配置1'!$G:$G,0),1),"")</f>
        <v/>
      </c>
      <c r="S82" s="18">
        <f t="array" ref="S82">INDEX('#AI配置1'!$I:$I,'#AI配置2'!$J82,1)</f>
        <v>12</v>
      </c>
      <c r="T82" s="25" t="s">
        <v>2361</v>
      </c>
      <c r="V82" s="18" t="s">
        <v>1558</v>
      </c>
      <c r="W82" s="18" t="str">
        <f t="array" ref="W82">INDEX('#AI配置1'!$J:$J,'#AI配置2'!$J82,1)</f>
        <v>45000;81000</v>
      </c>
      <c r="X82" s="18" t="s">
        <v>1559</v>
      </c>
      <c r="Y82" s="18">
        <f t="array" ref="Y82">INDEX('#AI配置1'!$K:$K,'#AI配置2'!$J82,1)</f>
        <v>540000</v>
      </c>
      <c r="Z82" s="18">
        <f t="shared" si="6"/>
        <v>12</v>
      </c>
      <c r="AB82" s="18" t="str">
        <f t="shared" si="7"/>
        <v>5001604;5001601;5001603</v>
      </c>
      <c r="AC82" s="18" t="str">
        <f t="shared" si="8"/>
        <v>5001602;5001603</v>
      </c>
      <c r="AD82" s="18" t="str">
        <f t="array" ref="AD82">INDEX('#AI配置1'!$M:$M,'#AI配置2'!$J82,1)</f>
        <v>RT_Wood:1000000|RT_Food:1000000|RT_Stone:1000000|RT_Gold:1000000</v>
      </c>
      <c r="AE82" s="18" t="str">
        <f t="array" ref="AE82">INDEX('#AI配置1'!$N:$N,'#AI配置2'!$J82,1)</f>
        <v>RT_Wood:125000|RT_Food:125000|RT_Stone:125000|RT_Gold:125000</v>
      </c>
      <c r="AF82" s="18">
        <f t="array" ref="AF82">INDEX('#AI配置1'!$L:$L,'#AI配置2'!$J82,1)</f>
        <v>1500000</v>
      </c>
    </row>
    <row r="83" spans="2:32" x14ac:dyDescent="0.3">
      <c r="B83">
        <v>17</v>
      </c>
      <c r="C83" t="s">
        <v>1323</v>
      </c>
      <c r="D83" t="s">
        <v>1339</v>
      </c>
      <c r="E83" t="s">
        <v>1328</v>
      </c>
      <c r="F83" t="s">
        <v>1335</v>
      </c>
      <c r="G83" t="s">
        <v>1331</v>
      </c>
      <c r="H83" t="s">
        <v>1335</v>
      </c>
      <c r="J83" s="6">
        <f>MATCH(B83&amp;C83,'#AI配置1'!$F:$F,0)</f>
        <v>130</v>
      </c>
      <c r="K83" s="6">
        <f>IFERROR(INDEX('#AI配置1'!$A:$A,MATCH($B83&amp;$C83&amp;D83,'#AI配置1'!$G:$G,0),1),"")</f>
        <v>5001704</v>
      </c>
      <c r="L83" s="6">
        <f>IFERROR(INDEX('#AI配置1'!$A:$A,MATCH($B83&amp;$C83&amp;E83,'#AI配置1'!$G:$G,0),1),"")</f>
        <v>5001701</v>
      </c>
      <c r="M83" s="6">
        <f>IFERROR(INDEX('#AI配置1'!$A:$A,MATCH($B83&amp;$C83&amp;F83,'#AI配置1'!$G:$G,0),1),"")</f>
        <v>5001703</v>
      </c>
      <c r="N83" s="6">
        <f>IFERROR(INDEX('#AI配置1'!$A:$A,MATCH($B83&amp;$C83&amp;G83,'#AI配置1'!$G:$G,0),1),"")</f>
        <v>5001702</v>
      </c>
      <c r="O83" s="6">
        <f>IFERROR(INDEX('#AI配置1'!$A:$A,MATCH($B83&amp;$C83&amp;H83,'#AI配置1'!$G:$G,0),1),"")</f>
        <v>5001703</v>
      </c>
      <c r="P83" s="6" t="str">
        <f>IFERROR(INDEX('#AI配置1'!$A:$A,MATCH($B83&amp;$C83&amp;I83,'#AI配置1'!$G:$G,0),1),"")</f>
        <v/>
      </c>
      <c r="S83" s="18">
        <f t="array" ref="S83">INDEX('#AI配置1'!$I:$I,'#AI配置2'!$J83,1)</f>
        <v>13</v>
      </c>
      <c r="T83" s="25" t="s">
        <v>2361</v>
      </c>
      <c r="V83" s="18" t="s">
        <v>1560</v>
      </c>
      <c r="W83" s="18" t="str">
        <f t="array" ref="W83">INDEX('#AI配置1'!$J:$J,'#AI配置2'!$J83,1)</f>
        <v>81000;120000</v>
      </c>
      <c r="X83" s="18" t="s">
        <v>1561</v>
      </c>
      <c r="Y83" s="18">
        <f t="array" ref="Y83">INDEX('#AI配置1'!$K:$K,'#AI配置2'!$J83,1)</f>
        <v>590000</v>
      </c>
      <c r="Z83" s="18">
        <f t="shared" si="6"/>
        <v>13</v>
      </c>
      <c r="AB83" s="18" t="str">
        <f t="shared" si="7"/>
        <v>5001704;5001701;5001703</v>
      </c>
      <c r="AC83" s="18" t="str">
        <f t="shared" si="8"/>
        <v>5001702;5001703</v>
      </c>
      <c r="AD83" s="18" t="str">
        <f t="array" ref="AD83">INDEX('#AI配置1'!$M:$M,'#AI配置2'!$J83,1)</f>
        <v>RT_Wood:1100000|RT_Food:1100000|RT_Stone:1100000|RT_Gold:1100000</v>
      </c>
      <c r="AE83" s="18" t="str">
        <f t="array" ref="AE83">INDEX('#AI配置1'!$N:$N,'#AI配置2'!$J83,1)</f>
        <v>RT_Wood:137500|RT_Food:137500|RT_Stone:137500|RT_Gold:137500</v>
      </c>
      <c r="AF83" s="18">
        <f t="array" ref="AF83">INDEX('#AI配置1'!$L:$L,'#AI配置2'!$J83,1)</f>
        <v>1650000</v>
      </c>
    </row>
    <row r="84" spans="2:32" x14ac:dyDescent="0.3">
      <c r="B84">
        <v>18</v>
      </c>
      <c r="C84" t="s">
        <v>1323</v>
      </c>
      <c r="D84" t="s">
        <v>1339</v>
      </c>
      <c r="E84" t="s">
        <v>1328</v>
      </c>
      <c r="F84" t="s">
        <v>1335</v>
      </c>
      <c r="G84" t="s">
        <v>1331</v>
      </c>
      <c r="H84" t="s">
        <v>1335</v>
      </c>
      <c r="J84" s="6">
        <f>MATCH(B84&amp;C84,'#AI配置1'!$F:$F,0)</f>
        <v>138</v>
      </c>
      <c r="K84" s="6">
        <f>IFERROR(INDEX('#AI配置1'!$A:$A,MATCH($B84&amp;$C84&amp;D84,'#AI配置1'!$G:$G,0),1),"")</f>
        <v>5001804</v>
      </c>
      <c r="L84" s="6">
        <f>IFERROR(INDEX('#AI配置1'!$A:$A,MATCH($B84&amp;$C84&amp;E84,'#AI配置1'!$G:$G,0),1),"")</f>
        <v>5001801</v>
      </c>
      <c r="M84" s="6">
        <f>IFERROR(INDEX('#AI配置1'!$A:$A,MATCH($B84&amp;$C84&amp;F84,'#AI配置1'!$G:$G,0),1),"")</f>
        <v>5001803</v>
      </c>
      <c r="N84" s="6">
        <f>IFERROR(INDEX('#AI配置1'!$A:$A,MATCH($B84&amp;$C84&amp;G84,'#AI配置1'!$G:$G,0),1),"")</f>
        <v>5001802</v>
      </c>
      <c r="O84" s="6">
        <f>IFERROR(INDEX('#AI配置1'!$A:$A,MATCH($B84&amp;$C84&amp;H84,'#AI配置1'!$G:$G,0),1),"")</f>
        <v>5001803</v>
      </c>
      <c r="P84" s="6" t="str">
        <f>IFERROR(INDEX('#AI配置1'!$A:$A,MATCH($B84&amp;$C84&amp;I84,'#AI配置1'!$G:$G,0),1),"")</f>
        <v/>
      </c>
      <c r="S84" s="18">
        <f t="array" ref="S84">INDEX('#AI配置1'!$I:$I,'#AI配置2'!$J84,1)</f>
        <v>13</v>
      </c>
      <c r="T84" s="25" t="s">
        <v>2361</v>
      </c>
      <c r="V84" s="18" t="s">
        <v>1562</v>
      </c>
      <c r="W84" s="18" t="str">
        <f t="array" ref="W84">INDEX('#AI配置1'!$J:$J,'#AI配置2'!$J84,1)</f>
        <v>81000;120000</v>
      </c>
      <c r="X84" s="18" t="s">
        <v>1563</v>
      </c>
      <c r="Y84" s="18">
        <f t="array" ref="Y84">INDEX('#AI配置1'!$K:$K,'#AI配置2'!$J84,1)</f>
        <v>590000</v>
      </c>
      <c r="Z84" s="18">
        <f t="shared" si="6"/>
        <v>13</v>
      </c>
      <c r="AB84" s="18" t="str">
        <f t="shared" si="7"/>
        <v>5001804;5001801;5001803</v>
      </c>
      <c r="AC84" s="18" t="str">
        <f t="shared" si="8"/>
        <v>5001802;5001803</v>
      </c>
      <c r="AD84" s="18" t="str">
        <f t="array" ref="AD84">INDEX('#AI配置1'!$M:$M,'#AI配置2'!$J84,1)</f>
        <v>RT_Wood:1100000|RT_Food:1100000|RT_Stone:1100000|RT_Gold:1100000</v>
      </c>
      <c r="AE84" s="18" t="str">
        <f t="array" ref="AE84">INDEX('#AI配置1'!$N:$N,'#AI配置2'!$J84,1)</f>
        <v>RT_Wood:137500|RT_Food:137500|RT_Stone:137500|RT_Gold:137500</v>
      </c>
      <c r="AF84" s="18">
        <f t="array" ref="AF84">INDEX('#AI配置1'!$L:$L,'#AI配置2'!$J84,1)</f>
        <v>1650000</v>
      </c>
    </row>
    <row r="85" spans="2:32" x14ac:dyDescent="0.3">
      <c r="B85">
        <v>19</v>
      </c>
      <c r="C85" t="s">
        <v>1323</v>
      </c>
      <c r="D85" t="s">
        <v>1339</v>
      </c>
      <c r="E85" t="s">
        <v>1328</v>
      </c>
      <c r="F85" t="s">
        <v>1335</v>
      </c>
      <c r="G85" t="s">
        <v>1331</v>
      </c>
      <c r="H85" t="s">
        <v>1335</v>
      </c>
      <c r="J85" s="6">
        <f>MATCH(B85&amp;C85,'#AI配置1'!$F:$F,0)</f>
        <v>146</v>
      </c>
      <c r="K85" s="6">
        <f>IFERROR(INDEX('#AI配置1'!$A:$A,MATCH($B85&amp;$C85&amp;D85,'#AI配置1'!$G:$G,0),1),"")</f>
        <v>5001904</v>
      </c>
      <c r="L85" s="6">
        <f>IFERROR(INDEX('#AI配置1'!$A:$A,MATCH($B85&amp;$C85&amp;E85,'#AI配置1'!$G:$G,0),1),"")</f>
        <v>5001901</v>
      </c>
      <c r="M85" s="6">
        <f>IFERROR(INDEX('#AI配置1'!$A:$A,MATCH($B85&amp;$C85&amp;F85,'#AI配置1'!$G:$G,0),1),"")</f>
        <v>5001903</v>
      </c>
      <c r="N85" s="6">
        <f>IFERROR(INDEX('#AI配置1'!$A:$A,MATCH($B85&amp;$C85&amp;G85,'#AI配置1'!$G:$G,0),1),"")</f>
        <v>5001902</v>
      </c>
      <c r="O85" s="6">
        <f>IFERROR(INDEX('#AI配置1'!$A:$A,MATCH($B85&amp;$C85&amp;H85,'#AI配置1'!$G:$G,0),1),"")</f>
        <v>5001903</v>
      </c>
      <c r="P85" s="6" t="str">
        <f>IFERROR(INDEX('#AI配置1'!$A:$A,MATCH($B85&amp;$C85&amp;I85,'#AI配置1'!$G:$G,0),1),"")</f>
        <v/>
      </c>
      <c r="S85" s="18">
        <f t="array" ref="S85">INDEX('#AI配置1'!$I:$I,'#AI配置2'!$J85,1)</f>
        <v>14</v>
      </c>
      <c r="T85" s="25" t="s">
        <v>2361</v>
      </c>
      <c r="V85" s="18" t="s">
        <v>1564</v>
      </c>
      <c r="W85" s="18" t="str">
        <f t="array" ref="W85">INDEX('#AI配置1'!$J:$J,'#AI配置2'!$J85,1)</f>
        <v>120000;190000</v>
      </c>
      <c r="X85" s="18" t="s">
        <v>1565</v>
      </c>
      <c r="Y85" s="18">
        <f t="array" ref="Y85">INDEX('#AI配置1'!$K:$K,'#AI配置2'!$J85,1)</f>
        <v>640000</v>
      </c>
      <c r="Z85" s="18">
        <f t="shared" si="6"/>
        <v>14</v>
      </c>
      <c r="AB85" s="18" t="str">
        <f t="shared" si="7"/>
        <v>5001904;5001901;5001903</v>
      </c>
      <c r="AC85" s="18" t="str">
        <f t="shared" si="8"/>
        <v>5001902;5001903</v>
      </c>
      <c r="AD85" s="18" t="str">
        <f t="array" ref="AD85">INDEX('#AI配置1'!$M:$M,'#AI配置2'!$J85,1)</f>
        <v>RT_Wood:1200000|RT_Food:1200000|RT_Stone:1200000|RT_Gold:1200000</v>
      </c>
      <c r="AE85" s="18" t="str">
        <f t="array" ref="AE85">INDEX('#AI配置1'!$N:$N,'#AI配置2'!$J85,1)</f>
        <v>RT_Wood:150000|RT_Food:150000|RT_Stone:150000|RT_Gold:150000</v>
      </c>
      <c r="AF85" s="18">
        <f t="array" ref="AF85">INDEX('#AI配置1'!$L:$L,'#AI配置2'!$J85,1)</f>
        <v>1800000</v>
      </c>
    </row>
    <row r="86" spans="2:32" x14ac:dyDescent="0.3">
      <c r="B86">
        <v>20</v>
      </c>
      <c r="C86" t="s">
        <v>1323</v>
      </c>
      <c r="D86" t="s">
        <v>1339</v>
      </c>
      <c r="E86" t="s">
        <v>1328</v>
      </c>
      <c r="F86" t="s">
        <v>1335</v>
      </c>
      <c r="G86" t="s">
        <v>1331</v>
      </c>
      <c r="H86" t="s">
        <v>1335</v>
      </c>
      <c r="J86" s="6">
        <f>MATCH(B86&amp;C86,'#AI配置1'!$F:$F,0)</f>
        <v>154</v>
      </c>
      <c r="K86" s="6">
        <f>IFERROR(INDEX('#AI配置1'!$A:$A,MATCH($B86&amp;$C86&amp;D86,'#AI配置1'!$G:$G,0),1),"")</f>
        <v>5002004</v>
      </c>
      <c r="L86" s="6">
        <f>IFERROR(INDEX('#AI配置1'!$A:$A,MATCH($B86&amp;$C86&amp;E86,'#AI配置1'!$G:$G,0),1),"")</f>
        <v>5002001</v>
      </c>
      <c r="M86" s="6">
        <f>IFERROR(INDEX('#AI配置1'!$A:$A,MATCH($B86&amp;$C86&amp;F86,'#AI配置1'!$G:$G,0),1),"")</f>
        <v>5002003</v>
      </c>
      <c r="N86" s="6">
        <f>IFERROR(INDEX('#AI配置1'!$A:$A,MATCH($B86&amp;$C86&amp;G86,'#AI配置1'!$G:$G,0),1),"")</f>
        <v>5002002</v>
      </c>
      <c r="O86" s="6">
        <f>IFERROR(INDEX('#AI配置1'!$A:$A,MATCH($B86&amp;$C86&amp;H86,'#AI配置1'!$G:$G,0),1),"")</f>
        <v>5002003</v>
      </c>
      <c r="P86" s="6" t="str">
        <f>IFERROR(INDEX('#AI配置1'!$A:$A,MATCH($B86&amp;$C86&amp;I86,'#AI配置1'!$G:$G,0),1),"")</f>
        <v/>
      </c>
      <c r="S86" s="18">
        <f t="array" ref="S86">INDEX('#AI配置1'!$I:$I,'#AI配置2'!$J86,1)</f>
        <v>14</v>
      </c>
      <c r="T86" s="25" t="s">
        <v>2361</v>
      </c>
      <c r="V86" s="18" t="s">
        <v>1566</v>
      </c>
      <c r="W86" s="18" t="str">
        <f t="array" ref="W86">INDEX('#AI配置1'!$J:$J,'#AI配置2'!$J86,1)</f>
        <v>120000;190000</v>
      </c>
      <c r="X86" s="18" t="s">
        <v>1567</v>
      </c>
      <c r="Y86" s="18">
        <f t="array" ref="Y86">INDEX('#AI配置1'!$K:$K,'#AI配置2'!$J86,1)</f>
        <v>640000</v>
      </c>
      <c r="Z86" s="18">
        <f t="shared" si="6"/>
        <v>14</v>
      </c>
      <c r="AB86" s="18" t="str">
        <f t="shared" si="7"/>
        <v>5002004;5002001;5002003</v>
      </c>
      <c r="AC86" s="18" t="str">
        <f t="shared" si="8"/>
        <v>5002002;5002003</v>
      </c>
      <c r="AD86" s="18" t="str">
        <f t="array" ref="AD86">INDEX('#AI配置1'!$M:$M,'#AI配置2'!$J86,1)</f>
        <v>RT_Wood:1200000|RT_Food:1200000|RT_Stone:1200000|RT_Gold:1200000</v>
      </c>
      <c r="AE86" s="18" t="str">
        <f t="array" ref="AE86">INDEX('#AI配置1'!$N:$N,'#AI配置2'!$J86,1)</f>
        <v>RT_Wood:150000|RT_Food:150000|RT_Stone:150000|RT_Gold:150000</v>
      </c>
      <c r="AF86" s="18">
        <f t="array" ref="AF86">INDEX('#AI配置1'!$L:$L,'#AI配置2'!$J86,1)</f>
        <v>1800000</v>
      </c>
    </row>
    <row r="87" spans="2:32" x14ac:dyDescent="0.3">
      <c r="B87">
        <v>21</v>
      </c>
      <c r="C87" t="s">
        <v>1323</v>
      </c>
      <c r="D87" t="s">
        <v>1339</v>
      </c>
      <c r="E87" t="s">
        <v>1328</v>
      </c>
      <c r="F87" t="s">
        <v>1335</v>
      </c>
      <c r="G87" t="s">
        <v>1331</v>
      </c>
      <c r="H87" t="s">
        <v>1335</v>
      </c>
      <c r="J87" s="6">
        <f>MATCH(B87&amp;C87,'#AI配置1'!$F:$F,0)</f>
        <v>162</v>
      </c>
      <c r="K87" s="6">
        <f>IFERROR(INDEX('#AI配置1'!$A:$A,MATCH($B87&amp;$C87&amp;D87,'#AI配置1'!$G:$G,0),1),"")</f>
        <v>5002104</v>
      </c>
      <c r="L87" s="6">
        <f>IFERROR(INDEX('#AI配置1'!$A:$A,MATCH($B87&amp;$C87&amp;E87,'#AI配置1'!$G:$G,0),1),"")</f>
        <v>5002101</v>
      </c>
      <c r="M87" s="6">
        <f>IFERROR(INDEX('#AI配置1'!$A:$A,MATCH($B87&amp;$C87&amp;F87,'#AI配置1'!$G:$G,0),1),"")</f>
        <v>5002103</v>
      </c>
      <c r="N87" s="6">
        <f>IFERROR(INDEX('#AI配置1'!$A:$A,MATCH($B87&amp;$C87&amp;G87,'#AI配置1'!$G:$G,0),1),"")</f>
        <v>5002102</v>
      </c>
      <c r="O87" s="6">
        <f>IFERROR(INDEX('#AI配置1'!$A:$A,MATCH($B87&amp;$C87&amp;H87,'#AI配置1'!$G:$G,0),1),"")</f>
        <v>5002103</v>
      </c>
      <c r="P87" s="6" t="str">
        <f>IFERROR(INDEX('#AI配置1'!$A:$A,MATCH($B87&amp;$C87&amp;I87,'#AI配置1'!$G:$G,0),1),"")</f>
        <v/>
      </c>
      <c r="S87" s="18">
        <f t="array" ref="S87">INDEX('#AI配置1'!$I:$I,'#AI配置2'!$J87,1)</f>
        <v>15</v>
      </c>
      <c r="T87" s="25" t="s">
        <v>2361</v>
      </c>
      <c r="V87" s="18" t="s">
        <v>1568</v>
      </c>
      <c r="W87" s="18" t="str">
        <f t="array" ref="W87">INDEX('#AI配置1'!$J:$J,'#AI配置2'!$J87,1)</f>
        <v>190000;290000</v>
      </c>
      <c r="X87" s="18" t="s">
        <v>1569</v>
      </c>
      <c r="Y87" s="18">
        <f t="array" ref="Y87">INDEX('#AI配置1'!$K:$K,'#AI配置2'!$J87,1)</f>
        <v>690000</v>
      </c>
      <c r="Z87" s="18">
        <f t="shared" si="6"/>
        <v>15</v>
      </c>
      <c r="AB87" s="18" t="str">
        <f t="shared" si="7"/>
        <v>5002104;5002101;5002103</v>
      </c>
      <c r="AC87" s="18" t="str">
        <f t="shared" si="8"/>
        <v>5002102;5002103</v>
      </c>
      <c r="AD87" s="18" t="str">
        <f t="array" ref="AD87">INDEX('#AI配置1'!$M:$M,'#AI配置2'!$J87,1)</f>
        <v>RT_Wood:1300000|RT_Food:1300000|RT_Stone:1300000|RT_Gold:1300000</v>
      </c>
      <c r="AE87" s="18" t="str">
        <f t="array" ref="AE87">INDEX('#AI配置1'!$N:$N,'#AI配置2'!$J87,1)</f>
        <v>RT_Wood:162500|RT_Food:162500|RT_Stone:162500|RT_Gold:162500</v>
      </c>
      <c r="AF87" s="18">
        <f t="array" ref="AF87">INDEX('#AI配置1'!$L:$L,'#AI配置2'!$J87,1)</f>
        <v>1950000</v>
      </c>
    </row>
    <row r="88" spans="2:32" x14ac:dyDescent="0.3">
      <c r="B88">
        <v>22</v>
      </c>
      <c r="C88" t="s">
        <v>1323</v>
      </c>
      <c r="D88" t="s">
        <v>1339</v>
      </c>
      <c r="E88" t="s">
        <v>1328</v>
      </c>
      <c r="F88" t="s">
        <v>1335</v>
      </c>
      <c r="G88" t="s">
        <v>1331</v>
      </c>
      <c r="H88" t="s">
        <v>1335</v>
      </c>
      <c r="J88" s="6">
        <f>MATCH(B88&amp;C88,'#AI配置1'!$F:$F,0)</f>
        <v>170</v>
      </c>
      <c r="K88" s="6">
        <f>IFERROR(INDEX('#AI配置1'!$A:$A,MATCH($B88&amp;$C88&amp;D88,'#AI配置1'!$G:$G,0),1),"")</f>
        <v>5002204</v>
      </c>
      <c r="L88" s="6">
        <f>IFERROR(INDEX('#AI配置1'!$A:$A,MATCH($B88&amp;$C88&amp;E88,'#AI配置1'!$G:$G,0),1),"")</f>
        <v>5002201</v>
      </c>
      <c r="M88" s="6">
        <f>IFERROR(INDEX('#AI配置1'!$A:$A,MATCH($B88&amp;$C88&amp;F88,'#AI配置1'!$G:$G,0),1),"")</f>
        <v>5002203</v>
      </c>
      <c r="N88" s="6">
        <f>IFERROR(INDEX('#AI配置1'!$A:$A,MATCH($B88&amp;$C88&amp;G88,'#AI配置1'!$G:$G,0),1),"")</f>
        <v>5002202</v>
      </c>
      <c r="O88" s="6">
        <f>IFERROR(INDEX('#AI配置1'!$A:$A,MATCH($B88&amp;$C88&amp;H88,'#AI配置1'!$G:$G,0),1),"")</f>
        <v>5002203</v>
      </c>
      <c r="P88" s="6" t="str">
        <f>IFERROR(INDEX('#AI配置1'!$A:$A,MATCH($B88&amp;$C88&amp;I88,'#AI配置1'!$G:$G,0),1),"")</f>
        <v/>
      </c>
      <c r="S88" s="18">
        <f t="array" ref="S88">INDEX('#AI配置1'!$I:$I,'#AI配置2'!$J88,1)</f>
        <v>15</v>
      </c>
      <c r="T88" s="25" t="s">
        <v>2361</v>
      </c>
      <c r="V88" s="18" t="s">
        <v>1570</v>
      </c>
      <c r="W88" s="18" t="str">
        <f t="array" ref="W88">INDEX('#AI配置1'!$J:$J,'#AI配置2'!$J88,1)</f>
        <v>190000;290000</v>
      </c>
      <c r="X88" s="18" t="s">
        <v>1571</v>
      </c>
      <c r="Y88" s="18">
        <f t="array" ref="Y88">INDEX('#AI配置1'!$K:$K,'#AI配置2'!$J88,1)</f>
        <v>690000</v>
      </c>
      <c r="Z88" s="18">
        <f t="shared" si="6"/>
        <v>15</v>
      </c>
      <c r="AB88" s="18" t="str">
        <f t="shared" si="7"/>
        <v>5002204;5002201;5002203</v>
      </c>
      <c r="AC88" s="18" t="str">
        <f t="shared" si="8"/>
        <v>5002202;5002203</v>
      </c>
      <c r="AD88" s="18" t="str">
        <f t="array" ref="AD88">INDEX('#AI配置1'!$M:$M,'#AI配置2'!$J88,1)</f>
        <v>RT_Wood:1300000|RT_Food:1300000|RT_Stone:1300000|RT_Gold:1300000</v>
      </c>
      <c r="AE88" s="18" t="str">
        <f t="array" ref="AE88">INDEX('#AI配置1'!$N:$N,'#AI配置2'!$J88,1)</f>
        <v>RT_Wood:162500|RT_Food:162500|RT_Stone:162500|RT_Gold:162500</v>
      </c>
      <c r="AF88" s="18">
        <f t="array" ref="AF88">INDEX('#AI配置1'!$L:$L,'#AI配置2'!$J88,1)</f>
        <v>1950000</v>
      </c>
    </row>
    <row r="89" spans="2:32" x14ac:dyDescent="0.3">
      <c r="B89">
        <v>23</v>
      </c>
      <c r="C89" t="s">
        <v>1323</v>
      </c>
      <c r="D89" t="s">
        <v>1339</v>
      </c>
      <c r="E89" t="s">
        <v>1328</v>
      </c>
      <c r="F89" t="s">
        <v>1335</v>
      </c>
      <c r="G89" t="s">
        <v>1331</v>
      </c>
      <c r="H89" t="s">
        <v>1335</v>
      </c>
      <c r="J89" s="6">
        <f>MATCH(B89&amp;C89,'#AI配置1'!$F:$F,0)</f>
        <v>178</v>
      </c>
      <c r="K89" s="6">
        <f>IFERROR(INDEX('#AI配置1'!$A:$A,MATCH($B89&amp;$C89&amp;D89,'#AI配置1'!$G:$G,0),1),"")</f>
        <v>5002304</v>
      </c>
      <c r="L89" s="6">
        <f>IFERROR(INDEX('#AI配置1'!$A:$A,MATCH($B89&amp;$C89&amp;E89,'#AI配置1'!$G:$G,0),1),"")</f>
        <v>5002301</v>
      </c>
      <c r="M89" s="6">
        <f>IFERROR(INDEX('#AI配置1'!$A:$A,MATCH($B89&amp;$C89&amp;F89,'#AI配置1'!$G:$G,0),1),"")</f>
        <v>5002303</v>
      </c>
      <c r="N89" s="6">
        <f>IFERROR(INDEX('#AI配置1'!$A:$A,MATCH($B89&amp;$C89&amp;G89,'#AI配置1'!$G:$G,0),1),"")</f>
        <v>5002302</v>
      </c>
      <c r="O89" s="6">
        <f>IFERROR(INDEX('#AI配置1'!$A:$A,MATCH($B89&amp;$C89&amp;H89,'#AI配置1'!$G:$G,0),1),"")</f>
        <v>5002303</v>
      </c>
      <c r="P89" s="6" t="str">
        <f>IFERROR(INDEX('#AI配置1'!$A:$A,MATCH($B89&amp;$C89&amp;I89,'#AI配置1'!$G:$G,0),1),"")</f>
        <v/>
      </c>
      <c r="S89" s="18">
        <f t="array" ref="S89">INDEX('#AI配置1'!$I:$I,'#AI配置2'!$J89,1)</f>
        <v>16</v>
      </c>
      <c r="T89" s="25" t="s">
        <v>2362</v>
      </c>
      <c r="V89" s="18" t="s">
        <v>1572</v>
      </c>
      <c r="W89" s="18" t="str">
        <f t="array" ref="W89">INDEX('#AI配置1'!$J:$J,'#AI配置2'!$J89,1)</f>
        <v>290000;480000</v>
      </c>
      <c r="X89" s="18" t="s">
        <v>1573</v>
      </c>
      <c r="Y89" s="18">
        <f t="array" ref="Y89">INDEX('#AI配置1'!$K:$K,'#AI配置2'!$J89,1)</f>
        <v>750000</v>
      </c>
      <c r="Z89" s="18">
        <f t="shared" si="6"/>
        <v>16</v>
      </c>
      <c r="AB89" s="18" t="str">
        <f t="shared" si="7"/>
        <v>5002304;5002301;5002303</v>
      </c>
      <c r="AC89" s="18" t="str">
        <f t="shared" si="8"/>
        <v>5002302;5002303</v>
      </c>
      <c r="AD89" s="18" t="str">
        <f t="array" ref="AD89">INDEX('#AI配置1'!$M:$M,'#AI配置2'!$J89,1)</f>
        <v>RT_Wood:1400000|RT_Food:1400000|RT_Stone:1400000|RT_Gold:1400000</v>
      </c>
      <c r="AE89" s="18" t="str">
        <f t="array" ref="AE89">INDEX('#AI配置1'!$N:$N,'#AI配置2'!$J89,1)</f>
        <v>RT_Wood:175000|RT_Food:175000|RT_Stone:175000|RT_Gold:175000</v>
      </c>
      <c r="AF89" s="18">
        <f t="array" ref="AF89">INDEX('#AI配置1'!$L:$L,'#AI配置2'!$J89,1)</f>
        <v>2100000</v>
      </c>
    </row>
    <row r="90" spans="2:32" x14ac:dyDescent="0.3">
      <c r="B90">
        <v>24</v>
      </c>
      <c r="C90" t="s">
        <v>1323</v>
      </c>
      <c r="D90" t="s">
        <v>1339</v>
      </c>
      <c r="E90" t="s">
        <v>1328</v>
      </c>
      <c r="F90" t="s">
        <v>1335</v>
      </c>
      <c r="G90" t="s">
        <v>1331</v>
      </c>
      <c r="H90" t="s">
        <v>1335</v>
      </c>
      <c r="J90" s="6">
        <f>MATCH(B90&amp;C90,'#AI配置1'!$F:$F,0)</f>
        <v>186</v>
      </c>
      <c r="K90" s="6">
        <f>IFERROR(INDEX('#AI配置1'!$A:$A,MATCH($B90&amp;$C90&amp;D90,'#AI配置1'!$G:$G,0),1),"")</f>
        <v>5002404</v>
      </c>
      <c r="L90" s="6">
        <f>IFERROR(INDEX('#AI配置1'!$A:$A,MATCH($B90&amp;$C90&amp;E90,'#AI配置1'!$G:$G,0),1),"")</f>
        <v>5002401</v>
      </c>
      <c r="M90" s="6">
        <f>IFERROR(INDEX('#AI配置1'!$A:$A,MATCH($B90&amp;$C90&amp;F90,'#AI配置1'!$G:$G,0),1),"")</f>
        <v>5002403</v>
      </c>
      <c r="N90" s="6">
        <f>IFERROR(INDEX('#AI配置1'!$A:$A,MATCH($B90&amp;$C90&amp;G90,'#AI配置1'!$G:$G,0),1),"")</f>
        <v>5002402</v>
      </c>
      <c r="O90" s="6">
        <f>IFERROR(INDEX('#AI配置1'!$A:$A,MATCH($B90&amp;$C90&amp;H90,'#AI配置1'!$G:$G,0),1),"")</f>
        <v>5002403</v>
      </c>
      <c r="P90" s="6" t="str">
        <f>IFERROR(INDEX('#AI配置1'!$A:$A,MATCH($B90&amp;$C90&amp;I90,'#AI配置1'!$G:$G,0),1),"")</f>
        <v/>
      </c>
      <c r="S90" s="18">
        <f t="array" ref="S90">INDEX('#AI配置1'!$I:$I,'#AI配置2'!$J90,1)</f>
        <v>16</v>
      </c>
      <c r="T90" s="25" t="s">
        <v>2362</v>
      </c>
      <c r="V90" s="18" t="s">
        <v>1574</v>
      </c>
      <c r="W90" s="18" t="str">
        <f t="array" ref="W90">INDEX('#AI配置1'!$J:$J,'#AI配置2'!$J90,1)</f>
        <v>290000;480000</v>
      </c>
      <c r="X90" s="18" t="s">
        <v>1575</v>
      </c>
      <c r="Y90" s="18">
        <f t="array" ref="Y90">INDEX('#AI配置1'!$K:$K,'#AI配置2'!$J90,1)</f>
        <v>750000</v>
      </c>
      <c r="Z90" s="18">
        <f t="shared" si="6"/>
        <v>16</v>
      </c>
      <c r="AB90" s="18" t="str">
        <f t="shared" si="7"/>
        <v>5002404;5002401;5002403</v>
      </c>
      <c r="AC90" s="18" t="str">
        <f t="shared" si="8"/>
        <v>5002402;5002403</v>
      </c>
      <c r="AD90" s="18" t="str">
        <f t="array" ref="AD90">INDEX('#AI配置1'!$M:$M,'#AI配置2'!$J90,1)</f>
        <v>RT_Wood:1400000|RT_Food:1400000|RT_Stone:1400000|RT_Gold:1400000</v>
      </c>
      <c r="AE90" s="18" t="str">
        <f t="array" ref="AE90">INDEX('#AI配置1'!$N:$N,'#AI配置2'!$J90,1)</f>
        <v>RT_Wood:175000|RT_Food:175000|RT_Stone:175000|RT_Gold:175000</v>
      </c>
      <c r="AF90" s="18">
        <f t="array" ref="AF90">INDEX('#AI配置1'!$L:$L,'#AI配置2'!$J90,1)</f>
        <v>2100000</v>
      </c>
    </row>
    <row r="91" spans="2:32" x14ac:dyDescent="0.3">
      <c r="B91">
        <v>25</v>
      </c>
      <c r="C91" t="s">
        <v>1323</v>
      </c>
      <c r="D91" t="s">
        <v>1339</v>
      </c>
      <c r="E91" t="s">
        <v>1328</v>
      </c>
      <c r="F91" t="s">
        <v>1335</v>
      </c>
      <c r="G91" t="s">
        <v>1331</v>
      </c>
      <c r="H91" t="s">
        <v>1335</v>
      </c>
      <c r="J91" s="6">
        <f>MATCH(B91&amp;C91,'#AI配置1'!$F:$F,0)</f>
        <v>194</v>
      </c>
      <c r="K91" s="6">
        <f>IFERROR(INDEX('#AI配置1'!$A:$A,MATCH($B91&amp;$C91&amp;D91,'#AI配置1'!$G:$G,0),1),"")</f>
        <v>5002504</v>
      </c>
      <c r="L91" s="6">
        <f>IFERROR(INDEX('#AI配置1'!$A:$A,MATCH($B91&amp;$C91&amp;E91,'#AI配置1'!$G:$G,0),1),"")</f>
        <v>5002501</v>
      </c>
      <c r="M91" s="6">
        <f>IFERROR(INDEX('#AI配置1'!$A:$A,MATCH($B91&amp;$C91&amp;F91,'#AI配置1'!$G:$G,0),1),"")</f>
        <v>5002503</v>
      </c>
      <c r="N91" s="6">
        <f>IFERROR(INDEX('#AI配置1'!$A:$A,MATCH($B91&amp;$C91&amp;G91,'#AI配置1'!$G:$G,0),1),"")</f>
        <v>5002502</v>
      </c>
      <c r="O91" s="6">
        <f>IFERROR(INDEX('#AI配置1'!$A:$A,MATCH($B91&amp;$C91&amp;H91,'#AI配置1'!$G:$G,0),1),"")</f>
        <v>5002503</v>
      </c>
      <c r="P91" s="6" t="str">
        <f>IFERROR(INDEX('#AI配置1'!$A:$A,MATCH($B91&amp;$C91&amp;I91,'#AI配置1'!$G:$G,0),1),"")</f>
        <v/>
      </c>
      <c r="S91" s="18">
        <f t="array" ref="S91">INDEX('#AI配置1'!$I:$I,'#AI配置2'!$J91,1)</f>
        <v>17</v>
      </c>
      <c r="T91" s="25" t="s">
        <v>2362</v>
      </c>
      <c r="V91" s="18" t="s">
        <v>1576</v>
      </c>
      <c r="W91" s="18" t="str">
        <f t="array" ref="W91">INDEX('#AI配置1'!$J:$J,'#AI配置2'!$J91,1)</f>
        <v>480000;660000</v>
      </c>
      <c r="X91" s="18" t="s">
        <v>1577</v>
      </c>
      <c r="Y91" s="18">
        <f t="array" ref="Y91">INDEX('#AI配置1'!$K:$K,'#AI配置2'!$J91,1)</f>
        <v>810000</v>
      </c>
      <c r="Z91" s="18">
        <f t="shared" si="6"/>
        <v>17</v>
      </c>
      <c r="AB91" s="18" t="str">
        <f t="shared" si="7"/>
        <v>5002504;5002501;5002503</v>
      </c>
      <c r="AC91" s="18" t="str">
        <f t="shared" si="8"/>
        <v>5002502;5002503</v>
      </c>
      <c r="AD91" s="18" t="str">
        <f t="array" ref="AD91">INDEX('#AI配置1'!$M:$M,'#AI配置2'!$J91,1)</f>
        <v>RT_Wood:1500000|RT_Food:1500000|RT_Stone:1500000|RT_Gold:1500000</v>
      </c>
      <c r="AE91" s="18" t="str">
        <f t="array" ref="AE91">INDEX('#AI配置1'!$N:$N,'#AI配置2'!$J91,1)</f>
        <v>RT_Wood:187500|RT_Food:187500|RT_Stone:187500|RT_Gold:187500</v>
      </c>
      <c r="AF91" s="18">
        <f t="array" ref="AF91">INDEX('#AI配置1'!$L:$L,'#AI配置2'!$J91,1)</f>
        <v>2250000</v>
      </c>
    </row>
    <row r="92" spans="2:32" x14ac:dyDescent="0.3">
      <c r="B92">
        <v>26</v>
      </c>
      <c r="C92" t="s">
        <v>1323</v>
      </c>
      <c r="D92" t="s">
        <v>1339</v>
      </c>
      <c r="E92" t="s">
        <v>1328</v>
      </c>
      <c r="F92" t="s">
        <v>1335</v>
      </c>
      <c r="G92" t="s">
        <v>1331</v>
      </c>
      <c r="H92" t="s">
        <v>1335</v>
      </c>
      <c r="J92" s="6">
        <f>MATCH(B92&amp;C92,'#AI配置1'!$F:$F,0)</f>
        <v>202</v>
      </c>
      <c r="K92" s="6">
        <f>IFERROR(INDEX('#AI配置1'!$A:$A,MATCH($B92&amp;$C92&amp;D92,'#AI配置1'!$G:$G,0),1),"")</f>
        <v>5002604</v>
      </c>
      <c r="L92" s="6">
        <f>IFERROR(INDEX('#AI配置1'!$A:$A,MATCH($B92&amp;$C92&amp;E92,'#AI配置1'!$G:$G,0),1),"")</f>
        <v>5002601</v>
      </c>
      <c r="M92" s="6">
        <f>IFERROR(INDEX('#AI配置1'!$A:$A,MATCH($B92&amp;$C92&amp;F92,'#AI配置1'!$G:$G,0),1),"")</f>
        <v>5002603</v>
      </c>
      <c r="N92" s="6">
        <f>IFERROR(INDEX('#AI配置1'!$A:$A,MATCH($B92&amp;$C92&amp;G92,'#AI配置1'!$G:$G,0),1),"")</f>
        <v>5002602</v>
      </c>
      <c r="O92" s="6">
        <f>IFERROR(INDEX('#AI配置1'!$A:$A,MATCH($B92&amp;$C92&amp;H92,'#AI配置1'!$G:$G,0),1),"")</f>
        <v>5002603</v>
      </c>
      <c r="P92" s="6" t="str">
        <f>IFERROR(INDEX('#AI配置1'!$A:$A,MATCH($B92&amp;$C92&amp;I92,'#AI配置1'!$G:$G,0),1),"")</f>
        <v/>
      </c>
      <c r="S92" s="18">
        <f t="array" ref="S92">INDEX('#AI配置1'!$I:$I,'#AI配置2'!$J92,1)</f>
        <v>17</v>
      </c>
      <c r="T92" s="25" t="s">
        <v>2362</v>
      </c>
      <c r="V92" s="18" t="s">
        <v>1578</v>
      </c>
      <c r="W92" s="18" t="str">
        <f t="array" ref="W92">INDEX('#AI配置1'!$J:$J,'#AI配置2'!$J92,1)</f>
        <v>480000;660000</v>
      </c>
      <c r="X92" s="18" t="s">
        <v>1579</v>
      </c>
      <c r="Y92" s="18">
        <f t="array" ref="Y92">INDEX('#AI配置1'!$K:$K,'#AI配置2'!$J92,1)</f>
        <v>810000</v>
      </c>
      <c r="Z92" s="18">
        <f t="shared" si="6"/>
        <v>17</v>
      </c>
      <c r="AB92" s="18" t="str">
        <f t="shared" si="7"/>
        <v>5002604;5002601;5002603</v>
      </c>
      <c r="AC92" s="18" t="str">
        <f t="shared" si="8"/>
        <v>5002602;5002603</v>
      </c>
      <c r="AD92" s="18" t="str">
        <f t="array" ref="AD92">INDEX('#AI配置1'!$M:$M,'#AI配置2'!$J92,1)</f>
        <v>RT_Wood:1500000|RT_Food:1500000|RT_Stone:1500000|RT_Gold:1500000</v>
      </c>
      <c r="AE92" s="18" t="str">
        <f t="array" ref="AE92">INDEX('#AI配置1'!$N:$N,'#AI配置2'!$J92,1)</f>
        <v>RT_Wood:187500|RT_Food:187500|RT_Stone:187500|RT_Gold:187500</v>
      </c>
      <c r="AF92" s="18">
        <f t="array" ref="AF92">INDEX('#AI配置1'!$L:$L,'#AI配置2'!$J92,1)</f>
        <v>2250000</v>
      </c>
    </row>
    <row r="93" spans="2:32" x14ac:dyDescent="0.3">
      <c r="B93">
        <v>27</v>
      </c>
      <c r="C93" t="s">
        <v>1323</v>
      </c>
      <c r="D93" t="s">
        <v>1339</v>
      </c>
      <c r="E93" t="s">
        <v>1328</v>
      </c>
      <c r="F93" t="s">
        <v>1335</v>
      </c>
      <c r="G93" t="s">
        <v>1331</v>
      </c>
      <c r="H93" t="s">
        <v>1335</v>
      </c>
      <c r="J93" s="6">
        <f>MATCH(B93&amp;C93,'#AI配置1'!$F:$F,0)</f>
        <v>210</v>
      </c>
      <c r="K93" s="6">
        <f>IFERROR(INDEX('#AI配置1'!$A:$A,MATCH($B93&amp;$C93&amp;D93,'#AI配置1'!$G:$G,0),1),"")</f>
        <v>5002704</v>
      </c>
      <c r="L93" s="6">
        <f>IFERROR(INDEX('#AI配置1'!$A:$A,MATCH($B93&amp;$C93&amp;E93,'#AI配置1'!$G:$G,0),1),"")</f>
        <v>5002701</v>
      </c>
      <c r="M93" s="6">
        <f>IFERROR(INDEX('#AI配置1'!$A:$A,MATCH($B93&amp;$C93&amp;F93,'#AI配置1'!$G:$G,0),1),"")</f>
        <v>5002703</v>
      </c>
      <c r="N93" s="6">
        <f>IFERROR(INDEX('#AI配置1'!$A:$A,MATCH($B93&amp;$C93&amp;G93,'#AI配置1'!$G:$G,0),1),"")</f>
        <v>5002702</v>
      </c>
      <c r="O93" s="6">
        <f>IFERROR(INDEX('#AI配置1'!$A:$A,MATCH($B93&amp;$C93&amp;H93,'#AI配置1'!$G:$G,0),1),"")</f>
        <v>5002703</v>
      </c>
      <c r="P93" s="6" t="str">
        <f>IFERROR(INDEX('#AI配置1'!$A:$A,MATCH($B93&amp;$C93&amp;I93,'#AI配置1'!$G:$G,0),1),"")</f>
        <v/>
      </c>
      <c r="S93" s="18">
        <f t="array" ref="S93">INDEX('#AI配置1'!$I:$I,'#AI配置2'!$J93,1)</f>
        <v>18</v>
      </c>
      <c r="T93" s="25" t="s">
        <v>2362</v>
      </c>
      <c r="V93" s="18" t="s">
        <v>1580</v>
      </c>
      <c r="W93" s="18" t="str">
        <f t="array" ref="W93">INDEX('#AI配置1'!$J:$J,'#AI配置2'!$J93,1)</f>
        <v>660000;890000</v>
      </c>
      <c r="X93" s="18" t="s">
        <v>1581</v>
      </c>
      <c r="Y93" s="18">
        <f t="array" ref="Y93">INDEX('#AI配置1'!$K:$K,'#AI配置2'!$J93,1)</f>
        <v>870000</v>
      </c>
      <c r="Z93" s="18">
        <f t="shared" si="6"/>
        <v>18</v>
      </c>
      <c r="AB93" s="18" t="str">
        <f t="shared" si="7"/>
        <v>5002704;5002701;5002703</v>
      </c>
      <c r="AC93" s="18" t="str">
        <f t="shared" si="8"/>
        <v>5002702;5002703</v>
      </c>
      <c r="AD93" s="18" t="str">
        <f t="array" ref="AD93">INDEX('#AI配置1'!$M:$M,'#AI配置2'!$J93,1)</f>
        <v>RT_Wood:1600000|RT_Food:1600000|RT_Stone:1600000|RT_Gold:1600000</v>
      </c>
      <c r="AE93" s="18" t="str">
        <f t="array" ref="AE93">INDEX('#AI配置1'!$N:$N,'#AI配置2'!$J93,1)</f>
        <v>RT_Wood:200000|RT_Food:200000|RT_Stone:200000|RT_Gold:200000</v>
      </c>
      <c r="AF93" s="18">
        <f t="array" ref="AF93">INDEX('#AI配置1'!$L:$L,'#AI配置2'!$J93,1)</f>
        <v>2400000</v>
      </c>
    </row>
    <row r="94" spans="2:32" x14ac:dyDescent="0.3">
      <c r="B94">
        <v>28</v>
      </c>
      <c r="C94" t="s">
        <v>1323</v>
      </c>
      <c r="D94" t="s">
        <v>1339</v>
      </c>
      <c r="E94" t="s">
        <v>1328</v>
      </c>
      <c r="F94" t="s">
        <v>1335</v>
      </c>
      <c r="G94" t="s">
        <v>1331</v>
      </c>
      <c r="H94" t="s">
        <v>1335</v>
      </c>
      <c r="J94" s="6">
        <f>MATCH(B94&amp;C94,'#AI配置1'!$F:$F,0)</f>
        <v>218</v>
      </c>
      <c r="K94" s="6">
        <f>IFERROR(INDEX('#AI配置1'!$A:$A,MATCH($B94&amp;$C94&amp;D94,'#AI配置1'!$G:$G,0),1),"")</f>
        <v>5002804</v>
      </c>
      <c r="L94" s="6">
        <f>IFERROR(INDEX('#AI配置1'!$A:$A,MATCH($B94&amp;$C94&amp;E94,'#AI配置1'!$G:$G,0),1),"")</f>
        <v>5002801</v>
      </c>
      <c r="M94" s="6">
        <f>IFERROR(INDEX('#AI配置1'!$A:$A,MATCH($B94&amp;$C94&amp;F94,'#AI配置1'!$G:$G,0),1),"")</f>
        <v>5002803</v>
      </c>
      <c r="N94" s="6">
        <f>IFERROR(INDEX('#AI配置1'!$A:$A,MATCH($B94&amp;$C94&amp;G94,'#AI配置1'!$G:$G,0),1),"")</f>
        <v>5002802</v>
      </c>
      <c r="O94" s="6">
        <f>IFERROR(INDEX('#AI配置1'!$A:$A,MATCH($B94&amp;$C94&amp;H94,'#AI配置1'!$G:$G,0),1),"")</f>
        <v>5002803</v>
      </c>
      <c r="P94" s="6" t="str">
        <f>IFERROR(INDEX('#AI配置1'!$A:$A,MATCH($B94&amp;$C94&amp;I94,'#AI配置1'!$G:$G,0),1),"")</f>
        <v/>
      </c>
      <c r="S94" s="18">
        <f t="array" ref="S94">INDEX('#AI配置1'!$I:$I,'#AI配置2'!$J94,1)</f>
        <v>18</v>
      </c>
      <c r="T94" s="25" t="s">
        <v>2362</v>
      </c>
      <c r="V94" s="18" t="s">
        <v>1582</v>
      </c>
      <c r="W94" s="18" t="str">
        <f t="array" ref="W94">INDEX('#AI配置1'!$J:$J,'#AI配置2'!$J94,1)</f>
        <v>660000;890000</v>
      </c>
      <c r="X94" s="18" t="s">
        <v>1583</v>
      </c>
      <c r="Y94" s="18">
        <f t="array" ref="Y94">INDEX('#AI配置1'!$K:$K,'#AI配置2'!$J94,1)</f>
        <v>870000</v>
      </c>
      <c r="Z94" s="18">
        <f t="shared" si="6"/>
        <v>18</v>
      </c>
      <c r="AB94" s="18" t="str">
        <f t="shared" si="7"/>
        <v>5002804;5002801;5002803</v>
      </c>
      <c r="AC94" s="18" t="str">
        <f t="shared" si="8"/>
        <v>5002802;5002803</v>
      </c>
      <c r="AD94" s="18" t="str">
        <f t="array" ref="AD94">INDEX('#AI配置1'!$M:$M,'#AI配置2'!$J94,1)</f>
        <v>RT_Wood:1600000|RT_Food:1600000|RT_Stone:1600000|RT_Gold:1600000</v>
      </c>
      <c r="AE94" s="18" t="str">
        <f t="array" ref="AE94">INDEX('#AI配置1'!$N:$N,'#AI配置2'!$J94,1)</f>
        <v>RT_Wood:200000|RT_Food:200000|RT_Stone:200000|RT_Gold:200000</v>
      </c>
      <c r="AF94" s="18">
        <f t="array" ref="AF94">INDEX('#AI配置1'!$L:$L,'#AI配置2'!$J94,1)</f>
        <v>2400000</v>
      </c>
    </row>
    <row r="95" spans="2:32" x14ac:dyDescent="0.3">
      <c r="B95">
        <v>29</v>
      </c>
      <c r="C95" t="s">
        <v>1323</v>
      </c>
      <c r="D95" t="s">
        <v>1339</v>
      </c>
      <c r="E95" t="s">
        <v>1328</v>
      </c>
      <c r="F95" t="s">
        <v>1335</v>
      </c>
      <c r="G95" t="s">
        <v>1331</v>
      </c>
      <c r="H95" t="s">
        <v>1335</v>
      </c>
      <c r="J95" s="6">
        <f>MATCH(B95&amp;C95,'#AI配置1'!$F:$F,0)</f>
        <v>226</v>
      </c>
      <c r="K95" s="6">
        <f>IFERROR(INDEX('#AI配置1'!$A:$A,MATCH($B95&amp;$C95&amp;D95,'#AI配置1'!$G:$G,0),1),"")</f>
        <v>5002904</v>
      </c>
      <c r="L95" s="6">
        <f>IFERROR(INDEX('#AI配置1'!$A:$A,MATCH($B95&amp;$C95&amp;E95,'#AI配置1'!$G:$G,0),1),"")</f>
        <v>5002901</v>
      </c>
      <c r="M95" s="6">
        <f>IFERROR(INDEX('#AI配置1'!$A:$A,MATCH($B95&amp;$C95&amp;F95,'#AI配置1'!$G:$G,0),1),"")</f>
        <v>5002903</v>
      </c>
      <c r="N95" s="6">
        <f>IFERROR(INDEX('#AI配置1'!$A:$A,MATCH($B95&amp;$C95&amp;G95,'#AI配置1'!$G:$G,0),1),"")</f>
        <v>5002902</v>
      </c>
      <c r="O95" s="6">
        <f>IFERROR(INDEX('#AI配置1'!$A:$A,MATCH($B95&amp;$C95&amp;H95,'#AI配置1'!$G:$G,0),1),"")</f>
        <v>5002903</v>
      </c>
      <c r="P95" s="6" t="str">
        <f>IFERROR(INDEX('#AI配置1'!$A:$A,MATCH($B95&amp;$C95&amp;I95,'#AI配置1'!$G:$G,0),1),"")</f>
        <v/>
      </c>
      <c r="S95" s="18">
        <f t="array" ref="S95">INDEX('#AI配置1'!$I:$I,'#AI配置2'!$J95,1)</f>
        <v>19</v>
      </c>
      <c r="T95" s="25" t="s">
        <v>2362</v>
      </c>
      <c r="V95" s="18" t="s">
        <v>1584</v>
      </c>
      <c r="W95" s="18" t="str">
        <f t="array" ref="W95">INDEX('#AI配置1'!$J:$J,'#AI配置2'!$J95,1)</f>
        <v>890000;1400000</v>
      </c>
      <c r="X95" s="18" t="s">
        <v>1585</v>
      </c>
      <c r="Y95" s="18">
        <f t="array" ref="Y95">INDEX('#AI配置1'!$K:$K,'#AI配置2'!$J95,1)</f>
        <v>930000</v>
      </c>
      <c r="Z95" s="18">
        <f t="shared" si="6"/>
        <v>19</v>
      </c>
      <c r="AB95" s="18" t="str">
        <f t="shared" si="7"/>
        <v>5002904;5002901;5002903</v>
      </c>
      <c r="AC95" s="18" t="str">
        <f t="shared" si="8"/>
        <v>5002902;5002903</v>
      </c>
      <c r="AD95" s="18" t="str">
        <f t="array" ref="AD95">INDEX('#AI配置1'!$M:$M,'#AI配置2'!$J95,1)</f>
        <v>RT_Wood:1700000|RT_Food:1700000|RT_Stone:1700000|RT_Gold:1700000</v>
      </c>
      <c r="AE95" s="18" t="str">
        <f t="array" ref="AE95">INDEX('#AI配置1'!$N:$N,'#AI配置2'!$J95,1)</f>
        <v>RT_Wood:212500|RT_Food:212500|RT_Stone:212500|RT_Gold:212500</v>
      </c>
      <c r="AF95" s="18">
        <f t="array" ref="AF95">INDEX('#AI配置1'!$L:$L,'#AI配置2'!$J95,1)</f>
        <v>2550000</v>
      </c>
    </row>
    <row r="96" spans="2:32" x14ac:dyDescent="0.3">
      <c r="B96">
        <v>30</v>
      </c>
      <c r="C96" t="s">
        <v>1323</v>
      </c>
      <c r="D96" t="s">
        <v>1339</v>
      </c>
      <c r="E96" t="s">
        <v>1328</v>
      </c>
      <c r="F96" t="s">
        <v>1335</v>
      </c>
      <c r="G96" t="s">
        <v>1331</v>
      </c>
      <c r="H96" t="s">
        <v>1335</v>
      </c>
      <c r="J96" s="6">
        <f>MATCH(B96&amp;C96,'#AI配置1'!$F:$F,0)</f>
        <v>234</v>
      </c>
      <c r="K96" s="6">
        <f>IFERROR(INDEX('#AI配置1'!$A:$A,MATCH($B96&amp;$C96&amp;D96,'#AI配置1'!$G:$G,0),1),"")</f>
        <v>5003004</v>
      </c>
      <c r="L96" s="6">
        <f>IFERROR(INDEX('#AI配置1'!$A:$A,MATCH($B96&amp;$C96&amp;E96,'#AI配置1'!$G:$G,0),1),"")</f>
        <v>5003001</v>
      </c>
      <c r="M96" s="6">
        <f>IFERROR(INDEX('#AI配置1'!$A:$A,MATCH($B96&amp;$C96&amp;F96,'#AI配置1'!$G:$G,0),1),"")</f>
        <v>5003003</v>
      </c>
      <c r="N96" s="6">
        <f>IFERROR(INDEX('#AI配置1'!$A:$A,MATCH($B96&amp;$C96&amp;G96,'#AI配置1'!$G:$G,0),1),"")</f>
        <v>5003002</v>
      </c>
      <c r="O96" s="6">
        <f>IFERROR(INDEX('#AI配置1'!$A:$A,MATCH($B96&amp;$C96&amp;H96,'#AI配置1'!$G:$G,0),1),"")</f>
        <v>5003003</v>
      </c>
      <c r="P96" s="6" t="str">
        <f>IFERROR(INDEX('#AI配置1'!$A:$A,MATCH($B96&amp;$C96&amp;I96,'#AI配置1'!$G:$G,0),1),"")</f>
        <v/>
      </c>
      <c r="S96" s="18">
        <f t="array" ref="S96">INDEX('#AI配置1'!$I:$I,'#AI配置2'!$J96,1)</f>
        <v>19</v>
      </c>
      <c r="T96" s="25" t="s">
        <v>2362</v>
      </c>
      <c r="V96" s="18" t="s">
        <v>1586</v>
      </c>
      <c r="W96" s="18" t="str">
        <f t="array" ref="W96">INDEX('#AI配置1'!$J:$J,'#AI配置2'!$J96,1)</f>
        <v>890000;1400000</v>
      </c>
      <c r="X96" s="18" t="s">
        <v>1587</v>
      </c>
      <c r="Y96" s="18">
        <f t="array" ref="Y96">INDEX('#AI配置1'!$K:$K,'#AI配置2'!$J96,1)</f>
        <v>930000</v>
      </c>
      <c r="Z96" s="18">
        <f t="shared" si="6"/>
        <v>19</v>
      </c>
      <c r="AB96" s="18" t="str">
        <f t="shared" si="7"/>
        <v>5003004;5003001;5003003</v>
      </c>
      <c r="AC96" s="18" t="str">
        <f t="shared" si="8"/>
        <v>5003002;5003003</v>
      </c>
      <c r="AD96" s="18" t="str">
        <f t="array" ref="AD96">INDEX('#AI配置1'!$M:$M,'#AI配置2'!$J96,1)</f>
        <v>RT_Wood:1700000|RT_Food:1700000|RT_Stone:1700000|RT_Gold:1700000</v>
      </c>
      <c r="AE96" s="18" t="str">
        <f t="array" ref="AE96">INDEX('#AI配置1'!$N:$N,'#AI配置2'!$J96,1)</f>
        <v>RT_Wood:212500|RT_Food:212500|RT_Stone:212500|RT_Gold:212500</v>
      </c>
      <c r="AF96" s="18">
        <f t="array" ref="AF96">INDEX('#AI配置1'!$L:$L,'#AI配置2'!$J96,1)</f>
        <v>2550000</v>
      </c>
    </row>
    <row r="97" spans="1:32" x14ac:dyDescent="0.3">
      <c r="B97">
        <v>31</v>
      </c>
      <c r="C97" t="s">
        <v>1323</v>
      </c>
      <c r="D97" t="s">
        <v>1339</v>
      </c>
      <c r="E97" t="s">
        <v>1328</v>
      </c>
      <c r="F97" t="s">
        <v>1335</v>
      </c>
      <c r="G97" t="s">
        <v>1331</v>
      </c>
      <c r="H97" t="s">
        <v>1335</v>
      </c>
      <c r="J97" s="6">
        <f>MATCH(B97&amp;C97,'#AI配置1'!$F:$F,0)</f>
        <v>242</v>
      </c>
      <c r="K97" s="6">
        <f>IFERROR(INDEX('#AI配置1'!$A:$A,MATCH($B97&amp;$C97&amp;D97,'#AI配置1'!$G:$G,0),1),"")</f>
        <v>5003104</v>
      </c>
      <c r="L97" s="6">
        <f>IFERROR(INDEX('#AI配置1'!$A:$A,MATCH($B97&amp;$C97&amp;E97,'#AI配置1'!$G:$G,0),1),"")</f>
        <v>5003101</v>
      </c>
      <c r="M97" s="6">
        <f>IFERROR(INDEX('#AI配置1'!$A:$A,MATCH($B97&amp;$C97&amp;F97,'#AI配置1'!$G:$G,0),1),"")</f>
        <v>5003103</v>
      </c>
      <c r="N97" s="6">
        <f>IFERROR(INDEX('#AI配置1'!$A:$A,MATCH($B97&amp;$C97&amp;G97,'#AI配置1'!$G:$G,0),1),"")</f>
        <v>5003102</v>
      </c>
      <c r="O97" s="6">
        <f>IFERROR(INDEX('#AI配置1'!$A:$A,MATCH($B97&amp;$C97&amp;H97,'#AI配置1'!$G:$G,0),1),"")</f>
        <v>5003103</v>
      </c>
      <c r="P97" s="6" t="str">
        <f>IFERROR(INDEX('#AI配置1'!$A:$A,MATCH($B97&amp;$C97&amp;I97,'#AI配置1'!$G:$G,0),1),"")</f>
        <v/>
      </c>
      <c r="S97" s="18">
        <f t="array" ref="S97">INDEX('#AI配置1'!$I:$I,'#AI配置2'!$J97,1)</f>
        <v>20</v>
      </c>
      <c r="T97" s="25" t="s">
        <v>2362</v>
      </c>
      <c r="V97" s="18" t="s">
        <v>1588</v>
      </c>
      <c r="W97" s="18" t="str">
        <f t="array" ref="W97">INDEX('#AI配置1'!$J:$J,'#AI配置2'!$J97,1)</f>
        <v>1400000;1800000</v>
      </c>
      <c r="X97" s="18" t="s">
        <v>1589</v>
      </c>
      <c r="Y97" s="18">
        <f t="array" ref="Y97">INDEX('#AI配置1'!$K:$K,'#AI配置2'!$J97,1)</f>
        <v>1000000</v>
      </c>
      <c r="Z97" s="18">
        <f t="shared" si="6"/>
        <v>20</v>
      </c>
      <c r="AB97" s="18" t="str">
        <f t="shared" si="7"/>
        <v>5003104;5003101;5003103</v>
      </c>
      <c r="AC97" s="18" t="str">
        <f t="shared" si="8"/>
        <v>5003102;5003103</v>
      </c>
      <c r="AD97" s="18" t="str">
        <f t="array" ref="AD97">INDEX('#AI配置1'!$M:$M,'#AI配置2'!$J97,1)</f>
        <v>RT_Wood:1800000|RT_Food:1800000|RT_Stone:1800000|RT_Gold:1800000</v>
      </c>
      <c r="AE97" s="18" t="str">
        <f t="array" ref="AE97">INDEX('#AI配置1'!$N:$N,'#AI配置2'!$J97,1)</f>
        <v>RT_Wood:225000|RT_Food:225000|RT_Stone:225000|RT_Gold:225000</v>
      </c>
      <c r="AF97" s="18">
        <f t="array" ref="AF97">INDEX('#AI配置1'!$L:$L,'#AI配置2'!$J97,1)</f>
        <v>2700000</v>
      </c>
    </row>
    <row r="98" spans="1:32" x14ac:dyDescent="0.3">
      <c r="B98">
        <v>32</v>
      </c>
      <c r="C98" t="s">
        <v>1323</v>
      </c>
      <c r="D98" t="s">
        <v>1339</v>
      </c>
      <c r="E98" t="s">
        <v>1328</v>
      </c>
      <c r="F98" t="s">
        <v>1335</v>
      </c>
      <c r="G98" t="s">
        <v>1331</v>
      </c>
      <c r="H98" t="s">
        <v>1335</v>
      </c>
      <c r="J98" s="6">
        <f>MATCH(B98&amp;C98,'#AI配置1'!$F:$F,0)</f>
        <v>250</v>
      </c>
      <c r="K98" s="6">
        <f>IFERROR(INDEX('#AI配置1'!$A:$A,MATCH($B98&amp;$C98&amp;D98,'#AI配置1'!$G:$G,0),1),"")</f>
        <v>5003204</v>
      </c>
      <c r="L98" s="6">
        <f>IFERROR(INDEX('#AI配置1'!$A:$A,MATCH($B98&amp;$C98&amp;E98,'#AI配置1'!$G:$G,0),1),"")</f>
        <v>5003201</v>
      </c>
      <c r="M98" s="6">
        <f>IFERROR(INDEX('#AI配置1'!$A:$A,MATCH($B98&amp;$C98&amp;F98,'#AI配置1'!$G:$G,0),1),"")</f>
        <v>5003203</v>
      </c>
      <c r="N98" s="6">
        <f>IFERROR(INDEX('#AI配置1'!$A:$A,MATCH($B98&amp;$C98&amp;G98,'#AI配置1'!$G:$G,0),1),"")</f>
        <v>5003202</v>
      </c>
      <c r="O98" s="6">
        <f>IFERROR(INDEX('#AI配置1'!$A:$A,MATCH($B98&amp;$C98&amp;H98,'#AI配置1'!$G:$G,0),1),"")</f>
        <v>5003203</v>
      </c>
      <c r="P98" s="6" t="str">
        <f>IFERROR(INDEX('#AI配置1'!$A:$A,MATCH($B98&amp;$C98&amp;I98,'#AI配置1'!$G:$G,0),1),"")</f>
        <v/>
      </c>
      <c r="S98" s="18">
        <f t="array" ref="S98">INDEX('#AI配置1'!$I:$I,'#AI配置2'!$J98,1)</f>
        <v>20</v>
      </c>
      <c r="T98" s="25" t="s">
        <v>2362</v>
      </c>
      <c r="V98" s="18" t="s">
        <v>1590</v>
      </c>
      <c r="W98" s="18" t="str">
        <f t="array" ref="W98">INDEX('#AI配置1'!$J:$J,'#AI配置2'!$J98,1)</f>
        <v>1400000;1800000</v>
      </c>
      <c r="X98" s="18" t="s">
        <v>1591</v>
      </c>
      <c r="Y98" s="18">
        <f t="array" ref="Y98">INDEX('#AI配置1'!$K:$K,'#AI配置2'!$J98,1)</f>
        <v>1000000</v>
      </c>
      <c r="Z98" s="18">
        <f t="shared" si="6"/>
        <v>20</v>
      </c>
      <c r="AB98" s="18" t="str">
        <f t="shared" si="7"/>
        <v>5003204;5003201;5003203</v>
      </c>
      <c r="AC98" s="18" t="str">
        <f t="shared" si="8"/>
        <v>5003202;5003203</v>
      </c>
      <c r="AD98" s="18" t="str">
        <f t="array" ref="AD98">INDEX('#AI配置1'!$M:$M,'#AI配置2'!$J98,1)</f>
        <v>RT_Wood:1800000|RT_Food:1800000|RT_Stone:1800000|RT_Gold:1800000</v>
      </c>
      <c r="AE98" s="18" t="str">
        <f t="array" ref="AE98">INDEX('#AI配置1'!$N:$N,'#AI配置2'!$J98,1)</f>
        <v>RT_Wood:225000|RT_Food:225000|RT_Stone:225000|RT_Gold:225000</v>
      </c>
      <c r="AF98" s="18">
        <f t="array" ref="AF98">INDEX('#AI配置1'!$L:$L,'#AI配置2'!$J98,1)</f>
        <v>2700000</v>
      </c>
    </row>
    <row r="99" spans="1:32" x14ac:dyDescent="0.3">
      <c r="A99" t="s">
        <v>1592</v>
      </c>
      <c r="B99">
        <v>1</v>
      </c>
      <c r="C99" t="s">
        <v>1324</v>
      </c>
      <c r="D99" s="6" t="s">
        <v>1331</v>
      </c>
      <c r="E99" s="6" t="s">
        <v>1335</v>
      </c>
      <c r="F99" s="26" t="s">
        <v>1328</v>
      </c>
      <c r="G99" s="6" t="s">
        <v>1328</v>
      </c>
      <c r="H99" s="15" t="s">
        <v>1339</v>
      </c>
      <c r="I99" s="15"/>
      <c r="J99" s="6">
        <f>MATCH(B99&amp;C99,'#AI配置1'!$F:$F,0)</f>
        <v>258</v>
      </c>
      <c r="K99" s="6">
        <f>IFERROR(INDEX('#AI配置1'!$A:$A,MATCH($B99&amp;$C99&amp;D99,'#AI配置1'!$G:$G,0),1),"")</f>
        <v>5100102</v>
      </c>
      <c r="L99" s="6">
        <f>IFERROR(INDEX('#AI配置1'!$A:$A,MATCH($B99&amp;$C99&amp;E99,'#AI配置1'!$G:$G,0),1),"")</f>
        <v>5100103</v>
      </c>
      <c r="M99" s="6">
        <f>IFERROR(INDEX('#AI配置1'!$A:$A,MATCH($B99&amp;$C99&amp;F99,'#AI配置1'!$G:$G,0),1),"")</f>
        <v>5100101</v>
      </c>
      <c r="N99" s="6">
        <f>IFERROR(INDEX('#AI配置1'!$A:$A,MATCH($B99&amp;$C99&amp;G99,'#AI配置1'!$G:$G,0),1),"")</f>
        <v>5100101</v>
      </c>
      <c r="O99" s="6">
        <f>IFERROR(INDEX('#AI配置1'!$A:$A,MATCH($B99&amp;$C99&amp;H99,'#AI配置1'!$G:$G,0),1),"")</f>
        <v>5100104</v>
      </c>
      <c r="P99" s="6" t="str">
        <f>IFERROR(INDEX('#AI配置1'!$A:$A,MATCH($B99&amp;$C99&amp;I99,'#AI配置1'!$G:$G,0),1),"")</f>
        <v/>
      </c>
      <c r="S99" s="18">
        <f t="array" ref="S99">INDEX('#AI配置1'!$I:$I,'#AI配置2'!$J99,1)</f>
        <v>7</v>
      </c>
      <c r="T99" t="s">
        <v>1397</v>
      </c>
      <c r="V99" s="18" t="s">
        <v>1593</v>
      </c>
      <c r="W99" s="18" t="str">
        <f t="array" ref="W99">INDEX('#AI配置1'!$J:$J,'#AI配置2'!$J99,1)</f>
        <v>1800;3480</v>
      </c>
      <c r="X99" s="18" t="s">
        <v>1594</v>
      </c>
      <c r="Y99" s="18">
        <f t="array" ref="Y99">INDEX('#AI配置1'!$K:$K,'#AI配置2'!$J99,1)</f>
        <v>320000</v>
      </c>
      <c r="Z99" s="18">
        <f t="shared" si="6"/>
        <v>7</v>
      </c>
      <c r="AB99" s="18" t="str">
        <f t="shared" si="7"/>
        <v>5100102;5100103;5100101</v>
      </c>
      <c r="AC99" s="18" t="str">
        <f t="shared" si="8"/>
        <v>5100101;5100104</v>
      </c>
      <c r="AD99" s="18" t="str">
        <f t="array" ref="AD99">INDEX('#AI配置1'!$M:$M,'#AI配置2'!$J99,1)</f>
        <v>RT_Wood:500000|RT_Food:500000|RT_Stone:500000</v>
      </c>
      <c r="AE99" s="18" t="str">
        <f t="array" ref="AE99">INDEX('#AI配置1'!$N:$N,'#AI配置2'!$J99,1)</f>
        <v>RT_Wood:62500|RT_Food:62500|RT_Stone:62500</v>
      </c>
      <c r="AF99" s="18">
        <f t="array" ref="AF99">INDEX('#AI配置1'!$L:$L,'#AI配置2'!$J99,1)</f>
        <v>750000</v>
      </c>
    </row>
    <row r="100" spans="1:32" x14ac:dyDescent="0.3">
      <c r="B100">
        <v>2</v>
      </c>
      <c r="C100" t="s">
        <v>1324</v>
      </c>
      <c r="D100" t="s">
        <v>1331</v>
      </c>
      <c r="E100" t="s">
        <v>1335</v>
      </c>
      <c r="F100" s="26" t="s">
        <v>1328</v>
      </c>
      <c r="G100" t="s">
        <v>1328</v>
      </c>
      <c r="H100" t="s">
        <v>1339</v>
      </c>
      <c r="J100" s="6">
        <f>MATCH(B100&amp;C100,'#AI配置1'!$F:$F,0)</f>
        <v>266</v>
      </c>
      <c r="K100" s="6">
        <f>IFERROR(INDEX('#AI配置1'!$A:$A,MATCH($B100&amp;$C100&amp;D100,'#AI配置1'!$G:$G,0),1),"")</f>
        <v>5100202</v>
      </c>
      <c r="L100" s="6">
        <f>IFERROR(INDEX('#AI配置1'!$A:$A,MATCH($B100&amp;$C100&amp;E100,'#AI配置1'!$G:$G,0),1),"")</f>
        <v>5100203</v>
      </c>
      <c r="M100" s="6">
        <f>IFERROR(INDEX('#AI配置1'!$A:$A,MATCH($B100&amp;$C100&amp;F100,'#AI配置1'!$G:$G,0),1),"")</f>
        <v>5100201</v>
      </c>
      <c r="N100" s="6">
        <f>IFERROR(INDEX('#AI配置1'!$A:$A,MATCH($B100&amp;$C100&amp;G100,'#AI配置1'!$G:$G,0),1),"")</f>
        <v>5100201</v>
      </c>
      <c r="O100" s="6">
        <f>IFERROR(INDEX('#AI配置1'!$A:$A,MATCH($B100&amp;$C100&amp;H100,'#AI配置1'!$G:$G,0),1),"")</f>
        <v>5100204</v>
      </c>
      <c r="P100" s="6" t="str">
        <f>IFERROR(INDEX('#AI配置1'!$A:$A,MATCH($B100&amp;$C100&amp;I100,'#AI配置1'!$G:$G,0),1),"")</f>
        <v/>
      </c>
      <c r="S100" s="18">
        <f t="array" ref="S100">INDEX('#AI配置1'!$I:$I,'#AI配置2'!$J100,1)</f>
        <v>7</v>
      </c>
      <c r="T100" t="s">
        <v>1397</v>
      </c>
      <c r="V100" s="18" t="s">
        <v>1595</v>
      </c>
      <c r="W100" s="18" t="str">
        <f t="array" ref="W100">INDEX('#AI配置1'!$J:$J,'#AI配置2'!$J100,1)</f>
        <v>1800;3480</v>
      </c>
      <c r="X100" s="18" t="s">
        <v>1596</v>
      </c>
      <c r="Y100" s="18">
        <f t="array" ref="Y100">INDEX('#AI配置1'!$K:$K,'#AI配置2'!$J100,1)</f>
        <v>320000</v>
      </c>
      <c r="Z100" s="18">
        <f t="shared" si="6"/>
        <v>7</v>
      </c>
      <c r="AB100" s="18" t="str">
        <f t="shared" si="7"/>
        <v>5100202;5100203;5100201</v>
      </c>
      <c r="AC100" s="18" t="str">
        <f t="shared" si="8"/>
        <v>5100201;5100204</v>
      </c>
      <c r="AD100" s="18" t="str">
        <f t="array" ref="AD100">INDEX('#AI配置1'!$M:$M,'#AI配置2'!$J100,1)</f>
        <v>RT_Wood:500000|RT_Food:500000|RT_Stone:500000</v>
      </c>
      <c r="AE100" s="18" t="str">
        <f t="array" ref="AE100">INDEX('#AI配置1'!$N:$N,'#AI配置2'!$J100,1)</f>
        <v>RT_Wood:62500|RT_Food:62500|RT_Stone:62500</v>
      </c>
      <c r="AF100" s="18">
        <f t="array" ref="AF100">INDEX('#AI配置1'!$L:$L,'#AI配置2'!$J100,1)</f>
        <v>750000</v>
      </c>
    </row>
    <row r="101" spans="1:32" x14ac:dyDescent="0.3">
      <c r="B101">
        <v>3</v>
      </c>
      <c r="C101" t="s">
        <v>1324</v>
      </c>
      <c r="D101" t="s">
        <v>1331</v>
      </c>
      <c r="E101" t="s">
        <v>1335</v>
      </c>
      <c r="F101" s="26" t="s">
        <v>1328</v>
      </c>
      <c r="G101" t="s">
        <v>1328</v>
      </c>
      <c r="H101" t="s">
        <v>1339</v>
      </c>
      <c r="J101" s="6">
        <f>MATCH(B101&amp;C101,'#AI配置1'!$F:$F,0)</f>
        <v>274</v>
      </c>
      <c r="K101" s="6">
        <f>IFERROR(INDEX('#AI配置1'!$A:$A,MATCH($B101&amp;$C101&amp;D101,'#AI配置1'!$G:$G,0),1),"")</f>
        <v>5100302</v>
      </c>
      <c r="L101" s="6">
        <f>IFERROR(INDEX('#AI配置1'!$A:$A,MATCH($B101&amp;$C101&amp;E101,'#AI配置1'!$G:$G,0),1),"")</f>
        <v>5100303</v>
      </c>
      <c r="M101" s="6">
        <f>IFERROR(INDEX('#AI配置1'!$A:$A,MATCH($B101&amp;$C101&amp;F101,'#AI配置1'!$G:$G,0),1),"")</f>
        <v>5100301</v>
      </c>
      <c r="N101" s="6">
        <f>IFERROR(INDEX('#AI配置1'!$A:$A,MATCH($B101&amp;$C101&amp;G101,'#AI配置1'!$G:$G,0),1),"")</f>
        <v>5100301</v>
      </c>
      <c r="O101" s="6">
        <f>IFERROR(INDEX('#AI配置1'!$A:$A,MATCH($B101&amp;$C101&amp;H101,'#AI配置1'!$G:$G,0),1),"")</f>
        <v>5100304</v>
      </c>
      <c r="P101" s="6" t="str">
        <f>IFERROR(INDEX('#AI配置1'!$A:$A,MATCH($B101&amp;$C101&amp;I101,'#AI配置1'!$G:$G,0),1),"")</f>
        <v/>
      </c>
      <c r="S101" s="18">
        <f t="array" ref="S101">INDEX('#AI配置1'!$I:$I,'#AI配置2'!$J101,1)</f>
        <v>7</v>
      </c>
      <c r="T101" t="s">
        <v>1397</v>
      </c>
      <c r="V101" s="18" t="s">
        <v>1597</v>
      </c>
      <c r="W101" s="18" t="str">
        <f t="array" ref="W101">INDEX('#AI配置1'!$J:$J,'#AI配置2'!$J101,1)</f>
        <v>1800;3480</v>
      </c>
      <c r="X101" s="18" t="s">
        <v>1598</v>
      </c>
      <c r="Y101" s="18">
        <f t="array" ref="Y101">INDEX('#AI配置1'!$K:$K,'#AI配置2'!$J101,1)</f>
        <v>320000</v>
      </c>
      <c r="Z101" s="18">
        <f t="shared" si="6"/>
        <v>7</v>
      </c>
      <c r="AB101" s="18" t="str">
        <f t="shared" si="7"/>
        <v>5100302;5100303;5100301</v>
      </c>
      <c r="AC101" s="18" t="str">
        <f t="shared" si="8"/>
        <v>5100301;5100304</v>
      </c>
      <c r="AD101" s="18" t="str">
        <f t="array" ref="AD101">INDEX('#AI配置1'!$M:$M,'#AI配置2'!$J101,1)</f>
        <v>RT_Wood:500000|RT_Food:500000|RT_Stone:500000</v>
      </c>
      <c r="AE101" s="18" t="str">
        <f t="array" ref="AE101">INDEX('#AI配置1'!$N:$N,'#AI配置2'!$J101,1)</f>
        <v>RT_Wood:62500|RT_Food:62500|RT_Stone:62500</v>
      </c>
      <c r="AF101" s="18">
        <f t="array" ref="AF101">INDEX('#AI配置1'!$L:$L,'#AI配置2'!$J101,1)</f>
        <v>750000</v>
      </c>
    </row>
    <row r="102" spans="1:32" x14ac:dyDescent="0.3">
      <c r="B102">
        <v>4</v>
      </c>
      <c r="C102" t="s">
        <v>1324</v>
      </c>
      <c r="D102" t="s">
        <v>1331</v>
      </c>
      <c r="E102" t="s">
        <v>1335</v>
      </c>
      <c r="F102" s="26" t="s">
        <v>1328</v>
      </c>
      <c r="G102" t="s">
        <v>1328</v>
      </c>
      <c r="H102" t="s">
        <v>1339</v>
      </c>
      <c r="J102" s="6">
        <f>MATCH(B102&amp;C102,'#AI配置1'!$F:$F,0)</f>
        <v>282</v>
      </c>
      <c r="K102" s="6">
        <f>IFERROR(INDEX('#AI配置1'!$A:$A,MATCH($B102&amp;$C102&amp;D102,'#AI配置1'!$G:$G,0),1),"")</f>
        <v>5100402</v>
      </c>
      <c r="L102" s="6">
        <f>IFERROR(INDEX('#AI配置1'!$A:$A,MATCH($B102&amp;$C102&amp;E102,'#AI配置1'!$G:$G,0),1),"")</f>
        <v>5100403</v>
      </c>
      <c r="M102" s="6">
        <f>IFERROR(INDEX('#AI配置1'!$A:$A,MATCH($B102&amp;$C102&amp;F102,'#AI配置1'!$G:$G,0),1),"")</f>
        <v>5100401</v>
      </c>
      <c r="N102" s="6">
        <f>IFERROR(INDEX('#AI配置1'!$A:$A,MATCH($B102&amp;$C102&amp;G102,'#AI配置1'!$G:$G,0),1),"")</f>
        <v>5100401</v>
      </c>
      <c r="O102" s="6">
        <f>IFERROR(INDEX('#AI配置1'!$A:$A,MATCH($B102&amp;$C102&amp;H102,'#AI配置1'!$G:$G,0),1),"")</f>
        <v>5100404</v>
      </c>
      <c r="P102" s="6" t="str">
        <f>IFERROR(INDEX('#AI配置1'!$A:$A,MATCH($B102&amp;$C102&amp;I102,'#AI配置1'!$G:$G,0),1),"")</f>
        <v/>
      </c>
      <c r="S102" s="18">
        <f t="array" ref="S102">INDEX('#AI配置1'!$I:$I,'#AI配置2'!$J102,1)</f>
        <v>7</v>
      </c>
      <c r="T102" t="s">
        <v>1397</v>
      </c>
      <c r="V102" s="18" t="s">
        <v>1599</v>
      </c>
      <c r="W102" s="18" t="str">
        <f t="array" ref="W102">INDEX('#AI配置1'!$J:$J,'#AI配置2'!$J102,1)</f>
        <v>1800;3480</v>
      </c>
      <c r="X102" s="18" t="s">
        <v>1600</v>
      </c>
      <c r="Y102" s="18">
        <f t="array" ref="Y102">INDEX('#AI配置1'!$K:$K,'#AI配置2'!$J102,1)</f>
        <v>320000</v>
      </c>
      <c r="Z102" s="18">
        <f t="shared" si="6"/>
        <v>7</v>
      </c>
      <c r="AB102" s="18" t="str">
        <f t="shared" si="7"/>
        <v>5100402;5100403;5100401</v>
      </c>
      <c r="AC102" s="18" t="str">
        <f t="shared" si="8"/>
        <v>5100401;5100404</v>
      </c>
      <c r="AD102" s="18" t="str">
        <f t="array" ref="AD102">INDEX('#AI配置1'!$M:$M,'#AI配置2'!$J102,1)</f>
        <v>RT_Wood:500000|RT_Food:500000|RT_Stone:500000</v>
      </c>
      <c r="AE102" s="18" t="str">
        <f t="array" ref="AE102">INDEX('#AI配置1'!$N:$N,'#AI配置2'!$J102,1)</f>
        <v>RT_Wood:62500|RT_Food:62500|RT_Stone:62500</v>
      </c>
      <c r="AF102" s="18">
        <f t="array" ref="AF102">INDEX('#AI配置1'!$L:$L,'#AI配置2'!$J102,1)</f>
        <v>750000</v>
      </c>
    </row>
    <row r="103" spans="1:32" x14ac:dyDescent="0.3">
      <c r="B103">
        <v>5</v>
      </c>
      <c r="C103" t="s">
        <v>1324</v>
      </c>
      <c r="D103" t="s">
        <v>1331</v>
      </c>
      <c r="E103" t="s">
        <v>1335</v>
      </c>
      <c r="F103" s="26" t="s">
        <v>1328</v>
      </c>
      <c r="G103" t="s">
        <v>1328</v>
      </c>
      <c r="H103" t="s">
        <v>1339</v>
      </c>
      <c r="J103" s="6">
        <f>MATCH(B103&amp;C103,'#AI配置1'!$F:$F,0)</f>
        <v>290</v>
      </c>
      <c r="K103" s="6">
        <f>IFERROR(INDEX('#AI配置1'!$A:$A,MATCH($B103&amp;$C103&amp;D103,'#AI配置1'!$G:$G,0),1),"")</f>
        <v>5100502</v>
      </c>
      <c r="L103" s="6">
        <f>IFERROR(INDEX('#AI配置1'!$A:$A,MATCH($B103&amp;$C103&amp;E103,'#AI配置1'!$G:$G,0),1),"")</f>
        <v>5100503</v>
      </c>
      <c r="M103" s="6">
        <f>IFERROR(INDEX('#AI配置1'!$A:$A,MATCH($B103&amp;$C103&amp;F103,'#AI配置1'!$G:$G,0),1),"")</f>
        <v>5100501</v>
      </c>
      <c r="N103" s="6">
        <f>IFERROR(INDEX('#AI配置1'!$A:$A,MATCH($B103&amp;$C103&amp;G103,'#AI配置1'!$G:$G,0),1),"")</f>
        <v>5100501</v>
      </c>
      <c r="O103" s="6">
        <f>IFERROR(INDEX('#AI配置1'!$A:$A,MATCH($B103&amp;$C103&amp;H103,'#AI配置1'!$G:$G,0),1),"")</f>
        <v>5100504</v>
      </c>
      <c r="P103" s="6" t="str">
        <f>IFERROR(INDEX('#AI配置1'!$A:$A,MATCH($B103&amp;$C103&amp;I103,'#AI配置1'!$G:$G,0),1),"")</f>
        <v/>
      </c>
      <c r="S103" s="18">
        <f t="array" ref="S103">INDEX('#AI配置1'!$I:$I,'#AI配置2'!$J103,1)</f>
        <v>8</v>
      </c>
      <c r="T103" t="s">
        <v>1397</v>
      </c>
      <c r="V103" s="18" t="s">
        <v>1601</v>
      </c>
      <c r="W103" s="18" t="str">
        <f t="array" ref="W103">INDEX('#AI配置1'!$J:$J,'#AI配置2'!$J103,1)</f>
        <v>3480;6600</v>
      </c>
      <c r="X103" s="18" t="s">
        <v>1602</v>
      </c>
      <c r="Y103" s="18">
        <f t="array" ref="Y103">INDEX('#AI配置1'!$K:$K,'#AI配置2'!$J103,1)</f>
        <v>360000</v>
      </c>
      <c r="Z103" s="18">
        <f t="shared" si="6"/>
        <v>8</v>
      </c>
      <c r="AB103" s="18" t="str">
        <f t="shared" si="7"/>
        <v>5100502;5100503;5100501</v>
      </c>
      <c r="AC103" s="18" t="str">
        <f t="shared" si="8"/>
        <v>5100501;5100504</v>
      </c>
      <c r="AD103" s="18" t="str">
        <f t="array" ref="AD103">INDEX('#AI配置1'!$M:$M,'#AI配置2'!$J103,1)</f>
        <v>RT_Wood:600000|RT_Food:600000|RT_Stone:600000</v>
      </c>
      <c r="AE103" s="18" t="str">
        <f t="array" ref="AE103">INDEX('#AI配置1'!$N:$N,'#AI配置2'!$J103,1)</f>
        <v>RT_Wood:75000|RT_Food:75000|RT_Stone:75000</v>
      </c>
      <c r="AF103" s="18">
        <f t="array" ref="AF103">INDEX('#AI配置1'!$L:$L,'#AI配置2'!$J103,1)</f>
        <v>900000</v>
      </c>
    </row>
    <row r="104" spans="1:32" x14ac:dyDescent="0.3">
      <c r="B104">
        <v>6</v>
      </c>
      <c r="C104" t="s">
        <v>1324</v>
      </c>
      <c r="D104" t="s">
        <v>1331</v>
      </c>
      <c r="E104" t="s">
        <v>1335</v>
      </c>
      <c r="F104" s="26" t="s">
        <v>1328</v>
      </c>
      <c r="G104" t="s">
        <v>1328</v>
      </c>
      <c r="H104" t="s">
        <v>1339</v>
      </c>
      <c r="J104" s="6">
        <f>MATCH(B104&amp;C104,'#AI配置1'!$F:$F,0)</f>
        <v>298</v>
      </c>
      <c r="K104" s="6">
        <f>IFERROR(INDEX('#AI配置1'!$A:$A,MATCH($B104&amp;$C104&amp;D104,'#AI配置1'!$G:$G,0),1),"")</f>
        <v>5100602</v>
      </c>
      <c r="L104" s="6">
        <f>IFERROR(INDEX('#AI配置1'!$A:$A,MATCH($B104&amp;$C104&amp;E104,'#AI配置1'!$G:$G,0),1),"")</f>
        <v>5100603</v>
      </c>
      <c r="M104" s="6">
        <f>IFERROR(INDEX('#AI配置1'!$A:$A,MATCH($B104&amp;$C104&amp;F104,'#AI配置1'!$G:$G,0),1),"")</f>
        <v>5100601</v>
      </c>
      <c r="N104" s="6">
        <f>IFERROR(INDEX('#AI配置1'!$A:$A,MATCH($B104&amp;$C104&amp;G104,'#AI配置1'!$G:$G,0),1),"")</f>
        <v>5100601</v>
      </c>
      <c r="O104" s="6">
        <f>IFERROR(INDEX('#AI配置1'!$A:$A,MATCH($B104&amp;$C104&amp;H104,'#AI配置1'!$G:$G,0),1),"")</f>
        <v>5100604</v>
      </c>
      <c r="P104" s="6" t="str">
        <f>IFERROR(INDEX('#AI配置1'!$A:$A,MATCH($B104&amp;$C104&amp;I104,'#AI配置1'!$G:$G,0),1),"")</f>
        <v/>
      </c>
      <c r="S104" s="18">
        <f t="array" ref="S104">INDEX('#AI配置1'!$I:$I,'#AI配置2'!$J104,1)</f>
        <v>8</v>
      </c>
      <c r="T104" t="s">
        <v>1397</v>
      </c>
      <c r="V104" s="18" t="s">
        <v>1603</v>
      </c>
      <c r="W104" s="18" t="str">
        <f t="array" ref="W104">INDEX('#AI配置1'!$J:$J,'#AI配置2'!$J104,1)</f>
        <v>3480;6600</v>
      </c>
      <c r="X104" s="18" t="s">
        <v>1604</v>
      </c>
      <c r="Y104" s="18">
        <f t="array" ref="Y104">INDEX('#AI配置1'!$K:$K,'#AI配置2'!$J104,1)</f>
        <v>360000</v>
      </c>
      <c r="Z104" s="18">
        <f t="shared" si="6"/>
        <v>8</v>
      </c>
      <c r="AB104" s="18" t="str">
        <f t="shared" si="7"/>
        <v>5100602;5100603;5100601</v>
      </c>
      <c r="AC104" s="18" t="str">
        <f t="shared" si="8"/>
        <v>5100601;5100604</v>
      </c>
      <c r="AD104" s="18" t="str">
        <f t="array" ref="AD104">INDEX('#AI配置1'!$M:$M,'#AI配置2'!$J104,1)</f>
        <v>RT_Wood:600000|RT_Food:600000|RT_Stone:600000</v>
      </c>
      <c r="AE104" s="18" t="str">
        <f t="array" ref="AE104">INDEX('#AI配置1'!$N:$N,'#AI配置2'!$J104,1)</f>
        <v>RT_Wood:75000|RT_Food:75000|RT_Stone:75000</v>
      </c>
      <c r="AF104" s="18">
        <f t="array" ref="AF104">INDEX('#AI配置1'!$L:$L,'#AI配置2'!$J104,1)</f>
        <v>900000</v>
      </c>
    </row>
    <row r="105" spans="1:32" x14ac:dyDescent="0.3">
      <c r="B105">
        <v>7</v>
      </c>
      <c r="C105" t="s">
        <v>1324</v>
      </c>
      <c r="D105" t="s">
        <v>1331</v>
      </c>
      <c r="E105" t="s">
        <v>1335</v>
      </c>
      <c r="F105" s="26" t="s">
        <v>1328</v>
      </c>
      <c r="G105" t="s">
        <v>1328</v>
      </c>
      <c r="H105" t="s">
        <v>1339</v>
      </c>
      <c r="J105" s="6">
        <f>MATCH(B105&amp;C105,'#AI配置1'!$F:$F,0)</f>
        <v>306</v>
      </c>
      <c r="K105" s="6">
        <f>IFERROR(INDEX('#AI配置1'!$A:$A,MATCH($B105&amp;$C105&amp;D105,'#AI配置1'!$G:$G,0),1),"")</f>
        <v>5100702</v>
      </c>
      <c r="L105" s="6">
        <f>IFERROR(INDEX('#AI配置1'!$A:$A,MATCH($B105&amp;$C105&amp;E105,'#AI配置1'!$G:$G,0),1),"")</f>
        <v>5100703</v>
      </c>
      <c r="M105" s="6">
        <f>IFERROR(INDEX('#AI配置1'!$A:$A,MATCH($B105&amp;$C105&amp;F105,'#AI配置1'!$G:$G,0),1),"")</f>
        <v>5100701</v>
      </c>
      <c r="N105" s="6">
        <f>IFERROR(INDEX('#AI配置1'!$A:$A,MATCH($B105&amp;$C105&amp;G105,'#AI配置1'!$G:$G,0),1),"")</f>
        <v>5100701</v>
      </c>
      <c r="O105" s="6">
        <f>IFERROR(INDEX('#AI配置1'!$A:$A,MATCH($B105&amp;$C105&amp;H105,'#AI配置1'!$G:$G,0),1),"")</f>
        <v>5100704</v>
      </c>
      <c r="P105" s="6" t="str">
        <f>IFERROR(INDEX('#AI配置1'!$A:$A,MATCH($B105&amp;$C105&amp;I105,'#AI配置1'!$G:$G,0),1),"")</f>
        <v/>
      </c>
      <c r="S105" s="18">
        <f t="array" ref="S105">INDEX('#AI配置1'!$I:$I,'#AI配置2'!$J105,1)</f>
        <v>8</v>
      </c>
      <c r="T105" t="s">
        <v>1397</v>
      </c>
      <c r="V105" s="18" t="s">
        <v>1605</v>
      </c>
      <c r="W105" s="18" t="str">
        <f t="array" ref="W105">INDEX('#AI配置1'!$J:$J,'#AI配置2'!$J105,1)</f>
        <v>3480;6600</v>
      </c>
      <c r="X105" s="18" t="s">
        <v>1606</v>
      </c>
      <c r="Y105" s="18">
        <f t="array" ref="Y105">INDEX('#AI配置1'!$K:$K,'#AI配置2'!$J105,1)</f>
        <v>360000</v>
      </c>
      <c r="Z105" s="18">
        <f t="shared" si="6"/>
        <v>8</v>
      </c>
      <c r="AB105" s="18" t="str">
        <f t="shared" si="7"/>
        <v>5100702;5100703;5100701</v>
      </c>
      <c r="AC105" s="18" t="str">
        <f t="shared" si="8"/>
        <v>5100701;5100704</v>
      </c>
      <c r="AD105" s="18" t="str">
        <f t="array" ref="AD105">INDEX('#AI配置1'!$M:$M,'#AI配置2'!$J105,1)</f>
        <v>RT_Wood:600000|RT_Food:600000|RT_Stone:600000</v>
      </c>
      <c r="AE105" s="18" t="str">
        <f t="array" ref="AE105">INDEX('#AI配置1'!$N:$N,'#AI配置2'!$J105,1)</f>
        <v>RT_Wood:75000|RT_Food:75000|RT_Stone:75000</v>
      </c>
      <c r="AF105" s="18">
        <f t="array" ref="AF105">INDEX('#AI配置1'!$L:$L,'#AI配置2'!$J105,1)</f>
        <v>900000</v>
      </c>
    </row>
    <row r="106" spans="1:32" x14ac:dyDescent="0.3">
      <c r="B106">
        <v>8</v>
      </c>
      <c r="C106" t="s">
        <v>1324</v>
      </c>
      <c r="D106" t="s">
        <v>1331</v>
      </c>
      <c r="E106" t="s">
        <v>1335</v>
      </c>
      <c r="F106" s="26" t="s">
        <v>1328</v>
      </c>
      <c r="G106" t="s">
        <v>1328</v>
      </c>
      <c r="H106" t="s">
        <v>1339</v>
      </c>
      <c r="J106" s="6">
        <f>MATCH(B106&amp;C106,'#AI配置1'!$F:$F,0)</f>
        <v>314</v>
      </c>
      <c r="K106" s="6">
        <f>IFERROR(INDEX('#AI配置1'!$A:$A,MATCH($B106&amp;$C106&amp;D106,'#AI配置1'!$G:$G,0),1),"")</f>
        <v>5100802</v>
      </c>
      <c r="L106" s="6">
        <f>IFERROR(INDEX('#AI配置1'!$A:$A,MATCH($B106&amp;$C106&amp;E106,'#AI配置1'!$G:$G,0),1),"")</f>
        <v>5100803</v>
      </c>
      <c r="M106" s="6">
        <f>IFERROR(INDEX('#AI配置1'!$A:$A,MATCH($B106&amp;$C106&amp;F106,'#AI配置1'!$G:$G,0),1),"")</f>
        <v>5100801</v>
      </c>
      <c r="N106" s="6">
        <f>IFERROR(INDEX('#AI配置1'!$A:$A,MATCH($B106&amp;$C106&amp;G106,'#AI配置1'!$G:$G,0),1),"")</f>
        <v>5100801</v>
      </c>
      <c r="O106" s="6">
        <f>IFERROR(INDEX('#AI配置1'!$A:$A,MATCH($B106&amp;$C106&amp;H106,'#AI配置1'!$G:$G,0),1),"")</f>
        <v>5100804</v>
      </c>
      <c r="P106" s="6" t="str">
        <f>IFERROR(INDEX('#AI配置1'!$A:$A,MATCH($B106&amp;$C106&amp;I106,'#AI配置1'!$G:$G,0),1),"")</f>
        <v/>
      </c>
      <c r="S106" s="18">
        <f t="array" ref="S106">INDEX('#AI配置1'!$I:$I,'#AI配置2'!$J106,1)</f>
        <v>9</v>
      </c>
      <c r="T106" t="s">
        <v>1397</v>
      </c>
      <c r="V106" s="18" t="s">
        <v>1607</v>
      </c>
      <c r="W106" s="18" t="str">
        <f t="array" ref="W106">INDEX('#AI配置1'!$J:$J,'#AI配置2'!$J106,1)</f>
        <v>6600;14000</v>
      </c>
      <c r="X106" s="18" t="s">
        <v>1608</v>
      </c>
      <c r="Y106" s="18">
        <f t="array" ref="Y106">INDEX('#AI配置1'!$K:$K,'#AI配置2'!$J106,1)</f>
        <v>400000</v>
      </c>
      <c r="Z106" s="18">
        <f t="shared" si="6"/>
        <v>9</v>
      </c>
      <c r="AB106" s="18" t="str">
        <f t="shared" si="7"/>
        <v>5100802;5100803;5100801</v>
      </c>
      <c r="AC106" s="18" t="str">
        <f t="shared" si="8"/>
        <v>5100801;5100804</v>
      </c>
      <c r="AD106" s="18" t="str">
        <f t="array" ref="AD106">INDEX('#AI配置1'!$M:$M,'#AI配置2'!$J106,1)</f>
        <v>RT_Wood:700000|RT_Food:700000|RT_Stone:700000</v>
      </c>
      <c r="AE106" s="18" t="str">
        <f t="array" ref="AE106">INDEX('#AI配置1'!$N:$N,'#AI配置2'!$J106,1)</f>
        <v>RT_Wood:87500|RT_Food:87500|RT_Stone:87500</v>
      </c>
      <c r="AF106" s="18">
        <f t="array" ref="AF106">INDEX('#AI配置1'!$L:$L,'#AI配置2'!$J106,1)</f>
        <v>1050000</v>
      </c>
    </row>
    <row r="107" spans="1:32" x14ac:dyDescent="0.3">
      <c r="B107">
        <v>9</v>
      </c>
      <c r="C107" t="s">
        <v>1324</v>
      </c>
      <c r="D107" t="s">
        <v>1331</v>
      </c>
      <c r="E107" t="s">
        <v>1335</v>
      </c>
      <c r="F107" s="26" t="s">
        <v>1328</v>
      </c>
      <c r="G107" t="s">
        <v>1328</v>
      </c>
      <c r="H107" t="s">
        <v>1339</v>
      </c>
      <c r="J107" s="6">
        <f>MATCH(B107&amp;C107,'#AI配置1'!$F:$F,0)</f>
        <v>322</v>
      </c>
      <c r="K107" s="6">
        <f>IFERROR(INDEX('#AI配置1'!$A:$A,MATCH($B107&amp;$C107&amp;D107,'#AI配置1'!$G:$G,0),1),"")</f>
        <v>5100902</v>
      </c>
      <c r="L107" s="6">
        <f>IFERROR(INDEX('#AI配置1'!$A:$A,MATCH($B107&amp;$C107&amp;E107,'#AI配置1'!$G:$G,0),1),"")</f>
        <v>5100903</v>
      </c>
      <c r="M107" s="6">
        <f>IFERROR(INDEX('#AI配置1'!$A:$A,MATCH($B107&amp;$C107&amp;F107,'#AI配置1'!$G:$G,0),1),"")</f>
        <v>5100901</v>
      </c>
      <c r="N107" s="6">
        <f>IFERROR(INDEX('#AI配置1'!$A:$A,MATCH($B107&amp;$C107&amp;G107,'#AI配置1'!$G:$G,0),1),"")</f>
        <v>5100901</v>
      </c>
      <c r="O107" s="6">
        <f>IFERROR(INDEX('#AI配置1'!$A:$A,MATCH($B107&amp;$C107&amp;H107,'#AI配置1'!$G:$G,0),1),"")</f>
        <v>5100904</v>
      </c>
      <c r="P107" s="6" t="str">
        <f>IFERROR(INDEX('#AI配置1'!$A:$A,MATCH($B107&amp;$C107&amp;I107,'#AI配置1'!$G:$G,0),1),"")</f>
        <v/>
      </c>
      <c r="S107" s="18">
        <f t="array" ref="S107">INDEX('#AI配置1'!$I:$I,'#AI配置2'!$J107,1)</f>
        <v>9</v>
      </c>
      <c r="T107" t="s">
        <v>1397</v>
      </c>
      <c r="V107" s="18" t="s">
        <v>1609</v>
      </c>
      <c r="W107" s="18" t="str">
        <f t="array" ref="W107">INDEX('#AI配置1'!$J:$J,'#AI配置2'!$J107,1)</f>
        <v>6600;14000</v>
      </c>
      <c r="X107" s="18" t="s">
        <v>1610</v>
      </c>
      <c r="Y107" s="18">
        <f t="array" ref="Y107">INDEX('#AI配置1'!$K:$K,'#AI配置2'!$J107,1)</f>
        <v>400000</v>
      </c>
      <c r="Z107" s="18">
        <f t="shared" si="6"/>
        <v>9</v>
      </c>
      <c r="AB107" s="18" t="str">
        <f t="shared" si="7"/>
        <v>5100902;5100903;5100901</v>
      </c>
      <c r="AC107" s="18" t="str">
        <f t="shared" si="8"/>
        <v>5100901;5100904</v>
      </c>
      <c r="AD107" s="18" t="str">
        <f t="array" ref="AD107">INDEX('#AI配置1'!$M:$M,'#AI配置2'!$J107,1)</f>
        <v>RT_Wood:700000|RT_Food:700000|RT_Stone:700000</v>
      </c>
      <c r="AE107" s="18" t="str">
        <f t="array" ref="AE107">INDEX('#AI配置1'!$N:$N,'#AI配置2'!$J107,1)</f>
        <v>RT_Wood:87500|RT_Food:87500|RT_Stone:87500</v>
      </c>
      <c r="AF107" s="18">
        <f t="array" ref="AF107">INDEX('#AI配置1'!$L:$L,'#AI配置2'!$J107,1)</f>
        <v>1050000</v>
      </c>
    </row>
    <row r="108" spans="1:32" x14ac:dyDescent="0.3">
      <c r="B108">
        <v>10</v>
      </c>
      <c r="C108" t="s">
        <v>1324</v>
      </c>
      <c r="D108" t="s">
        <v>1331</v>
      </c>
      <c r="E108" t="s">
        <v>1335</v>
      </c>
      <c r="F108" s="26" t="s">
        <v>1328</v>
      </c>
      <c r="G108" t="s">
        <v>1328</v>
      </c>
      <c r="H108" t="s">
        <v>1339</v>
      </c>
      <c r="J108" s="6">
        <f>MATCH(B108&amp;C108,'#AI配置1'!$F:$F,0)</f>
        <v>330</v>
      </c>
      <c r="K108" s="6">
        <f>IFERROR(INDEX('#AI配置1'!$A:$A,MATCH($B108&amp;$C108&amp;D108,'#AI配置1'!$G:$G,0),1),"")</f>
        <v>5101002</v>
      </c>
      <c r="L108" s="6">
        <f>IFERROR(INDEX('#AI配置1'!$A:$A,MATCH($B108&amp;$C108&amp;E108,'#AI配置1'!$G:$G,0),1),"")</f>
        <v>5101003</v>
      </c>
      <c r="M108" s="6">
        <f>IFERROR(INDEX('#AI配置1'!$A:$A,MATCH($B108&amp;$C108&amp;F108,'#AI配置1'!$G:$G,0),1),"")</f>
        <v>5101001</v>
      </c>
      <c r="N108" s="6">
        <f>IFERROR(INDEX('#AI配置1'!$A:$A,MATCH($B108&amp;$C108&amp;G108,'#AI配置1'!$G:$G,0),1),"")</f>
        <v>5101001</v>
      </c>
      <c r="O108" s="6">
        <f>IFERROR(INDEX('#AI配置1'!$A:$A,MATCH($B108&amp;$C108&amp;H108,'#AI配置1'!$G:$G,0),1),"")</f>
        <v>5101004</v>
      </c>
      <c r="P108" s="6" t="str">
        <f>IFERROR(INDEX('#AI配置1'!$A:$A,MATCH($B108&amp;$C108&amp;I108,'#AI配置1'!$G:$G,0),1),"")</f>
        <v/>
      </c>
      <c r="S108" s="18">
        <f t="array" ref="S108">INDEX('#AI配置1'!$I:$I,'#AI配置2'!$J108,1)</f>
        <v>9</v>
      </c>
      <c r="T108" t="s">
        <v>1397</v>
      </c>
      <c r="V108" s="18" t="s">
        <v>1611</v>
      </c>
      <c r="W108" s="18" t="str">
        <f t="array" ref="W108">INDEX('#AI配置1'!$J:$J,'#AI配置2'!$J108,1)</f>
        <v>6600;14000</v>
      </c>
      <c r="X108" s="18" t="s">
        <v>1612</v>
      </c>
      <c r="Y108" s="18">
        <f t="array" ref="Y108">INDEX('#AI配置1'!$K:$K,'#AI配置2'!$J108,1)</f>
        <v>400000</v>
      </c>
      <c r="Z108" s="18">
        <f t="shared" si="6"/>
        <v>9</v>
      </c>
      <c r="AB108" s="18" t="str">
        <f t="shared" si="7"/>
        <v>5101002;5101003;5101001</v>
      </c>
      <c r="AC108" s="18" t="str">
        <f t="shared" si="8"/>
        <v>5101001;5101004</v>
      </c>
      <c r="AD108" s="18" t="str">
        <f t="array" ref="AD108">INDEX('#AI配置1'!$M:$M,'#AI配置2'!$J108,1)</f>
        <v>RT_Wood:700000|RT_Food:700000|RT_Stone:700000</v>
      </c>
      <c r="AE108" s="18" t="str">
        <f t="array" ref="AE108">INDEX('#AI配置1'!$N:$N,'#AI配置2'!$J108,1)</f>
        <v>RT_Wood:87500|RT_Food:87500|RT_Stone:87500</v>
      </c>
      <c r="AF108" s="18">
        <f t="array" ref="AF108">INDEX('#AI配置1'!$L:$L,'#AI配置2'!$J108,1)</f>
        <v>1050000</v>
      </c>
    </row>
    <row r="109" spans="1:32" x14ac:dyDescent="0.3">
      <c r="B109">
        <v>11</v>
      </c>
      <c r="C109" t="s">
        <v>1324</v>
      </c>
      <c r="D109" t="s">
        <v>1331</v>
      </c>
      <c r="E109" t="s">
        <v>1335</v>
      </c>
      <c r="F109" s="26" t="s">
        <v>1328</v>
      </c>
      <c r="G109" t="s">
        <v>1328</v>
      </c>
      <c r="H109" t="s">
        <v>1339</v>
      </c>
      <c r="J109" s="6">
        <f>MATCH(B109&amp;C109,'#AI配置1'!$F:$F,0)</f>
        <v>338</v>
      </c>
      <c r="K109" s="6">
        <f>IFERROR(INDEX('#AI配置1'!$A:$A,MATCH($B109&amp;$C109&amp;D109,'#AI配置1'!$G:$G,0),1),"")</f>
        <v>5101102</v>
      </c>
      <c r="L109" s="6">
        <f>IFERROR(INDEX('#AI配置1'!$A:$A,MATCH($B109&amp;$C109&amp;E109,'#AI配置1'!$G:$G,0),1),"")</f>
        <v>5101103</v>
      </c>
      <c r="M109" s="6">
        <f>IFERROR(INDEX('#AI配置1'!$A:$A,MATCH($B109&amp;$C109&amp;F109,'#AI配置1'!$G:$G,0),1),"")</f>
        <v>5101101</v>
      </c>
      <c r="N109" s="6">
        <f>IFERROR(INDEX('#AI配置1'!$A:$A,MATCH($B109&amp;$C109&amp;G109,'#AI配置1'!$G:$G,0),1),"")</f>
        <v>5101101</v>
      </c>
      <c r="O109" s="6">
        <f>IFERROR(INDEX('#AI配置1'!$A:$A,MATCH($B109&amp;$C109&amp;H109,'#AI配置1'!$G:$G,0),1),"")</f>
        <v>5101104</v>
      </c>
      <c r="P109" s="6" t="str">
        <f>IFERROR(INDEX('#AI配置1'!$A:$A,MATCH($B109&amp;$C109&amp;I109,'#AI配置1'!$G:$G,0),1),"")</f>
        <v/>
      </c>
      <c r="S109" s="18">
        <f t="array" ref="S109">INDEX('#AI配置1'!$I:$I,'#AI配置2'!$J109,1)</f>
        <v>10</v>
      </c>
      <c r="T109" t="s">
        <v>1397</v>
      </c>
      <c r="V109" s="18" t="s">
        <v>1613</v>
      </c>
      <c r="W109" s="18" t="str">
        <f t="array" ref="W109">INDEX('#AI配置1'!$J:$J,'#AI配置2'!$J109,1)</f>
        <v>14000;24000</v>
      </c>
      <c r="X109" s="18" t="s">
        <v>1614</v>
      </c>
      <c r="Y109" s="18">
        <f t="array" ref="Y109">INDEX('#AI配置1'!$K:$K,'#AI配置2'!$J109,1)</f>
        <v>440000</v>
      </c>
      <c r="Z109" s="18">
        <f t="shared" si="6"/>
        <v>10</v>
      </c>
      <c r="AB109" s="18" t="str">
        <f t="shared" si="7"/>
        <v>5101102;5101103;5101101</v>
      </c>
      <c r="AC109" s="18" t="str">
        <f t="shared" si="8"/>
        <v>5101101;5101104</v>
      </c>
      <c r="AD109" s="18" t="str">
        <f t="array" ref="AD109">INDEX('#AI配置1'!$M:$M,'#AI配置2'!$J109,1)</f>
        <v>RT_Wood:800000|RT_Food:800000|RT_Stone:800000</v>
      </c>
      <c r="AE109" s="18" t="str">
        <f t="array" ref="AE109">INDEX('#AI配置1'!$N:$N,'#AI配置2'!$J109,1)</f>
        <v>RT_Wood:100000|RT_Food:100000|RT_Stone:100000</v>
      </c>
      <c r="AF109" s="18">
        <f t="array" ref="AF109">INDEX('#AI配置1'!$L:$L,'#AI配置2'!$J109,1)</f>
        <v>1200000</v>
      </c>
    </row>
    <row r="110" spans="1:32" x14ac:dyDescent="0.3">
      <c r="B110">
        <v>12</v>
      </c>
      <c r="C110" t="s">
        <v>1324</v>
      </c>
      <c r="D110" t="s">
        <v>1331</v>
      </c>
      <c r="E110" t="s">
        <v>1335</v>
      </c>
      <c r="F110" s="26" t="s">
        <v>1328</v>
      </c>
      <c r="G110" t="s">
        <v>1328</v>
      </c>
      <c r="H110" t="s">
        <v>1339</v>
      </c>
      <c r="J110" s="6">
        <f>MATCH(B110&amp;C110,'#AI配置1'!$F:$F,0)</f>
        <v>346</v>
      </c>
      <c r="K110" s="6">
        <f>IFERROR(INDEX('#AI配置1'!$A:$A,MATCH($B110&amp;$C110&amp;D110,'#AI配置1'!$G:$G,0),1),"")</f>
        <v>5101202</v>
      </c>
      <c r="L110" s="6">
        <f>IFERROR(INDEX('#AI配置1'!$A:$A,MATCH($B110&amp;$C110&amp;E110,'#AI配置1'!$G:$G,0),1),"")</f>
        <v>5101203</v>
      </c>
      <c r="M110" s="6">
        <f>IFERROR(INDEX('#AI配置1'!$A:$A,MATCH($B110&amp;$C110&amp;F110,'#AI配置1'!$G:$G,0),1),"")</f>
        <v>5101201</v>
      </c>
      <c r="N110" s="6">
        <f>IFERROR(INDEX('#AI配置1'!$A:$A,MATCH($B110&amp;$C110&amp;G110,'#AI配置1'!$G:$G,0),1),"")</f>
        <v>5101201</v>
      </c>
      <c r="O110" s="6">
        <f>IFERROR(INDEX('#AI配置1'!$A:$A,MATCH($B110&amp;$C110&amp;H110,'#AI配置1'!$G:$G,0),1),"")</f>
        <v>5101204</v>
      </c>
      <c r="P110" s="6" t="str">
        <f>IFERROR(INDEX('#AI配置1'!$A:$A,MATCH($B110&amp;$C110&amp;I110,'#AI配置1'!$G:$G,0),1),"")</f>
        <v/>
      </c>
      <c r="S110" s="18">
        <f t="array" ref="S110">INDEX('#AI配置1'!$I:$I,'#AI配置2'!$J110,1)</f>
        <v>10</v>
      </c>
      <c r="T110" t="s">
        <v>1397</v>
      </c>
      <c r="V110" s="18" t="s">
        <v>1615</v>
      </c>
      <c r="W110" s="18" t="str">
        <f t="array" ref="W110">INDEX('#AI配置1'!$J:$J,'#AI配置2'!$J110,1)</f>
        <v>14000;24000</v>
      </c>
      <c r="X110" s="18" t="s">
        <v>1616</v>
      </c>
      <c r="Y110" s="18">
        <f t="array" ref="Y110">INDEX('#AI配置1'!$K:$K,'#AI配置2'!$J110,1)</f>
        <v>440000</v>
      </c>
      <c r="Z110" s="18">
        <f t="shared" si="6"/>
        <v>10</v>
      </c>
      <c r="AB110" s="18" t="str">
        <f t="shared" si="7"/>
        <v>5101202;5101203;5101201</v>
      </c>
      <c r="AC110" s="18" t="str">
        <f t="shared" si="8"/>
        <v>5101201;5101204</v>
      </c>
      <c r="AD110" s="18" t="str">
        <f t="array" ref="AD110">INDEX('#AI配置1'!$M:$M,'#AI配置2'!$J110,1)</f>
        <v>RT_Wood:800000|RT_Food:800000|RT_Stone:800000</v>
      </c>
      <c r="AE110" s="18" t="str">
        <f t="array" ref="AE110">INDEX('#AI配置1'!$N:$N,'#AI配置2'!$J110,1)</f>
        <v>RT_Wood:100000|RT_Food:100000|RT_Stone:100000</v>
      </c>
      <c r="AF110" s="18">
        <f t="array" ref="AF110">INDEX('#AI配置1'!$L:$L,'#AI配置2'!$J110,1)</f>
        <v>1200000</v>
      </c>
    </row>
    <row r="111" spans="1:32" x14ac:dyDescent="0.3">
      <c r="B111">
        <v>13</v>
      </c>
      <c r="C111" t="s">
        <v>1324</v>
      </c>
      <c r="D111" t="s">
        <v>1331</v>
      </c>
      <c r="E111" t="s">
        <v>1335</v>
      </c>
      <c r="F111" s="26" t="s">
        <v>1328</v>
      </c>
      <c r="G111" t="s">
        <v>1328</v>
      </c>
      <c r="H111" t="s">
        <v>1339</v>
      </c>
      <c r="J111" s="6">
        <f>MATCH(B111&amp;C111,'#AI配置1'!$F:$F,0)</f>
        <v>354</v>
      </c>
      <c r="K111" s="6">
        <f>IFERROR(INDEX('#AI配置1'!$A:$A,MATCH($B111&amp;$C111&amp;D111,'#AI配置1'!$G:$G,0),1),"")</f>
        <v>5101302</v>
      </c>
      <c r="L111" s="6">
        <f>IFERROR(INDEX('#AI配置1'!$A:$A,MATCH($B111&amp;$C111&amp;E111,'#AI配置1'!$G:$G,0),1),"")</f>
        <v>5101303</v>
      </c>
      <c r="M111" s="6">
        <f>IFERROR(INDEX('#AI配置1'!$A:$A,MATCH($B111&amp;$C111&amp;F111,'#AI配置1'!$G:$G,0),1),"")</f>
        <v>5101301</v>
      </c>
      <c r="N111" s="6">
        <f>IFERROR(INDEX('#AI配置1'!$A:$A,MATCH($B111&amp;$C111&amp;G111,'#AI配置1'!$G:$G,0),1),"")</f>
        <v>5101301</v>
      </c>
      <c r="O111" s="6">
        <f>IFERROR(INDEX('#AI配置1'!$A:$A,MATCH($B111&amp;$C111&amp;H111,'#AI配置1'!$G:$G,0),1),"")</f>
        <v>5101304</v>
      </c>
      <c r="P111" s="6" t="str">
        <f>IFERROR(INDEX('#AI配置1'!$A:$A,MATCH($B111&amp;$C111&amp;I111,'#AI配置1'!$G:$G,0),1),"")</f>
        <v/>
      </c>
      <c r="S111" s="18">
        <f t="array" ref="S111">INDEX('#AI配置1'!$I:$I,'#AI配置2'!$J111,1)</f>
        <v>10</v>
      </c>
      <c r="T111" t="s">
        <v>1397</v>
      </c>
      <c r="V111" s="18" t="s">
        <v>1617</v>
      </c>
      <c r="W111" s="18" t="str">
        <f t="array" ref="W111">INDEX('#AI配置1'!$J:$J,'#AI配置2'!$J111,1)</f>
        <v>14000;24000</v>
      </c>
      <c r="X111" s="18" t="s">
        <v>1618</v>
      </c>
      <c r="Y111" s="18">
        <f t="array" ref="Y111">INDEX('#AI配置1'!$K:$K,'#AI配置2'!$J111,1)</f>
        <v>440000</v>
      </c>
      <c r="Z111" s="18">
        <f t="shared" si="6"/>
        <v>10</v>
      </c>
      <c r="AB111" s="18" t="str">
        <f t="shared" si="7"/>
        <v>5101302;5101303;5101301</v>
      </c>
      <c r="AC111" s="18" t="str">
        <f t="shared" si="8"/>
        <v>5101301;5101304</v>
      </c>
      <c r="AD111" s="18" t="str">
        <f t="array" ref="AD111">INDEX('#AI配置1'!$M:$M,'#AI配置2'!$J111,1)</f>
        <v>RT_Wood:800000|RT_Food:800000|RT_Stone:800000</v>
      </c>
      <c r="AE111" s="18" t="str">
        <f t="array" ref="AE111">INDEX('#AI配置1'!$N:$N,'#AI配置2'!$J111,1)</f>
        <v>RT_Wood:100000|RT_Food:100000|RT_Stone:100000</v>
      </c>
      <c r="AF111" s="18">
        <f t="array" ref="AF111">INDEX('#AI配置1'!$L:$L,'#AI配置2'!$J111,1)</f>
        <v>1200000</v>
      </c>
    </row>
    <row r="112" spans="1:32" x14ac:dyDescent="0.3">
      <c r="B112">
        <v>14</v>
      </c>
      <c r="C112" t="s">
        <v>1324</v>
      </c>
      <c r="D112" t="s">
        <v>1331</v>
      </c>
      <c r="E112" t="s">
        <v>1335</v>
      </c>
      <c r="F112" s="26" t="s">
        <v>1328</v>
      </c>
      <c r="G112" t="s">
        <v>1328</v>
      </c>
      <c r="H112" t="s">
        <v>1339</v>
      </c>
      <c r="J112" s="6">
        <f>MATCH(B112&amp;C112,'#AI配置1'!$F:$F,0)</f>
        <v>362</v>
      </c>
      <c r="K112" s="6">
        <f>IFERROR(INDEX('#AI配置1'!$A:$A,MATCH($B112&amp;$C112&amp;D112,'#AI配置1'!$G:$G,0),1),"")</f>
        <v>5101402</v>
      </c>
      <c r="L112" s="6">
        <f>IFERROR(INDEX('#AI配置1'!$A:$A,MATCH($B112&amp;$C112&amp;E112,'#AI配置1'!$G:$G,0),1),"")</f>
        <v>5101403</v>
      </c>
      <c r="M112" s="6">
        <f>IFERROR(INDEX('#AI配置1'!$A:$A,MATCH($B112&amp;$C112&amp;F112,'#AI配置1'!$G:$G,0),1),"")</f>
        <v>5101401</v>
      </c>
      <c r="N112" s="6">
        <f>IFERROR(INDEX('#AI配置1'!$A:$A,MATCH($B112&amp;$C112&amp;G112,'#AI配置1'!$G:$G,0),1),"")</f>
        <v>5101401</v>
      </c>
      <c r="O112" s="6">
        <f>IFERROR(INDEX('#AI配置1'!$A:$A,MATCH($B112&amp;$C112&amp;H112,'#AI配置1'!$G:$G,0),1),"")</f>
        <v>5101404</v>
      </c>
      <c r="P112" s="6" t="str">
        <f>IFERROR(INDEX('#AI配置1'!$A:$A,MATCH($B112&amp;$C112&amp;I112,'#AI配置1'!$G:$G,0),1),"")</f>
        <v/>
      </c>
      <c r="S112" s="18">
        <f t="array" ref="S112">INDEX('#AI配置1'!$I:$I,'#AI配置2'!$J112,1)</f>
        <v>11</v>
      </c>
      <c r="T112" s="25" t="s">
        <v>2361</v>
      </c>
      <c r="V112" s="18" t="s">
        <v>1619</v>
      </c>
      <c r="W112" s="18" t="str">
        <f t="array" ref="W112">INDEX('#AI配置1'!$J:$J,'#AI配置2'!$J112,1)</f>
        <v>24000;45000</v>
      </c>
      <c r="X112" s="18" t="s">
        <v>1620</v>
      </c>
      <c r="Y112" s="18">
        <f t="array" ref="Y112">INDEX('#AI配置1'!$K:$K,'#AI配置2'!$J112,1)</f>
        <v>490000</v>
      </c>
      <c r="Z112" s="18">
        <f t="shared" si="6"/>
        <v>11</v>
      </c>
      <c r="AB112" s="18" t="str">
        <f t="shared" si="7"/>
        <v>5101402;5101403;5101401</v>
      </c>
      <c r="AC112" s="18" t="str">
        <f t="shared" si="8"/>
        <v>5101401;5101404</v>
      </c>
      <c r="AD112" s="18" t="str">
        <f t="array" ref="AD112">INDEX('#AI配置1'!$M:$M,'#AI配置2'!$J112,1)</f>
        <v>RT_Wood:900000|RT_Food:900000|RT_Stone:900000|RT_Gold:900000</v>
      </c>
      <c r="AE112" s="18" t="str">
        <f t="array" ref="AE112">INDEX('#AI配置1'!$N:$N,'#AI配置2'!$J112,1)</f>
        <v>RT_Wood:112500|RT_Food:112500|RT_Stone:112500|RT_Gold:112500</v>
      </c>
      <c r="AF112" s="18">
        <f t="array" ref="AF112">INDEX('#AI配置1'!$L:$L,'#AI配置2'!$J112,1)</f>
        <v>1350000</v>
      </c>
    </row>
    <row r="113" spans="2:32" x14ac:dyDescent="0.3">
      <c r="B113">
        <v>15</v>
      </c>
      <c r="C113" t="s">
        <v>1324</v>
      </c>
      <c r="D113" t="s">
        <v>1331</v>
      </c>
      <c r="E113" t="s">
        <v>1335</v>
      </c>
      <c r="F113" s="26" t="s">
        <v>1328</v>
      </c>
      <c r="G113" t="s">
        <v>1328</v>
      </c>
      <c r="H113" t="s">
        <v>1339</v>
      </c>
      <c r="J113" s="6">
        <f>MATCH(B113&amp;C113,'#AI配置1'!$F:$F,0)</f>
        <v>370</v>
      </c>
      <c r="K113" s="6">
        <f>IFERROR(INDEX('#AI配置1'!$A:$A,MATCH($B113&amp;$C113&amp;D113,'#AI配置1'!$G:$G,0),1),"")</f>
        <v>5101502</v>
      </c>
      <c r="L113" s="6">
        <f>IFERROR(INDEX('#AI配置1'!$A:$A,MATCH($B113&amp;$C113&amp;E113,'#AI配置1'!$G:$G,0),1),"")</f>
        <v>5101503</v>
      </c>
      <c r="M113" s="6">
        <f>IFERROR(INDEX('#AI配置1'!$A:$A,MATCH($B113&amp;$C113&amp;F113,'#AI配置1'!$G:$G,0),1),"")</f>
        <v>5101501</v>
      </c>
      <c r="N113" s="6">
        <f>IFERROR(INDEX('#AI配置1'!$A:$A,MATCH($B113&amp;$C113&amp;G113,'#AI配置1'!$G:$G,0),1),"")</f>
        <v>5101501</v>
      </c>
      <c r="O113" s="6">
        <f>IFERROR(INDEX('#AI配置1'!$A:$A,MATCH($B113&amp;$C113&amp;H113,'#AI配置1'!$G:$G,0),1),"")</f>
        <v>5101504</v>
      </c>
      <c r="P113" s="6" t="str">
        <f>IFERROR(INDEX('#AI配置1'!$A:$A,MATCH($B113&amp;$C113&amp;I113,'#AI配置1'!$G:$G,0),1),"")</f>
        <v/>
      </c>
      <c r="S113" s="18">
        <f t="array" ref="S113">INDEX('#AI配置1'!$I:$I,'#AI配置2'!$J113,1)</f>
        <v>11</v>
      </c>
      <c r="T113" s="25" t="s">
        <v>2361</v>
      </c>
      <c r="V113" s="18" t="s">
        <v>1621</v>
      </c>
      <c r="W113" s="18" t="str">
        <f t="array" ref="W113">INDEX('#AI配置1'!$J:$J,'#AI配置2'!$J113,1)</f>
        <v>24000;45000</v>
      </c>
      <c r="X113" s="18" t="s">
        <v>1622</v>
      </c>
      <c r="Y113" s="18">
        <f t="array" ref="Y113">INDEX('#AI配置1'!$K:$K,'#AI配置2'!$J113,1)</f>
        <v>490000</v>
      </c>
      <c r="Z113" s="18">
        <f t="shared" si="6"/>
        <v>11</v>
      </c>
      <c r="AB113" s="18" t="str">
        <f t="shared" si="7"/>
        <v>5101502;5101503;5101501</v>
      </c>
      <c r="AC113" s="18" t="str">
        <f t="shared" si="8"/>
        <v>5101501;5101504</v>
      </c>
      <c r="AD113" s="18" t="str">
        <f t="array" ref="AD113">INDEX('#AI配置1'!$M:$M,'#AI配置2'!$J113,1)</f>
        <v>RT_Wood:900000|RT_Food:900000|RT_Stone:900000|RT_Gold:900000</v>
      </c>
      <c r="AE113" s="18" t="str">
        <f t="array" ref="AE113">INDEX('#AI配置1'!$N:$N,'#AI配置2'!$J113,1)</f>
        <v>RT_Wood:112500|RT_Food:112500|RT_Stone:112500|RT_Gold:112500</v>
      </c>
      <c r="AF113" s="18">
        <f t="array" ref="AF113">INDEX('#AI配置1'!$L:$L,'#AI配置2'!$J113,1)</f>
        <v>1350000</v>
      </c>
    </row>
    <row r="114" spans="2:32" x14ac:dyDescent="0.3">
      <c r="B114">
        <v>16</v>
      </c>
      <c r="C114" t="s">
        <v>1324</v>
      </c>
      <c r="D114" t="s">
        <v>1331</v>
      </c>
      <c r="E114" t="s">
        <v>1335</v>
      </c>
      <c r="F114" s="26" t="s">
        <v>1328</v>
      </c>
      <c r="G114" t="s">
        <v>1328</v>
      </c>
      <c r="H114" t="s">
        <v>1339</v>
      </c>
      <c r="J114" s="6">
        <f>MATCH(B114&amp;C114,'#AI配置1'!$F:$F,0)</f>
        <v>378</v>
      </c>
      <c r="K114" s="6">
        <f>IFERROR(INDEX('#AI配置1'!$A:$A,MATCH($B114&amp;$C114&amp;D114,'#AI配置1'!$G:$G,0),1),"")</f>
        <v>5101602</v>
      </c>
      <c r="L114" s="6">
        <f>IFERROR(INDEX('#AI配置1'!$A:$A,MATCH($B114&amp;$C114&amp;E114,'#AI配置1'!$G:$G,0),1),"")</f>
        <v>5101603</v>
      </c>
      <c r="M114" s="6">
        <f>IFERROR(INDEX('#AI配置1'!$A:$A,MATCH($B114&amp;$C114&amp;F114,'#AI配置1'!$G:$G,0),1),"")</f>
        <v>5101601</v>
      </c>
      <c r="N114" s="6">
        <f>IFERROR(INDEX('#AI配置1'!$A:$A,MATCH($B114&amp;$C114&amp;G114,'#AI配置1'!$G:$G,0),1),"")</f>
        <v>5101601</v>
      </c>
      <c r="O114" s="6">
        <f>IFERROR(INDEX('#AI配置1'!$A:$A,MATCH($B114&amp;$C114&amp;H114,'#AI配置1'!$G:$G,0),1),"")</f>
        <v>5101604</v>
      </c>
      <c r="P114" s="6" t="str">
        <f>IFERROR(INDEX('#AI配置1'!$A:$A,MATCH($B114&amp;$C114&amp;I114,'#AI配置1'!$G:$G,0),1),"")</f>
        <v/>
      </c>
      <c r="S114" s="18">
        <f t="array" ref="S114">INDEX('#AI配置1'!$I:$I,'#AI配置2'!$J114,1)</f>
        <v>11</v>
      </c>
      <c r="T114" s="25" t="s">
        <v>2361</v>
      </c>
      <c r="V114" s="18" t="s">
        <v>1623</v>
      </c>
      <c r="W114" s="18" t="str">
        <f t="array" ref="W114">INDEX('#AI配置1'!$J:$J,'#AI配置2'!$J114,1)</f>
        <v>24000;45000</v>
      </c>
      <c r="X114" s="18" t="s">
        <v>1624</v>
      </c>
      <c r="Y114" s="18">
        <f t="array" ref="Y114">INDEX('#AI配置1'!$K:$K,'#AI配置2'!$J114,1)</f>
        <v>490000</v>
      </c>
      <c r="Z114" s="18">
        <f t="shared" si="6"/>
        <v>11</v>
      </c>
      <c r="AB114" s="18" t="str">
        <f t="shared" si="7"/>
        <v>5101602;5101603;5101601</v>
      </c>
      <c r="AC114" s="18" t="str">
        <f t="shared" si="8"/>
        <v>5101601;5101604</v>
      </c>
      <c r="AD114" s="18" t="str">
        <f t="array" ref="AD114">INDEX('#AI配置1'!$M:$M,'#AI配置2'!$J114,1)</f>
        <v>RT_Wood:900000|RT_Food:900000|RT_Stone:900000|RT_Gold:900000</v>
      </c>
      <c r="AE114" s="18" t="str">
        <f t="array" ref="AE114">INDEX('#AI配置1'!$N:$N,'#AI配置2'!$J114,1)</f>
        <v>RT_Wood:112500|RT_Food:112500|RT_Stone:112500|RT_Gold:112500</v>
      </c>
      <c r="AF114" s="18">
        <f t="array" ref="AF114">INDEX('#AI配置1'!$L:$L,'#AI配置2'!$J114,1)</f>
        <v>1350000</v>
      </c>
    </row>
    <row r="115" spans="2:32" x14ac:dyDescent="0.3">
      <c r="B115">
        <v>17</v>
      </c>
      <c r="C115" t="s">
        <v>1324</v>
      </c>
      <c r="D115" t="s">
        <v>1331</v>
      </c>
      <c r="E115" t="s">
        <v>1335</v>
      </c>
      <c r="F115" s="26" t="s">
        <v>1328</v>
      </c>
      <c r="G115" t="s">
        <v>1328</v>
      </c>
      <c r="H115" t="s">
        <v>1339</v>
      </c>
      <c r="J115" s="6">
        <f>MATCH(B115&amp;C115,'#AI配置1'!$F:$F,0)</f>
        <v>386</v>
      </c>
      <c r="K115" s="6">
        <f>IFERROR(INDEX('#AI配置1'!$A:$A,MATCH($B115&amp;$C115&amp;D115,'#AI配置1'!$G:$G,0),1),"")</f>
        <v>5101702</v>
      </c>
      <c r="L115" s="6">
        <f>IFERROR(INDEX('#AI配置1'!$A:$A,MATCH($B115&amp;$C115&amp;E115,'#AI配置1'!$G:$G,0),1),"")</f>
        <v>5101703</v>
      </c>
      <c r="M115" s="6">
        <f>IFERROR(INDEX('#AI配置1'!$A:$A,MATCH($B115&amp;$C115&amp;F115,'#AI配置1'!$G:$G,0),1),"")</f>
        <v>5101701</v>
      </c>
      <c r="N115" s="6">
        <f>IFERROR(INDEX('#AI配置1'!$A:$A,MATCH($B115&amp;$C115&amp;G115,'#AI配置1'!$G:$G,0),1),"")</f>
        <v>5101701</v>
      </c>
      <c r="O115" s="6">
        <f>IFERROR(INDEX('#AI配置1'!$A:$A,MATCH($B115&amp;$C115&amp;H115,'#AI配置1'!$G:$G,0),1),"")</f>
        <v>5101704</v>
      </c>
      <c r="P115" s="6" t="str">
        <f>IFERROR(INDEX('#AI配置1'!$A:$A,MATCH($B115&amp;$C115&amp;I115,'#AI配置1'!$G:$G,0),1),"")</f>
        <v/>
      </c>
      <c r="S115" s="18">
        <f t="array" ref="S115">INDEX('#AI配置1'!$I:$I,'#AI配置2'!$J115,1)</f>
        <v>12</v>
      </c>
      <c r="T115" s="25" t="s">
        <v>2361</v>
      </c>
      <c r="V115" s="18" t="s">
        <v>1625</v>
      </c>
      <c r="W115" s="18" t="str">
        <f t="array" ref="W115">INDEX('#AI配置1'!$J:$J,'#AI配置2'!$J115,1)</f>
        <v>45000;81000</v>
      </c>
      <c r="X115" s="18" t="s">
        <v>1626</v>
      </c>
      <c r="Y115" s="18">
        <f t="array" ref="Y115">INDEX('#AI配置1'!$K:$K,'#AI配置2'!$J115,1)</f>
        <v>540000</v>
      </c>
      <c r="Z115" s="18">
        <f t="shared" si="6"/>
        <v>12</v>
      </c>
      <c r="AB115" s="18" t="str">
        <f t="shared" si="7"/>
        <v>5101702;5101703;5101701</v>
      </c>
      <c r="AC115" s="18" t="str">
        <f t="shared" si="8"/>
        <v>5101701;5101704</v>
      </c>
      <c r="AD115" s="18" t="str">
        <f t="array" ref="AD115">INDEX('#AI配置1'!$M:$M,'#AI配置2'!$J115,1)</f>
        <v>RT_Wood:1000000|RT_Food:1000000|RT_Stone:1000000|RT_Gold:1000000</v>
      </c>
      <c r="AE115" s="18" t="str">
        <f t="array" ref="AE115">INDEX('#AI配置1'!$N:$N,'#AI配置2'!$J115,1)</f>
        <v>RT_Wood:125000|RT_Food:125000|RT_Stone:125000|RT_Gold:125000</v>
      </c>
      <c r="AF115" s="18">
        <f t="array" ref="AF115">INDEX('#AI配置1'!$L:$L,'#AI配置2'!$J115,1)</f>
        <v>1500000</v>
      </c>
    </row>
    <row r="116" spans="2:32" x14ac:dyDescent="0.3">
      <c r="B116">
        <v>18</v>
      </c>
      <c r="C116" t="s">
        <v>1324</v>
      </c>
      <c r="D116" t="s">
        <v>1331</v>
      </c>
      <c r="E116" t="s">
        <v>1335</v>
      </c>
      <c r="F116" s="26" t="s">
        <v>1328</v>
      </c>
      <c r="G116" t="s">
        <v>1328</v>
      </c>
      <c r="H116" t="s">
        <v>1339</v>
      </c>
      <c r="J116" s="6">
        <f>MATCH(B116&amp;C116,'#AI配置1'!$F:$F,0)</f>
        <v>394</v>
      </c>
      <c r="K116" s="6">
        <f>IFERROR(INDEX('#AI配置1'!$A:$A,MATCH($B116&amp;$C116&amp;D116,'#AI配置1'!$G:$G,0),1),"")</f>
        <v>5101802</v>
      </c>
      <c r="L116" s="6">
        <f>IFERROR(INDEX('#AI配置1'!$A:$A,MATCH($B116&amp;$C116&amp;E116,'#AI配置1'!$G:$G,0),1),"")</f>
        <v>5101803</v>
      </c>
      <c r="M116" s="6">
        <f>IFERROR(INDEX('#AI配置1'!$A:$A,MATCH($B116&amp;$C116&amp;F116,'#AI配置1'!$G:$G,0),1),"")</f>
        <v>5101801</v>
      </c>
      <c r="N116" s="6">
        <f>IFERROR(INDEX('#AI配置1'!$A:$A,MATCH($B116&amp;$C116&amp;G116,'#AI配置1'!$G:$G,0),1),"")</f>
        <v>5101801</v>
      </c>
      <c r="O116" s="6">
        <f>IFERROR(INDEX('#AI配置1'!$A:$A,MATCH($B116&amp;$C116&amp;H116,'#AI配置1'!$G:$G,0),1),"")</f>
        <v>5101804</v>
      </c>
      <c r="P116" s="6" t="str">
        <f>IFERROR(INDEX('#AI配置1'!$A:$A,MATCH($B116&amp;$C116&amp;I116,'#AI配置1'!$G:$G,0),1),"")</f>
        <v/>
      </c>
      <c r="S116" s="18">
        <f t="array" ref="S116">INDEX('#AI配置1'!$I:$I,'#AI配置2'!$J116,1)</f>
        <v>12</v>
      </c>
      <c r="T116" s="25" t="s">
        <v>2361</v>
      </c>
      <c r="V116" s="18" t="s">
        <v>1627</v>
      </c>
      <c r="W116" s="18" t="str">
        <f t="array" ref="W116">INDEX('#AI配置1'!$J:$J,'#AI配置2'!$J116,1)</f>
        <v>45000;81000</v>
      </c>
      <c r="X116" s="18" t="s">
        <v>1628</v>
      </c>
      <c r="Y116" s="18">
        <f t="array" ref="Y116">INDEX('#AI配置1'!$K:$K,'#AI配置2'!$J116,1)</f>
        <v>540000</v>
      </c>
      <c r="Z116" s="18">
        <f t="shared" si="6"/>
        <v>12</v>
      </c>
      <c r="AB116" s="18" t="str">
        <f t="shared" si="7"/>
        <v>5101802;5101803;5101801</v>
      </c>
      <c r="AC116" s="18" t="str">
        <f t="shared" si="8"/>
        <v>5101801;5101804</v>
      </c>
      <c r="AD116" s="18" t="str">
        <f t="array" ref="AD116">INDEX('#AI配置1'!$M:$M,'#AI配置2'!$J116,1)</f>
        <v>RT_Wood:1000000|RT_Food:1000000|RT_Stone:1000000|RT_Gold:1000000</v>
      </c>
      <c r="AE116" s="18" t="str">
        <f t="array" ref="AE116">INDEX('#AI配置1'!$N:$N,'#AI配置2'!$J116,1)</f>
        <v>RT_Wood:125000|RT_Food:125000|RT_Stone:125000|RT_Gold:125000</v>
      </c>
      <c r="AF116" s="18">
        <f t="array" ref="AF116">INDEX('#AI配置1'!$L:$L,'#AI配置2'!$J116,1)</f>
        <v>1500000</v>
      </c>
    </row>
    <row r="117" spans="2:32" x14ac:dyDescent="0.3">
      <c r="B117">
        <v>19</v>
      </c>
      <c r="C117" t="s">
        <v>1324</v>
      </c>
      <c r="D117" t="s">
        <v>1331</v>
      </c>
      <c r="E117" t="s">
        <v>1335</v>
      </c>
      <c r="F117" s="26" t="s">
        <v>1328</v>
      </c>
      <c r="G117" t="s">
        <v>1328</v>
      </c>
      <c r="H117" t="s">
        <v>1339</v>
      </c>
      <c r="J117" s="6">
        <f>MATCH(B117&amp;C117,'#AI配置1'!$F:$F,0)</f>
        <v>402</v>
      </c>
      <c r="K117" s="6">
        <f>IFERROR(INDEX('#AI配置1'!$A:$A,MATCH($B117&amp;$C117&amp;D117,'#AI配置1'!$G:$G,0),1),"")</f>
        <v>5101902</v>
      </c>
      <c r="L117" s="6">
        <f>IFERROR(INDEX('#AI配置1'!$A:$A,MATCH($B117&amp;$C117&amp;E117,'#AI配置1'!$G:$G,0),1),"")</f>
        <v>5101903</v>
      </c>
      <c r="M117" s="6">
        <f>IFERROR(INDEX('#AI配置1'!$A:$A,MATCH($B117&amp;$C117&amp;F117,'#AI配置1'!$G:$G,0),1),"")</f>
        <v>5101901</v>
      </c>
      <c r="N117" s="6">
        <f>IFERROR(INDEX('#AI配置1'!$A:$A,MATCH($B117&amp;$C117&amp;G117,'#AI配置1'!$G:$G,0),1),"")</f>
        <v>5101901</v>
      </c>
      <c r="O117" s="6">
        <f>IFERROR(INDEX('#AI配置1'!$A:$A,MATCH($B117&amp;$C117&amp;H117,'#AI配置1'!$G:$G,0),1),"")</f>
        <v>5101904</v>
      </c>
      <c r="P117" s="6" t="str">
        <f>IFERROR(INDEX('#AI配置1'!$A:$A,MATCH($B117&amp;$C117&amp;I117,'#AI配置1'!$G:$G,0),1),"")</f>
        <v/>
      </c>
      <c r="S117" s="18">
        <f t="array" ref="S117">INDEX('#AI配置1'!$I:$I,'#AI配置2'!$J117,1)</f>
        <v>13</v>
      </c>
      <c r="T117" s="25" t="s">
        <v>2361</v>
      </c>
      <c r="V117" s="18" t="s">
        <v>1629</v>
      </c>
      <c r="W117" s="18" t="str">
        <f t="array" ref="W117">INDEX('#AI配置1'!$J:$J,'#AI配置2'!$J117,1)</f>
        <v>81000;120000</v>
      </c>
      <c r="X117" s="18" t="s">
        <v>1630</v>
      </c>
      <c r="Y117" s="18">
        <f t="array" ref="Y117">INDEX('#AI配置1'!$K:$K,'#AI配置2'!$J117,1)</f>
        <v>590000</v>
      </c>
      <c r="Z117" s="18">
        <f t="shared" si="6"/>
        <v>13</v>
      </c>
      <c r="AB117" s="18" t="str">
        <f t="shared" si="7"/>
        <v>5101902;5101903;5101901</v>
      </c>
      <c r="AC117" s="18" t="str">
        <f t="shared" si="8"/>
        <v>5101901;5101904</v>
      </c>
      <c r="AD117" s="18" t="str">
        <f t="array" ref="AD117">INDEX('#AI配置1'!$M:$M,'#AI配置2'!$J117,1)</f>
        <v>RT_Wood:1100000|RT_Food:1100000|RT_Stone:1100000|RT_Gold:1100000</v>
      </c>
      <c r="AE117" s="18" t="str">
        <f t="array" ref="AE117">INDEX('#AI配置1'!$N:$N,'#AI配置2'!$J117,1)</f>
        <v>RT_Wood:137500|RT_Food:137500|RT_Stone:137500|RT_Gold:137500</v>
      </c>
      <c r="AF117" s="18">
        <f t="array" ref="AF117">INDEX('#AI配置1'!$L:$L,'#AI配置2'!$J117,1)</f>
        <v>1650000</v>
      </c>
    </row>
    <row r="118" spans="2:32" x14ac:dyDescent="0.3">
      <c r="B118">
        <v>20</v>
      </c>
      <c r="C118" t="s">
        <v>1324</v>
      </c>
      <c r="D118" t="s">
        <v>1331</v>
      </c>
      <c r="E118" t="s">
        <v>1335</v>
      </c>
      <c r="F118" s="26" t="s">
        <v>1328</v>
      </c>
      <c r="G118" t="s">
        <v>1328</v>
      </c>
      <c r="H118" t="s">
        <v>1339</v>
      </c>
      <c r="J118" s="6">
        <f>MATCH(B118&amp;C118,'#AI配置1'!$F:$F,0)</f>
        <v>410</v>
      </c>
      <c r="K118" s="6">
        <f>IFERROR(INDEX('#AI配置1'!$A:$A,MATCH($B118&amp;$C118&amp;D118,'#AI配置1'!$G:$G,0),1),"")</f>
        <v>5102002</v>
      </c>
      <c r="L118" s="6">
        <f>IFERROR(INDEX('#AI配置1'!$A:$A,MATCH($B118&amp;$C118&amp;E118,'#AI配置1'!$G:$G,0),1),"")</f>
        <v>5102003</v>
      </c>
      <c r="M118" s="6">
        <f>IFERROR(INDEX('#AI配置1'!$A:$A,MATCH($B118&amp;$C118&amp;F118,'#AI配置1'!$G:$G,0),1),"")</f>
        <v>5102001</v>
      </c>
      <c r="N118" s="6">
        <f>IFERROR(INDEX('#AI配置1'!$A:$A,MATCH($B118&amp;$C118&amp;G118,'#AI配置1'!$G:$G,0),1),"")</f>
        <v>5102001</v>
      </c>
      <c r="O118" s="6">
        <f>IFERROR(INDEX('#AI配置1'!$A:$A,MATCH($B118&amp;$C118&amp;H118,'#AI配置1'!$G:$G,0),1),"")</f>
        <v>5102004</v>
      </c>
      <c r="P118" s="6" t="str">
        <f>IFERROR(INDEX('#AI配置1'!$A:$A,MATCH($B118&amp;$C118&amp;I118,'#AI配置1'!$G:$G,0),1),"")</f>
        <v/>
      </c>
      <c r="S118" s="18">
        <f t="array" ref="S118">INDEX('#AI配置1'!$I:$I,'#AI配置2'!$J118,1)</f>
        <v>13</v>
      </c>
      <c r="T118" s="25" t="s">
        <v>2361</v>
      </c>
      <c r="V118" s="18" t="s">
        <v>1631</v>
      </c>
      <c r="W118" s="18" t="str">
        <f t="array" ref="W118">INDEX('#AI配置1'!$J:$J,'#AI配置2'!$J118,1)</f>
        <v>81000;120000</v>
      </c>
      <c r="X118" s="18" t="s">
        <v>1632</v>
      </c>
      <c r="Y118" s="18">
        <f t="array" ref="Y118">INDEX('#AI配置1'!$K:$K,'#AI配置2'!$J118,1)</f>
        <v>590000</v>
      </c>
      <c r="Z118" s="18">
        <f t="shared" si="6"/>
        <v>13</v>
      </c>
      <c r="AB118" s="18" t="str">
        <f t="shared" si="7"/>
        <v>5102002;5102003;5102001</v>
      </c>
      <c r="AC118" s="18" t="str">
        <f t="shared" si="8"/>
        <v>5102001;5102004</v>
      </c>
      <c r="AD118" s="18" t="str">
        <f t="array" ref="AD118">INDEX('#AI配置1'!$M:$M,'#AI配置2'!$J118,1)</f>
        <v>RT_Wood:1100000|RT_Food:1100000|RT_Stone:1100000|RT_Gold:1100000</v>
      </c>
      <c r="AE118" s="18" t="str">
        <f t="array" ref="AE118">INDEX('#AI配置1'!$N:$N,'#AI配置2'!$J118,1)</f>
        <v>RT_Wood:137500|RT_Food:137500|RT_Stone:137500|RT_Gold:137500</v>
      </c>
      <c r="AF118" s="18">
        <f t="array" ref="AF118">INDEX('#AI配置1'!$L:$L,'#AI配置2'!$J118,1)</f>
        <v>1650000</v>
      </c>
    </row>
    <row r="119" spans="2:32" x14ac:dyDescent="0.3">
      <c r="B119">
        <v>21</v>
      </c>
      <c r="C119" t="s">
        <v>1324</v>
      </c>
      <c r="D119" t="s">
        <v>1331</v>
      </c>
      <c r="E119" t="s">
        <v>1335</v>
      </c>
      <c r="F119" s="26" t="s">
        <v>1328</v>
      </c>
      <c r="G119" t="s">
        <v>1328</v>
      </c>
      <c r="H119" t="s">
        <v>1339</v>
      </c>
      <c r="J119" s="6">
        <f>MATCH(B119&amp;C119,'#AI配置1'!$F:$F,0)</f>
        <v>418</v>
      </c>
      <c r="K119" s="6">
        <f>IFERROR(INDEX('#AI配置1'!$A:$A,MATCH($B119&amp;$C119&amp;D119,'#AI配置1'!$G:$G,0),1),"")</f>
        <v>5102102</v>
      </c>
      <c r="L119" s="6">
        <f>IFERROR(INDEX('#AI配置1'!$A:$A,MATCH($B119&amp;$C119&amp;E119,'#AI配置1'!$G:$G,0),1),"")</f>
        <v>5102103</v>
      </c>
      <c r="M119" s="6">
        <f>IFERROR(INDEX('#AI配置1'!$A:$A,MATCH($B119&amp;$C119&amp;F119,'#AI配置1'!$G:$G,0),1),"")</f>
        <v>5102101</v>
      </c>
      <c r="N119" s="6">
        <f>IFERROR(INDEX('#AI配置1'!$A:$A,MATCH($B119&amp;$C119&amp;G119,'#AI配置1'!$G:$G,0),1),"")</f>
        <v>5102101</v>
      </c>
      <c r="O119" s="6">
        <f>IFERROR(INDEX('#AI配置1'!$A:$A,MATCH($B119&amp;$C119&amp;H119,'#AI配置1'!$G:$G,0),1),"")</f>
        <v>5102104</v>
      </c>
      <c r="P119" s="6" t="str">
        <f>IFERROR(INDEX('#AI配置1'!$A:$A,MATCH($B119&amp;$C119&amp;I119,'#AI配置1'!$G:$G,0),1),"")</f>
        <v/>
      </c>
      <c r="S119" s="18">
        <f t="array" ref="S119">INDEX('#AI配置1'!$I:$I,'#AI配置2'!$J119,1)</f>
        <v>14</v>
      </c>
      <c r="T119" s="25" t="s">
        <v>2361</v>
      </c>
      <c r="V119" s="18" t="s">
        <v>1633</v>
      </c>
      <c r="W119" s="18" t="str">
        <f t="array" ref="W119">INDEX('#AI配置1'!$J:$J,'#AI配置2'!$J119,1)</f>
        <v>120000;190000</v>
      </c>
      <c r="X119" s="18" t="s">
        <v>1634</v>
      </c>
      <c r="Y119" s="18">
        <f t="array" ref="Y119">INDEX('#AI配置1'!$K:$K,'#AI配置2'!$J119,1)</f>
        <v>640000</v>
      </c>
      <c r="Z119" s="18">
        <f t="shared" si="6"/>
        <v>14</v>
      </c>
      <c r="AB119" s="18" t="str">
        <f t="shared" si="7"/>
        <v>5102102;5102103;5102101</v>
      </c>
      <c r="AC119" s="18" t="str">
        <f t="shared" si="8"/>
        <v>5102101;5102104</v>
      </c>
      <c r="AD119" s="18" t="str">
        <f t="array" ref="AD119">INDEX('#AI配置1'!$M:$M,'#AI配置2'!$J119,1)</f>
        <v>RT_Wood:1200000|RT_Food:1200000|RT_Stone:1200000|RT_Gold:1200000</v>
      </c>
      <c r="AE119" s="18" t="str">
        <f t="array" ref="AE119">INDEX('#AI配置1'!$N:$N,'#AI配置2'!$J119,1)</f>
        <v>RT_Wood:150000|RT_Food:150000|RT_Stone:150000|RT_Gold:150000</v>
      </c>
      <c r="AF119" s="18">
        <f t="array" ref="AF119">INDEX('#AI配置1'!$L:$L,'#AI配置2'!$J119,1)</f>
        <v>1800000</v>
      </c>
    </row>
    <row r="120" spans="2:32" x14ac:dyDescent="0.3">
      <c r="B120">
        <v>22</v>
      </c>
      <c r="C120" t="s">
        <v>1324</v>
      </c>
      <c r="D120" t="s">
        <v>1331</v>
      </c>
      <c r="E120" t="s">
        <v>1335</v>
      </c>
      <c r="F120" s="26" t="s">
        <v>1328</v>
      </c>
      <c r="G120" t="s">
        <v>1328</v>
      </c>
      <c r="H120" t="s">
        <v>1339</v>
      </c>
      <c r="J120" s="6">
        <f>MATCH(B120&amp;C120,'#AI配置1'!$F:$F,0)</f>
        <v>426</v>
      </c>
      <c r="K120" s="6">
        <f>IFERROR(INDEX('#AI配置1'!$A:$A,MATCH($B120&amp;$C120&amp;D120,'#AI配置1'!$G:$G,0),1),"")</f>
        <v>5102202</v>
      </c>
      <c r="L120" s="6">
        <f>IFERROR(INDEX('#AI配置1'!$A:$A,MATCH($B120&amp;$C120&amp;E120,'#AI配置1'!$G:$G,0),1),"")</f>
        <v>5102203</v>
      </c>
      <c r="M120" s="6">
        <f>IFERROR(INDEX('#AI配置1'!$A:$A,MATCH($B120&amp;$C120&amp;F120,'#AI配置1'!$G:$G,0),1),"")</f>
        <v>5102201</v>
      </c>
      <c r="N120" s="6">
        <f>IFERROR(INDEX('#AI配置1'!$A:$A,MATCH($B120&amp;$C120&amp;G120,'#AI配置1'!$G:$G,0),1),"")</f>
        <v>5102201</v>
      </c>
      <c r="O120" s="6">
        <f>IFERROR(INDEX('#AI配置1'!$A:$A,MATCH($B120&amp;$C120&amp;H120,'#AI配置1'!$G:$G,0),1),"")</f>
        <v>5102204</v>
      </c>
      <c r="P120" s="6" t="str">
        <f>IFERROR(INDEX('#AI配置1'!$A:$A,MATCH($B120&amp;$C120&amp;I120,'#AI配置1'!$G:$G,0),1),"")</f>
        <v/>
      </c>
      <c r="S120" s="18">
        <f t="array" ref="S120">INDEX('#AI配置1'!$I:$I,'#AI配置2'!$J120,1)</f>
        <v>14</v>
      </c>
      <c r="T120" s="25" t="s">
        <v>2361</v>
      </c>
      <c r="V120" s="18" t="s">
        <v>1635</v>
      </c>
      <c r="W120" s="18" t="str">
        <f t="array" ref="W120">INDEX('#AI配置1'!$J:$J,'#AI配置2'!$J120,1)</f>
        <v>120000;190000</v>
      </c>
      <c r="X120" s="18" t="s">
        <v>1636</v>
      </c>
      <c r="Y120" s="18">
        <f t="array" ref="Y120">INDEX('#AI配置1'!$K:$K,'#AI配置2'!$J120,1)</f>
        <v>640000</v>
      </c>
      <c r="Z120" s="18">
        <f t="shared" si="6"/>
        <v>14</v>
      </c>
      <c r="AB120" s="18" t="str">
        <f t="shared" si="7"/>
        <v>5102202;5102203;5102201</v>
      </c>
      <c r="AC120" s="18" t="str">
        <f t="shared" si="8"/>
        <v>5102201;5102204</v>
      </c>
      <c r="AD120" s="18" t="str">
        <f t="array" ref="AD120">INDEX('#AI配置1'!$M:$M,'#AI配置2'!$J120,1)</f>
        <v>RT_Wood:1200000|RT_Food:1200000|RT_Stone:1200000|RT_Gold:1200000</v>
      </c>
      <c r="AE120" s="18" t="str">
        <f t="array" ref="AE120">INDEX('#AI配置1'!$N:$N,'#AI配置2'!$J120,1)</f>
        <v>RT_Wood:150000|RT_Food:150000|RT_Stone:150000|RT_Gold:150000</v>
      </c>
      <c r="AF120" s="18">
        <f t="array" ref="AF120">INDEX('#AI配置1'!$L:$L,'#AI配置2'!$J120,1)</f>
        <v>1800000</v>
      </c>
    </row>
    <row r="121" spans="2:32" x14ac:dyDescent="0.3">
      <c r="B121">
        <v>23</v>
      </c>
      <c r="C121" t="s">
        <v>1324</v>
      </c>
      <c r="D121" t="s">
        <v>1331</v>
      </c>
      <c r="E121" t="s">
        <v>1335</v>
      </c>
      <c r="F121" s="26" t="s">
        <v>1328</v>
      </c>
      <c r="G121" t="s">
        <v>1328</v>
      </c>
      <c r="H121" t="s">
        <v>1339</v>
      </c>
      <c r="J121" s="6">
        <f>MATCH(B121&amp;C121,'#AI配置1'!$F:$F,0)</f>
        <v>434</v>
      </c>
      <c r="K121" s="6">
        <f>IFERROR(INDEX('#AI配置1'!$A:$A,MATCH($B121&amp;$C121&amp;D121,'#AI配置1'!$G:$G,0),1),"")</f>
        <v>5102302</v>
      </c>
      <c r="L121" s="6">
        <f>IFERROR(INDEX('#AI配置1'!$A:$A,MATCH($B121&amp;$C121&amp;E121,'#AI配置1'!$G:$G,0),1),"")</f>
        <v>5102303</v>
      </c>
      <c r="M121" s="6">
        <f>IFERROR(INDEX('#AI配置1'!$A:$A,MATCH($B121&amp;$C121&amp;F121,'#AI配置1'!$G:$G,0),1),"")</f>
        <v>5102301</v>
      </c>
      <c r="N121" s="6">
        <f>IFERROR(INDEX('#AI配置1'!$A:$A,MATCH($B121&amp;$C121&amp;G121,'#AI配置1'!$G:$G,0),1),"")</f>
        <v>5102301</v>
      </c>
      <c r="O121" s="6">
        <f>IFERROR(INDEX('#AI配置1'!$A:$A,MATCH($B121&amp;$C121&amp;H121,'#AI配置1'!$G:$G,0),1),"")</f>
        <v>5102304</v>
      </c>
      <c r="P121" s="6" t="str">
        <f>IFERROR(INDEX('#AI配置1'!$A:$A,MATCH($B121&amp;$C121&amp;I121,'#AI配置1'!$G:$G,0),1),"")</f>
        <v/>
      </c>
      <c r="S121" s="18">
        <f t="array" ref="S121">INDEX('#AI配置1'!$I:$I,'#AI配置2'!$J121,1)</f>
        <v>15</v>
      </c>
      <c r="T121" s="25" t="s">
        <v>2361</v>
      </c>
      <c r="V121" s="18" t="s">
        <v>1637</v>
      </c>
      <c r="W121" s="18" t="str">
        <f t="array" ref="W121">INDEX('#AI配置1'!$J:$J,'#AI配置2'!$J121,1)</f>
        <v>190000;290000</v>
      </c>
      <c r="X121" s="18" t="s">
        <v>1638</v>
      </c>
      <c r="Y121" s="18">
        <f t="array" ref="Y121">INDEX('#AI配置1'!$K:$K,'#AI配置2'!$J121,1)</f>
        <v>690000</v>
      </c>
      <c r="Z121" s="18">
        <f t="shared" si="6"/>
        <v>15</v>
      </c>
      <c r="AB121" s="18" t="str">
        <f t="shared" si="7"/>
        <v>5102302;5102303;5102301</v>
      </c>
      <c r="AC121" s="18" t="str">
        <f t="shared" si="8"/>
        <v>5102301;5102304</v>
      </c>
      <c r="AD121" s="18" t="str">
        <f t="array" ref="AD121">INDEX('#AI配置1'!$M:$M,'#AI配置2'!$J121,1)</f>
        <v>RT_Wood:1300000|RT_Food:1300000|RT_Stone:1300000|RT_Gold:1300000</v>
      </c>
      <c r="AE121" s="18" t="str">
        <f t="array" ref="AE121">INDEX('#AI配置1'!$N:$N,'#AI配置2'!$J121,1)</f>
        <v>RT_Wood:162500|RT_Food:162500|RT_Stone:162500|RT_Gold:162500</v>
      </c>
      <c r="AF121" s="18">
        <f t="array" ref="AF121">INDEX('#AI配置1'!$L:$L,'#AI配置2'!$J121,1)</f>
        <v>1950000</v>
      </c>
    </row>
    <row r="122" spans="2:32" x14ac:dyDescent="0.3">
      <c r="B122">
        <v>24</v>
      </c>
      <c r="C122" t="s">
        <v>1324</v>
      </c>
      <c r="D122" t="s">
        <v>1331</v>
      </c>
      <c r="E122" t="s">
        <v>1335</v>
      </c>
      <c r="F122" s="26" t="s">
        <v>1328</v>
      </c>
      <c r="G122" t="s">
        <v>1328</v>
      </c>
      <c r="H122" t="s">
        <v>1339</v>
      </c>
      <c r="J122" s="6">
        <f>MATCH(B122&amp;C122,'#AI配置1'!$F:$F,0)</f>
        <v>442</v>
      </c>
      <c r="K122" s="6">
        <f>IFERROR(INDEX('#AI配置1'!$A:$A,MATCH($B122&amp;$C122&amp;D122,'#AI配置1'!$G:$G,0),1),"")</f>
        <v>5102402</v>
      </c>
      <c r="L122" s="6">
        <f>IFERROR(INDEX('#AI配置1'!$A:$A,MATCH($B122&amp;$C122&amp;E122,'#AI配置1'!$G:$G,0),1),"")</f>
        <v>5102403</v>
      </c>
      <c r="M122" s="6">
        <f>IFERROR(INDEX('#AI配置1'!$A:$A,MATCH($B122&amp;$C122&amp;F122,'#AI配置1'!$G:$G,0),1),"")</f>
        <v>5102401</v>
      </c>
      <c r="N122" s="6">
        <f>IFERROR(INDEX('#AI配置1'!$A:$A,MATCH($B122&amp;$C122&amp;G122,'#AI配置1'!$G:$G,0),1),"")</f>
        <v>5102401</v>
      </c>
      <c r="O122" s="6">
        <f>IFERROR(INDEX('#AI配置1'!$A:$A,MATCH($B122&amp;$C122&amp;H122,'#AI配置1'!$G:$G,0),1),"")</f>
        <v>5102404</v>
      </c>
      <c r="P122" s="6" t="str">
        <f>IFERROR(INDEX('#AI配置1'!$A:$A,MATCH($B122&amp;$C122&amp;I122,'#AI配置1'!$G:$G,0),1),"")</f>
        <v/>
      </c>
      <c r="S122" s="18">
        <f t="array" ref="S122">INDEX('#AI配置1'!$I:$I,'#AI配置2'!$J122,1)</f>
        <v>15</v>
      </c>
      <c r="T122" s="25" t="s">
        <v>2361</v>
      </c>
      <c r="V122" s="18" t="s">
        <v>1639</v>
      </c>
      <c r="W122" s="18" t="str">
        <f t="array" ref="W122">INDEX('#AI配置1'!$J:$J,'#AI配置2'!$J122,1)</f>
        <v>190000;290000</v>
      </c>
      <c r="X122" s="18" t="s">
        <v>1640</v>
      </c>
      <c r="Y122" s="18">
        <f t="array" ref="Y122">INDEX('#AI配置1'!$K:$K,'#AI配置2'!$J122,1)</f>
        <v>690000</v>
      </c>
      <c r="Z122" s="18">
        <f t="shared" si="6"/>
        <v>15</v>
      </c>
      <c r="AB122" s="18" t="str">
        <f t="shared" si="7"/>
        <v>5102402;5102403;5102401</v>
      </c>
      <c r="AC122" s="18" t="str">
        <f t="shared" si="8"/>
        <v>5102401;5102404</v>
      </c>
      <c r="AD122" s="18" t="str">
        <f t="array" ref="AD122">INDEX('#AI配置1'!$M:$M,'#AI配置2'!$J122,1)</f>
        <v>RT_Wood:1300000|RT_Food:1300000|RT_Stone:1300000|RT_Gold:1300000</v>
      </c>
      <c r="AE122" s="18" t="str">
        <f t="array" ref="AE122">INDEX('#AI配置1'!$N:$N,'#AI配置2'!$J122,1)</f>
        <v>RT_Wood:162500|RT_Food:162500|RT_Stone:162500|RT_Gold:162500</v>
      </c>
      <c r="AF122" s="18">
        <f t="array" ref="AF122">INDEX('#AI配置1'!$L:$L,'#AI配置2'!$J122,1)</f>
        <v>1950000</v>
      </c>
    </row>
    <row r="123" spans="2:32" x14ac:dyDescent="0.3">
      <c r="B123">
        <v>25</v>
      </c>
      <c r="C123" t="s">
        <v>1324</v>
      </c>
      <c r="D123" t="s">
        <v>1331</v>
      </c>
      <c r="E123" t="s">
        <v>1335</v>
      </c>
      <c r="F123" s="26" t="s">
        <v>1328</v>
      </c>
      <c r="G123" t="s">
        <v>1328</v>
      </c>
      <c r="H123" t="s">
        <v>1339</v>
      </c>
      <c r="J123" s="6">
        <f>MATCH(B123&amp;C123,'#AI配置1'!$F:$F,0)</f>
        <v>450</v>
      </c>
      <c r="K123" s="6">
        <f>IFERROR(INDEX('#AI配置1'!$A:$A,MATCH($B123&amp;$C123&amp;D123,'#AI配置1'!$G:$G,0),1),"")</f>
        <v>5102502</v>
      </c>
      <c r="L123" s="6">
        <f>IFERROR(INDEX('#AI配置1'!$A:$A,MATCH($B123&amp;$C123&amp;E123,'#AI配置1'!$G:$G,0),1),"")</f>
        <v>5102503</v>
      </c>
      <c r="M123" s="6">
        <f>IFERROR(INDEX('#AI配置1'!$A:$A,MATCH($B123&amp;$C123&amp;F123,'#AI配置1'!$G:$G,0),1),"")</f>
        <v>5102501</v>
      </c>
      <c r="N123" s="6">
        <f>IFERROR(INDEX('#AI配置1'!$A:$A,MATCH($B123&amp;$C123&amp;G123,'#AI配置1'!$G:$G,0),1),"")</f>
        <v>5102501</v>
      </c>
      <c r="O123" s="6">
        <f>IFERROR(INDEX('#AI配置1'!$A:$A,MATCH($B123&amp;$C123&amp;H123,'#AI配置1'!$G:$G,0),1),"")</f>
        <v>5102504</v>
      </c>
      <c r="P123" s="6" t="str">
        <f>IFERROR(INDEX('#AI配置1'!$A:$A,MATCH($B123&amp;$C123&amp;I123,'#AI配置1'!$G:$G,0),1),"")</f>
        <v/>
      </c>
      <c r="S123" s="18">
        <f t="array" ref="S123">INDEX('#AI配置1'!$I:$I,'#AI配置2'!$J123,1)</f>
        <v>16</v>
      </c>
      <c r="T123" s="25" t="s">
        <v>2362</v>
      </c>
      <c r="V123" s="18" t="s">
        <v>1641</v>
      </c>
      <c r="W123" s="18" t="str">
        <f t="array" ref="W123">INDEX('#AI配置1'!$J:$J,'#AI配置2'!$J123,1)</f>
        <v>290000;480000</v>
      </c>
      <c r="X123" s="18" t="s">
        <v>1642</v>
      </c>
      <c r="Y123" s="18">
        <f t="array" ref="Y123">INDEX('#AI配置1'!$K:$K,'#AI配置2'!$J123,1)</f>
        <v>750000</v>
      </c>
      <c r="Z123" s="18">
        <f t="shared" si="6"/>
        <v>16</v>
      </c>
      <c r="AB123" s="18" t="str">
        <f t="shared" si="7"/>
        <v>5102502;5102503;5102501</v>
      </c>
      <c r="AC123" s="18" t="str">
        <f t="shared" si="8"/>
        <v>5102501;5102504</v>
      </c>
      <c r="AD123" s="18" t="str">
        <f t="array" ref="AD123">INDEX('#AI配置1'!$M:$M,'#AI配置2'!$J123,1)</f>
        <v>RT_Wood:1400000|RT_Food:1400000|RT_Stone:1400000|RT_Gold:1400000</v>
      </c>
      <c r="AE123" s="18" t="str">
        <f t="array" ref="AE123">INDEX('#AI配置1'!$N:$N,'#AI配置2'!$J123,1)</f>
        <v>RT_Wood:175000|RT_Food:175000|RT_Stone:175000|RT_Gold:175000</v>
      </c>
      <c r="AF123" s="18">
        <f t="array" ref="AF123">INDEX('#AI配置1'!$L:$L,'#AI配置2'!$J123,1)</f>
        <v>2100000</v>
      </c>
    </row>
    <row r="124" spans="2:32" x14ac:dyDescent="0.3">
      <c r="B124">
        <v>26</v>
      </c>
      <c r="C124" t="s">
        <v>1324</v>
      </c>
      <c r="D124" t="s">
        <v>1331</v>
      </c>
      <c r="E124" t="s">
        <v>1335</v>
      </c>
      <c r="F124" s="26" t="s">
        <v>1328</v>
      </c>
      <c r="G124" t="s">
        <v>1328</v>
      </c>
      <c r="H124" t="s">
        <v>1339</v>
      </c>
      <c r="J124" s="6">
        <f>MATCH(B124&amp;C124,'#AI配置1'!$F:$F,0)</f>
        <v>458</v>
      </c>
      <c r="K124" s="6">
        <f>IFERROR(INDEX('#AI配置1'!$A:$A,MATCH($B124&amp;$C124&amp;D124,'#AI配置1'!$G:$G,0),1),"")</f>
        <v>5102602</v>
      </c>
      <c r="L124" s="6">
        <f>IFERROR(INDEX('#AI配置1'!$A:$A,MATCH($B124&amp;$C124&amp;E124,'#AI配置1'!$G:$G,0),1),"")</f>
        <v>5102603</v>
      </c>
      <c r="M124" s="6">
        <f>IFERROR(INDEX('#AI配置1'!$A:$A,MATCH($B124&amp;$C124&amp;F124,'#AI配置1'!$G:$G,0),1),"")</f>
        <v>5102601</v>
      </c>
      <c r="N124" s="6">
        <f>IFERROR(INDEX('#AI配置1'!$A:$A,MATCH($B124&amp;$C124&amp;G124,'#AI配置1'!$G:$G,0),1),"")</f>
        <v>5102601</v>
      </c>
      <c r="O124" s="6">
        <f>IFERROR(INDEX('#AI配置1'!$A:$A,MATCH($B124&amp;$C124&amp;H124,'#AI配置1'!$G:$G,0),1),"")</f>
        <v>5102604</v>
      </c>
      <c r="P124" s="6" t="str">
        <f>IFERROR(INDEX('#AI配置1'!$A:$A,MATCH($B124&amp;$C124&amp;I124,'#AI配置1'!$G:$G,0),1),"")</f>
        <v/>
      </c>
      <c r="S124" s="18">
        <f t="array" ref="S124">INDEX('#AI配置1'!$I:$I,'#AI配置2'!$J124,1)</f>
        <v>16</v>
      </c>
      <c r="T124" s="25" t="s">
        <v>2362</v>
      </c>
      <c r="V124" s="18" t="s">
        <v>1643</v>
      </c>
      <c r="W124" s="18" t="str">
        <f t="array" ref="W124">INDEX('#AI配置1'!$J:$J,'#AI配置2'!$J124,1)</f>
        <v>290000;480000</v>
      </c>
      <c r="X124" s="18" t="s">
        <v>1644</v>
      </c>
      <c r="Y124" s="18">
        <f t="array" ref="Y124">INDEX('#AI配置1'!$K:$K,'#AI配置2'!$J124,1)</f>
        <v>750000</v>
      </c>
      <c r="Z124" s="18">
        <f t="shared" si="6"/>
        <v>16</v>
      </c>
      <c r="AB124" s="18" t="str">
        <f t="shared" si="7"/>
        <v>5102602;5102603;5102601</v>
      </c>
      <c r="AC124" s="18" t="str">
        <f t="shared" si="8"/>
        <v>5102601;5102604</v>
      </c>
      <c r="AD124" s="18" t="str">
        <f t="array" ref="AD124">INDEX('#AI配置1'!$M:$M,'#AI配置2'!$J124,1)</f>
        <v>RT_Wood:1400000|RT_Food:1400000|RT_Stone:1400000|RT_Gold:1400000</v>
      </c>
      <c r="AE124" s="18" t="str">
        <f t="array" ref="AE124">INDEX('#AI配置1'!$N:$N,'#AI配置2'!$J124,1)</f>
        <v>RT_Wood:175000|RT_Food:175000|RT_Stone:175000|RT_Gold:175000</v>
      </c>
      <c r="AF124" s="18">
        <f t="array" ref="AF124">INDEX('#AI配置1'!$L:$L,'#AI配置2'!$J124,1)</f>
        <v>2100000</v>
      </c>
    </row>
    <row r="125" spans="2:32" x14ac:dyDescent="0.3">
      <c r="B125">
        <v>27</v>
      </c>
      <c r="C125" t="s">
        <v>1324</v>
      </c>
      <c r="D125" t="s">
        <v>1331</v>
      </c>
      <c r="E125" t="s">
        <v>1335</v>
      </c>
      <c r="F125" s="26" t="s">
        <v>1328</v>
      </c>
      <c r="G125" t="s">
        <v>1328</v>
      </c>
      <c r="H125" t="s">
        <v>1339</v>
      </c>
      <c r="J125" s="6">
        <f>MATCH(B125&amp;C125,'#AI配置1'!$F:$F,0)</f>
        <v>466</v>
      </c>
      <c r="K125" s="6">
        <f>IFERROR(INDEX('#AI配置1'!$A:$A,MATCH($B125&amp;$C125&amp;D125,'#AI配置1'!$G:$G,0),1),"")</f>
        <v>5102702</v>
      </c>
      <c r="L125" s="6">
        <f>IFERROR(INDEX('#AI配置1'!$A:$A,MATCH($B125&amp;$C125&amp;E125,'#AI配置1'!$G:$G,0),1),"")</f>
        <v>5102703</v>
      </c>
      <c r="M125" s="6">
        <f>IFERROR(INDEX('#AI配置1'!$A:$A,MATCH($B125&amp;$C125&amp;F125,'#AI配置1'!$G:$G,0),1),"")</f>
        <v>5102701</v>
      </c>
      <c r="N125" s="6">
        <f>IFERROR(INDEX('#AI配置1'!$A:$A,MATCH($B125&amp;$C125&amp;G125,'#AI配置1'!$G:$G,0),1),"")</f>
        <v>5102701</v>
      </c>
      <c r="O125" s="6">
        <f>IFERROR(INDEX('#AI配置1'!$A:$A,MATCH($B125&amp;$C125&amp;H125,'#AI配置1'!$G:$G,0),1),"")</f>
        <v>5102704</v>
      </c>
      <c r="P125" s="6" t="str">
        <f>IFERROR(INDEX('#AI配置1'!$A:$A,MATCH($B125&amp;$C125&amp;I125,'#AI配置1'!$G:$G,0),1),"")</f>
        <v/>
      </c>
      <c r="S125" s="18">
        <f t="array" ref="S125">INDEX('#AI配置1'!$I:$I,'#AI配置2'!$J125,1)</f>
        <v>17</v>
      </c>
      <c r="T125" s="25" t="s">
        <v>2362</v>
      </c>
      <c r="V125" s="18" t="s">
        <v>1645</v>
      </c>
      <c r="W125" s="18" t="str">
        <f t="array" ref="W125">INDEX('#AI配置1'!$J:$J,'#AI配置2'!$J125,1)</f>
        <v>480000;660000</v>
      </c>
      <c r="X125" s="18" t="s">
        <v>1646</v>
      </c>
      <c r="Y125" s="18">
        <f t="array" ref="Y125">INDEX('#AI配置1'!$K:$K,'#AI配置2'!$J125,1)</f>
        <v>810000</v>
      </c>
      <c r="Z125" s="18">
        <f t="shared" si="6"/>
        <v>17</v>
      </c>
      <c r="AB125" s="18" t="str">
        <f t="shared" si="7"/>
        <v>5102702;5102703;5102701</v>
      </c>
      <c r="AC125" s="18" t="str">
        <f t="shared" si="8"/>
        <v>5102701;5102704</v>
      </c>
      <c r="AD125" s="18" t="str">
        <f t="array" ref="AD125">INDEX('#AI配置1'!$M:$M,'#AI配置2'!$J125,1)</f>
        <v>RT_Wood:1500000|RT_Food:1500000|RT_Stone:1500000|RT_Gold:1500000</v>
      </c>
      <c r="AE125" s="18" t="str">
        <f t="array" ref="AE125">INDEX('#AI配置1'!$N:$N,'#AI配置2'!$J125,1)</f>
        <v>RT_Wood:187500|RT_Food:187500|RT_Stone:187500|RT_Gold:187500</v>
      </c>
      <c r="AF125" s="18">
        <f t="array" ref="AF125">INDEX('#AI配置1'!$L:$L,'#AI配置2'!$J125,1)</f>
        <v>2250000</v>
      </c>
    </row>
    <row r="126" spans="2:32" x14ac:dyDescent="0.3">
      <c r="B126">
        <v>28</v>
      </c>
      <c r="C126" t="s">
        <v>1324</v>
      </c>
      <c r="D126" t="s">
        <v>1331</v>
      </c>
      <c r="E126" t="s">
        <v>1335</v>
      </c>
      <c r="F126" s="26" t="s">
        <v>1328</v>
      </c>
      <c r="G126" t="s">
        <v>1328</v>
      </c>
      <c r="H126" t="s">
        <v>1339</v>
      </c>
      <c r="J126" s="6">
        <f>MATCH(B126&amp;C126,'#AI配置1'!$F:$F,0)</f>
        <v>474</v>
      </c>
      <c r="K126" s="6">
        <f>IFERROR(INDEX('#AI配置1'!$A:$A,MATCH($B126&amp;$C126&amp;D126,'#AI配置1'!$G:$G,0),1),"")</f>
        <v>5102802</v>
      </c>
      <c r="L126" s="6">
        <f>IFERROR(INDEX('#AI配置1'!$A:$A,MATCH($B126&amp;$C126&amp;E126,'#AI配置1'!$G:$G,0),1),"")</f>
        <v>5102803</v>
      </c>
      <c r="M126" s="6">
        <f>IFERROR(INDEX('#AI配置1'!$A:$A,MATCH($B126&amp;$C126&amp;F126,'#AI配置1'!$G:$G,0),1),"")</f>
        <v>5102801</v>
      </c>
      <c r="N126" s="6">
        <f>IFERROR(INDEX('#AI配置1'!$A:$A,MATCH($B126&amp;$C126&amp;G126,'#AI配置1'!$G:$G,0),1),"")</f>
        <v>5102801</v>
      </c>
      <c r="O126" s="6">
        <f>IFERROR(INDEX('#AI配置1'!$A:$A,MATCH($B126&amp;$C126&amp;H126,'#AI配置1'!$G:$G,0),1),"")</f>
        <v>5102804</v>
      </c>
      <c r="P126" s="6" t="str">
        <f>IFERROR(INDEX('#AI配置1'!$A:$A,MATCH($B126&amp;$C126&amp;I126,'#AI配置1'!$G:$G,0),1),"")</f>
        <v/>
      </c>
      <c r="S126" s="18">
        <f t="array" ref="S126">INDEX('#AI配置1'!$I:$I,'#AI配置2'!$J126,1)</f>
        <v>17</v>
      </c>
      <c r="T126" s="25" t="s">
        <v>2362</v>
      </c>
      <c r="V126" s="18" t="s">
        <v>1647</v>
      </c>
      <c r="W126" s="18" t="str">
        <f t="array" ref="W126">INDEX('#AI配置1'!$J:$J,'#AI配置2'!$J126,1)</f>
        <v>480000;660000</v>
      </c>
      <c r="X126" s="18" t="s">
        <v>1648</v>
      </c>
      <c r="Y126" s="18">
        <f t="array" ref="Y126">INDEX('#AI配置1'!$K:$K,'#AI配置2'!$J126,1)</f>
        <v>810000</v>
      </c>
      <c r="Z126" s="18">
        <f t="shared" si="6"/>
        <v>17</v>
      </c>
      <c r="AB126" s="18" t="str">
        <f t="shared" si="7"/>
        <v>5102802;5102803;5102801</v>
      </c>
      <c r="AC126" s="18" t="str">
        <f t="shared" si="8"/>
        <v>5102801;5102804</v>
      </c>
      <c r="AD126" s="18" t="str">
        <f t="array" ref="AD126">INDEX('#AI配置1'!$M:$M,'#AI配置2'!$J126,1)</f>
        <v>RT_Wood:1500000|RT_Food:1500000|RT_Stone:1500000|RT_Gold:1500000</v>
      </c>
      <c r="AE126" s="18" t="str">
        <f t="array" ref="AE126">INDEX('#AI配置1'!$N:$N,'#AI配置2'!$J126,1)</f>
        <v>RT_Wood:187500|RT_Food:187500|RT_Stone:187500|RT_Gold:187500</v>
      </c>
      <c r="AF126" s="18">
        <f t="array" ref="AF126">INDEX('#AI配置1'!$L:$L,'#AI配置2'!$J126,1)</f>
        <v>2250000</v>
      </c>
    </row>
    <row r="127" spans="2:32" x14ac:dyDescent="0.3">
      <c r="B127">
        <v>29</v>
      </c>
      <c r="C127" t="s">
        <v>1324</v>
      </c>
      <c r="D127" t="s">
        <v>1331</v>
      </c>
      <c r="E127" t="s">
        <v>1335</v>
      </c>
      <c r="F127" s="26" t="s">
        <v>1328</v>
      </c>
      <c r="G127" t="s">
        <v>1328</v>
      </c>
      <c r="H127" t="s">
        <v>1339</v>
      </c>
      <c r="J127" s="6">
        <f>MATCH(B127&amp;C127,'#AI配置1'!$F:$F,0)</f>
        <v>482</v>
      </c>
      <c r="K127" s="6">
        <f>IFERROR(INDEX('#AI配置1'!$A:$A,MATCH($B127&amp;$C127&amp;D127,'#AI配置1'!$G:$G,0),1),"")</f>
        <v>5102902</v>
      </c>
      <c r="L127" s="6">
        <f>IFERROR(INDEX('#AI配置1'!$A:$A,MATCH($B127&amp;$C127&amp;E127,'#AI配置1'!$G:$G,0),1),"")</f>
        <v>5102903</v>
      </c>
      <c r="M127" s="6">
        <f>IFERROR(INDEX('#AI配置1'!$A:$A,MATCH($B127&amp;$C127&amp;F127,'#AI配置1'!$G:$G,0),1),"")</f>
        <v>5102901</v>
      </c>
      <c r="N127" s="6">
        <f>IFERROR(INDEX('#AI配置1'!$A:$A,MATCH($B127&amp;$C127&amp;G127,'#AI配置1'!$G:$G,0),1),"")</f>
        <v>5102901</v>
      </c>
      <c r="O127" s="6">
        <f>IFERROR(INDEX('#AI配置1'!$A:$A,MATCH($B127&amp;$C127&amp;H127,'#AI配置1'!$G:$G,0),1),"")</f>
        <v>5102904</v>
      </c>
      <c r="P127" s="6" t="str">
        <f>IFERROR(INDEX('#AI配置1'!$A:$A,MATCH($B127&amp;$C127&amp;I127,'#AI配置1'!$G:$G,0),1),"")</f>
        <v/>
      </c>
      <c r="S127" s="18">
        <f t="array" ref="S127">INDEX('#AI配置1'!$I:$I,'#AI配置2'!$J127,1)</f>
        <v>18</v>
      </c>
      <c r="T127" s="25" t="s">
        <v>2362</v>
      </c>
      <c r="V127" s="18" t="s">
        <v>1649</v>
      </c>
      <c r="W127" s="18" t="str">
        <f t="array" ref="W127">INDEX('#AI配置1'!$J:$J,'#AI配置2'!$J127,1)</f>
        <v>660000;890000</v>
      </c>
      <c r="X127" s="18" t="s">
        <v>1650</v>
      </c>
      <c r="Y127" s="18">
        <f t="array" ref="Y127">INDEX('#AI配置1'!$K:$K,'#AI配置2'!$J127,1)</f>
        <v>870000</v>
      </c>
      <c r="Z127" s="18">
        <f t="shared" si="6"/>
        <v>18</v>
      </c>
      <c r="AB127" s="18" t="str">
        <f t="shared" si="7"/>
        <v>5102902;5102903;5102901</v>
      </c>
      <c r="AC127" s="18" t="str">
        <f t="shared" si="8"/>
        <v>5102901;5102904</v>
      </c>
      <c r="AD127" s="18" t="str">
        <f t="array" ref="AD127">INDEX('#AI配置1'!$M:$M,'#AI配置2'!$J127,1)</f>
        <v>RT_Wood:1600000|RT_Food:1600000|RT_Stone:1600000|RT_Gold:1600000</v>
      </c>
      <c r="AE127" s="18" t="str">
        <f t="array" ref="AE127">INDEX('#AI配置1'!$N:$N,'#AI配置2'!$J127,1)</f>
        <v>RT_Wood:200000|RT_Food:200000|RT_Stone:200000|RT_Gold:200000</v>
      </c>
      <c r="AF127" s="18">
        <f t="array" ref="AF127">INDEX('#AI配置1'!$L:$L,'#AI配置2'!$J127,1)</f>
        <v>2400000</v>
      </c>
    </row>
    <row r="128" spans="2:32" x14ac:dyDescent="0.3">
      <c r="B128">
        <v>30</v>
      </c>
      <c r="C128" t="s">
        <v>1324</v>
      </c>
      <c r="D128" t="s">
        <v>1331</v>
      </c>
      <c r="E128" t="s">
        <v>1335</v>
      </c>
      <c r="F128" s="26" t="s">
        <v>1328</v>
      </c>
      <c r="G128" t="s">
        <v>1328</v>
      </c>
      <c r="H128" t="s">
        <v>1339</v>
      </c>
      <c r="J128" s="6">
        <f>MATCH(B128&amp;C128,'#AI配置1'!$F:$F,0)</f>
        <v>490</v>
      </c>
      <c r="K128" s="6">
        <f>IFERROR(INDEX('#AI配置1'!$A:$A,MATCH($B128&amp;$C128&amp;D128,'#AI配置1'!$G:$G,0),1),"")</f>
        <v>5103002</v>
      </c>
      <c r="L128" s="6">
        <f>IFERROR(INDEX('#AI配置1'!$A:$A,MATCH($B128&amp;$C128&amp;E128,'#AI配置1'!$G:$G,0),1),"")</f>
        <v>5103003</v>
      </c>
      <c r="M128" s="6">
        <f>IFERROR(INDEX('#AI配置1'!$A:$A,MATCH($B128&amp;$C128&amp;F128,'#AI配置1'!$G:$G,0),1),"")</f>
        <v>5103001</v>
      </c>
      <c r="N128" s="6">
        <f>IFERROR(INDEX('#AI配置1'!$A:$A,MATCH($B128&amp;$C128&amp;G128,'#AI配置1'!$G:$G,0),1),"")</f>
        <v>5103001</v>
      </c>
      <c r="O128" s="6">
        <f>IFERROR(INDEX('#AI配置1'!$A:$A,MATCH($B128&amp;$C128&amp;H128,'#AI配置1'!$G:$G,0),1),"")</f>
        <v>5103004</v>
      </c>
      <c r="P128" s="6" t="str">
        <f>IFERROR(INDEX('#AI配置1'!$A:$A,MATCH($B128&amp;$C128&amp;I128,'#AI配置1'!$G:$G,0),1),"")</f>
        <v/>
      </c>
      <c r="S128" s="18">
        <f t="array" ref="S128">INDEX('#AI配置1'!$I:$I,'#AI配置2'!$J128,1)</f>
        <v>18</v>
      </c>
      <c r="T128" s="25" t="s">
        <v>2362</v>
      </c>
      <c r="V128" s="18" t="s">
        <v>1651</v>
      </c>
      <c r="W128" s="18" t="str">
        <f t="array" ref="W128">INDEX('#AI配置1'!$J:$J,'#AI配置2'!$J128,1)</f>
        <v>660000;890000</v>
      </c>
      <c r="X128" s="18" t="s">
        <v>1652</v>
      </c>
      <c r="Y128" s="18">
        <f t="array" ref="Y128">INDEX('#AI配置1'!$K:$K,'#AI配置2'!$J128,1)</f>
        <v>870000</v>
      </c>
      <c r="Z128" s="18">
        <f t="shared" si="6"/>
        <v>18</v>
      </c>
      <c r="AB128" s="18" t="str">
        <f t="shared" si="7"/>
        <v>5103002;5103003;5103001</v>
      </c>
      <c r="AC128" s="18" t="str">
        <f t="shared" si="8"/>
        <v>5103001;5103004</v>
      </c>
      <c r="AD128" s="18" t="str">
        <f t="array" ref="AD128">INDEX('#AI配置1'!$M:$M,'#AI配置2'!$J128,1)</f>
        <v>RT_Wood:1600000|RT_Food:1600000|RT_Stone:1600000|RT_Gold:1600000</v>
      </c>
      <c r="AE128" s="18" t="str">
        <f t="array" ref="AE128">INDEX('#AI配置1'!$N:$N,'#AI配置2'!$J128,1)</f>
        <v>RT_Wood:200000|RT_Food:200000|RT_Stone:200000|RT_Gold:200000</v>
      </c>
      <c r="AF128" s="18">
        <f t="array" ref="AF128">INDEX('#AI配置1'!$L:$L,'#AI配置2'!$J128,1)</f>
        <v>2400000</v>
      </c>
    </row>
    <row r="129" spans="1:32" x14ac:dyDescent="0.3">
      <c r="B129">
        <v>31</v>
      </c>
      <c r="C129" t="s">
        <v>1324</v>
      </c>
      <c r="D129" t="s">
        <v>1331</v>
      </c>
      <c r="E129" t="s">
        <v>1335</v>
      </c>
      <c r="F129" s="26" t="s">
        <v>1328</v>
      </c>
      <c r="G129" t="s">
        <v>1328</v>
      </c>
      <c r="H129" t="s">
        <v>1339</v>
      </c>
      <c r="J129" s="6">
        <f>MATCH(B129&amp;C129,'#AI配置1'!$F:$F,0)</f>
        <v>498</v>
      </c>
      <c r="K129" s="6">
        <f>IFERROR(INDEX('#AI配置1'!$A:$A,MATCH($B129&amp;$C129&amp;D129,'#AI配置1'!$G:$G,0),1),"")</f>
        <v>5103102</v>
      </c>
      <c r="L129" s="6">
        <f>IFERROR(INDEX('#AI配置1'!$A:$A,MATCH($B129&amp;$C129&amp;E129,'#AI配置1'!$G:$G,0),1),"")</f>
        <v>5103103</v>
      </c>
      <c r="M129" s="6">
        <f>IFERROR(INDEX('#AI配置1'!$A:$A,MATCH($B129&amp;$C129&amp;F129,'#AI配置1'!$G:$G,0),1),"")</f>
        <v>5103101</v>
      </c>
      <c r="N129" s="6">
        <f>IFERROR(INDEX('#AI配置1'!$A:$A,MATCH($B129&amp;$C129&amp;G129,'#AI配置1'!$G:$G,0),1),"")</f>
        <v>5103101</v>
      </c>
      <c r="O129" s="6">
        <f>IFERROR(INDEX('#AI配置1'!$A:$A,MATCH($B129&amp;$C129&amp;H129,'#AI配置1'!$G:$G,0),1),"")</f>
        <v>5103104</v>
      </c>
      <c r="P129" s="6" t="str">
        <f>IFERROR(INDEX('#AI配置1'!$A:$A,MATCH($B129&amp;$C129&amp;I129,'#AI配置1'!$G:$G,0),1),"")</f>
        <v/>
      </c>
      <c r="S129" s="18">
        <f t="array" ref="S129">INDEX('#AI配置1'!$I:$I,'#AI配置2'!$J129,1)</f>
        <v>19</v>
      </c>
      <c r="T129" s="25" t="s">
        <v>2362</v>
      </c>
      <c r="V129" s="18" t="s">
        <v>1653</v>
      </c>
      <c r="W129" s="18" t="str">
        <f t="array" ref="W129">INDEX('#AI配置1'!$J:$J,'#AI配置2'!$J129,1)</f>
        <v>890000;1400000</v>
      </c>
      <c r="X129" s="18" t="s">
        <v>1654</v>
      </c>
      <c r="Y129" s="18">
        <f t="array" ref="Y129">INDEX('#AI配置1'!$K:$K,'#AI配置2'!$J129,1)</f>
        <v>930000</v>
      </c>
      <c r="Z129" s="18">
        <f t="shared" si="6"/>
        <v>19</v>
      </c>
      <c r="AB129" s="18" t="str">
        <f t="shared" si="7"/>
        <v>5103102;5103103;5103101</v>
      </c>
      <c r="AC129" s="18" t="str">
        <f t="shared" si="8"/>
        <v>5103101;5103104</v>
      </c>
      <c r="AD129" s="18" t="str">
        <f t="array" ref="AD129">INDEX('#AI配置1'!$M:$M,'#AI配置2'!$J129,1)</f>
        <v>RT_Wood:1700000|RT_Food:1700000|RT_Stone:1700000|RT_Gold:1700000</v>
      </c>
      <c r="AE129" s="18" t="str">
        <f t="array" ref="AE129">INDEX('#AI配置1'!$N:$N,'#AI配置2'!$J129,1)</f>
        <v>RT_Wood:212500|RT_Food:212500|RT_Stone:212500|RT_Gold:212500</v>
      </c>
      <c r="AF129" s="18">
        <f t="array" ref="AF129">INDEX('#AI配置1'!$L:$L,'#AI配置2'!$J129,1)</f>
        <v>2550000</v>
      </c>
    </row>
    <row r="130" spans="1:32" x14ac:dyDescent="0.3">
      <c r="B130">
        <v>32</v>
      </c>
      <c r="C130" t="s">
        <v>1324</v>
      </c>
      <c r="D130" t="s">
        <v>1331</v>
      </c>
      <c r="E130" t="s">
        <v>1335</v>
      </c>
      <c r="F130" s="26" t="s">
        <v>1328</v>
      </c>
      <c r="G130" t="s">
        <v>1328</v>
      </c>
      <c r="H130" t="s">
        <v>1339</v>
      </c>
      <c r="J130" s="6">
        <f>MATCH(B130&amp;C130,'#AI配置1'!$F:$F,0)</f>
        <v>506</v>
      </c>
      <c r="K130" s="6">
        <f>IFERROR(INDEX('#AI配置1'!$A:$A,MATCH($B130&amp;$C130&amp;D130,'#AI配置1'!$G:$G,0),1),"")</f>
        <v>5103202</v>
      </c>
      <c r="L130" s="6">
        <f>IFERROR(INDEX('#AI配置1'!$A:$A,MATCH($B130&amp;$C130&amp;E130,'#AI配置1'!$G:$G,0),1),"")</f>
        <v>5103203</v>
      </c>
      <c r="M130" s="6">
        <f>IFERROR(INDEX('#AI配置1'!$A:$A,MATCH($B130&amp;$C130&amp;F130,'#AI配置1'!$G:$G,0),1),"")</f>
        <v>5103201</v>
      </c>
      <c r="N130" s="6">
        <f>IFERROR(INDEX('#AI配置1'!$A:$A,MATCH($B130&amp;$C130&amp;G130,'#AI配置1'!$G:$G,0),1),"")</f>
        <v>5103201</v>
      </c>
      <c r="O130" s="6">
        <f>IFERROR(INDEX('#AI配置1'!$A:$A,MATCH($B130&amp;$C130&amp;H130,'#AI配置1'!$G:$G,0),1),"")</f>
        <v>5103204</v>
      </c>
      <c r="P130" s="6" t="str">
        <f>IFERROR(INDEX('#AI配置1'!$A:$A,MATCH($B130&amp;$C130&amp;I130,'#AI配置1'!$G:$G,0),1),"")</f>
        <v/>
      </c>
      <c r="S130" s="18">
        <f t="array" ref="S130">INDEX('#AI配置1'!$I:$I,'#AI配置2'!$J130,1)</f>
        <v>19</v>
      </c>
      <c r="T130" s="25" t="s">
        <v>2362</v>
      </c>
      <c r="V130" s="18" t="s">
        <v>1655</v>
      </c>
      <c r="W130" s="18" t="str">
        <f t="array" ref="W130">INDEX('#AI配置1'!$J:$J,'#AI配置2'!$J130,1)</f>
        <v>890000;1400000</v>
      </c>
      <c r="X130" s="18" t="s">
        <v>1656</v>
      </c>
      <c r="Y130" s="18">
        <f t="array" ref="Y130">INDEX('#AI配置1'!$K:$K,'#AI配置2'!$J130,1)</f>
        <v>930000</v>
      </c>
      <c r="Z130" s="18">
        <f t="shared" si="6"/>
        <v>19</v>
      </c>
      <c r="AB130" s="18" t="str">
        <f t="shared" si="7"/>
        <v>5103202;5103203;5103201</v>
      </c>
      <c r="AC130" s="18" t="str">
        <f t="shared" si="8"/>
        <v>5103201;5103204</v>
      </c>
      <c r="AD130" s="18" t="str">
        <f t="array" ref="AD130">INDEX('#AI配置1'!$M:$M,'#AI配置2'!$J130,1)</f>
        <v>RT_Wood:1700000|RT_Food:1700000|RT_Stone:1700000|RT_Gold:1700000</v>
      </c>
      <c r="AE130" s="18" t="str">
        <f t="array" ref="AE130">INDEX('#AI配置1'!$N:$N,'#AI配置2'!$J130,1)</f>
        <v>RT_Wood:212500|RT_Food:212500|RT_Stone:212500|RT_Gold:212500</v>
      </c>
      <c r="AF130" s="18">
        <f t="array" ref="AF130">INDEX('#AI配置1'!$L:$L,'#AI配置2'!$J130,1)</f>
        <v>2550000</v>
      </c>
    </row>
    <row r="131" spans="1:32" x14ac:dyDescent="0.3">
      <c r="A131" t="s">
        <v>1657</v>
      </c>
      <c r="B131">
        <v>1</v>
      </c>
      <c r="C131" t="s">
        <v>1325</v>
      </c>
      <c r="D131" s="6" t="s">
        <v>1328</v>
      </c>
      <c r="E131" s="26" t="s">
        <v>1335</v>
      </c>
      <c r="F131" s="26" t="s">
        <v>1328</v>
      </c>
      <c r="G131" s="6" t="s">
        <v>1331</v>
      </c>
      <c r="H131" s="15"/>
      <c r="I131" s="15"/>
      <c r="J131" s="6">
        <f>MATCH(B131&amp;C131,'#AI配置1'!$F:$F,0)</f>
        <v>514</v>
      </c>
      <c r="K131" s="6">
        <f>IFERROR(INDEX('#AI配置1'!$A:$A,MATCH($B131&amp;$C131&amp;D131,'#AI配置1'!$G:$G,0),1),"")</f>
        <v>5200101</v>
      </c>
      <c r="L131" s="6">
        <f>IFERROR(INDEX('#AI配置1'!$A:$A,MATCH($B131&amp;$C131&amp;E131,'#AI配置1'!$G:$G,0),1),"")</f>
        <v>5200103</v>
      </c>
      <c r="M131" s="6">
        <f>IFERROR(INDEX('#AI配置1'!$A:$A,MATCH($B131&amp;$C131&amp;F131,'#AI配置1'!$G:$G,0),1),"")</f>
        <v>5200101</v>
      </c>
      <c r="N131" s="6">
        <f>IFERROR(INDEX('#AI配置1'!$A:$A,MATCH($B131&amp;$C131&amp;G131,'#AI配置1'!$G:$G,0),1),"")</f>
        <v>5200102</v>
      </c>
      <c r="O131" s="6" t="str">
        <f>IFERROR(INDEX('#AI配置1'!$A:$A,MATCH($B131&amp;$C131&amp;H131,'#AI配置1'!$G:$G,0),1),"")</f>
        <v/>
      </c>
      <c r="P131" s="6" t="str">
        <f>IFERROR(INDEX('#AI配置1'!$A:$A,MATCH($B131&amp;$C131&amp;I131,'#AI配置1'!$G:$G,0),1),"")</f>
        <v/>
      </c>
      <c r="S131" s="18">
        <f t="array" ref="S131">INDEX('#AI配置1'!$I:$I,'#AI配置2'!$J131,1)</f>
        <v>5</v>
      </c>
      <c r="T131" s="25" t="s">
        <v>1397</v>
      </c>
      <c r="V131" s="18" t="s">
        <v>1658</v>
      </c>
      <c r="W131" s="18" t="str">
        <f t="array" ref="W131">INDEX('#AI配置1'!$J:$J,'#AI配置2'!$J131,1)</f>
        <v>220;735</v>
      </c>
      <c r="X131" s="18" t="s">
        <v>1659</v>
      </c>
      <c r="Y131" s="18">
        <f t="array" ref="Y131">INDEX('#AI配置1'!$K:$K,'#AI配置2'!$J131,1)</f>
        <v>250000</v>
      </c>
      <c r="Z131" s="18">
        <f t="shared" si="6"/>
        <v>5</v>
      </c>
      <c r="AB131" s="18" t="str">
        <f t="shared" si="7"/>
        <v>5200101;5200103;5200101</v>
      </c>
      <c r="AC131" s="18" t="str">
        <f t="shared" si="8"/>
        <v>5200102</v>
      </c>
      <c r="AD131" s="18" t="str">
        <f t="array" ref="AD131">INDEX('#AI配置1'!$M:$M,'#AI配置2'!$J131,1)</f>
        <v>RT_Wood:300000|RT_Food:300000|RT_Stone:300000</v>
      </c>
      <c r="AE131" s="18" t="str">
        <f t="array" ref="AE131">INDEX('#AI配置1'!$N:$N,'#AI配置2'!$J131,1)</f>
        <v>RT_Wood:37500|RT_Food:37500|RT_Stone:37500</v>
      </c>
      <c r="AF131" s="18">
        <f t="array" ref="AF131">INDEX('#AI配置1'!$L:$L,'#AI配置2'!$J131,1)</f>
        <v>450000</v>
      </c>
    </row>
    <row r="132" spans="1:32" x14ac:dyDescent="0.3">
      <c r="B132">
        <v>2</v>
      </c>
      <c r="C132" t="s">
        <v>1325</v>
      </c>
      <c r="D132" t="s">
        <v>1328</v>
      </c>
      <c r="E132" s="26" t="s">
        <v>1335</v>
      </c>
      <c r="F132" s="26" t="s">
        <v>1328</v>
      </c>
      <c r="G132" t="s">
        <v>1331</v>
      </c>
      <c r="J132" s="6">
        <f>MATCH(B132&amp;C132,'#AI配置1'!$F:$F,0)</f>
        <v>522</v>
      </c>
      <c r="K132" s="6">
        <f>IFERROR(INDEX('#AI配置1'!$A:$A,MATCH($B132&amp;$C132&amp;D132,'#AI配置1'!$G:$G,0),1),"")</f>
        <v>5200201</v>
      </c>
      <c r="L132" s="6">
        <f>IFERROR(INDEX('#AI配置1'!$A:$A,MATCH($B132&amp;$C132&amp;E132,'#AI配置1'!$G:$G,0),1),"")</f>
        <v>5200203</v>
      </c>
      <c r="M132" s="6">
        <f>IFERROR(INDEX('#AI配置1'!$A:$A,MATCH($B132&amp;$C132&amp;F132,'#AI配置1'!$G:$G,0),1),"")</f>
        <v>5200201</v>
      </c>
      <c r="N132" s="6">
        <f>IFERROR(INDEX('#AI配置1'!$A:$A,MATCH($B132&amp;$C132&amp;G132,'#AI配置1'!$G:$G,0),1),"")</f>
        <v>5200202</v>
      </c>
      <c r="O132" s="6" t="str">
        <f>IFERROR(INDEX('#AI配置1'!$A:$A,MATCH($B132&amp;$C132&amp;H132,'#AI配置1'!$G:$G,0),1),"")</f>
        <v/>
      </c>
      <c r="P132" s="6" t="str">
        <f>IFERROR(INDEX('#AI配置1'!$A:$A,MATCH($B132&amp;$C132&amp;I132,'#AI配置1'!$G:$G,0),1),"")</f>
        <v/>
      </c>
      <c r="S132" s="18">
        <f t="array" ref="S132">INDEX('#AI配置1'!$I:$I,'#AI配置2'!$J132,1)</f>
        <v>5</v>
      </c>
      <c r="T132" s="25" t="s">
        <v>1397</v>
      </c>
      <c r="V132" s="18" t="s">
        <v>1660</v>
      </c>
      <c r="W132" s="18" t="str">
        <f t="array" ref="W132">INDEX('#AI配置1'!$J:$J,'#AI配置2'!$J132,1)</f>
        <v>220;735</v>
      </c>
      <c r="X132" s="18" t="s">
        <v>1661</v>
      </c>
      <c r="Y132" s="18">
        <f t="array" ref="Y132">INDEX('#AI配置1'!$K:$K,'#AI配置2'!$J132,1)</f>
        <v>250000</v>
      </c>
      <c r="Z132" s="18">
        <f t="shared" ref="Z132:Z195" si="9">S132</f>
        <v>5</v>
      </c>
      <c r="AB132" s="18" t="str">
        <f t="shared" ref="AB132:AB195" si="10">_xlfn.TEXTJOIN(";",TRUE,K132:M132)</f>
        <v>5200201;5200203;5200201</v>
      </c>
      <c r="AC132" s="18" t="str">
        <f t="shared" ref="AC132:AC195" si="11">_xlfn.TEXTJOIN(";",TRUE,N132:P132)</f>
        <v>5200202</v>
      </c>
      <c r="AD132" s="18" t="str">
        <f t="array" ref="AD132">INDEX('#AI配置1'!$M:$M,'#AI配置2'!$J132,1)</f>
        <v>RT_Wood:300000|RT_Food:300000|RT_Stone:300000</v>
      </c>
      <c r="AE132" s="18" t="str">
        <f t="array" ref="AE132">INDEX('#AI配置1'!$N:$N,'#AI配置2'!$J132,1)</f>
        <v>RT_Wood:37500|RT_Food:37500|RT_Stone:37500</v>
      </c>
      <c r="AF132" s="18">
        <f t="array" ref="AF132">INDEX('#AI配置1'!$L:$L,'#AI配置2'!$J132,1)</f>
        <v>450000</v>
      </c>
    </row>
    <row r="133" spans="1:32" x14ac:dyDescent="0.3">
      <c r="B133">
        <v>3</v>
      </c>
      <c r="C133" t="s">
        <v>1325</v>
      </c>
      <c r="D133" t="s">
        <v>1328</v>
      </c>
      <c r="E133" s="26" t="s">
        <v>1335</v>
      </c>
      <c r="F133" s="26" t="s">
        <v>1328</v>
      </c>
      <c r="G133" t="s">
        <v>1331</v>
      </c>
      <c r="J133" s="6">
        <f>MATCH(B133&amp;C133,'#AI配置1'!$F:$F,0)</f>
        <v>530</v>
      </c>
      <c r="K133" s="6">
        <f>IFERROR(INDEX('#AI配置1'!$A:$A,MATCH($B133&amp;$C133&amp;D133,'#AI配置1'!$G:$G,0),1),"")</f>
        <v>5200301</v>
      </c>
      <c r="L133" s="6">
        <f>IFERROR(INDEX('#AI配置1'!$A:$A,MATCH($B133&amp;$C133&amp;E133,'#AI配置1'!$G:$G,0),1),"")</f>
        <v>5200303</v>
      </c>
      <c r="M133" s="6">
        <f>IFERROR(INDEX('#AI配置1'!$A:$A,MATCH($B133&amp;$C133&amp;F133,'#AI配置1'!$G:$G,0),1),"")</f>
        <v>5200301</v>
      </c>
      <c r="N133" s="6">
        <f>IFERROR(INDEX('#AI配置1'!$A:$A,MATCH($B133&amp;$C133&amp;G133,'#AI配置1'!$G:$G,0),1),"")</f>
        <v>5200302</v>
      </c>
      <c r="O133" s="6" t="str">
        <f>IFERROR(INDEX('#AI配置1'!$A:$A,MATCH($B133&amp;$C133&amp;H133,'#AI配置1'!$G:$G,0),1),"")</f>
        <v/>
      </c>
      <c r="P133" s="6" t="str">
        <f>IFERROR(INDEX('#AI配置1'!$A:$A,MATCH($B133&amp;$C133&amp;I133,'#AI配置1'!$G:$G,0),1),"")</f>
        <v/>
      </c>
      <c r="S133" s="18">
        <f t="array" ref="S133">INDEX('#AI配置1'!$I:$I,'#AI配置2'!$J133,1)</f>
        <v>5</v>
      </c>
      <c r="T133" s="25" t="s">
        <v>1397</v>
      </c>
      <c r="V133" s="18" t="s">
        <v>1662</v>
      </c>
      <c r="W133" s="18" t="str">
        <f t="array" ref="W133">INDEX('#AI配置1'!$J:$J,'#AI配置2'!$J133,1)</f>
        <v>220;735</v>
      </c>
      <c r="X133" s="18" t="s">
        <v>1663</v>
      </c>
      <c r="Y133" s="18">
        <f t="array" ref="Y133">INDEX('#AI配置1'!$K:$K,'#AI配置2'!$J133,1)</f>
        <v>250000</v>
      </c>
      <c r="Z133" s="18">
        <f t="shared" si="9"/>
        <v>5</v>
      </c>
      <c r="AB133" s="18" t="str">
        <f t="shared" si="10"/>
        <v>5200301;5200303;5200301</v>
      </c>
      <c r="AC133" s="18" t="str">
        <f t="shared" si="11"/>
        <v>5200302</v>
      </c>
      <c r="AD133" s="18" t="str">
        <f t="array" ref="AD133">INDEX('#AI配置1'!$M:$M,'#AI配置2'!$J133,1)</f>
        <v>RT_Wood:300000|RT_Food:300000|RT_Stone:300000</v>
      </c>
      <c r="AE133" s="18" t="str">
        <f t="array" ref="AE133">INDEX('#AI配置1'!$N:$N,'#AI配置2'!$J133,1)</f>
        <v>RT_Wood:37500|RT_Food:37500|RT_Stone:37500</v>
      </c>
      <c r="AF133" s="18">
        <f t="array" ref="AF133">INDEX('#AI配置1'!$L:$L,'#AI配置2'!$J133,1)</f>
        <v>450000</v>
      </c>
    </row>
    <row r="134" spans="1:32" x14ac:dyDescent="0.3">
      <c r="B134">
        <v>4</v>
      </c>
      <c r="C134" t="s">
        <v>1325</v>
      </c>
      <c r="D134" t="s">
        <v>1328</v>
      </c>
      <c r="E134" s="26" t="s">
        <v>1335</v>
      </c>
      <c r="F134" s="26" t="s">
        <v>1328</v>
      </c>
      <c r="G134" t="s">
        <v>1331</v>
      </c>
      <c r="J134" s="6">
        <f>MATCH(B134&amp;C134,'#AI配置1'!$F:$F,0)</f>
        <v>538</v>
      </c>
      <c r="K134" s="6">
        <f>IFERROR(INDEX('#AI配置1'!$A:$A,MATCH($B134&amp;$C134&amp;D134,'#AI配置1'!$G:$G,0),1),"")</f>
        <v>5200401</v>
      </c>
      <c r="L134" s="6">
        <f>IFERROR(INDEX('#AI配置1'!$A:$A,MATCH($B134&amp;$C134&amp;E134,'#AI配置1'!$G:$G,0),1),"")</f>
        <v>5200403</v>
      </c>
      <c r="M134" s="6">
        <f>IFERROR(INDEX('#AI配置1'!$A:$A,MATCH($B134&amp;$C134&amp;F134,'#AI配置1'!$G:$G,0),1),"")</f>
        <v>5200401</v>
      </c>
      <c r="N134" s="6">
        <f>IFERROR(INDEX('#AI配置1'!$A:$A,MATCH($B134&amp;$C134&amp;G134,'#AI配置1'!$G:$G,0),1),"")</f>
        <v>5200402</v>
      </c>
      <c r="O134" s="6" t="str">
        <f>IFERROR(INDEX('#AI配置1'!$A:$A,MATCH($B134&amp;$C134&amp;H134,'#AI配置1'!$G:$G,0),1),"")</f>
        <v/>
      </c>
      <c r="P134" s="6" t="str">
        <f>IFERROR(INDEX('#AI配置1'!$A:$A,MATCH($B134&amp;$C134&amp;I134,'#AI配置1'!$G:$G,0),1),"")</f>
        <v/>
      </c>
      <c r="S134" s="18">
        <f t="array" ref="S134">INDEX('#AI配置1'!$I:$I,'#AI配置2'!$J134,1)</f>
        <v>5</v>
      </c>
      <c r="T134" s="25" t="s">
        <v>1397</v>
      </c>
      <c r="V134" s="18" t="s">
        <v>1664</v>
      </c>
      <c r="W134" s="18" t="str">
        <f t="array" ref="W134">INDEX('#AI配置1'!$J:$J,'#AI配置2'!$J134,1)</f>
        <v>220;735</v>
      </c>
      <c r="X134" s="18" t="s">
        <v>1665</v>
      </c>
      <c r="Y134" s="18">
        <f t="array" ref="Y134">INDEX('#AI配置1'!$K:$K,'#AI配置2'!$J134,1)</f>
        <v>250000</v>
      </c>
      <c r="Z134" s="18">
        <f t="shared" si="9"/>
        <v>5</v>
      </c>
      <c r="AB134" s="18" t="str">
        <f t="shared" si="10"/>
        <v>5200401;5200403;5200401</v>
      </c>
      <c r="AC134" s="18" t="str">
        <f t="shared" si="11"/>
        <v>5200402</v>
      </c>
      <c r="AD134" s="18" t="str">
        <f t="array" ref="AD134">INDEX('#AI配置1'!$M:$M,'#AI配置2'!$J134,1)</f>
        <v>RT_Wood:300000|RT_Food:300000|RT_Stone:300000</v>
      </c>
      <c r="AE134" s="18" t="str">
        <f t="array" ref="AE134">INDEX('#AI配置1'!$N:$N,'#AI配置2'!$J134,1)</f>
        <v>RT_Wood:37500|RT_Food:37500|RT_Stone:37500</v>
      </c>
      <c r="AF134" s="18">
        <f t="array" ref="AF134">INDEX('#AI配置1'!$L:$L,'#AI配置2'!$J134,1)</f>
        <v>450000</v>
      </c>
    </row>
    <row r="135" spans="1:32" x14ac:dyDescent="0.3">
      <c r="B135">
        <v>5</v>
      </c>
      <c r="C135" t="s">
        <v>1325</v>
      </c>
      <c r="D135" t="s">
        <v>1328</v>
      </c>
      <c r="E135" s="26" t="s">
        <v>1335</v>
      </c>
      <c r="F135" s="26" t="s">
        <v>1328</v>
      </c>
      <c r="G135" t="s">
        <v>1331</v>
      </c>
      <c r="J135" s="6">
        <f>MATCH(B135&amp;C135,'#AI配置1'!$F:$F,0)</f>
        <v>546</v>
      </c>
      <c r="K135" s="6">
        <f>IFERROR(INDEX('#AI配置1'!$A:$A,MATCH($B135&amp;$C135&amp;D135,'#AI配置1'!$G:$G,0),1),"")</f>
        <v>5200501</v>
      </c>
      <c r="L135" s="6">
        <f>IFERROR(INDEX('#AI配置1'!$A:$A,MATCH($B135&amp;$C135&amp;E135,'#AI配置1'!$G:$G,0),1),"")</f>
        <v>5200503</v>
      </c>
      <c r="M135" s="6">
        <f>IFERROR(INDEX('#AI配置1'!$A:$A,MATCH($B135&amp;$C135&amp;F135,'#AI配置1'!$G:$G,0),1),"")</f>
        <v>5200501</v>
      </c>
      <c r="N135" s="6">
        <f>IFERROR(INDEX('#AI配置1'!$A:$A,MATCH($B135&amp;$C135&amp;G135,'#AI配置1'!$G:$G,0),1),"")</f>
        <v>5200502</v>
      </c>
      <c r="O135" s="6" t="str">
        <f>IFERROR(INDEX('#AI配置1'!$A:$A,MATCH($B135&amp;$C135&amp;H135,'#AI配置1'!$G:$G,0),1),"")</f>
        <v/>
      </c>
      <c r="P135" s="6" t="str">
        <f>IFERROR(INDEX('#AI配置1'!$A:$A,MATCH($B135&amp;$C135&amp;I135,'#AI配置1'!$G:$G,0),1),"")</f>
        <v/>
      </c>
      <c r="S135" s="18">
        <f t="array" ref="S135">INDEX('#AI配置1'!$I:$I,'#AI配置2'!$J135,1)</f>
        <v>6</v>
      </c>
      <c r="T135" t="s">
        <v>1397</v>
      </c>
      <c r="V135" s="18" t="s">
        <v>1666</v>
      </c>
      <c r="W135" s="18" t="str">
        <f t="array" ref="W135">INDEX('#AI配置1'!$J:$J,'#AI配置2'!$J135,1)</f>
        <v>735;1800</v>
      </c>
      <c r="X135" s="18" t="s">
        <v>1667</v>
      </c>
      <c r="Y135" s="18">
        <f t="array" ref="Y135">INDEX('#AI配置1'!$K:$K,'#AI配置2'!$J135,1)</f>
        <v>280000</v>
      </c>
      <c r="Z135" s="18">
        <f t="shared" si="9"/>
        <v>6</v>
      </c>
      <c r="AB135" s="18" t="str">
        <f t="shared" si="10"/>
        <v>5200501;5200503;5200501</v>
      </c>
      <c r="AC135" s="18" t="str">
        <f t="shared" si="11"/>
        <v>5200502</v>
      </c>
      <c r="AD135" s="18" t="str">
        <f t="array" ref="AD135">INDEX('#AI配置1'!$M:$M,'#AI配置2'!$J135,1)</f>
        <v>RT_Wood:400000|RT_Food:400000|RT_Stone:400000</v>
      </c>
      <c r="AE135" s="18" t="str">
        <f t="array" ref="AE135">INDEX('#AI配置1'!$N:$N,'#AI配置2'!$J135,1)</f>
        <v>RT_Wood:50000|RT_Food:50000|RT_Stone:50000</v>
      </c>
      <c r="AF135" s="18">
        <f t="array" ref="AF135">INDEX('#AI配置1'!$L:$L,'#AI配置2'!$J135,1)</f>
        <v>600000</v>
      </c>
    </row>
    <row r="136" spans="1:32" x14ac:dyDescent="0.3">
      <c r="B136">
        <v>6</v>
      </c>
      <c r="C136" t="s">
        <v>1325</v>
      </c>
      <c r="D136" t="s">
        <v>1328</v>
      </c>
      <c r="E136" s="26" t="s">
        <v>1335</v>
      </c>
      <c r="F136" s="26" t="s">
        <v>1328</v>
      </c>
      <c r="G136" t="s">
        <v>1331</v>
      </c>
      <c r="J136" s="6">
        <f>MATCH(B136&amp;C136,'#AI配置1'!$F:$F,0)</f>
        <v>554</v>
      </c>
      <c r="K136" s="6">
        <f>IFERROR(INDEX('#AI配置1'!$A:$A,MATCH($B136&amp;$C136&amp;D136,'#AI配置1'!$G:$G,0),1),"")</f>
        <v>5200601</v>
      </c>
      <c r="L136" s="6">
        <f>IFERROR(INDEX('#AI配置1'!$A:$A,MATCH($B136&amp;$C136&amp;E136,'#AI配置1'!$G:$G,0),1),"")</f>
        <v>5200603</v>
      </c>
      <c r="M136" s="6">
        <f>IFERROR(INDEX('#AI配置1'!$A:$A,MATCH($B136&amp;$C136&amp;F136,'#AI配置1'!$G:$G,0),1),"")</f>
        <v>5200601</v>
      </c>
      <c r="N136" s="6">
        <f>IFERROR(INDEX('#AI配置1'!$A:$A,MATCH($B136&amp;$C136&amp;G136,'#AI配置1'!$G:$G,0),1),"")</f>
        <v>5200602</v>
      </c>
      <c r="O136" s="6" t="str">
        <f>IFERROR(INDEX('#AI配置1'!$A:$A,MATCH($B136&amp;$C136&amp;H136,'#AI配置1'!$G:$G,0),1),"")</f>
        <v/>
      </c>
      <c r="P136" s="6" t="str">
        <f>IFERROR(INDEX('#AI配置1'!$A:$A,MATCH($B136&amp;$C136&amp;I136,'#AI配置1'!$G:$G,0),1),"")</f>
        <v/>
      </c>
      <c r="S136" s="18">
        <f t="array" ref="S136">INDEX('#AI配置1'!$I:$I,'#AI配置2'!$J136,1)</f>
        <v>6</v>
      </c>
      <c r="T136" t="s">
        <v>1397</v>
      </c>
      <c r="V136" s="18" t="s">
        <v>1668</v>
      </c>
      <c r="W136" s="18" t="str">
        <f t="array" ref="W136">INDEX('#AI配置1'!$J:$J,'#AI配置2'!$J136,1)</f>
        <v>735;1800</v>
      </c>
      <c r="X136" s="18" t="s">
        <v>1669</v>
      </c>
      <c r="Y136" s="18">
        <f t="array" ref="Y136">INDEX('#AI配置1'!$K:$K,'#AI配置2'!$J136,1)</f>
        <v>280000</v>
      </c>
      <c r="Z136" s="18">
        <f t="shared" si="9"/>
        <v>6</v>
      </c>
      <c r="AB136" s="18" t="str">
        <f t="shared" si="10"/>
        <v>5200601;5200603;5200601</v>
      </c>
      <c r="AC136" s="18" t="str">
        <f t="shared" si="11"/>
        <v>5200602</v>
      </c>
      <c r="AD136" s="18" t="str">
        <f t="array" ref="AD136">INDEX('#AI配置1'!$M:$M,'#AI配置2'!$J136,1)</f>
        <v>RT_Wood:400000|RT_Food:400000|RT_Stone:400000</v>
      </c>
      <c r="AE136" s="18" t="str">
        <f t="array" ref="AE136">INDEX('#AI配置1'!$N:$N,'#AI配置2'!$J136,1)</f>
        <v>RT_Wood:50000|RT_Food:50000|RT_Stone:50000</v>
      </c>
      <c r="AF136" s="18">
        <f t="array" ref="AF136">INDEX('#AI配置1'!$L:$L,'#AI配置2'!$J136,1)</f>
        <v>600000</v>
      </c>
    </row>
    <row r="137" spans="1:32" x14ac:dyDescent="0.3">
      <c r="B137">
        <v>7</v>
      </c>
      <c r="C137" t="s">
        <v>1325</v>
      </c>
      <c r="D137" t="s">
        <v>1328</v>
      </c>
      <c r="E137" s="26" t="s">
        <v>1335</v>
      </c>
      <c r="F137" s="26" t="s">
        <v>1328</v>
      </c>
      <c r="G137" t="s">
        <v>1331</v>
      </c>
      <c r="J137" s="6">
        <f>MATCH(B137&amp;C137,'#AI配置1'!$F:$F,0)</f>
        <v>562</v>
      </c>
      <c r="K137" s="6">
        <f>IFERROR(INDEX('#AI配置1'!$A:$A,MATCH($B137&amp;$C137&amp;D137,'#AI配置1'!$G:$G,0),1),"")</f>
        <v>5200701</v>
      </c>
      <c r="L137" s="6">
        <f>IFERROR(INDEX('#AI配置1'!$A:$A,MATCH($B137&amp;$C137&amp;E137,'#AI配置1'!$G:$G,0),1),"")</f>
        <v>5200703</v>
      </c>
      <c r="M137" s="6">
        <f>IFERROR(INDEX('#AI配置1'!$A:$A,MATCH($B137&amp;$C137&amp;F137,'#AI配置1'!$G:$G,0),1),"")</f>
        <v>5200701</v>
      </c>
      <c r="N137" s="6">
        <f>IFERROR(INDEX('#AI配置1'!$A:$A,MATCH($B137&amp;$C137&amp;G137,'#AI配置1'!$G:$G,0),1),"")</f>
        <v>5200702</v>
      </c>
      <c r="O137" s="6" t="str">
        <f>IFERROR(INDEX('#AI配置1'!$A:$A,MATCH($B137&amp;$C137&amp;H137,'#AI配置1'!$G:$G,0),1),"")</f>
        <v/>
      </c>
      <c r="P137" s="6" t="str">
        <f>IFERROR(INDEX('#AI配置1'!$A:$A,MATCH($B137&amp;$C137&amp;I137,'#AI配置1'!$G:$G,0),1),"")</f>
        <v/>
      </c>
      <c r="S137" s="18">
        <f t="array" ref="S137">INDEX('#AI配置1'!$I:$I,'#AI配置2'!$J137,1)</f>
        <v>6</v>
      </c>
      <c r="T137" t="s">
        <v>1397</v>
      </c>
      <c r="V137" s="18" t="s">
        <v>1670</v>
      </c>
      <c r="W137" s="18" t="str">
        <f t="array" ref="W137">INDEX('#AI配置1'!$J:$J,'#AI配置2'!$J137,1)</f>
        <v>735;1800</v>
      </c>
      <c r="X137" s="18" t="s">
        <v>1671</v>
      </c>
      <c r="Y137" s="18">
        <f t="array" ref="Y137">INDEX('#AI配置1'!$K:$K,'#AI配置2'!$J137,1)</f>
        <v>280000</v>
      </c>
      <c r="Z137" s="18">
        <f t="shared" si="9"/>
        <v>6</v>
      </c>
      <c r="AB137" s="18" t="str">
        <f t="shared" si="10"/>
        <v>5200701;5200703;5200701</v>
      </c>
      <c r="AC137" s="18" t="str">
        <f t="shared" si="11"/>
        <v>5200702</v>
      </c>
      <c r="AD137" s="18" t="str">
        <f t="array" ref="AD137">INDEX('#AI配置1'!$M:$M,'#AI配置2'!$J137,1)</f>
        <v>RT_Wood:400000|RT_Food:400000|RT_Stone:400000</v>
      </c>
      <c r="AE137" s="18" t="str">
        <f t="array" ref="AE137">INDEX('#AI配置1'!$N:$N,'#AI配置2'!$J137,1)</f>
        <v>RT_Wood:50000|RT_Food:50000|RT_Stone:50000</v>
      </c>
      <c r="AF137" s="18">
        <f t="array" ref="AF137">INDEX('#AI配置1'!$L:$L,'#AI配置2'!$J137,1)</f>
        <v>600000</v>
      </c>
    </row>
    <row r="138" spans="1:32" x14ac:dyDescent="0.3">
      <c r="B138">
        <v>8</v>
      </c>
      <c r="C138" t="s">
        <v>1325</v>
      </c>
      <c r="D138" t="s">
        <v>1328</v>
      </c>
      <c r="E138" s="26" t="s">
        <v>1335</v>
      </c>
      <c r="F138" s="26" t="s">
        <v>1328</v>
      </c>
      <c r="G138" t="s">
        <v>1331</v>
      </c>
      <c r="J138" s="6">
        <f>MATCH(B138&amp;C138,'#AI配置1'!$F:$F,0)</f>
        <v>570</v>
      </c>
      <c r="K138" s="6">
        <f>IFERROR(INDEX('#AI配置1'!$A:$A,MATCH($B138&amp;$C138&amp;D138,'#AI配置1'!$G:$G,0),1),"")</f>
        <v>5200801</v>
      </c>
      <c r="L138" s="6">
        <f>IFERROR(INDEX('#AI配置1'!$A:$A,MATCH($B138&amp;$C138&amp;E138,'#AI配置1'!$G:$G,0),1),"")</f>
        <v>5200803</v>
      </c>
      <c r="M138" s="6">
        <f>IFERROR(INDEX('#AI配置1'!$A:$A,MATCH($B138&amp;$C138&amp;F138,'#AI配置1'!$G:$G,0),1),"")</f>
        <v>5200801</v>
      </c>
      <c r="N138" s="6">
        <f>IFERROR(INDEX('#AI配置1'!$A:$A,MATCH($B138&amp;$C138&amp;G138,'#AI配置1'!$G:$G,0),1),"")</f>
        <v>5200802</v>
      </c>
      <c r="O138" s="6" t="str">
        <f>IFERROR(INDEX('#AI配置1'!$A:$A,MATCH($B138&amp;$C138&amp;H138,'#AI配置1'!$G:$G,0),1),"")</f>
        <v/>
      </c>
      <c r="P138" s="6" t="str">
        <f>IFERROR(INDEX('#AI配置1'!$A:$A,MATCH($B138&amp;$C138&amp;I138,'#AI配置1'!$G:$G,0),1),"")</f>
        <v/>
      </c>
      <c r="S138" s="18">
        <f t="array" ref="S138">INDEX('#AI配置1'!$I:$I,'#AI配置2'!$J138,1)</f>
        <v>7</v>
      </c>
      <c r="T138" t="s">
        <v>1397</v>
      </c>
      <c r="V138" s="18" t="s">
        <v>1672</v>
      </c>
      <c r="W138" s="18" t="str">
        <f t="array" ref="W138">INDEX('#AI配置1'!$J:$J,'#AI配置2'!$J138,1)</f>
        <v>1800;3480</v>
      </c>
      <c r="X138" s="18" t="s">
        <v>1673</v>
      </c>
      <c r="Y138" s="18">
        <f t="array" ref="Y138">INDEX('#AI配置1'!$K:$K,'#AI配置2'!$J138,1)</f>
        <v>320000</v>
      </c>
      <c r="Z138" s="18">
        <f t="shared" si="9"/>
        <v>7</v>
      </c>
      <c r="AB138" s="18" t="str">
        <f t="shared" si="10"/>
        <v>5200801;5200803;5200801</v>
      </c>
      <c r="AC138" s="18" t="str">
        <f t="shared" si="11"/>
        <v>5200802</v>
      </c>
      <c r="AD138" s="18" t="str">
        <f t="array" ref="AD138">INDEX('#AI配置1'!$M:$M,'#AI配置2'!$J138,1)</f>
        <v>RT_Wood:500000|RT_Food:500000|RT_Stone:500000</v>
      </c>
      <c r="AE138" s="18" t="str">
        <f t="array" ref="AE138">INDEX('#AI配置1'!$N:$N,'#AI配置2'!$J138,1)</f>
        <v>RT_Wood:62500|RT_Food:62500|RT_Stone:62500</v>
      </c>
      <c r="AF138" s="18">
        <f t="array" ref="AF138">INDEX('#AI配置1'!$L:$L,'#AI配置2'!$J138,1)</f>
        <v>750000</v>
      </c>
    </row>
    <row r="139" spans="1:32" x14ac:dyDescent="0.3">
      <c r="B139">
        <v>9</v>
      </c>
      <c r="C139" t="s">
        <v>1325</v>
      </c>
      <c r="D139" t="s">
        <v>1328</v>
      </c>
      <c r="E139" s="26" t="s">
        <v>1335</v>
      </c>
      <c r="F139" s="26" t="s">
        <v>1328</v>
      </c>
      <c r="G139" t="s">
        <v>1331</v>
      </c>
      <c r="J139" s="6">
        <f>MATCH(B139&amp;C139,'#AI配置1'!$F:$F,0)</f>
        <v>578</v>
      </c>
      <c r="K139" s="6">
        <f>IFERROR(INDEX('#AI配置1'!$A:$A,MATCH($B139&amp;$C139&amp;D139,'#AI配置1'!$G:$G,0),1),"")</f>
        <v>5200901</v>
      </c>
      <c r="L139" s="6">
        <f>IFERROR(INDEX('#AI配置1'!$A:$A,MATCH($B139&amp;$C139&amp;E139,'#AI配置1'!$G:$G,0),1),"")</f>
        <v>5200903</v>
      </c>
      <c r="M139" s="6">
        <f>IFERROR(INDEX('#AI配置1'!$A:$A,MATCH($B139&amp;$C139&amp;F139,'#AI配置1'!$G:$G,0),1),"")</f>
        <v>5200901</v>
      </c>
      <c r="N139" s="6">
        <f>IFERROR(INDEX('#AI配置1'!$A:$A,MATCH($B139&amp;$C139&amp;G139,'#AI配置1'!$G:$G,0),1),"")</f>
        <v>5200902</v>
      </c>
      <c r="O139" s="6" t="str">
        <f>IFERROR(INDEX('#AI配置1'!$A:$A,MATCH($B139&amp;$C139&amp;H139,'#AI配置1'!$G:$G,0),1),"")</f>
        <v/>
      </c>
      <c r="P139" s="6" t="str">
        <f>IFERROR(INDEX('#AI配置1'!$A:$A,MATCH($B139&amp;$C139&amp;I139,'#AI配置1'!$G:$G,0),1),"")</f>
        <v/>
      </c>
      <c r="S139" s="18">
        <f t="array" ref="S139">INDEX('#AI配置1'!$I:$I,'#AI配置2'!$J139,1)</f>
        <v>7</v>
      </c>
      <c r="T139" t="s">
        <v>1397</v>
      </c>
      <c r="V139" s="18" t="s">
        <v>1674</v>
      </c>
      <c r="W139" s="18" t="str">
        <f t="array" ref="W139">INDEX('#AI配置1'!$J:$J,'#AI配置2'!$J139,1)</f>
        <v>1800;3480</v>
      </c>
      <c r="X139" s="18" t="s">
        <v>1675</v>
      </c>
      <c r="Y139" s="18">
        <f t="array" ref="Y139">INDEX('#AI配置1'!$K:$K,'#AI配置2'!$J139,1)</f>
        <v>320000</v>
      </c>
      <c r="Z139" s="18">
        <f t="shared" si="9"/>
        <v>7</v>
      </c>
      <c r="AB139" s="18" t="str">
        <f t="shared" si="10"/>
        <v>5200901;5200903;5200901</v>
      </c>
      <c r="AC139" s="18" t="str">
        <f t="shared" si="11"/>
        <v>5200902</v>
      </c>
      <c r="AD139" s="18" t="str">
        <f t="array" ref="AD139">INDEX('#AI配置1'!$M:$M,'#AI配置2'!$J139,1)</f>
        <v>RT_Wood:500000|RT_Food:500000|RT_Stone:500000</v>
      </c>
      <c r="AE139" s="18" t="str">
        <f t="array" ref="AE139">INDEX('#AI配置1'!$N:$N,'#AI配置2'!$J139,1)</f>
        <v>RT_Wood:62500|RT_Food:62500|RT_Stone:62500</v>
      </c>
      <c r="AF139" s="18">
        <f t="array" ref="AF139">INDEX('#AI配置1'!$L:$L,'#AI配置2'!$J139,1)</f>
        <v>750000</v>
      </c>
    </row>
    <row r="140" spans="1:32" x14ac:dyDescent="0.3">
      <c r="B140">
        <v>10</v>
      </c>
      <c r="C140" t="s">
        <v>1325</v>
      </c>
      <c r="D140" t="s">
        <v>1328</v>
      </c>
      <c r="E140" s="26" t="s">
        <v>1335</v>
      </c>
      <c r="F140" s="26" t="s">
        <v>1328</v>
      </c>
      <c r="G140" t="s">
        <v>1331</v>
      </c>
      <c r="J140" s="6">
        <f>MATCH(B140&amp;C140,'#AI配置1'!$F:$F,0)</f>
        <v>586</v>
      </c>
      <c r="K140" s="6">
        <f>IFERROR(INDEX('#AI配置1'!$A:$A,MATCH($B140&amp;$C140&amp;D140,'#AI配置1'!$G:$G,0),1),"")</f>
        <v>5201001</v>
      </c>
      <c r="L140" s="6">
        <f>IFERROR(INDEX('#AI配置1'!$A:$A,MATCH($B140&amp;$C140&amp;E140,'#AI配置1'!$G:$G,0),1),"")</f>
        <v>5201003</v>
      </c>
      <c r="M140" s="6">
        <f>IFERROR(INDEX('#AI配置1'!$A:$A,MATCH($B140&amp;$C140&amp;F140,'#AI配置1'!$G:$G,0),1),"")</f>
        <v>5201001</v>
      </c>
      <c r="N140" s="6">
        <f>IFERROR(INDEX('#AI配置1'!$A:$A,MATCH($B140&amp;$C140&amp;G140,'#AI配置1'!$G:$G,0),1),"")</f>
        <v>5201002</v>
      </c>
      <c r="O140" s="6" t="str">
        <f>IFERROR(INDEX('#AI配置1'!$A:$A,MATCH($B140&amp;$C140&amp;H140,'#AI配置1'!$G:$G,0),1),"")</f>
        <v/>
      </c>
      <c r="P140" s="6" t="str">
        <f>IFERROR(INDEX('#AI配置1'!$A:$A,MATCH($B140&amp;$C140&amp;I140,'#AI配置1'!$G:$G,0),1),"")</f>
        <v/>
      </c>
      <c r="S140" s="18">
        <f t="array" ref="S140">INDEX('#AI配置1'!$I:$I,'#AI配置2'!$J140,1)</f>
        <v>7</v>
      </c>
      <c r="T140" t="s">
        <v>1397</v>
      </c>
      <c r="V140" s="18" t="s">
        <v>1676</v>
      </c>
      <c r="W140" s="18" t="str">
        <f t="array" ref="W140">INDEX('#AI配置1'!$J:$J,'#AI配置2'!$J140,1)</f>
        <v>1800;3480</v>
      </c>
      <c r="X140" s="18" t="s">
        <v>1677</v>
      </c>
      <c r="Y140" s="18">
        <f t="array" ref="Y140">INDEX('#AI配置1'!$K:$K,'#AI配置2'!$J140,1)</f>
        <v>320000</v>
      </c>
      <c r="Z140" s="18">
        <f t="shared" si="9"/>
        <v>7</v>
      </c>
      <c r="AB140" s="18" t="str">
        <f t="shared" si="10"/>
        <v>5201001;5201003;5201001</v>
      </c>
      <c r="AC140" s="18" t="str">
        <f t="shared" si="11"/>
        <v>5201002</v>
      </c>
      <c r="AD140" s="18" t="str">
        <f t="array" ref="AD140">INDEX('#AI配置1'!$M:$M,'#AI配置2'!$J140,1)</f>
        <v>RT_Wood:500000|RT_Food:500000|RT_Stone:500000</v>
      </c>
      <c r="AE140" s="18" t="str">
        <f t="array" ref="AE140">INDEX('#AI配置1'!$N:$N,'#AI配置2'!$J140,1)</f>
        <v>RT_Wood:62500|RT_Food:62500|RT_Stone:62500</v>
      </c>
      <c r="AF140" s="18">
        <f t="array" ref="AF140">INDEX('#AI配置1'!$L:$L,'#AI配置2'!$J140,1)</f>
        <v>750000</v>
      </c>
    </row>
    <row r="141" spans="1:32" x14ac:dyDescent="0.3">
      <c r="B141">
        <v>11</v>
      </c>
      <c r="C141" t="s">
        <v>1325</v>
      </c>
      <c r="D141" t="s">
        <v>1328</v>
      </c>
      <c r="E141" s="26" t="s">
        <v>1335</v>
      </c>
      <c r="F141" s="26" t="s">
        <v>1328</v>
      </c>
      <c r="G141" t="s">
        <v>1331</v>
      </c>
      <c r="J141" s="6">
        <f>MATCH(B141&amp;C141,'#AI配置1'!$F:$F,0)</f>
        <v>594</v>
      </c>
      <c r="K141" s="6">
        <f>IFERROR(INDEX('#AI配置1'!$A:$A,MATCH($B141&amp;$C141&amp;D141,'#AI配置1'!$G:$G,0),1),"")</f>
        <v>5201101</v>
      </c>
      <c r="L141" s="6">
        <f>IFERROR(INDEX('#AI配置1'!$A:$A,MATCH($B141&amp;$C141&amp;E141,'#AI配置1'!$G:$G,0),1),"")</f>
        <v>5201103</v>
      </c>
      <c r="M141" s="6">
        <f>IFERROR(INDEX('#AI配置1'!$A:$A,MATCH($B141&amp;$C141&amp;F141,'#AI配置1'!$G:$G,0),1),"")</f>
        <v>5201101</v>
      </c>
      <c r="N141" s="6">
        <f>IFERROR(INDEX('#AI配置1'!$A:$A,MATCH($B141&amp;$C141&amp;G141,'#AI配置1'!$G:$G,0),1),"")</f>
        <v>5201102</v>
      </c>
      <c r="O141" s="6" t="str">
        <f>IFERROR(INDEX('#AI配置1'!$A:$A,MATCH($B141&amp;$C141&amp;H141,'#AI配置1'!$G:$G,0),1),"")</f>
        <v/>
      </c>
      <c r="P141" s="6" t="str">
        <f>IFERROR(INDEX('#AI配置1'!$A:$A,MATCH($B141&amp;$C141&amp;I141,'#AI配置1'!$G:$G,0),1),"")</f>
        <v/>
      </c>
      <c r="S141" s="18">
        <f t="array" ref="S141">INDEX('#AI配置1'!$I:$I,'#AI配置2'!$J141,1)</f>
        <v>8</v>
      </c>
      <c r="T141" t="s">
        <v>1397</v>
      </c>
      <c r="V141" s="18" t="s">
        <v>1678</v>
      </c>
      <c r="W141" s="18" t="str">
        <f t="array" ref="W141">INDEX('#AI配置1'!$J:$J,'#AI配置2'!$J141,1)</f>
        <v>3480;6600</v>
      </c>
      <c r="X141" s="18" t="s">
        <v>1679</v>
      </c>
      <c r="Y141" s="18">
        <f t="array" ref="Y141">INDEX('#AI配置1'!$K:$K,'#AI配置2'!$J141,1)</f>
        <v>360000</v>
      </c>
      <c r="Z141" s="18">
        <f t="shared" si="9"/>
        <v>8</v>
      </c>
      <c r="AB141" s="18" t="str">
        <f t="shared" si="10"/>
        <v>5201101;5201103;5201101</v>
      </c>
      <c r="AC141" s="18" t="str">
        <f t="shared" si="11"/>
        <v>5201102</v>
      </c>
      <c r="AD141" s="18" t="str">
        <f t="array" ref="AD141">INDEX('#AI配置1'!$M:$M,'#AI配置2'!$J141,1)</f>
        <v>RT_Wood:600000|RT_Food:600000|RT_Stone:600000</v>
      </c>
      <c r="AE141" s="18" t="str">
        <f t="array" ref="AE141">INDEX('#AI配置1'!$N:$N,'#AI配置2'!$J141,1)</f>
        <v>RT_Wood:75000|RT_Food:75000|RT_Stone:75000</v>
      </c>
      <c r="AF141" s="18">
        <f t="array" ref="AF141">INDEX('#AI配置1'!$L:$L,'#AI配置2'!$J141,1)</f>
        <v>900000</v>
      </c>
    </row>
    <row r="142" spans="1:32" x14ac:dyDescent="0.3">
      <c r="B142">
        <v>12</v>
      </c>
      <c r="C142" t="s">
        <v>1325</v>
      </c>
      <c r="D142" t="s">
        <v>1328</v>
      </c>
      <c r="E142" s="26" t="s">
        <v>1335</v>
      </c>
      <c r="F142" s="26" t="s">
        <v>1328</v>
      </c>
      <c r="G142" t="s">
        <v>1331</v>
      </c>
      <c r="J142" s="6">
        <f>MATCH(B142&amp;C142,'#AI配置1'!$F:$F,0)</f>
        <v>602</v>
      </c>
      <c r="K142" s="6">
        <f>IFERROR(INDEX('#AI配置1'!$A:$A,MATCH($B142&amp;$C142&amp;D142,'#AI配置1'!$G:$G,0),1),"")</f>
        <v>5201201</v>
      </c>
      <c r="L142" s="6">
        <f>IFERROR(INDEX('#AI配置1'!$A:$A,MATCH($B142&amp;$C142&amp;E142,'#AI配置1'!$G:$G,0),1),"")</f>
        <v>5201203</v>
      </c>
      <c r="M142" s="6">
        <f>IFERROR(INDEX('#AI配置1'!$A:$A,MATCH($B142&amp;$C142&amp;F142,'#AI配置1'!$G:$G,0),1),"")</f>
        <v>5201201</v>
      </c>
      <c r="N142" s="6">
        <f>IFERROR(INDEX('#AI配置1'!$A:$A,MATCH($B142&amp;$C142&amp;G142,'#AI配置1'!$G:$G,0),1),"")</f>
        <v>5201202</v>
      </c>
      <c r="O142" s="6" t="str">
        <f>IFERROR(INDEX('#AI配置1'!$A:$A,MATCH($B142&amp;$C142&amp;H142,'#AI配置1'!$G:$G,0),1),"")</f>
        <v/>
      </c>
      <c r="P142" s="6" t="str">
        <f>IFERROR(INDEX('#AI配置1'!$A:$A,MATCH($B142&amp;$C142&amp;I142,'#AI配置1'!$G:$G,0),1),"")</f>
        <v/>
      </c>
      <c r="S142" s="18">
        <f t="array" ref="S142">INDEX('#AI配置1'!$I:$I,'#AI配置2'!$J142,1)</f>
        <v>8</v>
      </c>
      <c r="T142" t="s">
        <v>1397</v>
      </c>
      <c r="V142" s="18" t="s">
        <v>1680</v>
      </c>
      <c r="W142" s="18" t="str">
        <f t="array" ref="W142">INDEX('#AI配置1'!$J:$J,'#AI配置2'!$J142,1)</f>
        <v>3480;6600</v>
      </c>
      <c r="X142" s="18" t="s">
        <v>1681</v>
      </c>
      <c r="Y142" s="18">
        <f t="array" ref="Y142">INDEX('#AI配置1'!$K:$K,'#AI配置2'!$J142,1)</f>
        <v>360000</v>
      </c>
      <c r="Z142" s="18">
        <f t="shared" si="9"/>
        <v>8</v>
      </c>
      <c r="AB142" s="18" t="str">
        <f t="shared" si="10"/>
        <v>5201201;5201203;5201201</v>
      </c>
      <c r="AC142" s="18" t="str">
        <f t="shared" si="11"/>
        <v>5201202</v>
      </c>
      <c r="AD142" s="18" t="str">
        <f t="array" ref="AD142">INDEX('#AI配置1'!$M:$M,'#AI配置2'!$J142,1)</f>
        <v>RT_Wood:600000|RT_Food:600000|RT_Stone:600000</v>
      </c>
      <c r="AE142" s="18" t="str">
        <f t="array" ref="AE142">INDEX('#AI配置1'!$N:$N,'#AI配置2'!$J142,1)</f>
        <v>RT_Wood:75000|RT_Food:75000|RT_Stone:75000</v>
      </c>
      <c r="AF142" s="18">
        <f t="array" ref="AF142">INDEX('#AI配置1'!$L:$L,'#AI配置2'!$J142,1)</f>
        <v>900000</v>
      </c>
    </row>
    <row r="143" spans="1:32" x14ac:dyDescent="0.3">
      <c r="B143">
        <v>13</v>
      </c>
      <c r="C143" t="s">
        <v>1325</v>
      </c>
      <c r="D143" t="s">
        <v>1328</v>
      </c>
      <c r="E143" s="26" t="s">
        <v>1335</v>
      </c>
      <c r="F143" s="26" t="s">
        <v>1328</v>
      </c>
      <c r="G143" t="s">
        <v>1331</v>
      </c>
      <c r="J143" s="6">
        <f>MATCH(B143&amp;C143,'#AI配置1'!$F:$F,0)</f>
        <v>610</v>
      </c>
      <c r="K143" s="6">
        <f>IFERROR(INDEX('#AI配置1'!$A:$A,MATCH($B143&amp;$C143&amp;D143,'#AI配置1'!$G:$G,0),1),"")</f>
        <v>5201301</v>
      </c>
      <c r="L143" s="6">
        <f>IFERROR(INDEX('#AI配置1'!$A:$A,MATCH($B143&amp;$C143&amp;E143,'#AI配置1'!$G:$G,0),1),"")</f>
        <v>5201303</v>
      </c>
      <c r="M143" s="6">
        <f>IFERROR(INDEX('#AI配置1'!$A:$A,MATCH($B143&amp;$C143&amp;F143,'#AI配置1'!$G:$G,0),1),"")</f>
        <v>5201301</v>
      </c>
      <c r="N143" s="6">
        <f>IFERROR(INDEX('#AI配置1'!$A:$A,MATCH($B143&amp;$C143&amp;G143,'#AI配置1'!$G:$G,0),1),"")</f>
        <v>5201302</v>
      </c>
      <c r="O143" s="6" t="str">
        <f>IFERROR(INDEX('#AI配置1'!$A:$A,MATCH($B143&amp;$C143&amp;H143,'#AI配置1'!$G:$G,0),1),"")</f>
        <v/>
      </c>
      <c r="P143" s="6" t="str">
        <f>IFERROR(INDEX('#AI配置1'!$A:$A,MATCH($B143&amp;$C143&amp;I143,'#AI配置1'!$G:$G,0),1),"")</f>
        <v/>
      </c>
      <c r="S143" s="18">
        <f t="array" ref="S143">INDEX('#AI配置1'!$I:$I,'#AI配置2'!$J143,1)</f>
        <v>8</v>
      </c>
      <c r="T143" t="s">
        <v>1397</v>
      </c>
      <c r="V143" s="18" t="s">
        <v>1682</v>
      </c>
      <c r="W143" s="18" t="str">
        <f t="array" ref="W143">INDEX('#AI配置1'!$J:$J,'#AI配置2'!$J143,1)</f>
        <v>3480;6600</v>
      </c>
      <c r="X143" s="18" t="s">
        <v>1683</v>
      </c>
      <c r="Y143" s="18">
        <f t="array" ref="Y143">INDEX('#AI配置1'!$K:$K,'#AI配置2'!$J143,1)</f>
        <v>360000</v>
      </c>
      <c r="Z143" s="18">
        <f t="shared" si="9"/>
        <v>8</v>
      </c>
      <c r="AB143" s="18" t="str">
        <f t="shared" si="10"/>
        <v>5201301;5201303;5201301</v>
      </c>
      <c r="AC143" s="18" t="str">
        <f t="shared" si="11"/>
        <v>5201302</v>
      </c>
      <c r="AD143" s="18" t="str">
        <f t="array" ref="AD143">INDEX('#AI配置1'!$M:$M,'#AI配置2'!$J143,1)</f>
        <v>RT_Wood:600000|RT_Food:600000|RT_Stone:600000</v>
      </c>
      <c r="AE143" s="18" t="str">
        <f t="array" ref="AE143">INDEX('#AI配置1'!$N:$N,'#AI配置2'!$J143,1)</f>
        <v>RT_Wood:75000|RT_Food:75000|RT_Stone:75000</v>
      </c>
      <c r="AF143" s="18">
        <f t="array" ref="AF143">INDEX('#AI配置1'!$L:$L,'#AI配置2'!$J143,1)</f>
        <v>900000</v>
      </c>
    </row>
    <row r="144" spans="1:32" x14ac:dyDescent="0.3">
      <c r="B144">
        <v>14</v>
      </c>
      <c r="C144" t="s">
        <v>1325</v>
      </c>
      <c r="D144" t="s">
        <v>1328</v>
      </c>
      <c r="E144" s="26" t="s">
        <v>1335</v>
      </c>
      <c r="F144" s="26" t="s">
        <v>1328</v>
      </c>
      <c r="G144" t="s">
        <v>1331</v>
      </c>
      <c r="J144" s="6">
        <f>MATCH(B144&amp;C144,'#AI配置1'!$F:$F,0)</f>
        <v>618</v>
      </c>
      <c r="K144" s="6">
        <f>IFERROR(INDEX('#AI配置1'!$A:$A,MATCH($B144&amp;$C144&amp;D144,'#AI配置1'!$G:$G,0),1),"")</f>
        <v>5201401</v>
      </c>
      <c r="L144" s="6">
        <f>IFERROR(INDEX('#AI配置1'!$A:$A,MATCH($B144&amp;$C144&amp;E144,'#AI配置1'!$G:$G,0),1),"")</f>
        <v>5201403</v>
      </c>
      <c r="M144" s="6">
        <f>IFERROR(INDEX('#AI配置1'!$A:$A,MATCH($B144&amp;$C144&amp;F144,'#AI配置1'!$G:$G,0),1),"")</f>
        <v>5201401</v>
      </c>
      <c r="N144" s="6">
        <f>IFERROR(INDEX('#AI配置1'!$A:$A,MATCH($B144&amp;$C144&amp;G144,'#AI配置1'!$G:$G,0),1),"")</f>
        <v>5201402</v>
      </c>
      <c r="O144" s="6" t="str">
        <f>IFERROR(INDEX('#AI配置1'!$A:$A,MATCH($B144&amp;$C144&amp;H144,'#AI配置1'!$G:$G,0),1),"")</f>
        <v/>
      </c>
      <c r="P144" s="6" t="str">
        <f>IFERROR(INDEX('#AI配置1'!$A:$A,MATCH($B144&amp;$C144&amp;I144,'#AI配置1'!$G:$G,0),1),"")</f>
        <v/>
      </c>
      <c r="S144" s="18">
        <f t="array" ref="S144">INDEX('#AI配置1'!$I:$I,'#AI配置2'!$J144,1)</f>
        <v>9</v>
      </c>
      <c r="T144" t="s">
        <v>1397</v>
      </c>
      <c r="V144" s="18" t="s">
        <v>1684</v>
      </c>
      <c r="W144" s="18" t="str">
        <f t="array" ref="W144">INDEX('#AI配置1'!$J:$J,'#AI配置2'!$J144,1)</f>
        <v>6600;14000</v>
      </c>
      <c r="X144" s="18" t="s">
        <v>1685</v>
      </c>
      <c r="Y144" s="18">
        <f t="array" ref="Y144">INDEX('#AI配置1'!$K:$K,'#AI配置2'!$J144,1)</f>
        <v>400000</v>
      </c>
      <c r="Z144" s="18">
        <f t="shared" si="9"/>
        <v>9</v>
      </c>
      <c r="AB144" s="18" t="str">
        <f t="shared" si="10"/>
        <v>5201401;5201403;5201401</v>
      </c>
      <c r="AC144" s="18" t="str">
        <f t="shared" si="11"/>
        <v>5201402</v>
      </c>
      <c r="AD144" s="18" t="str">
        <f t="array" ref="AD144">INDEX('#AI配置1'!$M:$M,'#AI配置2'!$J144,1)</f>
        <v>RT_Wood:700000|RT_Food:700000|RT_Stone:700000</v>
      </c>
      <c r="AE144" s="18" t="str">
        <f t="array" ref="AE144">INDEX('#AI配置1'!$N:$N,'#AI配置2'!$J144,1)</f>
        <v>RT_Wood:87500|RT_Food:87500|RT_Stone:87500</v>
      </c>
      <c r="AF144" s="18">
        <f t="array" ref="AF144">INDEX('#AI配置1'!$L:$L,'#AI配置2'!$J144,1)</f>
        <v>1050000</v>
      </c>
    </row>
    <row r="145" spans="2:32" x14ac:dyDescent="0.3">
      <c r="B145">
        <v>15</v>
      </c>
      <c r="C145" t="s">
        <v>1325</v>
      </c>
      <c r="D145" t="s">
        <v>1328</v>
      </c>
      <c r="E145" s="26" t="s">
        <v>1335</v>
      </c>
      <c r="F145" s="26" t="s">
        <v>1328</v>
      </c>
      <c r="G145" t="s">
        <v>1331</v>
      </c>
      <c r="J145" s="6">
        <f>MATCH(B145&amp;C145,'#AI配置1'!$F:$F,0)</f>
        <v>626</v>
      </c>
      <c r="K145" s="6">
        <f>IFERROR(INDEX('#AI配置1'!$A:$A,MATCH($B145&amp;$C145&amp;D145,'#AI配置1'!$G:$G,0),1),"")</f>
        <v>5201501</v>
      </c>
      <c r="L145" s="6">
        <f>IFERROR(INDEX('#AI配置1'!$A:$A,MATCH($B145&amp;$C145&amp;E145,'#AI配置1'!$G:$G,0),1),"")</f>
        <v>5201503</v>
      </c>
      <c r="M145" s="6">
        <f>IFERROR(INDEX('#AI配置1'!$A:$A,MATCH($B145&amp;$C145&amp;F145,'#AI配置1'!$G:$G,0),1),"")</f>
        <v>5201501</v>
      </c>
      <c r="N145" s="6">
        <f>IFERROR(INDEX('#AI配置1'!$A:$A,MATCH($B145&amp;$C145&amp;G145,'#AI配置1'!$G:$G,0),1),"")</f>
        <v>5201502</v>
      </c>
      <c r="O145" s="6" t="str">
        <f>IFERROR(INDEX('#AI配置1'!$A:$A,MATCH($B145&amp;$C145&amp;H145,'#AI配置1'!$G:$G,0),1),"")</f>
        <v/>
      </c>
      <c r="P145" s="6" t="str">
        <f>IFERROR(INDEX('#AI配置1'!$A:$A,MATCH($B145&amp;$C145&amp;I145,'#AI配置1'!$G:$G,0),1),"")</f>
        <v/>
      </c>
      <c r="S145" s="18">
        <f t="array" ref="S145">INDEX('#AI配置1'!$I:$I,'#AI配置2'!$J145,1)</f>
        <v>9</v>
      </c>
      <c r="T145" t="s">
        <v>1397</v>
      </c>
      <c r="V145" s="18" t="s">
        <v>1686</v>
      </c>
      <c r="W145" s="18" t="str">
        <f t="array" ref="W145">INDEX('#AI配置1'!$J:$J,'#AI配置2'!$J145,1)</f>
        <v>6600;14000</v>
      </c>
      <c r="X145" s="18" t="s">
        <v>1687</v>
      </c>
      <c r="Y145" s="18">
        <f t="array" ref="Y145">INDEX('#AI配置1'!$K:$K,'#AI配置2'!$J145,1)</f>
        <v>400000</v>
      </c>
      <c r="Z145" s="18">
        <f t="shared" si="9"/>
        <v>9</v>
      </c>
      <c r="AB145" s="18" t="str">
        <f t="shared" si="10"/>
        <v>5201501;5201503;5201501</v>
      </c>
      <c r="AC145" s="18" t="str">
        <f t="shared" si="11"/>
        <v>5201502</v>
      </c>
      <c r="AD145" s="18" t="str">
        <f t="array" ref="AD145">INDEX('#AI配置1'!$M:$M,'#AI配置2'!$J145,1)</f>
        <v>RT_Wood:700000|RT_Food:700000|RT_Stone:700000</v>
      </c>
      <c r="AE145" s="18" t="str">
        <f t="array" ref="AE145">INDEX('#AI配置1'!$N:$N,'#AI配置2'!$J145,1)</f>
        <v>RT_Wood:87500|RT_Food:87500|RT_Stone:87500</v>
      </c>
      <c r="AF145" s="18">
        <f t="array" ref="AF145">INDEX('#AI配置1'!$L:$L,'#AI配置2'!$J145,1)</f>
        <v>1050000</v>
      </c>
    </row>
    <row r="146" spans="2:32" x14ac:dyDescent="0.3">
      <c r="B146">
        <v>16</v>
      </c>
      <c r="C146" t="s">
        <v>1325</v>
      </c>
      <c r="D146" t="s">
        <v>1328</v>
      </c>
      <c r="E146" s="26" t="s">
        <v>1335</v>
      </c>
      <c r="F146" s="26" t="s">
        <v>1328</v>
      </c>
      <c r="G146" t="s">
        <v>1331</v>
      </c>
      <c r="J146" s="6">
        <f>MATCH(B146&amp;C146,'#AI配置1'!$F:$F,0)</f>
        <v>634</v>
      </c>
      <c r="K146" s="6">
        <f>IFERROR(INDEX('#AI配置1'!$A:$A,MATCH($B146&amp;$C146&amp;D146,'#AI配置1'!$G:$G,0),1),"")</f>
        <v>5201601</v>
      </c>
      <c r="L146" s="6">
        <f>IFERROR(INDEX('#AI配置1'!$A:$A,MATCH($B146&amp;$C146&amp;E146,'#AI配置1'!$G:$G,0),1),"")</f>
        <v>5201603</v>
      </c>
      <c r="M146" s="6">
        <f>IFERROR(INDEX('#AI配置1'!$A:$A,MATCH($B146&amp;$C146&amp;F146,'#AI配置1'!$G:$G,0),1),"")</f>
        <v>5201601</v>
      </c>
      <c r="N146" s="6">
        <f>IFERROR(INDEX('#AI配置1'!$A:$A,MATCH($B146&amp;$C146&amp;G146,'#AI配置1'!$G:$G,0),1),"")</f>
        <v>5201602</v>
      </c>
      <c r="O146" s="6" t="str">
        <f>IFERROR(INDEX('#AI配置1'!$A:$A,MATCH($B146&amp;$C146&amp;H146,'#AI配置1'!$G:$G,0),1),"")</f>
        <v/>
      </c>
      <c r="P146" s="6" t="str">
        <f>IFERROR(INDEX('#AI配置1'!$A:$A,MATCH($B146&amp;$C146&amp;I146,'#AI配置1'!$G:$G,0),1),"")</f>
        <v/>
      </c>
      <c r="S146" s="18">
        <f t="array" ref="S146">INDEX('#AI配置1'!$I:$I,'#AI配置2'!$J146,1)</f>
        <v>9</v>
      </c>
      <c r="T146" t="s">
        <v>1397</v>
      </c>
      <c r="V146" s="18" t="s">
        <v>1688</v>
      </c>
      <c r="W146" s="18" t="str">
        <f t="array" ref="W146">INDEX('#AI配置1'!$J:$J,'#AI配置2'!$J146,1)</f>
        <v>6600;14000</v>
      </c>
      <c r="X146" s="18" t="s">
        <v>1689</v>
      </c>
      <c r="Y146" s="18">
        <f t="array" ref="Y146">INDEX('#AI配置1'!$K:$K,'#AI配置2'!$J146,1)</f>
        <v>400000</v>
      </c>
      <c r="Z146" s="18">
        <f t="shared" si="9"/>
        <v>9</v>
      </c>
      <c r="AB146" s="18" t="str">
        <f t="shared" si="10"/>
        <v>5201601;5201603;5201601</v>
      </c>
      <c r="AC146" s="18" t="str">
        <f t="shared" si="11"/>
        <v>5201602</v>
      </c>
      <c r="AD146" s="18" t="str">
        <f t="array" ref="AD146">INDEX('#AI配置1'!$M:$M,'#AI配置2'!$J146,1)</f>
        <v>RT_Wood:700000|RT_Food:700000|RT_Stone:700000</v>
      </c>
      <c r="AE146" s="18" t="str">
        <f t="array" ref="AE146">INDEX('#AI配置1'!$N:$N,'#AI配置2'!$J146,1)</f>
        <v>RT_Wood:87500|RT_Food:87500|RT_Stone:87500</v>
      </c>
      <c r="AF146" s="18">
        <f t="array" ref="AF146">INDEX('#AI配置1'!$L:$L,'#AI配置2'!$J146,1)</f>
        <v>1050000</v>
      </c>
    </row>
    <row r="147" spans="2:32" x14ac:dyDescent="0.3">
      <c r="B147">
        <v>17</v>
      </c>
      <c r="C147" t="s">
        <v>1325</v>
      </c>
      <c r="D147" t="s">
        <v>1328</v>
      </c>
      <c r="E147" s="26" t="s">
        <v>1335</v>
      </c>
      <c r="F147" s="26" t="s">
        <v>1328</v>
      </c>
      <c r="G147" t="s">
        <v>1331</v>
      </c>
      <c r="J147" s="6">
        <f>MATCH(B147&amp;C147,'#AI配置1'!$F:$F,0)</f>
        <v>642</v>
      </c>
      <c r="K147" s="6">
        <f>IFERROR(INDEX('#AI配置1'!$A:$A,MATCH($B147&amp;$C147&amp;D147,'#AI配置1'!$G:$G,0),1),"")</f>
        <v>5201701</v>
      </c>
      <c r="L147" s="6">
        <f>IFERROR(INDEX('#AI配置1'!$A:$A,MATCH($B147&amp;$C147&amp;E147,'#AI配置1'!$G:$G,0),1),"")</f>
        <v>5201703</v>
      </c>
      <c r="M147" s="6">
        <f>IFERROR(INDEX('#AI配置1'!$A:$A,MATCH($B147&amp;$C147&amp;F147,'#AI配置1'!$G:$G,0),1),"")</f>
        <v>5201701</v>
      </c>
      <c r="N147" s="6">
        <f>IFERROR(INDEX('#AI配置1'!$A:$A,MATCH($B147&amp;$C147&amp;G147,'#AI配置1'!$G:$G,0),1),"")</f>
        <v>5201702</v>
      </c>
      <c r="O147" s="6" t="str">
        <f>IFERROR(INDEX('#AI配置1'!$A:$A,MATCH($B147&amp;$C147&amp;H147,'#AI配置1'!$G:$G,0),1),"")</f>
        <v/>
      </c>
      <c r="P147" s="6" t="str">
        <f>IFERROR(INDEX('#AI配置1'!$A:$A,MATCH($B147&amp;$C147&amp;I147,'#AI配置1'!$G:$G,0),1),"")</f>
        <v/>
      </c>
      <c r="S147" s="18">
        <f t="array" ref="S147">INDEX('#AI配置1'!$I:$I,'#AI配置2'!$J147,1)</f>
        <v>10</v>
      </c>
      <c r="T147" t="s">
        <v>1397</v>
      </c>
      <c r="V147" s="18" t="s">
        <v>1690</v>
      </c>
      <c r="W147" s="18" t="str">
        <f t="array" ref="W147">INDEX('#AI配置1'!$J:$J,'#AI配置2'!$J147,1)</f>
        <v>14000;24000</v>
      </c>
      <c r="X147" s="18" t="s">
        <v>1691</v>
      </c>
      <c r="Y147" s="18">
        <f t="array" ref="Y147">INDEX('#AI配置1'!$K:$K,'#AI配置2'!$J147,1)</f>
        <v>440000</v>
      </c>
      <c r="Z147" s="18">
        <f t="shared" si="9"/>
        <v>10</v>
      </c>
      <c r="AB147" s="18" t="str">
        <f t="shared" si="10"/>
        <v>5201701;5201703;5201701</v>
      </c>
      <c r="AC147" s="18" t="str">
        <f t="shared" si="11"/>
        <v>5201702</v>
      </c>
      <c r="AD147" s="18" t="str">
        <f t="array" ref="AD147">INDEX('#AI配置1'!$M:$M,'#AI配置2'!$J147,1)</f>
        <v>RT_Wood:800000|RT_Food:800000|RT_Stone:800000</v>
      </c>
      <c r="AE147" s="18" t="str">
        <f t="array" ref="AE147">INDEX('#AI配置1'!$N:$N,'#AI配置2'!$J147,1)</f>
        <v>RT_Wood:100000|RT_Food:100000|RT_Stone:100000</v>
      </c>
      <c r="AF147" s="18">
        <f t="array" ref="AF147">INDEX('#AI配置1'!$L:$L,'#AI配置2'!$J147,1)</f>
        <v>1200000</v>
      </c>
    </row>
    <row r="148" spans="2:32" x14ac:dyDescent="0.3">
      <c r="B148">
        <v>18</v>
      </c>
      <c r="C148" t="s">
        <v>1325</v>
      </c>
      <c r="D148" t="s">
        <v>1328</v>
      </c>
      <c r="E148" s="26" t="s">
        <v>1335</v>
      </c>
      <c r="F148" s="26" t="s">
        <v>1328</v>
      </c>
      <c r="G148" t="s">
        <v>1331</v>
      </c>
      <c r="J148" s="6">
        <f>MATCH(B148&amp;C148,'#AI配置1'!$F:$F,0)</f>
        <v>650</v>
      </c>
      <c r="K148" s="6">
        <f>IFERROR(INDEX('#AI配置1'!$A:$A,MATCH($B148&amp;$C148&amp;D148,'#AI配置1'!$G:$G,0),1),"")</f>
        <v>5201801</v>
      </c>
      <c r="L148" s="6">
        <f>IFERROR(INDEX('#AI配置1'!$A:$A,MATCH($B148&amp;$C148&amp;E148,'#AI配置1'!$G:$G,0),1),"")</f>
        <v>5201803</v>
      </c>
      <c r="M148" s="6">
        <f>IFERROR(INDEX('#AI配置1'!$A:$A,MATCH($B148&amp;$C148&amp;F148,'#AI配置1'!$G:$G,0),1),"")</f>
        <v>5201801</v>
      </c>
      <c r="N148" s="6">
        <f>IFERROR(INDEX('#AI配置1'!$A:$A,MATCH($B148&amp;$C148&amp;G148,'#AI配置1'!$G:$G,0),1),"")</f>
        <v>5201802</v>
      </c>
      <c r="O148" s="6" t="str">
        <f>IFERROR(INDEX('#AI配置1'!$A:$A,MATCH($B148&amp;$C148&amp;H148,'#AI配置1'!$G:$G,0),1),"")</f>
        <v/>
      </c>
      <c r="P148" s="6" t="str">
        <f>IFERROR(INDEX('#AI配置1'!$A:$A,MATCH($B148&amp;$C148&amp;I148,'#AI配置1'!$G:$G,0),1),"")</f>
        <v/>
      </c>
      <c r="S148" s="18">
        <f t="array" ref="S148">INDEX('#AI配置1'!$I:$I,'#AI配置2'!$J148,1)</f>
        <v>10</v>
      </c>
      <c r="T148" t="s">
        <v>1397</v>
      </c>
      <c r="V148" s="18" t="s">
        <v>1692</v>
      </c>
      <c r="W148" s="18" t="str">
        <f t="array" ref="W148">INDEX('#AI配置1'!$J:$J,'#AI配置2'!$J148,1)</f>
        <v>14000;24000</v>
      </c>
      <c r="X148" s="18" t="s">
        <v>1693</v>
      </c>
      <c r="Y148" s="18">
        <f t="array" ref="Y148">INDEX('#AI配置1'!$K:$K,'#AI配置2'!$J148,1)</f>
        <v>440000</v>
      </c>
      <c r="Z148" s="18">
        <f t="shared" si="9"/>
        <v>10</v>
      </c>
      <c r="AB148" s="18" t="str">
        <f t="shared" si="10"/>
        <v>5201801;5201803;5201801</v>
      </c>
      <c r="AC148" s="18" t="str">
        <f t="shared" si="11"/>
        <v>5201802</v>
      </c>
      <c r="AD148" s="18" t="str">
        <f t="array" ref="AD148">INDEX('#AI配置1'!$M:$M,'#AI配置2'!$J148,1)</f>
        <v>RT_Wood:800000|RT_Food:800000|RT_Stone:800000</v>
      </c>
      <c r="AE148" s="18" t="str">
        <f t="array" ref="AE148">INDEX('#AI配置1'!$N:$N,'#AI配置2'!$J148,1)</f>
        <v>RT_Wood:100000|RT_Food:100000|RT_Stone:100000</v>
      </c>
      <c r="AF148" s="18">
        <f t="array" ref="AF148">INDEX('#AI配置1'!$L:$L,'#AI配置2'!$J148,1)</f>
        <v>1200000</v>
      </c>
    </row>
    <row r="149" spans="2:32" x14ac:dyDescent="0.3">
      <c r="B149">
        <v>19</v>
      </c>
      <c r="C149" t="s">
        <v>1325</v>
      </c>
      <c r="D149" t="s">
        <v>1328</v>
      </c>
      <c r="E149" s="26" t="s">
        <v>1335</v>
      </c>
      <c r="F149" s="26" t="s">
        <v>1328</v>
      </c>
      <c r="G149" t="s">
        <v>1331</v>
      </c>
      <c r="J149" s="6">
        <f>MATCH(B149&amp;C149,'#AI配置1'!$F:$F,0)</f>
        <v>658</v>
      </c>
      <c r="K149" s="6">
        <f>IFERROR(INDEX('#AI配置1'!$A:$A,MATCH($B149&amp;$C149&amp;D149,'#AI配置1'!$G:$G,0),1),"")</f>
        <v>5201901</v>
      </c>
      <c r="L149" s="6">
        <f>IFERROR(INDEX('#AI配置1'!$A:$A,MATCH($B149&amp;$C149&amp;E149,'#AI配置1'!$G:$G,0),1),"")</f>
        <v>5201903</v>
      </c>
      <c r="M149" s="6">
        <f>IFERROR(INDEX('#AI配置1'!$A:$A,MATCH($B149&amp;$C149&amp;F149,'#AI配置1'!$G:$G,0),1),"")</f>
        <v>5201901</v>
      </c>
      <c r="N149" s="6">
        <f>IFERROR(INDEX('#AI配置1'!$A:$A,MATCH($B149&amp;$C149&amp;G149,'#AI配置1'!$G:$G,0),1),"")</f>
        <v>5201902</v>
      </c>
      <c r="O149" s="6" t="str">
        <f>IFERROR(INDEX('#AI配置1'!$A:$A,MATCH($B149&amp;$C149&amp;H149,'#AI配置1'!$G:$G,0),1),"")</f>
        <v/>
      </c>
      <c r="P149" s="6" t="str">
        <f>IFERROR(INDEX('#AI配置1'!$A:$A,MATCH($B149&amp;$C149&amp;I149,'#AI配置1'!$G:$G,0),1),"")</f>
        <v/>
      </c>
      <c r="S149" s="18">
        <f t="array" ref="S149">INDEX('#AI配置1'!$I:$I,'#AI配置2'!$J149,1)</f>
        <v>11</v>
      </c>
      <c r="T149" s="25" t="s">
        <v>2361</v>
      </c>
      <c r="V149" s="18" t="s">
        <v>1694</v>
      </c>
      <c r="W149" s="18" t="str">
        <f t="array" ref="W149">INDEX('#AI配置1'!$J:$J,'#AI配置2'!$J149,1)</f>
        <v>24000;45000</v>
      </c>
      <c r="X149" s="18" t="s">
        <v>1695</v>
      </c>
      <c r="Y149" s="18">
        <f t="array" ref="Y149">INDEX('#AI配置1'!$K:$K,'#AI配置2'!$J149,1)</f>
        <v>490000</v>
      </c>
      <c r="Z149" s="18">
        <f t="shared" si="9"/>
        <v>11</v>
      </c>
      <c r="AB149" s="18" t="str">
        <f t="shared" si="10"/>
        <v>5201901;5201903;5201901</v>
      </c>
      <c r="AC149" s="18" t="str">
        <f t="shared" si="11"/>
        <v>5201902</v>
      </c>
      <c r="AD149" s="18" t="str">
        <f t="array" ref="AD149">INDEX('#AI配置1'!$M:$M,'#AI配置2'!$J149,1)</f>
        <v>RT_Wood:900000|RT_Food:900000|RT_Stone:900000|RT_Gold:900000</v>
      </c>
      <c r="AE149" s="18" t="str">
        <f t="array" ref="AE149">INDEX('#AI配置1'!$N:$N,'#AI配置2'!$J149,1)</f>
        <v>RT_Wood:112500|RT_Food:112500|RT_Stone:112500|RT_Gold:112500</v>
      </c>
      <c r="AF149" s="18">
        <f t="array" ref="AF149">INDEX('#AI配置1'!$L:$L,'#AI配置2'!$J149,1)</f>
        <v>1350000</v>
      </c>
    </row>
    <row r="150" spans="2:32" x14ac:dyDescent="0.3">
      <c r="B150">
        <v>20</v>
      </c>
      <c r="C150" t="s">
        <v>1325</v>
      </c>
      <c r="D150" t="s">
        <v>1328</v>
      </c>
      <c r="E150" s="26" t="s">
        <v>1335</v>
      </c>
      <c r="F150" s="26" t="s">
        <v>1328</v>
      </c>
      <c r="G150" t="s">
        <v>1331</v>
      </c>
      <c r="J150" s="6">
        <f>MATCH(B150&amp;C150,'#AI配置1'!$F:$F,0)</f>
        <v>666</v>
      </c>
      <c r="K150" s="6">
        <f>IFERROR(INDEX('#AI配置1'!$A:$A,MATCH($B150&amp;$C150&amp;D150,'#AI配置1'!$G:$G,0),1),"")</f>
        <v>5202001</v>
      </c>
      <c r="L150" s="6">
        <f>IFERROR(INDEX('#AI配置1'!$A:$A,MATCH($B150&amp;$C150&amp;E150,'#AI配置1'!$G:$G,0),1),"")</f>
        <v>5202003</v>
      </c>
      <c r="M150" s="6">
        <f>IFERROR(INDEX('#AI配置1'!$A:$A,MATCH($B150&amp;$C150&amp;F150,'#AI配置1'!$G:$G,0),1),"")</f>
        <v>5202001</v>
      </c>
      <c r="N150" s="6">
        <f>IFERROR(INDEX('#AI配置1'!$A:$A,MATCH($B150&amp;$C150&amp;G150,'#AI配置1'!$G:$G,0),1),"")</f>
        <v>5202002</v>
      </c>
      <c r="O150" s="6" t="str">
        <f>IFERROR(INDEX('#AI配置1'!$A:$A,MATCH($B150&amp;$C150&amp;H150,'#AI配置1'!$G:$G,0),1),"")</f>
        <v/>
      </c>
      <c r="P150" s="6" t="str">
        <f>IFERROR(INDEX('#AI配置1'!$A:$A,MATCH($B150&amp;$C150&amp;I150,'#AI配置1'!$G:$G,0),1),"")</f>
        <v/>
      </c>
      <c r="S150" s="18">
        <f t="array" ref="S150">INDEX('#AI配置1'!$I:$I,'#AI配置2'!$J150,1)</f>
        <v>11</v>
      </c>
      <c r="T150" s="25" t="s">
        <v>2361</v>
      </c>
      <c r="V150" s="18" t="s">
        <v>1696</v>
      </c>
      <c r="W150" s="18" t="str">
        <f t="array" ref="W150">INDEX('#AI配置1'!$J:$J,'#AI配置2'!$J150,1)</f>
        <v>24000;45000</v>
      </c>
      <c r="X150" s="18" t="s">
        <v>1697</v>
      </c>
      <c r="Y150" s="18">
        <f t="array" ref="Y150">INDEX('#AI配置1'!$K:$K,'#AI配置2'!$J150,1)</f>
        <v>490000</v>
      </c>
      <c r="Z150" s="18">
        <f t="shared" si="9"/>
        <v>11</v>
      </c>
      <c r="AB150" s="18" t="str">
        <f t="shared" si="10"/>
        <v>5202001;5202003;5202001</v>
      </c>
      <c r="AC150" s="18" t="str">
        <f t="shared" si="11"/>
        <v>5202002</v>
      </c>
      <c r="AD150" s="18" t="str">
        <f t="array" ref="AD150">INDEX('#AI配置1'!$M:$M,'#AI配置2'!$J150,1)</f>
        <v>RT_Wood:900000|RT_Food:900000|RT_Stone:900000|RT_Gold:900000</v>
      </c>
      <c r="AE150" s="18" t="str">
        <f t="array" ref="AE150">INDEX('#AI配置1'!$N:$N,'#AI配置2'!$J150,1)</f>
        <v>RT_Wood:112500|RT_Food:112500|RT_Stone:112500|RT_Gold:112500</v>
      </c>
      <c r="AF150" s="18">
        <f t="array" ref="AF150">INDEX('#AI配置1'!$L:$L,'#AI配置2'!$J150,1)</f>
        <v>1350000</v>
      </c>
    </row>
    <row r="151" spans="2:32" x14ac:dyDescent="0.3">
      <c r="B151">
        <v>21</v>
      </c>
      <c r="C151" t="s">
        <v>1325</v>
      </c>
      <c r="D151" t="s">
        <v>1328</v>
      </c>
      <c r="E151" s="26" t="s">
        <v>1335</v>
      </c>
      <c r="F151" s="26" t="s">
        <v>1328</v>
      </c>
      <c r="G151" t="s">
        <v>1331</v>
      </c>
      <c r="J151" s="6">
        <f>MATCH(B151&amp;C151,'#AI配置1'!$F:$F,0)</f>
        <v>674</v>
      </c>
      <c r="K151" s="6">
        <f>IFERROR(INDEX('#AI配置1'!$A:$A,MATCH($B151&amp;$C151&amp;D151,'#AI配置1'!$G:$G,0),1),"")</f>
        <v>5202101</v>
      </c>
      <c r="L151" s="6">
        <f>IFERROR(INDEX('#AI配置1'!$A:$A,MATCH($B151&amp;$C151&amp;E151,'#AI配置1'!$G:$G,0),1),"")</f>
        <v>5202103</v>
      </c>
      <c r="M151" s="6">
        <f>IFERROR(INDEX('#AI配置1'!$A:$A,MATCH($B151&amp;$C151&amp;F151,'#AI配置1'!$G:$G,0),1),"")</f>
        <v>5202101</v>
      </c>
      <c r="N151" s="6">
        <f>IFERROR(INDEX('#AI配置1'!$A:$A,MATCH($B151&amp;$C151&amp;G151,'#AI配置1'!$G:$G,0),1),"")</f>
        <v>5202102</v>
      </c>
      <c r="O151" s="6" t="str">
        <f>IFERROR(INDEX('#AI配置1'!$A:$A,MATCH($B151&amp;$C151&amp;H151,'#AI配置1'!$G:$G,0),1),"")</f>
        <v/>
      </c>
      <c r="P151" s="6" t="str">
        <f>IFERROR(INDEX('#AI配置1'!$A:$A,MATCH($B151&amp;$C151&amp;I151,'#AI配置1'!$G:$G,0),1),"")</f>
        <v/>
      </c>
      <c r="S151" s="18">
        <f t="array" ref="S151">INDEX('#AI配置1'!$I:$I,'#AI配置2'!$J151,1)</f>
        <v>12</v>
      </c>
      <c r="T151" s="25" t="s">
        <v>2361</v>
      </c>
      <c r="V151" s="18" t="s">
        <v>1698</v>
      </c>
      <c r="W151" s="18" t="str">
        <f t="array" ref="W151">INDEX('#AI配置1'!$J:$J,'#AI配置2'!$J151,1)</f>
        <v>45000;81000</v>
      </c>
      <c r="X151" s="18" t="s">
        <v>1699</v>
      </c>
      <c r="Y151" s="18">
        <f t="array" ref="Y151">INDEX('#AI配置1'!$K:$K,'#AI配置2'!$J151,1)</f>
        <v>540000</v>
      </c>
      <c r="Z151" s="18">
        <f t="shared" si="9"/>
        <v>12</v>
      </c>
      <c r="AB151" s="18" t="str">
        <f t="shared" si="10"/>
        <v>5202101;5202103;5202101</v>
      </c>
      <c r="AC151" s="18" t="str">
        <f t="shared" si="11"/>
        <v>5202102</v>
      </c>
      <c r="AD151" s="18" t="str">
        <f t="array" ref="AD151">INDEX('#AI配置1'!$M:$M,'#AI配置2'!$J151,1)</f>
        <v>RT_Wood:1000000|RT_Food:1000000|RT_Stone:1000000|RT_Gold:1000000</v>
      </c>
      <c r="AE151" s="18" t="str">
        <f t="array" ref="AE151">INDEX('#AI配置1'!$N:$N,'#AI配置2'!$J151,1)</f>
        <v>RT_Wood:125000|RT_Food:125000|RT_Stone:125000|RT_Gold:125000</v>
      </c>
      <c r="AF151" s="18">
        <f t="array" ref="AF151">INDEX('#AI配置1'!$L:$L,'#AI配置2'!$J151,1)</f>
        <v>1500000</v>
      </c>
    </row>
    <row r="152" spans="2:32" x14ac:dyDescent="0.3">
      <c r="B152">
        <v>22</v>
      </c>
      <c r="C152" t="s">
        <v>1325</v>
      </c>
      <c r="D152" t="s">
        <v>1328</v>
      </c>
      <c r="E152" s="26" t="s">
        <v>1335</v>
      </c>
      <c r="F152" s="26" t="s">
        <v>1328</v>
      </c>
      <c r="G152" t="s">
        <v>1331</v>
      </c>
      <c r="J152" s="6">
        <f>MATCH(B152&amp;C152,'#AI配置1'!$F:$F,0)</f>
        <v>682</v>
      </c>
      <c r="K152" s="6">
        <f>IFERROR(INDEX('#AI配置1'!$A:$A,MATCH($B152&amp;$C152&amp;D152,'#AI配置1'!$G:$G,0),1),"")</f>
        <v>5202201</v>
      </c>
      <c r="L152" s="6">
        <f>IFERROR(INDEX('#AI配置1'!$A:$A,MATCH($B152&amp;$C152&amp;E152,'#AI配置1'!$G:$G,0),1),"")</f>
        <v>5202203</v>
      </c>
      <c r="M152" s="6">
        <f>IFERROR(INDEX('#AI配置1'!$A:$A,MATCH($B152&amp;$C152&amp;F152,'#AI配置1'!$G:$G,0),1),"")</f>
        <v>5202201</v>
      </c>
      <c r="N152" s="6">
        <f>IFERROR(INDEX('#AI配置1'!$A:$A,MATCH($B152&amp;$C152&amp;G152,'#AI配置1'!$G:$G,0),1),"")</f>
        <v>5202202</v>
      </c>
      <c r="O152" s="6" t="str">
        <f>IFERROR(INDEX('#AI配置1'!$A:$A,MATCH($B152&amp;$C152&amp;H152,'#AI配置1'!$G:$G,0),1),"")</f>
        <v/>
      </c>
      <c r="P152" s="6" t="str">
        <f>IFERROR(INDEX('#AI配置1'!$A:$A,MATCH($B152&amp;$C152&amp;I152,'#AI配置1'!$G:$G,0),1),"")</f>
        <v/>
      </c>
      <c r="S152" s="18">
        <f t="array" ref="S152">INDEX('#AI配置1'!$I:$I,'#AI配置2'!$J152,1)</f>
        <v>12</v>
      </c>
      <c r="T152" s="25" t="s">
        <v>2361</v>
      </c>
      <c r="V152" s="18" t="s">
        <v>1700</v>
      </c>
      <c r="W152" s="18" t="str">
        <f t="array" ref="W152">INDEX('#AI配置1'!$J:$J,'#AI配置2'!$J152,1)</f>
        <v>45000;81000</v>
      </c>
      <c r="X152" s="18" t="s">
        <v>1701</v>
      </c>
      <c r="Y152" s="18">
        <f t="array" ref="Y152">INDEX('#AI配置1'!$K:$K,'#AI配置2'!$J152,1)</f>
        <v>540000</v>
      </c>
      <c r="Z152" s="18">
        <f t="shared" si="9"/>
        <v>12</v>
      </c>
      <c r="AB152" s="18" t="str">
        <f t="shared" si="10"/>
        <v>5202201;5202203;5202201</v>
      </c>
      <c r="AC152" s="18" t="str">
        <f t="shared" si="11"/>
        <v>5202202</v>
      </c>
      <c r="AD152" s="18" t="str">
        <f t="array" ref="AD152">INDEX('#AI配置1'!$M:$M,'#AI配置2'!$J152,1)</f>
        <v>RT_Wood:1000000|RT_Food:1000000|RT_Stone:1000000|RT_Gold:1000000</v>
      </c>
      <c r="AE152" s="18" t="str">
        <f t="array" ref="AE152">INDEX('#AI配置1'!$N:$N,'#AI配置2'!$J152,1)</f>
        <v>RT_Wood:125000|RT_Food:125000|RT_Stone:125000|RT_Gold:125000</v>
      </c>
      <c r="AF152" s="18">
        <f t="array" ref="AF152">INDEX('#AI配置1'!$L:$L,'#AI配置2'!$J152,1)</f>
        <v>1500000</v>
      </c>
    </row>
    <row r="153" spans="2:32" x14ac:dyDescent="0.3">
      <c r="B153">
        <v>23</v>
      </c>
      <c r="C153" t="s">
        <v>1325</v>
      </c>
      <c r="D153" t="s">
        <v>1328</v>
      </c>
      <c r="E153" s="26" t="s">
        <v>1335</v>
      </c>
      <c r="F153" s="26" t="s">
        <v>1328</v>
      </c>
      <c r="G153" t="s">
        <v>1331</v>
      </c>
      <c r="J153" s="6">
        <f>MATCH(B153&amp;C153,'#AI配置1'!$F:$F,0)</f>
        <v>690</v>
      </c>
      <c r="K153" s="6">
        <f>IFERROR(INDEX('#AI配置1'!$A:$A,MATCH($B153&amp;$C153&amp;D153,'#AI配置1'!$G:$G,0),1),"")</f>
        <v>5202301</v>
      </c>
      <c r="L153" s="6">
        <f>IFERROR(INDEX('#AI配置1'!$A:$A,MATCH($B153&amp;$C153&amp;E153,'#AI配置1'!$G:$G,0),1),"")</f>
        <v>5202303</v>
      </c>
      <c r="M153" s="6">
        <f>IFERROR(INDEX('#AI配置1'!$A:$A,MATCH($B153&amp;$C153&amp;F153,'#AI配置1'!$G:$G,0),1),"")</f>
        <v>5202301</v>
      </c>
      <c r="N153" s="6">
        <f>IFERROR(INDEX('#AI配置1'!$A:$A,MATCH($B153&amp;$C153&amp;G153,'#AI配置1'!$G:$G,0),1),"")</f>
        <v>5202302</v>
      </c>
      <c r="O153" s="6" t="str">
        <f>IFERROR(INDEX('#AI配置1'!$A:$A,MATCH($B153&amp;$C153&amp;H153,'#AI配置1'!$G:$G,0),1),"")</f>
        <v/>
      </c>
      <c r="P153" s="6" t="str">
        <f>IFERROR(INDEX('#AI配置1'!$A:$A,MATCH($B153&amp;$C153&amp;I153,'#AI配置1'!$G:$G,0),1),"")</f>
        <v/>
      </c>
      <c r="S153" s="18">
        <f t="array" ref="S153">INDEX('#AI配置1'!$I:$I,'#AI配置2'!$J153,1)</f>
        <v>13</v>
      </c>
      <c r="T153" s="25" t="s">
        <v>2361</v>
      </c>
      <c r="V153" s="18" t="s">
        <v>1702</v>
      </c>
      <c r="W153" s="18" t="str">
        <f t="array" ref="W153">INDEX('#AI配置1'!$J:$J,'#AI配置2'!$J153,1)</f>
        <v>81000;120000</v>
      </c>
      <c r="X153" s="18" t="s">
        <v>1703</v>
      </c>
      <c r="Y153" s="18">
        <f t="array" ref="Y153">INDEX('#AI配置1'!$K:$K,'#AI配置2'!$J153,1)</f>
        <v>590000</v>
      </c>
      <c r="Z153" s="18">
        <f t="shared" si="9"/>
        <v>13</v>
      </c>
      <c r="AB153" s="18" t="str">
        <f t="shared" si="10"/>
        <v>5202301;5202303;5202301</v>
      </c>
      <c r="AC153" s="18" t="str">
        <f t="shared" si="11"/>
        <v>5202302</v>
      </c>
      <c r="AD153" s="18" t="str">
        <f t="array" ref="AD153">INDEX('#AI配置1'!$M:$M,'#AI配置2'!$J153,1)</f>
        <v>RT_Wood:1100000|RT_Food:1100000|RT_Stone:1100000|RT_Gold:1100000</v>
      </c>
      <c r="AE153" s="18" t="str">
        <f t="array" ref="AE153">INDEX('#AI配置1'!$N:$N,'#AI配置2'!$J153,1)</f>
        <v>RT_Wood:137500|RT_Food:137500|RT_Stone:137500|RT_Gold:137500</v>
      </c>
      <c r="AF153" s="18">
        <f t="array" ref="AF153">INDEX('#AI配置1'!$L:$L,'#AI配置2'!$J153,1)</f>
        <v>1650000</v>
      </c>
    </row>
    <row r="154" spans="2:32" x14ac:dyDescent="0.3">
      <c r="B154">
        <v>24</v>
      </c>
      <c r="C154" t="s">
        <v>1325</v>
      </c>
      <c r="D154" t="s">
        <v>1328</v>
      </c>
      <c r="E154" s="26" t="s">
        <v>1335</v>
      </c>
      <c r="F154" s="26" t="s">
        <v>1328</v>
      </c>
      <c r="G154" t="s">
        <v>1331</v>
      </c>
      <c r="J154" s="6">
        <f>MATCH(B154&amp;C154,'#AI配置1'!$F:$F,0)</f>
        <v>698</v>
      </c>
      <c r="K154" s="6">
        <f>IFERROR(INDEX('#AI配置1'!$A:$A,MATCH($B154&amp;$C154&amp;D154,'#AI配置1'!$G:$G,0),1),"")</f>
        <v>5202401</v>
      </c>
      <c r="L154" s="6">
        <f>IFERROR(INDEX('#AI配置1'!$A:$A,MATCH($B154&amp;$C154&amp;E154,'#AI配置1'!$G:$G,0),1),"")</f>
        <v>5202403</v>
      </c>
      <c r="M154" s="6">
        <f>IFERROR(INDEX('#AI配置1'!$A:$A,MATCH($B154&amp;$C154&amp;F154,'#AI配置1'!$G:$G,0),1),"")</f>
        <v>5202401</v>
      </c>
      <c r="N154" s="6">
        <f>IFERROR(INDEX('#AI配置1'!$A:$A,MATCH($B154&amp;$C154&amp;G154,'#AI配置1'!$G:$G,0),1),"")</f>
        <v>5202402</v>
      </c>
      <c r="O154" s="6" t="str">
        <f>IFERROR(INDEX('#AI配置1'!$A:$A,MATCH($B154&amp;$C154&amp;H154,'#AI配置1'!$G:$G,0),1),"")</f>
        <v/>
      </c>
      <c r="P154" s="6" t="str">
        <f>IFERROR(INDEX('#AI配置1'!$A:$A,MATCH($B154&amp;$C154&amp;I154,'#AI配置1'!$G:$G,0),1),"")</f>
        <v/>
      </c>
      <c r="S154" s="18">
        <f t="array" ref="S154">INDEX('#AI配置1'!$I:$I,'#AI配置2'!$J154,1)</f>
        <v>13</v>
      </c>
      <c r="T154" s="25" t="s">
        <v>2361</v>
      </c>
      <c r="V154" s="18" t="s">
        <v>1704</v>
      </c>
      <c r="W154" s="18" t="str">
        <f t="array" ref="W154">INDEX('#AI配置1'!$J:$J,'#AI配置2'!$J154,1)</f>
        <v>81000;120000</v>
      </c>
      <c r="X154" s="18" t="s">
        <v>1705</v>
      </c>
      <c r="Y154" s="18">
        <f t="array" ref="Y154">INDEX('#AI配置1'!$K:$K,'#AI配置2'!$J154,1)</f>
        <v>590000</v>
      </c>
      <c r="Z154" s="18">
        <f t="shared" si="9"/>
        <v>13</v>
      </c>
      <c r="AB154" s="18" t="str">
        <f t="shared" si="10"/>
        <v>5202401;5202403;5202401</v>
      </c>
      <c r="AC154" s="18" t="str">
        <f t="shared" si="11"/>
        <v>5202402</v>
      </c>
      <c r="AD154" s="18" t="str">
        <f t="array" ref="AD154">INDEX('#AI配置1'!$M:$M,'#AI配置2'!$J154,1)</f>
        <v>RT_Wood:1100000|RT_Food:1100000|RT_Stone:1100000|RT_Gold:1100000</v>
      </c>
      <c r="AE154" s="18" t="str">
        <f t="array" ref="AE154">INDEX('#AI配置1'!$N:$N,'#AI配置2'!$J154,1)</f>
        <v>RT_Wood:137500|RT_Food:137500|RT_Stone:137500|RT_Gold:137500</v>
      </c>
      <c r="AF154" s="18">
        <f t="array" ref="AF154">INDEX('#AI配置1'!$L:$L,'#AI配置2'!$J154,1)</f>
        <v>1650000</v>
      </c>
    </row>
    <row r="155" spans="2:32" x14ac:dyDescent="0.3">
      <c r="B155">
        <v>25</v>
      </c>
      <c r="C155" t="s">
        <v>1325</v>
      </c>
      <c r="D155" t="s">
        <v>1328</v>
      </c>
      <c r="E155" s="26" t="s">
        <v>1335</v>
      </c>
      <c r="F155" s="26" t="s">
        <v>1328</v>
      </c>
      <c r="G155" t="s">
        <v>1331</v>
      </c>
      <c r="J155" s="6">
        <f>MATCH(B155&amp;C155,'#AI配置1'!$F:$F,0)</f>
        <v>706</v>
      </c>
      <c r="K155" s="6">
        <f>IFERROR(INDEX('#AI配置1'!$A:$A,MATCH($B155&amp;$C155&amp;D155,'#AI配置1'!$G:$G,0),1),"")</f>
        <v>5202501</v>
      </c>
      <c r="L155" s="6">
        <f>IFERROR(INDEX('#AI配置1'!$A:$A,MATCH($B155&amp;$C155&amp;E155,'#AI配置1'!$G:$G,0),1),"")</f>
        <v>5202503</v>
      </c>
      <c r="M155" s="6">
        <f>IFERROR(INDEX('#AI配置1'!$A:$A,MATCH($B155&amp;$C155&amp;F155,'#AI配置1'!$G:$G,0),1),"")</f>
        <v>5202501</v>
      </c>
      <c r="N155" s="6">
        <f>IFERROR(INDEX('#AI配置1'!$A:$A,MATCH($B155&amp;$C155&amp;G155,'#AI配置1'!$G:$G,0),1),"")</f>
        <v>5202502</v>
      </c>
      <c r="O155" s="6" t="str">
        <f>IFERROR(INDEX('#AI配置1'!$A:$A,MATCH($B155&amp;$C155&amp;H155,'#AI配置1'!$G:$G,0),1),"")</f>
        <v/>
      </c>
      <c r="P155" s="6" t="str">
        <f>IFERROR(INDEX('#AI配置1'!$A:$A,MATCH($B155&amp;$C155&amp;I155,'#AI配置1'!$G:$G,0),1),"")</f>
        <v/>
      </c>
      <c r="S155" s="18">
        <f t="array" ref="S155">INDEX('#AI配置1'!$I:$I,'#AI配置2'!$J155,1)</f>
        <v>14</v>
      </c>
      <c r="T155" s="25" t="s">
        <v>2361</v>
      </c>
      <c r="V155" s="18" t="s">
        <v>1706</v>
      </c>
      <c r="W155" s="18" t="str">
        <f t="array" ref="W155">INDEX('#AI配置1'!$J:$J,'#AI配置2'!$J155,1)</f>
        <v>120000;190000</v>
      </c>
      <c r="X155" s="18" t="s">
        <v>1707</v>
      </c>
      <c r="Y155" s="18">
        <f t="array" ref="Y155">INDEX('#AI配置1'!$K:$K,'#AI配置2'!$J155,1)</f>
        <v>640000</v>
      </c>
      <c r="Z155" s="18">
        <f t="shared" si="9"/>
        <v>14</v>
      </c>
      <c r="AB155" s="18" t="str">
        <f t="shared" si="10"/>
        <v>5202501;5202503;5202501</v>
      </c>
      <c r="AC155" s="18" t="str">
        <f t="shared" si="11"/>
        <v>5202502</v>
      </c>
      <c r="AD155" s="18" t="str">
        <f t="array" ref="AD155">INDEX('#AI配置1'!$M:$M,'#AI配置2'!$J155,1)</f>
        <v>RT_Wood:1200000|RT_Food:1200000|RT_Stone:1200000|RT_Gold:1200000</v>
      </c>
      <c r="AE155" s="18" t="str">
        <f t="array" ref="AE155">INDEX('#AI配置1'!$N:$N,'#AI配置2'!$J155,1)</f>
        <v>RT_Wood:150000|RT_Food:150000|RT_Stone:150000|RT_Gold:150000</v>
      </c>
      <c r="AF155" s="18">
        <f t="array" ref="AF155">INDEX('#AI配置1'!$L:$L,'#AI配置2'!$J155,1)</f>
        <v>1800000</v>
      </c>
    </row>
    <row r="156" spans="2:32" x14ac:dyDescent="0.3">
      <c r="B156">
        <v>26</v>
      </c>
      <c r="C156" t="s">
        <v>1325</v>
      </c>
      <c r="D156" t="s">
        <v>1328</v>
      </c>
      <c r="E156" s="26" t="s">
        <v>1335</v>
      </c>
      <c r="F156" s="26" t="s">
        <v>1328</v>
      </c>
      <c r="G156" t="s">
        <v>1331</v>
      </c>
      <c r="J156" s="6">
        <f>MATCH(B156&amp;C156,'#AI配置1'!$F:$F,0)</f>
        <v>714</v>
      </c>
      <c r="K156" s="6">
        <f>IFERROR(INDEX('#AI配置1'!$A:$A,MATCH($B156&amp;$C156&amp;D156,'#AI配置1'!$G:$G,0),1),"")</f>
        <v>5202601</v>
      </c>
      <c r="L156" s="6">
        <f>IFERROR(INDEX('#AI配置1'!$A:$A,MATCH($B156&amp;$C156&amp;E156,'#AI配置1'!$G:$G,0),1),"")</f>
        <v>5202603</v>
      </c>
      <c r="M156" s="6">
        <f>IFERROR(INDEX('#AI配置1'!$A:$A,MATCH($B156&amp;$C156&amp;F156,'#AI配置1'!$G:$G,0),1),"")</f>
        <v>5202601</v>
      </c>
      <c r="N156" s="6">
        <f>IFERROR(INDEX('#AI配置1'!$A:$A,MATCH($B156&amp;$C156&amp;G156,'#AI配置1'!$G:$G,0),1),"")</f>
        <v>5202602</v>
      </c>
      <c r="O156" s="6" t="str">
        <f>IFERROR(INDEX('#AI配置1'!$A:$A,MATCH($B156&amp;$C156&amp;H156,'#AI配置1'!$G:$G,0),1),"")</f>
        <v/>
      </c>
      <c r="P156" s="6" t="str">
        <f>IFERROR(INDEX('#AI配置1'!$A:$A,MATCH($B156&amp;$C156&amp;I156,'#AI配置1'!$G:$G,0),1),"")</f>
        <v/>
      </c>
      <c r="S156" s="18">
        <f t="array" ref="S156">INDEX('#AI配置1'!$I:$I,'#AI配置2'!$J156,1)</f>
        <v>14</v>
      </c>
      <c r="T156" s="25" t="s">
        <v>2361</v>
      </c>
      <c r="V156" s="18" t="s">
        <v>1708</v>
      </c>
      <c r="W156" s="18" t="str">
        <f t="array" ref="W156">INDEX('#AI配置1'!$J:$J,'#AI配置2'!$J156,1)</f>
        <v>120000;190000</v>
      </c>
      <c r="X156" s="18" t="s">
        <v>1709</v>
      </c>
      <c r="Y156" s="18">
        <f t="array" ref="Y156">INDEX('#AI配置1'!$K:$K,'#AI配置2'!$J156,1)</f>
        <v>640000</v>
      </c>
      <c r="Z156" s="18">
        <f t="shared" si="9"/>
        <v>14</v>
      </c>
      <c r="AB156" s="18" t="str">
        <f t="shared" si="10"/>
        <v>5202601;5202603;5202601</v>
      </c>
      <c r="AC156" s="18" t="str">
        <f t="shared" si="11"/>
        <v>5202602</v>
      </c>
      <c r="AD156" s="18" t="str">
        <f t="array" ref="AD156">INDEX('#AI配置1'!$M:$M,'#AI配置2'!$J156,1)</f>
        <v>RT_Wood:1200000|RT_Food:1200000|RT_Stone:1200000|RT_Gold:1200000</v>
      </c>
      <c r="AE156" s="18" t="str">
        <f t="array" ref="AE156">INDEX('#AI配置1'!$N:$N,'#AI配置2'!$J156,1)</f>
        <v>RT_Wood:150000|RT_Food:150000|RT_Stone:150000|RT_Gold:150000</v>
      </c>
      <c r="AF156" s="18">
        <f t="array" ref="AF156">INDEX('#AI配置1'!$L:$L,'#AI配置2'!$J156,1)</f>
        <v>1800000</v>
      </c>
    </row>
    <row r="157" spans="2:32" x14ac:dyDescent="0.3">
      <c r="B157">
        <v>27</v>
      </c>
      <c r="C157" t="s">
        <v>1325</v>
      </c>
      <c r="D157" t="s">
        <v>1328</v>
      </c>
      <c r="E157" s="26" t="s">
        <v>1335</v>
      </c>
      <c r="F157" s="26" t="s">
        <v>1328</v>
      </c>
      <c r="G157" t="s">
        <v>1331</v>
      </c>
      <c r="J157" s="6">
        <f>MATCH(B157&amp;C157,'#AI配置1'!$F:$F,0)</f>
        <v>722</v>
      </c>
      <c r="K157" s="6">
        <f>IFERROR(INDEX('#AI配置1'!$A:$A,MATCH($B157&amp;$C157&amp;D157,'#AI配置1'!$G:$G,0),1),"")</f>
        <v>5202701</v>
      </c>
      <c r="L157" s="6">
        <f>IFERROR(INDEX('#AI配置1'!$A:$A,MATCH($B157&amp;$C157&amp;E157,'#AI配置1'!$G:$G,0),1),"")</f>
        <v>5202703</v>
      </c>
      <c r="M157" s="6">
        <f>IFERROR(INDEX('#AI配置1'!$A:$A,MATCH($B157&amp;$C157&amp;F157,'#AI配置1'!$G:$G,0),1),"")</f>
        <v>5202701</v>
      </c>
      <c r="N157" s="6">
        <f>IFERROR(INDEX('#AI配置1'!$A:$A,MATCH($B157&amp;$C157&amp;G157,'#AI配置1'!$G:$G,0),1),"")</f>
        <v>5202702</v>
      </c>
      <c r="O157" s="6" t="str">
        <f>IFERROR(INDEX('#AI配置1'!$A:$A,MATCH($B157&amp;$C157&amp;H157,'#AI配置1'!$G:$G,0),1),"")</f>
        <v/>
      </c>
      <c r="P157" s="6" t="str">
        <f>IFERROR(INDEX('#AI配置1'!$A:$A,MATCH($B157&amp;$C157&amp;I157,'#AI配置1'!$G:$G,0),1),"")</f>
        <v/>
      </c>
      <c r="S157" s="18">
        <f t="array" ref="S157">INDEX('#AI配置1'!$I:$I,'#AI配置2'!$J157,1)</f>
        <v>15</v>
      </c>
      <c r="T157" s="25" t="s">
        <v>2361</v>
      </c>
      <c r="V157" s="18" t="s">
        <v>1710</v>
      </c>
      <c r="W157" s="18" t="str">
        <f t="array" ref="W157">INDEX('#AI配置1'!$J:$J,'#AI配置2'!$J157,1)</f>
        <v>190000;290000</v>
      </c>
      <c r="X157" s="18" t="s">
        <v>1711</v>
      </c>
      <c r="Y157" s="18">
        <f t="array" ref="Y157">INDEX('#AI配置1'!$K:$K,'#AI配置2'!$J157,1)</f>
        <v>690000</v>
      </c>
      <c r="Z157" s="18">
        <f t="shared" si="9"/>
        <v>15</v>
      </c>
      <c r="AB157" s="18" t="str">
        <f t="shared" si="10"/>
        <v>5202701;5202703;5202701</v>
      </c>
      <c r="AC157" s="18" t="str">
        <f t="shared" si="11"/>
        <v>5202702</v>
      </c>
      <c r="AD157" s="18" t="str">
        <f t="array" ref="AD157">INDEX('#AI配置1'!$M:$M,'#AI配置2'!$J157,1)</f>
        <v>RT_Wood:1300000|RT_Food:1300000|RT_Stone:1300000|RT_Gold:1300000</v>
      </c>
      <c r="AE157" s="18" t="str">
        <f t="array" ref="AE157">INDEX('#AI配置1'!$N:$N,'#AI配置2'!$J157,1)</f>
        <v>RT_Wood:162500|RT_Food:162500|RT_Stone:162500|RT_Gold:162500</v>
      </c>
      <c r="AF157" s="18">
        <f t="array" ref="AF157">INDEX('#AI配置1'!$L:$L,'#AI配置2'!$J157,1)</f>
        <v>1950000</v>
      </c>
    </row>
    <row r="158" spans="2:32" x14ac:dyDescent="0.3">
      <c r="B158">
        <v>28</v>
      </c>
      <c r="C158" t="s">
        <v>1325</v>
      </c>
      <c r="D158" t="s">
        <v>1328</v>
      </c>
      <c r="E158" s="26" t="s">
        <v>1335</v>
      </c>
      <c r="F158" s="26" t="s">
        <v>1328</v>
      </c>
      <c r="G158" t="s">
        <v>1331</v>
      </c>
      <c r="J158" s="6">
        <f>MATCH(B158&amp;C158,'#AI配置1'!$F:$F,0)</f>
        <v>730</v>
      </c>
      <c r="K158" s="6">
        <f>IFERROR(INDEX('#AI配置1'!$A:$A,MATCH($B158&amp;$C158&amp;D158,'#AI配置1'!$G:$G,0),1),"")</f>
        <v>5202801</v>
      </c>
      <c r="L158" s="6">
        <f>IFERROR(INDEX('#AI配置1'!$A:$A,MATCH($B158&amp;$C158&amp;E158,'#AI配置1'!$G:$G,0),1),"")</f>
        <v>5202803</v>
      </c>
      <c r="M158" s="6">
        <f>IFERROR(INDEX('#AI配置1'!$A:$A,MATCH($B158&amp;$C158&amp;F158,'#AI配置1'!$G:$G,0),1),"")</f>
        <v>5202801</v>
      </c>
      <c r="N158" s="6">
        <f>IFERROR(INDEX('#AI配置1'!$A:$A,MATCH($B158&amp;$C158&amp;G158,'#AI配置1'!$G:$G,0),1),"")</f>
        <v>5202802</v>
      </c>
      <c r="O158" s="6" t="str">
        <f>IFERROR(INDEX('#AI配置1'!$A:$A,MATCH($B158&amp;$C158&amp;H158,'#AI配置1'!$G:$G,0),1),"")</f>
        <v/>
      </c>
      <c r="P158" s="6" t="str">
        <f>IFERROR(INDEX('#AI配置1'!$A:$A,MATCH($B158&amp;$C158&amp;I158,'#AI配置1'!$G:$G,0),1),"")</f>
        <v/>
      </c>
      <c r="S158" s="18">
        <f t="array" ref="S158">INDEX('#AI配置1'!$I:$I,'#AI配置2'!$J158,1)</f>
        <v>15</v>
      </c>
      <c r="T158" s="25" t="s">
        <v>2361</v>
      </c>
      <c r="V158" s="18" t="s">
        <v>1712</v>
      </c>
      <c r="W158" s="18" t="str">
        <f t="array" ref="W158">INDEX('#AI配置1'!$J:$J,'#AI配置2'!$J158,1)</f>
        <v>190000;290000</v>
      </c>
      <c r="X158" s="18" t="s">
        <v>1713</v>
      </c>
      <c r="Y158" s="18">
        <f t="array" ref="Y158">INDEX('#AI配置1'!$K:$K,'#AI配置2'!$J158,1)</f>
        <v>690000</v>
      </c>
      <c r="Z158" s="18">
        <f t="shared" si="9"/>
        <v>15</v>
      </c>
      <c r="AB158" s="18" t="str">
        <f t="shared" si="10"/>
        <v>5202801;5202803;5202801</v>
      </c>
      <c r="AC158" s="18" t="str">
        <f t="shared" si="11"/>
        <v>5202802</v>
      </c>
      <c r="AD158" s="18" t="str">
        <f t="array" ref="AD158">INDEX('#AI配置1'!$M:$M,'#AI配置2'!$J158,1)</f>
        <v>RT_Wood:1300000|RT_Food:1300000|RT_Stone:1300000|RT_Gold:1300000</v>
      </c>
      <c r="AE158" s="18" t="str">
        <f t="array" ref="AE158">INDEX('#AI配置1'!$N:$N,'#AI配置2'!$J158,1)</f>
        <v>RT_Wood:162500|RT_Food:162500|RT_Stone:162500|RT_Gold:162500</v>
      </c>
      <c r="AF158" s="18">
        <f t="array" ref="AF158">INDEX('#AI配置1'!$L:$L,'#AI配置2'!$J158,1)</f>
        <v>1950000</v>
      </c>
    </row>
    <row r="159" spans="2:32" x14ac:dyDescent="0.3">
      <c r="B159">
        <v>29</v>
      </c>
      <c r="C159" t="s">
        <v>1325</v>
      </c>
      <c r="D159" t="s">
        <v>1328</v>
      </c>
      <c r="E159" s="26" t="s">
        <v>1335</v>
      </c>
      <c r="F159" s="26" t="s">
        <v>1328</v>
      </c>
      <c r="G159" t="s">
        <v>1331</v>
      </c>
      <c r="J159" s="6">
        <f>MATCH(B159&amp;C159,'#AI配置1'!$F:$F,0)</f>
        <v>738</v>
      </c>
      <c r="K159" s="6">
        <f>IFERROR(INDEX('#AI配置1'!$A:$A,MATCH($B159&amp;$C159&amp;D159,'#AI配置1'!$G:$G,0),1),"")</f>
        <v>5202901</v>
      </c>
      <c r="L159" s="6">
        <f>IFERROR(INDEX('#AI配置1'!$A:$A,MATCH($B159&amp;$C159&amp;E159,'#AI配置1'!$G:$G,0),1),"")</f>
        <v>5202903</v>
      </c>
      <c r="M159" s="6">
        <f>IFERROR(INDEX('#AI配置1'!$A:$A,MATCH($B159&amp;$C159&amp;F159,'#AI配置1'!$G:$G,0),1),"")</f>
        <v>5202901</v>
      </c>
      <c r="N159" s="6">
        <f>IFERROR(INDEX('#AI配置1'!$A:$A,MATCH($B159&amp;$C159&amp;G159,'#AI配置1'!$G:$G,0),1),"")</f>
        <v>5202902</v>
      </c>
      <c r="O159" s="6" t="str">
        <f>IFERROR(INDEX('#AI配置1'!$A:$A,MATCH($B159&amp;$C159&amp;H159,'#AI配置1'!$G:$G,0),1),"")</f>
        <v/>
      </c>
      <c r="P159" s="6" t="str">
        <f>IFERROR(INDEX('#AI配置1'!$A:$A,MATCH($B159&amp;$C159&amp;I159,'#AI配置1'!$G:$G,0),1),"")</f>
        <v/>
      </c>
      <c r="S159" s="18">
        <f t="array" ref="S159">INDEX('#AI配置1'!$I:$I,'#AI配置2'!$J159,1)</f>
        <v>16</v>
      </c>
      <c r="T159" s="25" t="s">
        <v>2362</v>
      </c>
      <c r="V159" s="18" t="s">
        <v>1714</v>
      </c>
      <c r="W159" s="18" t="str">
        <f t="array" ref="W159">INDEX('#AI配置1'!$J:$J,'#AI配置2'!$J159,1)</f>
        <v>290000;480000</v>
      </c>
      <c r="X159" s="18" t="s">
        <v>1715</v>
      </c>
      <c r="Y159" s="18">
        <f t="array" ref="Y159">INDEX('#AI配置1'!$K:$K,'#AI配置2'!$J159,1)</f>
        <v>750000</v>
      </c>
      <c r="Z159" s="18">
        <f t="shared" si="9"/>
        <v>16</v>
      </c>
      <c r="AB159" s="18" t="str">
        <f t="shared" si="10"/>
        <v>5202901;5202903;5202901</v>
      </c>
      <c r="AC159" s="18" t="str">
        <f t="shared" si="11"/>
        <v>5202902</v>
      </c>
      <c r="AD159" s="18" t="str">
        <f t="array" ref="AD159">INDEX('#AI配置1'!$M:$M,'#AI配置2'!$J159,1)</f>
        <v>RT_Wood:1400000|RT_Food:1400000|RT_Stone:1400000|RT_Gold:1400000</v>
      </c>
      <c r="AE159" s="18" t="str">
        <f t="array" ref="AE159">INDEX('#AI配置1'!$N:$N,'#AI配置2'!$J159,1)</f>
        <v>RT_Wood:175000|RT_Food:175000|RT_Stone:175000|RT_Gold:175000</v>
      </c>
      <c r="AF159" s="18">
        <f t="array" ref="AF159">INDEX('#AI配置1'!$L:$L,'#AI配置2'!$J159,1)</f>
        <v>2100000</v>
      </c>
    </row>
    <row r="160" spans="2:32" x14ac:dyDescent="0.3">
      <c r="B160">
        <v>30</v>
      </c>
      <c r="C160" t="s">
        <v>1325</v>
      </c>
      <c r="D160" t="s">
        <v>1328</v>
      </c>
      <c r="E160" s="26" t="s">
        <v>1335</v>
      </c>
      <c r="F160" s="26" t="s">
        <v>1328</v>
      </c>
      <c r="G160" t="s">
        <v>1331</v>
      </c>
      <c r="J160" s="6">
        <f>MATCH(B160&amp;C160,'#AI配置1'!$F:$F,0)</f>
        <v>746</v>
      </c>
      <c r="K160" s="6">
        <f>IFERROR(INDEX('#AI配置1'!$A:$A,MATCH($B160&amp;$C160&amp;D160,'#AI配置1'!$G:$G,0),1),"")</f>
        <v>5203001</v>
      </c>
      <c r="L160" s="6">
        <f>IFERROR(INDEX('#AI配置1'!$A:$A,MATCH($B160&amp;$C160&amp;E160,'#AI配置1'!$G:$G,0),1),"")</f>
        <v>5203003</v>
      </c>
      <c r="M160" s="6">
        <f>IFERROR(INDEX('#AI配置1'!$A:$A,MATCH($B160&amp;$C160&amp;F160,'#AI配置1'!$G:$G,0),1),"")</f>
        <v>5203001</v>
      </c>
      <c r="N160" s="6">
        <f>IFERROR(INDEX('#AI配置1'!$A:$A,MATCH($B160&amp;$C160&amp;G160,'#AI配置1'!$G:$G,0),1),"")</f>
        <v>5203002</v>
      </c>
      <c r="O160" s="6" t="str">
        <f>IFERROR(INDEX('#AI配置1'!$A:$A,MATCH($B160&amp;$C160&amp;H160,'#AI配置1'!$G:$G,0),1),"")</f>
        <v/>
      </c>
      <c r="P160" s="6" t="str">
        <f>IFERROR(INDEX('#AI配置1'!$A:$A,MATCH($B160&amp;$C160&amp;I160,'#AI配置1'!$G:$G,0),1),"")</f>
        <v/>
      </c>
      <c r="S160" s="18">
        <f t="array" ref="S160">INDEX('#AI配置1'!$I:$I,'#AI配置2'!$J160,1)</f>
        <v>16</v>
      </c>
      <c r="T160" s="25" t="s">
        <v>2362</v>
      </c>
      <c r="V160" s="18" t="s">
        <v>1716</v>
      </c>
      <c r="W160" s="18" t="str">
        <f t="array" ref="W160">INDEX('#AI配置1'!$J:$J,'#AI配置2'!$J160,1)</f>
        <v>290000;480000</v>
      </c>
      <c r="X160" s="18" t="s">
        <v>1717</v>
      </c>
      <c r="Y160" s="18">
        <f t="array" ref="Y160">INDEX('#AI配置1'!$K:$K,'#AI配置2'!$J160,1)</f>
        <v>750000</v>
      </c>
      <c r="Z160" s="18">
        <f t="shared" si="9"/>
        <v>16</v>
      </c>
      <c r="AB160" s="18" t="str">
        <f t="shared" si="10"/>
        <v>5203001;5203003;5203001</v>
      </c>
      <c r="AC160" s="18" t="str">
        <f t="shared" si="11"/>
        <v>5203002</v>
      </c>
      <c r="AD160" s="18" t="str">
        <f t="array" ref="AD160">INDEX('#AI配置1'!$M:$M,'#AI配置2'!$J160,1)</f>
        <v>RT_Wood:1400000|RT_Food:1400000|RT_Stone:1400000|RT_Gold:1400000</v>
      </c>
      <c r="AE160" s="18" t="str">
        <f t="array" ref="AE160">INDEX('#AI配置1'!$N:$N,'#AI配置2'!$J160,1)</f>
        <v>RT_Wood:175000|RT_Food:175000|RT_Stone:175000|RT_Gold:175000</v>
      </c>
      <c r="AF160" s="18">
        <f t="array" ref="AF160">INDEX('#AI配置1'!$L:$L,'#AI配置2'!$J160,1)</f>
        <v>2100000</v>
      </c>
    </row>
    <row r="161" spans="1:32" x14ac:dyDescent="0.3">
      <c r="B161">
        <v>31</v>
      </c>
      <c r="C161" t="s">
        <v>1325</v>
      </c>
      <c r="D161" t="s">
        <v>1328</v>
      </c>
      <c r="E161" s="26" t="s">
        <v>1335</v>
      </c>
      <c r="F161" s="26" t="s">
        <v>1328</v>
      </c>
      <c r="G161" t="s">
        <v>1331</v>
      </c>
      <c r="J161" s="6">
        <f>MATCH(B161&amp;C161,'#AI配置1'!$F:$F,0)</f>
        <v>754</v>
      </c>
      <c r="K161" s="6">
        <f>IFERROR(INDEX('#AI配置1'!$A:$A,MATCH($B161&amp;$C161&amp;D161,'#AI配置1'!$G:$G,0),1),"")</f>
        <v>5203101</v>
      </c>
      <c r="L161" s="6">
        <f>IFERROR(INDEX('#AI配置1'!$A:$A,MATCH($B161&amp;$C161&amp;E161,'#AI配置1'!$G:$G,0),1),"")</f>
        <v>5203103</v>
      </c>
      <c r="M161" s="6">
        <f>IFERROR(INDEX('#AI配置1'!$A:$A,MATCH($B161&amp;$C161&amp;F161,'#AI配置1'!$G:$G,0),1),"")</f>
        <v>5203101</v>
      </c>
      <c r="N161" s="6">
        <f>IFERROR(INDEX('#AI配置1'!$A:$A,MATCH($B161&amp;$C161&amp;G161,'#AI配置1'!$G:$G,0),1),"")</f>
        <v>5203102</v>
      </c>
      <c r="O161" s="6" t="str">
        <f>IFERROR(INDEX('#AI配置1'!$A:$A,MATCH($B161&amp;$C161&amp;H161,'#AI配置1'!$G:$G,0),1),"")</f>
        <v/>
      </c>
      <c r="P161" s="6" t="str">
        <f>IFERROR(INDEX('#AI配置1'!$A:$A,MATCH($B161&amp;$C161&amp;I161,'#AI配置1'!$G:$G,0),1),"")</f>
        <v/>
      </c>
      <c r="S161" s="18">
        <f t="array" ref="S161">INDEX('#AI配置1'!$I:$I,'#AI配置2'!$J161,1)</f>
        <v>17</v>
      </c>
      <c r="T161" s="25" t="s">
        <v>2362</v>
      </c>
      <c r="V161" s="18" t="s">
        <v>1718</v>
      </c>
      <c r="W161" s="18" t="str">
        <f t="array" ref="W161">INDEX('#AI配置1'!$J:$J,'#AI配置2'!$J161,1)</f>
        <v>480000;660000</v>
      </c>
      <c r="X161" s="18" t="s">
        <v>1719</v>
      </c>
      <c r="Y161" s="18">
        <f t="array" ref="Y161">INDEX('#AI配置1'!$K:$K,'#AI配置2'!$J161,1)</f>
        <v>810000</v>
      </c>
      <c r="Z161" s="18">
        <f t="shared" si="9"/>
        <v>17</v>
      </c>
      <c r="AB161" s="18" t="str">
        <f t="shared" si="10"/>
        <v>5203101;5203103;5203101</v>
      </c>
      <c r="AC161" s="18" t="str">
        <f t="shared" si="11"/>
        <v>5203102</v>
      </c>
      <c r="AD161" s="18" t="str">
        <f t="array" ref="AD161">INDEX('#AI配置1'!$M:$M,'#AI配置2'!$J161,1)</f>
        <v>RT_Wood:1500000|RT_Food:1500000|RT_Stone:1500000|RT_Gold:1500000</v>
      </c>
      <c r="AE161" s="18" t="str">
        <f t="array" ref="AE161">INDEX('#AI配置1'!$N:$N,'#AI配置2'!$J161,1)</f>
        <v>RT_Wood:187500|RT_Food:187500|RT_Stone:187500|RT_Gold:187500</v>
      </c>
      <c r="AF161" s="18">
        <f t="array" ref="AF161">INDEX('#AI配置1'!$L:$L,'#AI配置2'!$J161,1)</f>
        <v>2250000</v>
      </c>
    </row>
    <row r="162" spans="1:32" x14ac:dyDescent="0.3">
      <c r="B162">
        <v>32</v>
      </c>
      <c r="C162" t="s">
        <v>1325</v>
      </c>
      <c r="D162" t="s">
        <v>1328</v>
      </c>
      <c r="E162" s="26" t="s">
        <v>1335</v>
      </c>
      <c r="F162" s="26" t="s">
        <v>1328</v>
      </c>
      <c r="G162" t="s">
        <v>1331</v>
      </c>
      <c r="J162" s="6">
        <f>MATCH(B162&amp;C162,'#AI配置1'!$F:$F,0)</f>
        <v>762</v>
      </c>
      <c r="K162" s="6">
        <f>IFERROR(INDEX('#AI配置1'!$A:$A,MATCH($B162&amp;$C162&amp;D162,'#AI配置1'!$G:$G,0),1),"")</f>
        <v>5203201</v>
      </c>
      <c r="L162" s="6">
        <f>IFERROR(INDEX('#AI配置1'!$A:$A,MATCH($B162&amp;$C162&amp;E162,'#AI配置1'!$G:$G,0),1),"")</f>
        <v>5203203</v>
      </c>
      <c r="M162" s="6">
        <f>IFERROR(INDEX('#AI配置1'!$A:$A,MATCH($B162&amp;$C162&amp;F162,'#AI配置1'!$G:$G,0),1),"")</f>
        <v>5203201</v>
      </c>
      <c r="N162" s="6">
        <f>IFERROR(INDEX('#AI配置1'!$A:$A,MATCH($B162&amp;$C162&amp;G162,'#AI配置1'!$G:$G,0),1),"")</f>
        <v>5203202</v>
      </c>
      <c r="O162" s="6" t="str">
        <f>IFERROR(INDEX('#AI配置1'!$A:$A,MATCH($B162&amp;$C162&amp;H162,'#AI配置1'!$G:$G,0),1),"")</f>
        <v/>
      </c>
      <c r="P162" s="6" t="str">
        <f>IFERROR(INDEX('#AI配置1'!$A:$A,MATCH($B162&amp;$C162&amp;I162,'#AI配置1'!$G:$G,0),1),"")</f>
        <v/>
      </c>
      <c r="S162" s="18">
        <f t="array" ref="S162">INDEX('#AI配置1'!$I:$I,'#AI配置2'!$J162,1)</f>
        <v>17</v>
      </c>
      <c r="T162" s="25" t="s">
        <v>2362</v>
      </c>
      <c r="V162" s="18" t="s">
        <v>1720</v>
      </c>
      <c r="W162" s="18" t="str">
        <f t="array" ref="W162">INDEX('#AI配置1'!$J:$J,'#AI配置2'!$J162,1)</f>
        <v>480000;660000</v>
      </c>
      <c r="X162" s="18" t="s">
        <v>1721</v>
      </c>
      <c r="Y162" s="18">
        <f t="array" ref="Y162">INDEX('#AI配置1'!$K:$K,'#AI配置2'!$J162,1)</f>
        <v>810000</v>
      </c>
      <c r="Z162" s="18">
        <f t="shared" si="9"/>
        <v>17</v>
      </c>
      <c r="AB162" s="18" t="str">
        <f t="shared" si="10"/>
        <v>5203201;5203203;5203201</v>
      </c>
      <c r="AC162" s="18" t="str">
        <f t="shared" si="11"/>
        <v>5203202</v>
      </c>
      <c r="AD162" s="18" t="str">
        <f t="array" ref="AD162">INDEX('#AI配置1'!$M:$M,'#AI配置2'!$J162,1)</f>
        <v>RT_Wood:1500000|RT_Food:1500000|RT_Stone:1500000|RT_Gold:1500000</v>
      </c>
      <c r="AE162" s="18" t="str">
        <f t="array" ref="AE162">INDEX('#AI配置1'!$N:$N,'#AI配置2'!$J162,1)</f>
        <v>RT_Wood:187500|RT_Food:187500|RT_Stone:187500|RT_Gold:187500</v>
      </c>
      <c r="AF162" s="18">
        <f t="array" ref="AF162">INDEX('#AI配置1'!$L:$L,'#AI配置2'!$J162,1)</f>
        <v>2250000</v>
      </c>
    </row>
    <row r="163" spans="1:32" x14ac:dyDescent="0.3">
      <c r="A163" t="s">
        <v>1722</v>
      </c>
      <c r="B163">
        <v>1</v>
      </c>
      <c r="C163" t="s">
        <v>1325</v>
      </c>
      <c r="D163" s="6" t="s">
        <v>1328</v>
      </c>
      <c r="E163" s="26" t="s">
        <v>1335</v>
      </c>
      <c r="F163" s="26" t="s">
        <v>1328</v>
      </c>
      <c r="G163" s="6" t="s">
        <v>1331</v>
      </c>
      <c r="J163" s="6">
        <f>MATCH(B163&amp;C163,'#AI配置1'!$F:$F,0)</f>
        <v>514</v>
      </c>
      <c r="K163" s="6">
        <f>IFERROR(INDEX('#AI配置1'!$A:$A,MATCH($B163&amp;$C163&amp;D163,'#AI配置1'!$G:$G,0),1),"")</f>
        <v>5200101</v>
      </c>
      <c r="L163" s="6">
        <f>IFERROR(INDEX('#AI配置1'!$A:$A,MATCH($B163&amp;$C163&amp;E163,'#AI配置1'!$G:$G,0),1),"")</f>
        <v>5200103</v>
      </c>
      <c r="M163" s="6">
        <f>IFERROR(INDEX('#AI配置1'!$A:$A,MATCH($B163&amp;$C163&amp;F163,'#AI配置1'!$G:$G,0),1),"")</f>
        <v>5200101</v>
      </c>
      <c r="N163" s="6">
        <f>IFERROR(INDEX('#AI配置1'!$A:$A,MATCH($B163&amp;$C163&amp;G163,'#AI配置1'!$G:$G,0),1),"")</f>
        <v>5200102</v>
      </c>
      <c r="O163" s="6" t="str">
        <f>IFERROR(INDEX('#AI配置1'!$A:$A,MATCH($B163&amp;$C163&amp;H163,'#AI配置1'!$G:$G,0),1),"")</f>
        <v/>
      </c>
      <c r="P163" s="6" t="str">
        <f>IFERROR(INDEX('#AI配置1'!$A:$A,MATCH($B163&amp;$C163&amp;I163,'#AI配置1'!$G:$G,0),1),"")</f>
        <v/>
      </c>
      <c r="S163" s="18">
        <f t="array" ref="S163">INDEX('#AI配置1'!$I:$I,'#AI配置2'!$J163,1)</f>
        <v>5</v>
      </c>
      <c r="T163" s="25" t="s">
        <v>1397</v>
      </c>
      <c r="V163" s="18" t="s">
        <v>1723</v>
      </c>
      <c r="W163" s="18" t="str">
        <f t="array" ref="W163">INDEX('#AI配置1'!$J:$J,'#AI配置2'!$J163,1)</f>
        <v>220;735</v>
      </c>
      <c r="X163" s="18" t="s">
        <v>1724</v>
      </c>
      <c r="Y163" s="18">
        <f t="array" ref="Y163">INDEX('#AI配置1'!$K:$K,'#AI配置2'!$J163,1)</f>
        <v>250000</v>
      </c>
      <c r="Z163" s="18">
        <f t="shared" si="9"/>
        <v>5</v>
      </c>
      <c r="AB163" s="18" t="str">
        <f t="shared" si="10"/>
        <v>5200101;5200103;5200101</v>
      </c>
      <c r="AC163" s="18" t="str">
        <f t="shared" si="11"/>
        <v>5200102</v>
      </c>
      <c r="AD163" s="18" t="str">
        <f t="array" ref="AD163">INDEX('#AI配置1'!$M:$M,'#AI配置2'!$J163,1)</f>
        <v>RT_Wood:300000|RT_Food:300000|RT_Stone:300000</v>
      </c>
      <c r="AE163" s="18" t="str">
        <f t="array" ref="AE163">INDEX('#AI配置1'!$N:$N,'#AI配置2'!$J163,1)</f>
        <v>RT_Wood:37500|RT_Food:37500|RT_Stone:37500</v>
      </c>
      <c r="AF163" s="18">
        <f t="array" ref="AF163">INDEX('#AI配置1'!$L:$L,'#AI配置2'!$J163,1)</f>
        <v>450000</v>
      </c>
    </row>
    <row r="164" spans="1:32" x14ac:dyDescent="0.3">
      <c r="B164">
        <v>2</v>
      </c>
      <c r="C164" t="s">
        <v>1325</v>
      </c>
      <c r="D164" t="s">
        <v>1328</v>
      </c>
      <c r="E164" s="26" t="s">
        <v>1335</v>
      </c>
      <c r="F164" s="26" t="s">
        <v>1328</v>
      </c>
      <c r="G164" t="s">
        <v>1331</v>
      </c>
      <c r="J164" s="6">
        <f>MATCH(B164&amp;C164,'#AI配置1'!$F:$F,0)</f>
        <v>522</v>
      </c>
      <c r="K164" s="6">
        <f>IFERROR(INDEX('#AI配置1'!$A:$A,MATCH($B164&amp;$C164&amp;D164,'#AI配置1'!$G:$G,0),1),"")</f>
        <v>5200201</v>
      </c>
      <c r="L164" s="6">
        <f>IFERROR(INDEX('#AI配置1'!$A:$A,MATCH($B164&amp;$C164&amp;E164,'#AI配置1'!$G:$G,0),1),"")</f>
        <v>5200203</v>
      </c>
      <c r="M164" s="6">
        <f>IFERROR(INDEX('#AI配置1'!$A:$A,MATCH($B164&amp;$C164&amp;F164,'#AI配置1'!$G:$G,0),1),"")</f>
        <v>5200201</v>
      </c>
      <c r="N164" s="6">
        <f>IFERROR(INDEX('#AI配置1'!$A:$A,MATCH($B164&amp;$C164&amp;G164,'#AI配置1'!$G:$G,0),1),"")</f>
        <v>5200202</v>
      </c>
      <c r="O164" s="6" t="str">
        <f>IFERROR(INDEX('#AI配置1'!$A:$A,MATCH($B164&amp;$C164&amp;H164,'#AI配置1'!$G:$G,0),1),"")</f>
        <v/>
      </c>
      <c r="P164" s="6" t="str">
        <f>IFERROR(INDEX('#AI配置1'!$A:$A,MATCH($B164&amp;$C164&amp;I164,'#AI配置1'!$G:$G,0),1),"")</f>
        <v/>
      </c>
      <c r="S164" s="18">
        <f t="array" ref="S164">INDEX('#AI配置1'!$I:$I,'#AI配置2'!$J164,1)</f>
        <v>5</v>
      </c>
      <c r="T164" s="25" t="s">
        <v>1397</v>
      </c>
      <c r="V164" s="18" t="s">
        <v>1725</v>
      </c>
      <c r="W164" s="18" t="str">
        <f t="array" ref="W164">INDEX('#AI配置1'!$J:$J,'#AI配置2'!$J164,1)</f>
        <v>220;735</v>
      </c>
      <c r="X164" s="18" t="s">
        <v>1726</v>
      </c>
      <c r="Y164" s="18">
        <f t="array" ref="Y164">INDEX('#AI配置1'!$K:$K,'#AI配置2'!$J164,1)</f>
        <v>250000</v>
      </c>
      <c r="Z164" s="18">
        <f t="shared" si="9"/>
        <v>5</v>
      </c>
      <c r="AB164" s="18" t="str">
        <f t="shared" si="10"/>
        <v>5200201;5200203;5200201</v>
      </c>
      <c r="AC164" s="18" t="str">
        <f t="shared" si="11"/>
        <v>5200202</v>
      </c>
      <c r="AD164" s="18" t="str">
        <f t="array" ref="AD164">INDEX('#AI配置1'!$M:$M,'#AI配置2'!$J164,1)</f>
        <v>RT_Wood:300000|RT_Food:300000|RT_Stone:300000</v>
      </c>
      <c r="AE164" s="18" t="str">
        <f t="array" ref="AE164">INDEX('#AI配置1'!$N:$N,'#AI配置2'!$J164,1)</f>
        <v>RT_Wood:37500|RT_Food:37500|RT_Stone:37500</v>
      </c>
      <c r="AF164" s="18">
        <f t="array" ref="AF164">INDEX('#AI配置1'!$L:$L,'#AI配置2'!$J164,1)</f>
        <v>450000</v>
      </c>
    </row>
    <row r="165" spans="1:32" x14ac:dyDescent="0.3">
      <c r="B165">
        <v>3</v>
      </c>
      <c r="C165" t="s">
        <v>1325</v>
      </c>
      <c r="D165" t="s">
        <v>1328</v>
      </c>
      <c r="E165" s="26" t="s">
        <v>1335</v>
      </c>
      <c r="F165" s="26" t="s">
        <v>1328</v>
      </c>
      <c r="G165" t="s">
        <v>1331</v>
      </c>
      <c r="J165" s="6">
        <f>MATCH(B165&amp;C165,'#AI配置1'!$F:$F,0)</f>
        <v>530</v>
      </c>
      <c r="K165" s="6">
        <f>IFERROR(INDEX('#AI配置1'!$A:$A,MATCH($B165&amp;$C165&amp;D165,'#AI配置1'!$G:$G,0),1),"")</f>
        <v>5200301</v>
      </c>
      <c r="L165" s="6">
        <f>IFERROR(INDEX('#AI配置1'!$A:$A,MATCH($B165&amp;$C165&amp;E165,'#AI配置1'!$G:$G,0),1),"")</f>
        <v>5200303</v>
      </c>
      <c r="M165" s="6">
        <f>IFERROR(INDEX('#AI配置1'!$A:$A,MATCH($B165&amp;$C165&amp;F165,'#AI配置1'!$G:$G,0),1),"")</f>
        <v>5200301</v>
      </c>
      <c r="N165" s="6">
        <f>IFERROR(INDEX('#AI配置1'!$A:$A,MATCH($B165&amp;$C165&amp;G165,'#AI配置1'!$G:$G,0),1),"")</f>
        <v>5200302</v>
      </c>
      <c r="O165" s="6" t="str">
        <f>IFERROR(INDEX('#AI配置1'!$A:$A,MATCH($B165&amp;$C165&amp;H165,'#AI配置1'!$G:$G,0),1),"")</f>
        <v/>
      </c>
      <c r="P165" s="6" t="str">
        <f>IFERROR(INDEX('#AI配置1'!$A:$A,MATCH($B165&amp;$C165&amp;I165,'#AI配置1'!$G:$G,0),1),"")</f>
        <v/>
      </c>
      <c r="S165" s="18">
        <f t="array" ref="S165">INDEX('#AI配置1'!$I:$I,'#AI配置2'!$J165,1)</f>
        <v>5</v>
      </c>
      <c r="T165" s="25" t="s">
        <v>1397</v>
      </c>
      <c r="V165" s="18" t="s">
        <v>1727</v>
      </c>
      <c r="W165" s="18" t="str">
        <f t="array" ref="W165">INDEX('#AI配置1'!$J:$J,'#AI配置2'!$J165,1)</f>
        <v>220;735</v>
      </c>
      <c r="X165" s="18" t="s">
        <v>1728</v>
      </c>
      <c r="Y165" s="18">
        <f t="array" ref="Y165">INDEX('#AI配置1'!$K:$K,'#AI配置2'!$J165,1)</f>
        <v>250000</v>
      </c>
      <c r="Z165" s="18">
        <f t="shared" si="9"/>
        <v>5</v>
      </c>
      <c r="AB165" s="18" t="str">
        <f t="shared" si="10"/>
        <v>5200301;5200303;5200301</v>
      </c>
      <c r="AC165" s="18" t="str">
        <f t="shared" si="11"/>
        <v>5200302</v>
      </c>
      <c r="AD165" s="18" t="str">
        <f t="array" ref="AD165">INDEX('#AI配置1'!$M:$M,'#AI配置2'!$J165,1)</f>
        <v>RT_Wood:300000|RT_Food:300000|RT_Stone:300000</v>
      </c>
      <c r="AE165" s="18" t="str">
        <f t="array" ref="AE165">INDEX('#AI配置1'!$N:$N,'#AI配置2'!$J165,1)</f>
        <v>RT_Wood:37500|RT_Food:37500|RT_Stone:37500</v>
      </c>
      <c r="AF165" s="18">
        <f t="array" ref="AF165">INDEX('#AI配置1'!$L:$L,'#AI配置2'!$J165,1)</f>
        <v>450000</v>
      </c>
    </row>
    <row r="166" spans="1:32" x14ac:dyDescent="0.3">
      <c r="B166">
        <v>4</v>
      </c>
      <c r="C166" t="s">
        <v>1325</v>
      </c>
      <c r="D166" t="s">
        <v>1328</v>
      </c>
      <c r="E166" s="26" t="s">
        <v>1335</v>
      </c>
      <c r="F166" s="26" t="s">
        <v>1328</v>
      </c>
      <c r="G166" t="s">
        <v>1331</v>
      </c>
      <c r="J166" s="6">
        <f>MATCH(B166&amp;C166,'#AI配置1'!$F:$F,0)</f>
        <v>538</v>
      </c>
      <c r="K166" s="6">
        <f>IFERROR(INDEX('#AI配置1'!$A:$A,MATCH($B166&amp;$C166&amp;D166,'#AI配置1'!$G:$G,0),1),"")</f>
        <v>5200401</v>
      </c>
      <c r="L166" s="6">
        <f>IFERROR(INDEX('#AI配置1'!$A:$A,MATCH($B166&amp;$C166&amp;E166,'#AI配置1'!$G:$G,0),1),"")</f>
        <v>5200403</v>
      </c>
      <c r="M166" s="6">
        <f>IFERROR(INDEX('#AI配置1'!$A:$A,MATCH($B166&amp;$C166&amp;F166,'#AI配置1'!$G:$G,0),1),"")</f>
        <v>5200401</v>
      </c>
      <c r="N166" s="6">
        <f>IFERROR(INDEX('#AI配置1'!$A:$A,MATCH($B166&amp;$C166&amp;G166,'#AI配置1'!$G:$G,0),1),"")</f>
        <v>5200402</v>
      </c>
      <c r="O166" s="6" t="str">
        <f>IFERROR(INDEX('#AI配置1'!$A:$A,MATCH($B166&amp;$C166&amp;H166,'#AI配置1'!$G:$G,0),1),"")</f>
        <v/>
      </c>
      <c r="P166" s="6" t="str">
        <f>IFERROR(INDEX('#AI配置1'!$A:$A,MATCH($B166&amp;$C166&amp;I166,'#AI配置1'!$G:$G,0),1),"")</f>
        <v/>
      </c>
      <c r="S166" s="18">
        <f t="array" ref="S166">INDEX('#AI配置1'!$I:$I,'#AI配置2'!$J166,1)</f>
        <v>5</v>
      </c>
      <c r="T166" s="25" t="s">
        <v>1397</v>
      </c>
      <c r="V166" s="18" t="s">
        <v>1729</v>
      </c>
      <c r="W166" s="18" t="str">
        <f t="array" ref="W166">INDEX('#AI配置1'!$J:$J,'#AI配置2'!$J166,1)</f>
        <v>220;735</v>
      </c>
      <c r="X166" s="18" t="s">
        <v>1730</v>
      </c>
      <c r="Y166" s="18">
        <f t="array" ref="Y166">INDEX('#AI配置1'!$K:$K,'#AI配置2'!$J166,1)</f>
        <v>250000</v>
      </c>
      <c r="Z166" s="18">
        <f t="shared" si="9"/>
        <v>5</v>
      </c>
      <c r="AB166" s="18" t="str">
        <f t="shared" si="10"/>
        <v>5200401;5200403;5200401</v>
      </c>
      <c r="AC166" s="18" t="str">
        <f t="shared" si="11"/>
        <v>5200402</v>
      </c>
      <c r="AD166" s="18" t="str">
        <f t="array" ref="AD166">INDEX('#AI配置1'!$M:$M,'#AI配置2'!$J166,1)</f>
        <v>RT_Wood:300000|RT_Food:300000|RT_Stone:300000</v>
      </c>
      <c r="AE166" s="18" t="str">
        <f t="array" ref="AE166">INDEX('#AI配置1'!$N:$N,'#AI配置2'!$J166,1)</f>
        <v>RT_Wood:37500|RT_Food:37500|RT_Stone:37500</v>
      </c>
      <c r="AF166" s="18">
        <f t="array" ref="AF166">INDEX('#AI配置1'!$L:$L,'#AI配置2'!$J166,1)</f>
        <v>450000</v>
      </c>
    </row>
    <row r="167" spans="1:32" x14ac:dyDescent="0.3">
      <c r="B167">
        <v>5</v>
      </c>
      <c r="C167" t="s">
        <v>1325</v>
      </c>
      <c r="D167" t="s">
        <v>1328</v>
      </c>
      <c r="E167" s="26" t="s">
        <v>1335</v>
      </c>
      <c r="F167" s="26" t="s">
        <v>1328</v>
      </c>
      <c r="G167" t="s">
        <v>1331</v>
      </c>
      <c r="J167" s="6">
        <f>MATCH(B167&amp;C167,'#AI配置1'!$F:$F,0)</f>
        <v>546</v>
      </c>
      <c r="K167" s="6">
        <f>IFERROR(INDEX('#AI配置1'!$A:$A,MATCH($B167&amp;$C167&amp;D167,'#AI配置1'!$G:$G,0),1),"")</f>
        <v>5200501</v>
      </c>
      <c r="L167" s="6">
        <f>IFERROR(INDEX('#AI配置1'!$A:$A,MATCH($B167&amp;$C167&amp;E167,'#AI配置1'!$G:$G,0),1),"")</f>
        <v>5200503</v>
      </c>
      <c r="M167" s="6">
        <f>IFERROR(INDEX('#AI配置1'!$A:$A,MATCH($B167&amp;$C167&amp;F167,'#AI配置1'!$G:$G,0),1),"")</f>
        <v>5200501</v>
      </c>
      <c r="N167" s="6">
        <f>IFERROR(INDEX('#AI配置1'!$A:$A,MATCH($B167&amp;$C167&amp;G167,'#AI配置1'!$G:$G,0),1),"")</f>
        <v>5200502</v>
      </c>
      <c r="O167" s="6" t="str">
        <f>IFERROR(INDEX('#AI配置1'!$A:$A,MATCH($B167&amp;$C167&amp;H167,'#AI配置1'!$G:$G,0),1),"")</f>
        <v/>
      </c>
      <c r="P167" s="6" t="str">
        <f>IFERROR(INDEX('#AI配置1'!$A:$A,MATCH($B167&amp;$C167&amp;I167,'#AI配置1'!$G:$G,0),1),"")</f>
        <v/>
      </c>
      <c r="S167" s="18">
        <f t="array" ref="S167">INDEX('#AI配置1'!$I:$I,'#AI配置2'!$J167,1)</f>
        <v>6</v>
      </c>
      <c r="T167" s="25" t="s">
        <v>1397</v>
      </c>
      <c r="V167" s="18" t="s">
        <v>1731</v>
      </c>
      <c r="W167" s="18" t="str">
        <f t="array" ref="W167">INDEX('#AI配置1'!$J:$J,'#AI配置2'!$J167,1)</f>
        <v>735;1800</v>
      </c>
      <c r="X167" s="18" t="s">
        <v>1732</v>
      </c>
      <c r="Y167" s="18">
        <f t="array" ref="Y167">INDEX('#AI配置1'!$K:$K,'#AI配置2'!$J167,1)</f>
        <v>280000</v>
      </c>
      <c r="Z167" s="18">
        <f t="shared" si="9"/>
        <v>6</v>
      </c>
      <c r="AB167" s="18" t="str">
        <f t="shared" si="10"/>
        <v>5200501;5200503;5200501</v>
      </c>
      <c r="AC167" s="18" t="str">
        <f t="shared" si="11"/>
        <v>5200502</v>
      </c>
      <c r="AD167" s="18" t="str">
        <f t="array" ref="AD167">INDEX('#AI配置1'!$M:$M,'#AI配置2'!$J167,1)</f>
        <v>RT_Wood:400000|RT_Food:400000|RT_Stone:400000</v>
      </c>
      <c r="AE167" s="18" t="str">
        <f t="array" ref="AE167">INDEX('#AI配置1'!$N:$N,'#AI配置2'!$J167,1)</f>
        <v>RT_Wood:50000|RT_Food:50000|RT_Stone:50000</v>
      </c>
      <c r="AF167" s="18">
        <f t="array" ref="AF167">INDEX('#AI配置1'!$L:$L,'#AI配置2'!$J167,1)</f>
        <v>600000</v>
      </c>
    </row>
    <row r="168" spans="1:32" x14ac:dyDescent="0.3">
      <c r="B168">
        <v>6</v>
      </c>
      <c r="C168" t="s">
        <v>1325</v>
      </c>
      <c r="D168" t="s">
        <v>1328</v>
      </c>
      <c r="E168" s="26" t="s">
        <v>1335</v>
      </c>
      <c r="F168" s="26" t="s">
        <v>1328</v>
      </c>
      <c r="G168" t="s">
        <v>1331</v>
      </c>
      <c r="J168" s="6">
        <f>MATCH(B168&amp;C168,'#AI配置1'!$F:$F,0)</f>
        <v>554</v>
      </c>
      <c r="K168" s="6">
        <f>IFERROR(INDEX('#AI配置1'!$A:$A,MATCH($B168&amp;$C168&amp;D168,'#AI配置1'!$G:$G,0),1),"")</f>
        <v>5200601</v>
      </c>
      <c r="L168" s="6">
        <f>IFERROR(INDEX('#AI配置1'!$A:$A,MATCH($B168&amp;$C168&amp;E168,'#AI配置1'!$G:$G,0),1),"")</f>
        <v>5200603</v>
      </c>
      <c r="M168" s="6">
        <f>IFERROR(INDEX('#AI配置1'!$A:$A,MATCH($B168&amp;$C168&amp;F168,'#AI配置1'!$G:$G,0),1),"")</f>
        <v>5200601</v>
      </c>
      <c r="N168" s="6">
        <f>IFERROR(INDEX('#AI配置1'!$A:$A,MATCH($B168&amp;$C168&amp;G168,'#AI配置1'!$G:$G,0),1),"")</f>
        <v>5200602</v>
      </c>
      <c r="O168" s="6" t="str">
        <f>IFERROR(INDEX('#AI配置1'!$A:$A,MATCH($B168&amp;$C168&amp;H168,'#AI配置1'!$G:$G,0),1),"")</f>
        <v/>
      </c>
      <c r="P168" s="6" t="str">
        <f>IFERROR(INDEX('#AI配置1'!$A:$A,MATCH($B168&amp;$C168&amp;I168,'#AI配置1'!$G:$G,0),1),"")</f>
        <v/>
      </c>
      <c r="S168" s="18">
        <f t="array" ref="S168">INDEX('#AI配置1'!$I:$I,'#AI配置2'!$J168,1)</f>
        <v>6</v>
      </c>
      <c r="T168" s="25" t="s">
        <v>1397</v>
      </c>
      <c r="V168" s="18" t="s">
        <v>1733</v>
      </c>
      <c r="W168" s="18" t="str">
        <f t="array" ref="W168">INDEX('#AI配置1'!$J:$J,'#AI配置2'!$J168,1)</f>
        <v>735;1800</v>
      </c>
      <c r="X168" s="18" t="s">
        <v>1734</v>
      </c>
      <c r="Y168" s="18">
        <f t="array" ref="Y168">INDEX('#AI配置1'!$K:$K,'#AI配置2'!$J168,1)</f>
        <v>280000</v>
      </c>
      <c r="Z168" s="18">
        <f t="shared" si="9"/>
        <v>6</v>
      </c>
      <c r="AB168" s="18" t="str">
        <f t="shared" si="10"/>
        <v>5200601;5200603;5200601</v>
      </c>
      <c r="AC168" s="18" t="str">
        <f t="shared" si="11"/>
        <v>5200602</v>
      </c>
      <c r="AD168" s="18" t="str">
        <f t="array" ref="AD168">INDEX('#AI配置1'!$M:$M,'#AI配置2'!$J168,1)</f>
        <v>RT_Wood:400000|RT_Food:400000|RT_Stone:400000</v>
      </c>
      <c r="AE168" s="18" t="str">
        <f t="array" ref="AE168">INDEX('#AI配置1'!$N:$N,'#AI配置2'!$J168,1)</f>
        <v>RT_Wood:50000|RT_Food:50000|RT_Stone:50000</v>
      </c>
      <c r="AF168" s="18">
        <f t="array" ref="AF168">INDEX('#AI配置1'!$L:$L,'#AI配置2'!$J168,1)</f>
        <v>600000</v>
      </c>
    </row>
    <row r="169" spans="1:32" x14ac:dyDescent="0.3">
      <c r="B169">
        <v>7</v>
      </c>
      <c r="C169" t="s">
        <v>1325</v>
      </c>
      <c r="D169" t="s">
        <v>1328</v>
      </c>
      <c r="E169" s="26" t="s">
        <v>1335</v>
      </c>
      <c r="F169" s="26" t="s">
        <v>1328</v>
      </c>
      <c r="G169" t="s">
        <v>1331</v>
      </c>
      <c r="J169" s="6">
        <f>MATCH(B169&amp;C169,'#AI配置1'!$F:$F,0)</f>
        <v>562</v>
      </c>
      <c r="K169" s="6">
        <f>IFERROR(INDEX('#AI配置1'!$A:$A,MATCH($B169&amp;$C169&amp;D169,'#AI配置1'!$G:$G,0),1),"")</f>
        <v>5200701</v>
      </c>
      <c r="L169" s="6">
        <f>IFERROR(INDEX('#AI配置1'!$A:$A,MATCH($B169&amp;$C169&amp;E169,'#AI配置1'!$G:$G,0),1),"")</f>
        <v>5200703</v>
      </c>
      <c r="M169" s="6">
        <f>IFERROR(INDEX('#AI配置1'!$A:$A,MATCH($B169&amp;$C169&amp;F169,'#AI配置1'!$G:$G,0),1),"")</f>
        <v>5200701</v>
      </c>
      <c r="N169" s="6">
        <f>IFERROR(INDEX('#AI配置1'!$A:$A,MATCH($B169&amp;$C169&amp;G169,'#AI配置1'!$G:$G,0),1),"")</f>
        <v>5200702</v>
      </c>
      <c r="O169" s="6" t="str">
        <f>IFERROR(INDEX('#AI配置1'!$A:$A,MATCH($B169&amp;$C169&amp;H169,'#AI配置1'!$G:$G,0),1),"")</f>
        <v/>
      </c>
      <c r="P169" s="6" t="str">
        <f>IFERROR(INDEX('#AI配置1'!$A:$A,MATCH($B169&amp;$C169&amp;I169,'#AI配置1'!$G:$G,0),1),"")</f>
        <v/>
      </c>
      <c r="S169" s="18">
        <f t="array" ref="S169">INDEX('#AI配置1'!$I:$I,'#AI配置2'!$J169,1)</f>
        <v>6</v>
      </c>
      <c r="T169" s="25" t="s">
        <v>1397</v>
      </c>
      <c r="V169" s="18" t="s">
        <v>1735</v>
      </c>
      <c r="W169" s="18" t="str">
        <f t="array" ref="W169">INDEX('#AI配置1'!$J:$J,'#AI配置2'!$J169,1)</f>
        <v>735;1800</v>
      </c>
      <c r="X169" s="18" t="s">
        <v>1736</v>
      </c>
      <c r="Y169" s="18">
        <f t="array" ref="Y169">INDEX('#AI配置1'!$K:$K,'#AI配置2'!$J169,1)</f>
        <v>280000</v>
      </c>
      <c r="Z169" s="18">
        <f t="shared" si="9"/>
        <v>6</v>
      </c>
      <c r="AB169" s="18" t="str">
        <f t="shared" si="10"/>
        <v>5200701;5200703;5200701</v>
      </c>
      <c r="AC169" s="18" t="str">
        <f t="shared" si="11"/>
        <v>5200702</v>
      </c>
      <c r="AD169" s="18" t="str">
        <f t="array" ref="AD169">INDEX('#AI配置1'!$M:$M,'#AI配置2'!$J169,1)</f>
        <v>RT_Wood:400000|RT_Food:400000|RT_Stone:400000</v>
      </c>
      <c r="AE169" s="18" t="str">
        <f t="array" ref="AE169">INDEX('#AI配置1'!$N:$N,'#AI配置2'!$J169,1)</f>
        <v>RT_Wood:50000|RT_Food:50000|RT_Stone:50000</v>
      </c>
      <c r="AF169" s="18">
        <f t="array" ref="AF169">INDEX('#AI配置1'!$L:$L,'#AI配置2'!$J169,1)</f>
        <v>600000</v>
      </c>
    </row>
    <row r="170" spans="1:32" x14ac:dyDescent="0.3">
      <c r="B170">
        <v>8</v>
      </c>
      <c r="C170" t="s">
        <v>1325</v>
      </c>
      <c r="D170" t="s">
        <v>1328</v>
      </c>
      <c r="E170" s="26" t="s">
        <v>1335</v>
      </c>
      <c r="F170" s="26" t="s">
        <v>1328</v>
      </c>
      <c r="G170" t="s">
        <v>1331</v>
      </c>
      <c r="J170" s="6">
        <f>MATCH(B170&amp;C170,'#AI配置1'!$F:$F,0)</f>
        <v>570</v>
      </c>
      <c r="K170" s="6">
        <f>IFERROR(INDEX('#AI配置1'!$A:$A,MATCH($B170&amp;$C170&amp;D170,'#AI配置1'!$G:$G,0),1),"")</f>
        <v>5200801</v>
      </c>
      <c r="L170" s="6">
        <f>IFERROR(INDEX('#AI配置1'!$A:$A,MATCH($B170&amp;$C170&amp;E170,'#AI配置1'!$G:$G,0),1),"")</f>
        <v>5200803</v>
      </c>
      <c r="M170" s="6">
        <f>IFERROR(INDEX('#AI配置1'!$A:$A,MATCH($B170&amp;$C170&amp;F170,'#AI配置1'!$G:$G,0),1),"")</f>
        <v>5200801</v>
      </c>
      <c r="N170" s="6">
        <f>IFERROR(INDEX('#AI配置1'!$A:$A,MATCH($B170&amp;$C170&amp;G170,'#AI配置1'!$G:$G,0),1),"")</f>
        <v>5200802</v>
      </c>
      <c r="O170" s="6" t="str">
        <f>IFERROR(INDEX('#AI配置1'!$A:$A,MATCH($B170&amp;$C170&amp;H170,'#AI配置1'!$G:$G,0),1),"")</f>
        <v/>
      </c>
      <c r="P170" s="6" t="str">
        <f>IFERROR(INDEX('#AI配置1'!$A:$A,MATCH($B170&amp;$C170&amp;I170,'#AI配置1'!$G:$G,0),1),"")</f>
        <v/>
      </c>
      <c r="S170" s="18">
        <f t="array" ref="S170">INDEX('#AI配置1'!$I:$I,'#AI配置2'!$J170,1)</f>
        <v>7</v>
      </c>
      <c r="T170" s="25" t="s">
        <v>1397</v>
      </c>
      <c r="V170" s="18" t="s">
        <v>1737</v>
      </c>
      <c r="W170" s="18" t="str">
        <f t="array" ref="W170">INDEX('#AI配置1'!$J:$J,'#AI配置2'!$J170,1)</f>
        <v>1800;3480</v>
      </c>
      <c r="X170" s="18" t="s">
        <v>1738</v>
      </c>
      <c r="Y170" s="18">
        <f t="array" ref="Y170">INDEX('#AI配置1'!$K:$K,'#AI配置2'!$J170,1)</f>
        <v>320000</v>
      </c>
      <c r="Z170" s="18">
        <f t="shared" si="9"/>
        <v>7</v>
      </c>
      <c r="AB170" s="18" t="str">
        <f t="shared" si="10"/>
        <v>5200801;5200803;5200801</v>
      </c>
      <c r="AC170" s="18" t="str">
        <f t="shared" si="11"/>
        <v>5200802</v>
      </c>
      <c r="AD170" s="18" t="str">
        <f t="array" ref="AD170">INDEX('#AI配置1'!$M:$M,'#AI配置2'!$J170,1)</f>
        <v>RT_Wood:500000|RT_Food:500000|RT_Stone:500000</v>
      </c>
      <c r="AE170" s="18" t="str">
        <f t="array" ref="AE170">INDEX('#AI配置1'!$N:$N,'#AI配置2'!$J170,1)</f>
        <v>RT_Wood:62500|RT_Food:62500|RT_Stone:62500</v>
      </c>
      <c r="AF170" s="18">
        <f t="array" ref="AF170">INDEX('#AI配置1'!$L:$L,'#AI配置2'!$J170,1)</f>
        <v>750000</v>
      </c>
    </row>
    <row r="171" spans="1:32" x14ac:dyDescent="0.3">
      <c r="B171">
        <v>9</v>
      </c>
      <c r="C171" t="s">
        <v>1325</v>
      </c>
      <c r="D171" t="s">
        <v>1328</v>
      </c>
      <c r="E171" s="26" t="s">
        <v>1335</v>
      </c>
      <c r="F171" s="26" t="s">
        <v>1328</v>
      </c>
      <c r="G171" t="s">
        <v>1331</v>
      </c>
      <c r="J171" s="6">
        <f>MATCH(B171&amp;C171,'#AI配置1'!$F:$F,0)</f>
        <v>578</v>
      </c>
      <c r="K171" s="6">
        <f>IFERROR(INDEX('#AI配置1'!$A:$A,MATCH($B171&amp;$C171&amp;D171,'#AI配置1'!$G:$G,0),1),"")</f>
        <v>5200901</v>
      </c>
      <c r="L171" s="6">
        <f>IFERROR(INDEX('#AI配置1'!$A:$A,MATCH($B171&amp;$C171&amp;E171,'#AI配置1'!$G:$G,0),1),"")</f>
        <v>5200903</v>
      </c>
      <c r="M171" s="6">
        <f>IFERROR(INDEX('#AI配置1'!$A:$A,MATCH($B171&amp;$C171&amp;F171,'#AI配置1'!$G:$G,0),1),"")</f>
        <v>5200901</v>
      </c>
      <c r="N171" s="6">
        <f>IFERROR(INDEX('#AI配置1'!$A:$A,MATCH($B171&amp;$C171&amp;G171,'#AI配置1'!$G:$G,0),1),"")</f>
        <v>5200902</v>
      </c>
      <c r="O171" s="6" t="str">
        <f>IFERROR(INDEX('#AI配置1'!$A:$A,MATCH($B171&amp;$C171&amp;H171,'#AI配置1'!$G:$G,0),1),"")</f>
        <v/>
      </c>
      <c r="P171" s="6" t="str">
        <f>IFERROR(INDEX('#AI配置1'!$A:$A,MATCH($B171&amp;$C171&amp;I171,'#AI配置1'!$G:$G,0),1),"")</f>
        <v/>
      </c>
      <c r="S171" s="18">
        <f t="array" ref="S171">INDEX('#AI配置1'!$I:$I,'#AI配置2'!$J171,1)</f>
        <v>7</v>
      </c>
      <c r="T171" s="25" t="s">
        <v>1397</v>
      </c>
      <c r="V171" s="18" t="s">
        <v>1739</v>
      </c>
      <c r="W171" s="18" t="str">
        <f t="array" ref="W171">INDEX('#AI配置1'!$J:$J,'#AI配置2'!$J171,1)</f>
        <v>1800;3480</v>
      </c>
      <c r="X171" s="18" t="s">
        <v>1740</v>
      </c>
      <c r="Y171" s="18">
        <f t="array" ref="Y171">INDEX('#AI配置1'!$K:$K,'#AI配置2'!$J171,1)</f>
        <v>320000</v>
      </c>
      <c r="Z171" s="18">
        <f t="shared" si="9"/>
        <v>7</v>
      </c>
      <c r="AB171" s="18" t="str">
        <f t="shared" si="10"/>
        <v>5200901;5200903;5200901</v>
      </c>
      <c r="AC171" s="18" t="str">
        <f t="shared" si="11"/>
        <v>5200902</v>
      </c>
      <c r="AD171" s="18" t="str">
        <f t="array" ref="AD171">INDEX('#AI配置1'!$M:$M,'#AI配置2'!$J171,1)</f>
        <v>RT_Wood:500000|RT_Food:500000|RT_Stone:500000</v>
      </c>
      <c r="AE171" s="18" t="str">
        <f t="array" ref="AE171">INDEX('#AI配置1'!$N:$N,'#AI配置2'!$J171,1)</f>
        <v>RT_Wood:62500|RT_Food:62500|RT_Stone:62500</v>
      </c>
      <c r="AF171" s="18">
        <f t="array" ref="AF171">INDEX('#AI配置1'!$L:$L,'#AI配置2'!$J171,1)</f>
        <v>750000</v>
      </c>
    </row>
    <row r="172" spans="1:32" x14ac:dyDescent="0.3">
      <c r="B172">
        <v>10</v>
      </c>
      <c r="C172" t="s">
        <v>1325</v>
      </c>
      <c r="D172" t="s">
        <v>1328</v>
      </c>
      <c r="E172" s="26" t="s">
        <v>1335</v>
      </c>
      <c r="F172" s="26" t="s">
        <v>1328</v>
      </c>
      <c r="G172" t="s">
        <v>1331</v>
      </c>
      <c r="J172" s="6">
        <f>MATCH(B172&amp;C172,'#AI配置1'!$F:$F,0)</f>
        <v>586</v>
      </c>
      <c r="K172" s="6">
        <f>IFERROR(INDEX('#AI配置1'!$A:$A,MATCH($B172&amp;$C172&amp;D172,'#AI配置1'!$G:$G,0),1),"")</f>
        <v>5201001</v>
      </c>
      <c r="L172" s="6">
        <f>IFERROR(INDEX('#AI配置1'!$A:$A,MATCH($B172&amp;$C172&amp;E172,'#AI配置1'!$G:$G,0),1),"")</f>
        <v>5201003</v>
      </c>
      <c r="M172" s="6">
        <f>IFERROR(INDEX('#AI配置1'!$A:$A,MATCH($B172&amp;$C172&amp;F172,'#AI配置1'!$G:$G,0),1),"")</f>
        <v>5201001</v>
      </c>
      <c r="N172" s="6">
        <f>IFERROR(INDEX('#AI配置1'!$A:$A,MATCH($B172&amp;$C172&amp;G172,'#AI配置1'!$G:$G,0),1),"")</f>
        <v>5201002</v>
      </c>
      <c r="O172" s="6" t="str">
        <f>IFERROR(INDEX('#AI配置1'!$A:$A,MATCH($B172&amp;$C172&amp;H172,'#AI配置1'!$G:$G,0),1),"")</f>
        <v/>
      </c>
      <c r="P172" s="6" t="str">
        <f>IFERROR(INDEX('#AI配置1'!$A:$A,MATCH($B172&amp;$C172&amp;I172,'#AI配置1'!$G:$G,0),1),"")</f>
        <v/>
      </c>
      <c r="S172" s="18">
        <f t="array" ref="S172">INDEX('#AI配置1'!$I:$I,'#AI配置2'!$J172,1)</f>
        <v>7</v>
      </c>
      <c r="T172" s="25" t="s">
        <v>1397</v>
      </c>
      <c r="V172" s="18" t="s">
        <v>1741</v>
      </c>
      <c r="W172" s="18" t="str">
        <f t="array" ref="W172">INDEX('#AI配置1'!$J:$J,'#AI配置2'!$J172,1)</f>
        <v>1800;3480</v>
      </c>
      <c r="X172" s="18" t="s">
        <v>1742</v>
      </c>
      <c r="Y172" s="18">
        <f t="array" ref="Y172">INDEX('#AI配置1'!$K:$K,'#AI配置2'!$J172,1)</f>
        <v>320000</v>
      </c>
      <c r="Z172" s="18">
        <f t="shared" si="9"/>
        <v>7</v>
      </c>
      <c r="AB172" s="18" t="str">
        <f t="shared" si="10"/>
        <v>5201001;5201003;5201001</v>
      </c>
      <c r="AC172" s="18" t="str">
        <f t="shared" si="11"/>
        <v>5201002</v>
      </c>
      <c r="AD172" s="18" t="str">
        <f t="array" ref="AD172">INDEX('#AI配置1'!$M:$M,'#AI配置2'!$J172,1)</f>
        <v>RT_Wood:500000|RT_Food:500000|RT_Stone:500000</v>
      </c>
      <c r="AE172" s="18" t="str">
        <f t="array" ref="AE172">INDEX('#AI配置1'!$N:$N,'#AI配置2'!$J172,1)</f>
        <v>RT_Wood:62500|RT_Food:62500|RT_Stone:62500</v>
      </c>
      <c r="AF172" s="18">
        <f t="array" ref="AF172">INDEX('#AI配置1'!$L:$L,'#AI配置2'!$J172,1)</f>
        <v>750000</v>
      </c>
    </row>
    <row r="173" spans="1:32" x14ac:dyDescent="0.3">
      <c r="B173">
        <v>11</v>
      </c>
      <c r="C173" t="s">
        <v>1325</v>
      </c>
      <c r="D173" t="s">
        <v>1328</v>
      </c>
      <c r="E173" s="26" t="s">
        <v>1335</v>
      </c>
      <c r="F173" s="26" t="s">
        <v>1328</v>
      </c>
      <c r="G173" t="s">
        <v>1331</v>
      </c>
      <c r="J173" s="6">
        <f>MATCH(B173&amp;C173,'#AI配置1'!$F:$F,0)</f>
        <v>594</v>
      </c>
      <c r="K173" s="6">
        <f>IFERROR(INDEX('#AI配置1'!$A:$A,MATCH($B173&amp;$C173&amp;D173,'#AI配置1'!$G:$G,0),1),"")</f>
        <v>5201101</v>
      </c>
      <c r="L173" s="6">
        <f>IFERROR(INDEX('#AI配置1'!$A:$A,MATCH($B173&amp;$C173&amp;E173,'#AI配置1'!$G:$G,0),1),"")</f>
        <v>5201103</v>
      </c>
      <c r="M173" s="6">
        <f>IFERROR(INDEX('#AI配置1'!$A:$A,MATCH($B173&amp;$C173&amp;F173,'#AI配置1'!$G:$G,0),1),"")</f>
        <v>5201101</v>
      </c>
      <c r="N173" s="6">
        <f>IFERROR(INDEX('#AI配置1'!$A:$A,MATCH($B173&amp;$C173&amp;G173,'#AI配置1'!$G:$G,0),1),"")</f>
        <v>5201102</v>
      </c>
      <c r="O173" s="6" t="str">
        <f>IFERROR(INDEX('#AI配置1'!$A:$A,MATCH($B173&amp;$C173&amp;H173,'#AI配置1'!$G:$G,0),1),"")</f>
        <v/>
      </c>
      <c r="P173" s="6" t="str">
        <f>IFERROR(INDEX('#AI配置1'!$A:$A,MATCH($B173&amp;$C173&amp;I173,'#AI配置1'!$G:$G,0),1),"")</f>
        <v/>
      </c>
      <c r="S173" s="18">
        <f t="array" ref="S173">INDEX('#AI配置1'!$I:$I,'#AI配置2'!$J173,1)</f>
        <v>8</v>
      </c>
      <c r="T173" s="25" t="s">
        <v>1397</v>
      </c>
      <c r="V173" s="18" t="s">
        <v>1743</v>
      </c>
      <c r="W173" s="18" t="str">
        <f t="array" ref="W173">INDEX('#AI配置1'!$J:$J,'#AI配置2'!$J173,1)</f>
        <v>3480;6600</v>
      </c>
      <c r="X173" s="18" t="s">
        <v>1744</v>
      </c>
      <c r="Y173" s="18">
        <f t="array" ref="Y173">INDEX('#AI配置1'!$K:$K,'#AI配置2'!$J173,1)</f>
        <v>360000</v>
      </c>
      <c r="Z173" s="18">
        <f t="shared" si="9"/>
        <v>8</v>
      </c>
      <c r="AB173" s="18" t="str">
        <f t="shared" si="10"/>
        <v>5201101;5201103;5201101</v>
      </c>
      <c r="AC173" s="18" t="str">
        <f t="shared" si="11"/>
        <v>5201102</v>
      </c>
      <c r="AD173" s="18" t="str">
        <f t="array" ref="AD173">INDEX('#AI配置1'!$M:$M,'#AI配置2'!$J173,1)</f>
        <v>RT_Wood:600000|RT_Food:600000|RT_Stone:600000</v>
      </c>
      <c r="AE173" s="18" t="str">
        <f t="array" ref="AE173">INDEX('#AI配置1'!$N:$N,'#AI配置2'!$J173,1)</f>
        <v>RT_Wood:75000|RT_Food:75000|RT_Stone:75000</v>
      </c>
      <c r="AF173" s="18">
        <f t="array" ref="AF173">INDEX('#AI配置1'!$L:$L,'#AI配置2'!$J173,1)</f>
        <v>900000</v>
      </c>
    </row>
    <row r="174" spans="1:32" x14ac:dyDescent="0.3">
      <c r="B174">
        <v>12</v>
      </c>
      <c r="C174" t="s">
        <v>1325</v>
      </c>
      <c r="D174" t="s">
        <v>1328</v>
      </c>
      <c r="E174" s="26" t="s">
        <v>1335</v>
      </c>
      <c r="F174" s="26" t="s">
        <v>1328</v>
      </c>
      <c r="G174" t="s">
        <v>1331</v>
      </c>
      <c r="J174" s="6">
        <f>MATCH(B174&amp;C174,'#AI配置1'!$F:$F,0)</f>
        <v>602</v>
      </c>
      <c r="K174" s="6">
        <f>IFERROR(INDEX('#AI配置1'!$A:$A,MATCH($B174&amp;$C174&amp;D174,'#AI配置1'!$G:$G,0),1),"")</f>
        <v>5201201</v>
      </c>
      <c r="L174" s="6">
        <f>IFERROR(INDEX('#AI配置1'!$A:$A,MATCH($B174&amp;$C174&amp;E174,'#AI配置1'!$G:$G,0),1),"")</f>
        <v>5201203</v>
      </c>
      <c r="M174" s="6">
        <f>IFERROR(INDEX('#AI配置1'!$A:$A,MATCH($B174&amp;$C174&amp;F174,'#AI配置1'!$G:$G,0),1),"")</f>
        <v>5201201</v>
      </c>
      <c r="N174" s="6">
        <f>IFERROR(INDEX('#AI配置1'!$A:$A,MATCH($B174&amp;$C174&amp;G174,'#AI配置1'!$G:$G,0),1),"")</f>
        <v>5201202</v>
      </c>
      <c r="O174" s="6" t="str">
        <f>IFERROR(INDEX('#AI配置1'!$A:$A,MATCH($B174&amp;$C174&amp;H174,'#AI配置1'!$G:$G,0),1),"")</f>
        <v/>
      </c>
      <c r="P174" s="6" t="str">
        <f>IFERROR(INDEX('#AI配置1'!$A:$A,MATCH($B174&amp;$C174&amp;I174,'#AI配置1'!$G:$G,0),1),"")</f>
        <v/>
      </c>
      <c r="S174" s="18">
        <f t="array" ref="S174">INDEX('#AI配置1'!$I:$I,'#AI配置2'!$J174,1)</f>
        <v>8</v>
      </c>
      <c r="T174" s="25" t="s">
        <v>1397</v>
      </c>
      <c r="V174" s="18" t="s">
        <v>1745</v>
      </c>
      <c r="W174" s="18" t="str">
        <f t="array" ref="W174">INDEX('#AI配置1'!$J:$J,'#AI配置2'!$J174,1)</f>
        <v>3480;6600</v>
      </c>
      <c r="X174" s="18" t="s">
        <v>1746</v>
      </c>
      <c r="Y174" s="18">
        <f t="array" ref="Y174">INDEX('#AI配置1'!$K:$K,'#AI配置2'!$J174,1)</f>
        <v>360000</v>
      </c>
      <c r="Z174" s="18">
        <f t="shared" si="9"/>
        <v>8</v>
      </c>
      <c r="AB174" s="18" t="str">
        <f t="shared" si="10"/>
        <v>5201201;5201203;5201201</v>
      </c>
      <c r="AC174" s="18" t="str">
        <f t="shared" si="11"/>
        <v>5201202</v>
      </c>
      <c r="AD174" s="18" t="str">
        <f t="array" ref="AD174">INDEX('#AI配置1'!$M:$M,'#AI配置2'!$J174,1)</f>
        <v>RT_Wood:600000|RT_Food:600000|RT_Stone:600000</v>
      </c>
      <c r="AE174" s="18" t="str">
        <f t="array" ref="AE174">INDEX('#AI配置1'!$N:$N,'#AI配置2'!$J174,1)</f>
        <v>RT_Wood:75000|RT_Food:75000|RT_Stone:75000</v>
      </c>
      <c r="AF174" s="18">
        <f t="array" ref="AF174">INDEX('#AI配置1'!$L:$L,'#AI配置2'!$J174,1)</f>
        <v>900000</v>
      </c>
    </row>
    <row r="175" spans="1:32" x14ac:dyDescent="0.3">
      <c r="B175">
        <v>12</v>
      </c>
      <c r="C175" t="s">
        <v>1325</v>
      </c>
      <c r="D175" t="s">
        <v>1328</v>
      </c>
      <c r="E175" s="26" t="s">
        <v>1335</v>
      </c>
      <c r="F175" s="26" t="s">
        <v>1328</v>
      </c>
      <c r="G175" t="s">
        <v>1331</v>
      </c>
      <c r="J175" s="6">
        <f>MATCH(B175&amp;C175,'#AI配置1'!$F:$F,0)</f>
        <v>602</v>
      </c>
      <c r="K175" s="6">
        <f>IFERROR(INDEX('#AI配置1'!$A:$A,MATCH($B175&amp;$C175&amp;D175,'#AI配置1'!$G:$G,0),1),"")</f>
        <v>5201201</v>
      </c>
      <c r="L175" s="6">
        <f>IFERROR(INDEX('#AI配置1'!$A:$A,MATCH($B175&amp;$C175&amp;E175,'#AI配置1'!$G:$G,0),1),"")</f>
        <v>5201203</v>
      </c>
      <c r="M175" s="6">
        <f>IFERROR(INDEX('#AI配置1'!$A:$A,MATCH($B175&amp;$C175&amp;F175,'#AI配置1'!$G:$G,0),1),"")</f>
        <v>5201201</v>
      </c>
      <c r="N175" s="6">
        <f>IFERROR(INDEX('#AI配置1'!$A:$A,MATCH($B175&amp;$C175&amp;G175,'#AI配置1'!$G:$G,0),1),"")</f>
        <v>5201202</v>
      </c>
      <c r="O175" s="6" t="str">
        <f>IFERROR(INDEX('#AI配置1'!$A:$A,MATCH($B175&amp;$C175&amp;H175,'#AI配置1'!$G:$G,0),1),"")</f>
        <v/>
      </c>
      <c r="P175" s="6" t="str">
        <f>IFERROR(INDEX('#AI配置1'!$A:$A,MATCH($B175&amp;$C175&amp;I175,'#AI配置1'!$G:$G,0),1),"")</f>
        <v/>
      </c>
      <c r="S175" s="18">
        <f t="array" ref="S175">INDEX('#AI配置1'!$I:$I,'#AI配置2'!$J175,1)</f>
        <v>8</v>
      </c>
      <c r="T175" s="25" t="s">
        <v>1397</v>
      </c>
      <c r="V175" s="18" t="s">
        <v>1747</v>
      </c>
      <c r="W175" s="18" t="str">
        <f t="array" ref="W175">INDEX('#AI配置1'!$J:$J,'#AI配置2'!$J175,1)</f>
        <v>3480;6600</v>
      </c>
      <c r="X175" s="18" t="s">
        <v>1748</v>
      </c>
      <c r="Y175" s="18">
        <f t="array" ref="Y175">INDEX('#AI配置1'!$K:$K,'#AI配置2'!$J175,1)</f>
        <v>360000</v>
      </c>
      <c r="Z175" s="18">
        <f t="shared" si="9"/>
        <v>8</v>
      </c>
      <c r="AB175" s="18" t="str">
        <f t="shared" si="10"/>
        <v>5201201;5201203;5201201</v>
      </c>
      <c r="AC175" s="18" t="str">
        <f t="shared" si="11"/>
        <v>5201202</v>
      </c>
      <c r="AD175" s="18" t="str">
        <f t="array" ref="AD175">INDEX('#AI配置1'!$M:$M,'#AI配置2'!$J175,1)</f>
        <v>RT_Wood:600000|RT_Food:600000|RT_Stone:600000</v>
      </c>
      <c r="AE175" s="18" t="str">
        <f t="array" ref="AE175">INDEX('#AI配置1'!$N:$N,'#AI配置2'!$J175,1)</f>
        <v>RT_Wood:75000|RT_Food:75000|RT_Stone:75000</v>
      </c>
      <c r="AF175" s="18">
        <f t="array" ref="AF175">INDEX('#AI配置1'!$L:$L,'#AI配置2'!$J175,1)</f>
        <v>900000</v>
      </c>
    </row>
    <row r="176" spans="1:32" x14ac:dyDescent="0.3">
      <c r="B176">
        <v>12</v>
      </c>
      <c r="C176" t="s">
        <v>1325</v>
      </c>
      <c r="D176" t="s">
        <v>1328</v>
      </c>
      <c r="E176" s="26" t="s">
        <v>1335</v>
      </c>
      <c r="F176" s="26" t="s">
        <v>1328</v>
      </c>
      <c r="G176" t="s">
        <v>1331</v>
      </c>
      <c r="J176" s="6">
        <f>MATCH(B176&amp;C176,'#AI配置1'!$F:$F,0)</f>
        <v>602</v>
      </c>
      <c r="K176" s="6">
        <f>IFERROR(INDEX('#AI配置1'!$A:$A,MATCH($B176&amp;$C176&amp;D176,'#AI配置1'!$G:$G,0),1),"")</f>
        <v>5201201</v>
      </c>
      <c r="L176" s="6">
        <f>IFERROR(INDEX('#AI配置1'!$A:$A,MATCH($B176&amp;$C176&amp;E176,'#AI配置1'!$G:$G,0),1),"")</f>
        <v>5201203</v>
      </c>
      <c r="M176" s="6">
        <f>IFERROR(INDEX('#AI配置1'!$A:$A,MATCH($B176&amp;$C176&amp;F176,'#AI配置1'!$G:$G,0),1),"")</f>
        <v>5201201</v>
      </c>
      <c r="N176" s="6">
        <f>IFERROR(INDEX('#AI配置1'!$A:$A,MATCH($B176&amp;$C176&amp;G176,'#AI配置1'!$G:$G,0),1),"")</f>
        <v>5201202</v>
      </c>
      <c r="O176" s="6" t="str">
        <f>IFERROR(INDEX('#AI配置1'!$A:$A,MATCH($B176&amp;$C176&amp;H176,'#AI配置1'!$G:$G,0),1),"")</f>
        <v/>
      </c>
      <c r="P176" s="6" t="str">
        <f>IFERROR(INDEX('#AI配置1'!$A:$A,MATCH($B176&amp;$C176&amp;I176,'#AI配置1'!$G:$G,0),1),"")</f>
        <v/>
      </c>
      <c r="S176" s="18">
        <f t="array" ref="S176">INDEX('#AI配置1'!$I:$I,'#AI配置2'!$J176,1)</f>
        <v>8</v>
      </c>
      <c r="T176" s="25" t="s">
        <v>1397</v>
      </c>
      <c r="V176" s="18" t="s">
        <v>1749</v>
      </c>
      <c r="W176" s="18" t="str">
        <f t="array" ref="W176">INDEX('#AI配置1'!$J:$J,'#AI配置2'!$J176,1)</f>
        <v>3480;6600</v>
      </c>
      <c r="X176" s="18" t="s">
        <v>1750</v>
      </c>
      <c r="Y176" s="18">
        <f t="array" ref="Y176">INDEX('#AI配置1'!$K:$K,'#AI配置2'!$J176,1)</f>
        <v>360000</v>
      </c>
      <c r="Z176" s="18">
        <f t="shared" si="9"/>
        <v>8</v>
      </c>
      <c r="AB176" s="18" t="str">
        <f t="shared" si="10"/>
        <v>5201201;5201203;5201201</v>
      </c>
      <c r="AC176" s="18" t="str">
        <f t="shared" si="11"/>
        <v>5201202</v>
      </c>
      <c r="AD176" s="18" t="str">
        <f t="array" ref="AD176">INDEX('#AI配置1'!$M:$M,'#AI配置2'!$J176,1)</f>
        <v>RT_Wood:600000|RT_Food:600000|RT_Stone:600000</v>
      </c>
      <c r="AE176" s="18" t="str">
        <f t="array" ref="AE176">INDEX('#AI配置1'!$N:$N,'#AI配置2'!$J176,1)</f>
        <v>RT_Wood:75000|RT_Food:75000|RT_Stone:75000</v>
      </c>
      <c r="AF176" s="18">
        <f t="array" ref="AF176">INDEX('#AI配置1'!$L:$L,'#AI配置2'!$J176,1)</f>
        <v>900000</v>
      </c>
    </row>
    <row r="177" spans="2:32" x14ac:dyDescent="0.3">
      <c r="B177">
        <v>12</v>
      </c>
      <c r="C177" t="s">
        <v>1325</v>
      </c>
      <c r="D177" t="s">
        <v>1328</v>
      </c>
      <c r="E177" s="26" t="s">
        <v>1335</v>
      </c>
      <c r="F177" s="26" t="s">
        <v>1328</v>
      </c>
      <c r="G177" t="s">
        <v>1331</v>
      </c>
      <c r="J177" s="6">
        <f>MATCH(B177&amp;C177,'#AI配置1'!$F:$F,0)</f>
        <v>602</v>
      </c>
      <c r="K177" s="6">
        <f>IFERROR(INDEX('#AI配置1'!$A:$A,MATCH($B177&amp;$C177&amp;D177,'#AI配置1'!$G:$G,0),1),"")</f>
        <v>5201201</v>
      </c>
      <c r="L177" s="6">
        <f>IFERROR(INDEX('#AI配置1'!$A:$A,MATCH($B177&amp;$C177&amp;E177,'#AI配置1'!$G:$G,0),1),"")</f>
        <v>5201203</v>
      </c>
      <c r="M177" s="6">
        <f>IFERROR(INDEX('#AI配置1'!$A:$A,MATCH($B177&amp;$C177&amp;F177,'#AI配置1'!$G:$G,0),1),"")</f>
        <v>5201201</v>
      </c>
      <c r="N177" s="6">
        <f>IFERROR(INDEX('#AI配置1'!$A:$A,MATCH($B177&amp;$C177&amp;G177,'#AI配置1'!$G:$G,0),1),"")</f>
        <v>5201202</v>
      </c>
      <c r="O177" s="6" t="str">
        <f>IFERROR(INDEX('#AI配置1'!$A:$A,MATCH($B177&amp;$C177&amp;H177,'#AI配置1'!$G:$G,0),1),"")</f>
        <v/>
      </c>
      <c r="P177" s="6" t="str">
        <f>IFERROR(INDEX('#AI配置1'!$A:$A,MATCH($B177&amp;$C177&amp;I177,'#AI配置1'!$G:$G,0),1),"")</f>
        <v/>
      </c>
      <c r="S177" s="18">
        <f t="array" ref="S177">INDEX('#AI配置1'!$I:$I,'#AI配置2'!$J177,1)</f>
        <v>8</v>
      </c>
      <c r="T177" s="25" t="s">
        <v>1397</v>
      </c>
      <c r="V177" s="18" t="s">
        <v>1751</v>
      </c>
      <c r="W177" s="18" t="str">
        <f t="array" ref="W177">INDEX('#AI配置1'!$J:$J,'#AI配置2'!$J177,1)</f>
        <v>3480;6600</v>
      </c>
      <c r="X177" s="18" t="s">
        <v>1752</v>
      </c>
      <c r="Y177" s="18">
        <f t="array" ref="Y177">INDEX('#AI配置1'!$K:$K,'#AI配置2'!$J177,1)</f>
        <v>360000</v>
      </c>
      <c r="Z177" s="18">
        <f t="shared" si="9"/>
        <v>8</v>
      </c>
      <c r="AB177" s="18" t="str">
        <f t="shared" si="10"/>
        <v>5201201;5201203;5201201</v>
      </c>
      <c r="AC177" s="18" t="str">
        <f t="shared" si="11"/>
        <v>5201202</v>
      </c>
      <c r="AD177" s="18" t="str">
        <f t="array" ref="AD177">INDEX('#AI配置1'!$M:$M,'#AI配置2'!$J177,1)</f>
        <v>RT_Wood:600000|RT_Food:600000|RT_Stone:600000</v>
      </c>
      <c r="AE177" s="18" t="str">
        <f t="array" ref="AE177">INDEX('#AI配置1'!$N:$N,'#AI配置2'!$J177,1)</f>
        <v>RT_Wood:75000|RT_Food:75000|RT_Stone:75000</v>
      </c>
      <c r="AF177" s="18">
        <f t="array" ref="AF177">INDEX('#AI配置1'!$L:$L,'#AI配置2'!$J177,1)</f>
        <v>900000</v>
      </c>
    </row>
    <row r="178" spans="2:32" x14ac:dyDescent="0.3">
      <c r="B178">
        <v>12</v>
      </c>
      <c r="C178" t="s">
        <v>1325</v>
      </c>
      <c r="D178" t="s">
        <v>1328</v>
      </c>
      <c r="E178" s="26" t="s">
        <v>1335</v>
      </c>
      <c r="F178" s="26" t="s">
        <v>1328</v>
      </c>
      <c r="G178" t="s">
        <v>1331</v>
      </c>
      <c r="J178" s="6">
        <f>MATCH(B178&amp;C178,'#AI配置1'!$F:$F,0)</f>
        <v>602</v>
      </c>
      <c r="K178" s="6">
        <f>IFERROR(INDEX('#AI配置1'!$A:$A,MATCH($B178&amp;$C178&amp;D178,'#AI配置1'!$G:$G,0),1),"")</f>
        <v>5201201</v>
      </c>
      <c r="L178" s="6">
        <f>IFERROR(INDEX('#AI配置1'!$A:$A,MATCH($B178&amp;$C178&amp;E178,'#AI配置1'!$G:$G,0),1),"")</f>
        <v>5201203</v>
      </c>
      <c r="M178" s="6">
        <f>IFERROR(INDEX('#AI配置1'!$A:$A,MATCH($B178&amp;$C178&amp;F178,'#AI配置1'!$G:$G,0),1),"")</f>
        <v>5201201</v>
      </c>
      <c r="N178" s="6">
        <f>IFERROR(INDEX('#AI配置1'!$A:$A,MATCH($B178&amp;$C178&amp;G178,'#AI配置1'!$G:$G,0),1),"")</f>
        <v>5201202</v>
      </c>
      <c r="O178" s="6" t="str">
        <f>IFERROR(INDEX('#AI配置1'!$A:$A,MATCH($B178&amp;$C178&amp;H178,'#AI配置1'!$G:$G,0),1),"")</f>
        <v/>
      </c>
      <c r="P178" s="6" t="str">
        <f>IFERROR(INDEX('#AI配置1'!$A:$A,MATCH($B178&amp;$C178&amp;I178,'#AI配置1'!$G:$G,0),1),"")</f>
        <v/>
      </c>
      <c r="S178" s="18">
        <f t="array" ref="S178">INDEX('#AI配置1'!$I:$I,'#AI配置2'!$J178,1)</f>
        <v>8</v>
      </c>
      <c r="T178" s="25" t="s">
        <v>1397</v>
      </c>
      <c r="V178" s="18" t="s">
        <v>1753</v>
      </c>
      <c r="W178" s="18" t="str">
        <f t="array" ref="W178">INDEX('#AI配置1'!$J:$J,'#AI配置2'!$J178,1)</f>
        <v>3480;6600</v>
      </c>
      <c r="X178" s="18" t="s">
        <v>1754</v>
      </c>
      <c r="Y178" s="18">
        <f t="array" ref="Y178">INDEX('#AI配置1'!$K:$K,'#AI配置2'!$J178,1)</f>
        <v>360000</v>
      </c>
      <c r="Z178" s="18">
        <f t="shared" si="9"/>
        <v>8</v>
      </c>
      <c r="AB178" s="18" t="str">
        <f t="shared" si="10"/>
        <v>5201201;5201203;5201201</v>
      </c>
      <c r="AC178" s="18" t="str">
        <f t="shared" si="11"/>
        <v>5201202</v>
      </c>
      <c r="AD178" s="18" t="str">
        <f t="array" ref="AD178">INDEX('#AI配置1'!$M:$M,'#AI配置2'!$J178,1)</f>
        <v>RT_Wood:600000|RT_Food:600000|RT_Stone:600000</v>
      </c>
      <c r="AE178" s="18" t="str">
        <f t="array" ref="AE178">INDEX('#AI配置1'!$N:$N,'#AI配置2'!$J178,1)</f>
        <v>RT_Wood:75000|RT_Food:75000|RT_Stone:75000</v>
      </c>
      <c r="AF178" s="18">
        <f t="array" ref="AF178">INDEX('#AI配置1'!$L:$L,'#AI配置2'!$J178,1)</f>
        <v>900000</v>
      </c>
    </row>
    <row r="179" spans="2:32" x14ac:dyDescent="0.3">
      <c r="B179">
        <v>12</v>
      </c>
      <c r="C179" t="s">
        <v>1325</v>
      </c>
      <c r="D179" t="s">
        <v>1328</v>
      </c>
      <c r="E179" s="26" t="s">
        <v>1335</v>
      </c>
      <c r="F179" s="26" t="s">
        <v>1328</v>
      </c>
      <c r="G179" t="s">
        <v>1331</v>
      </c>
      <c r="J179" s="6">
        <f>MATCH(B179&amp;C179,'#AI配置1'!$F:$F,0)</f>
        <v>602</v>
      </c>
      <c r="K179" s="6">
        <f>IFERROR(INDEX('#AI配置1'!$A:$A,MATCH($B179&amp;$C179&amp;D179,'#AI配置1'!$G:$G,0),1),"")</f>
        <v>5201201</v>
      </c>
      <c r="L179" s="6">
        <f>IFERROR(INDEX('#AI配置1'!$A:$A,MATCH($B179&amp;$C179&amp;E179,'#AI配置1'!$G:$G,0),1),"")</f>
        <v>5201203</v>
      </c>
      <c r="M179" s="6">
        <f>IFERROR(INDEX('#AI配置1'!$A:$A,MATCH($B179&amp;$C179&amp;F179,'#AI配置1'!$G:$G,0),1),"")</f>
        <v>5201201</v>
      </c>
      <c r="N179" s="6">
        <f>IFERROR(INDEX('#AI配置1'!$A:$A,MATCH($B179&amp;$C179&amp;G179,'#AI配置1'!$G:$G,0),1),"")</f>
        <v>5201202</v>
      </c>
      <c r="O179" s="6" t="str">
        <f>IFERROR(INDEX('#AI配置1'!$A:$A,MATCH($B179&amp;$C179&amp;H179,'#AI配置1'!$G:$G,0),1),"")</f>
        <v/>
      </c>
      <c r="P179" s="6" t="str">
        <f>IFERROR(INDEX('#AI配置1'!$A:$A,MATCH($B179&amp;$C179&amp;I179,'#AI配置1'!$G:$G,0),1),"")</f>
        <v/>
      </c>
      <c r="S179" s="18">
        <f t="array" ref="S179">INDEX('#AI配置1'!$I:$I,'#AI配置2'!$J179,1)</f>
        <v>8</v>
      </c>
      <c r="T179" s="25" t="s">
        <v>1397</v>
      </c>
      <c r="V179" s="18" t="s">
        <v>1755</v>
      </c>
      <c r="W179" s="18" t="str">
        <f t="array" ref="W179">INDEX('#AI配置1'!$J:$J,'#AI配置2'!$J179,1)</f>
        <v>3480;6600</v>
      </c>
      <c r="X179" s="18" t="s">
        <v>1756</v>
      </c>
      <c r="Y179" s="18">
        <f t="array" ref="Y179">INDEX('#AI配置1'!$K:$K,'#AI配置2'!$J179,1)</f>
        <v>360000</v>
      </c>
      <c r="Z179" s="18">
        <f t="shared" si="9"/>
        <v>8</v>
      </c>
      <c r="AB179" s="18" t="str">
        <f t="shared" si="10"/>
        <v>5201201;5201203;5201201</v>
      </c>
      <c r="AC179" s="18" t="str">
        <f t="shared" si="11"/>
        <v>5201202</v>
      </c>
      <c r="AD179" s="18" t="str">
        <f t="array" ref="AD179">INDEX('#AI配置1'!$M:$M,'#AI配置2'!$J179,1)</f>
        <v>RT_Wood:600000|RT_Food:600000|RT_Stone:600000</v>
      </c>
      <c r="AE179" s="18" t="str">
        <f t="array" ref="AE179">INDEX('#AI配置1'!$N:$N,'#AI配置2'!$J179,1)</f>
        <v>RT_Wood:75000|RT_Food:75000|RT_Stone:75000</v>
      </c>
      <c r="AF179" s="18">
        <f t="array" ref="AF179">INDEX('#AI配置1'!$L:$L,'#AI配置2'!$J179,1)</f>
        <v>900000</v>
      </c>
    </row>
    <row r="180" spans="2:32" x14ac:dyDescent="0.3">
      <c r="B180">
        <v>12</v>
      </c>
      <c r="C180" t="s">
        <v>1325</v>
      </c>
      <c r="D180" t="s">
        <v>1328</v>
      </c>
      <c r="E180" s="26" t="s">
        <v>1335</v>
      </c>
      <c r="F180" s="26" t="s">
        <v>1328</v>
      </c>
      <c r="G180" t="s">
        <v>1331</v>
      </c>
      <c r="J180" s="6">
        <f>MATCH(B180&amp;C180,'#AI配置1'!$F:$F,0)</f>
        <v>602</v>
      </c>
      <c r="K180" s="6">
        <f>IFERROR(INDEX('#AI配置1'!$A:$A,MATCH($B180&amp;$C180&amp;D180,'#AI配置1'!$G:$G,0),1),"")</f>
        <v>5201201</v>
      </c>
      <c r="L180" s="6">
        <f>IFERROR(INDEX('#AI配置1'!$A:$A,MATCH($B180&amp;$C180&amp;E180,'#AI配置1'!$G:$G,0),1),"")</f>
        <v>5201203</v>
      </c>
      <c r="M180" s="6">
        <f>IFERROR(INDEX('#AI配置1'!$A:$A,MATCH($B180&amp;$C180&amp;F180,'#AI配置1'!$G:$G,0),1),"")</f>
        <v>5201201</v>
      </c>
      <c r="N180" s="6">
        <f>IFERROR(INDEX('#AI配置1'!$A:$A,MATCH($B180&amp;$C180&amp;G180,'#AI配置1'!$G:$G,0),1),"")</f>
        <v>5201202</v>
      </c>
      <c r="O180" s="6" t="str">
        <f>IFERROR(INDEX('#AI配置1'!$A:$A,MATCH($B180&amp;$C180&amp;H180,'#AI配置1'!$G:$G,0),1),"")</f>
        <v/>
      </c>
      <c r="P180" s="6" t="str">
        <f>IFERROR(INDEX('#AI配置1'!$A:$A,MATCH($B180&amp;$C180&amp;I180,'#AI配置1'!$G:$G,0),1),"")</f>
        <v/>
      </c>
      <c r="S180" s="18">
        <f t="array" ref="S180">INDEX('#AI配置1'!$I:$I,'#AI配置2'!$J180,1)</f>
        <v>8</v>
      </c>
      <c r="T180" s="25" t="s">
        <v>1397</v>
      </c>
      <c r="V180" s="18" t="s">
        <v>1757</v>
      </c>
      <c r="W180" s="18" t="str">
        <f t="array" ref="W180">INDEX('#AI配置1'!$J:$J,'#AI配置2'!$J180,1)</f>
        <v>3480;6600</v>
      </c>
      <c r="X180" s="18" t="s">
        <v>1758</v>
      </c>
      <c r="Y180" s="18">
        <f t="array" ref="Y180">INDEX('#AI配置1'!$K:$K,'#AI配置2'!$J180,1)</f>
        <v>360000</v>
      </c>
      <c r="Z180" s="18">
        <f t="shared" si="9"/>
        <v>8</v>
      </c>
      <c r="AB180" s="18" t="str">
        <f t="shared" si="10"/>
        <v>5201201;5201203;5201201</v>
      </c>
      <c r="AC180" s="18" t="str">
        <f t="shared" si="11"/>
        <v>5201202</v>
      </c>
      <c r="AD180" s="18" t="str">
        <f t="array" ref="AD180">INDEX('#AI配置1'!$M:$M,'#AI配置2'!$J180,1)</f>
        <v>RT_Wood:600000|RT_Food:600000|RT_Stone:600000</v>
      </c>
      <c r="AE180" s="18" t="str">
        <f t="array" ref="AE180">INDEX('#AI配置1'!$N:$N,'#AI配置2'!$J180,1)</f>
        <v>RT_Wood:75000|RT_Food:75000|RT_Stone:75000</v>
      </c>
      <c r="AF180" s="18">
        <f t="array" ref="AF180">INDEX('#AI配置1'!$L:$L,'#AI配置2'!$J180,1)</f>
        <v>900000</v>
      </c>
    </row>
    <row r="181" spans="2:32" x14ac:dyDescent="0.3">
      <c r="B181">
        <v>12</v>
      </c>
      <c r="C181" t="s">
        <v>1325</v>
      </c>
      <c r="D181" t="s">
        <v>1328</v>
      </c>
      <c r="E181" s="26" t="s">
        <v>1335</v>
      </c>
      <c r="F181" s="26" t="s">
        <v>1328</v>
      </c>
      <c r="G181" t="s">
        <v>1331</v>
      </c>
      <c r="J181" s="6">
        <f>MATCH(B181&amp;C181,'#AI配置1'!$F:$F,0)</f>
        <v>602</v>
      </c>
      <c r="K181" s="6">
        <f>IFERROR(INDEX('#AI配置1'!$A:$A,MATCH($B181&amp;$C181&amp;D181,'#AI配置1'!$G:$G,0),1),"")</f>
        <v>5201201</v>
      </c>
      <c r="L181" s="6">
        <f>IFERROR(INDEX('#AI配置1'!$A:$A,MATCH($B181&amp;$C181&amp;E181,'#AI配置1'!$G:$G,0),1),"")</f>
        <v>5201203</v>
      </c>
      <c r="M181" s="6">
        <f>IFERROR(INDEX('#AI配置1'!$A:$A,MATCH($B181&amp;$C181&amp;F181,'#AI配置1'!$G:$G,0),1),"")</f>
        <v>5201201</v>
      </c>
      <c r="N181" s="6">
        <f>IFERROR(INDEX('#AI配置1'!$A:$A,MATCH($B181&amp;$C181&amp;G181,'#AI配置1'!$G:$G,0),1),"")</f>
        <v>5201202</v>
      </c>
      <c r="O181" s="6" t="str">
        <f>IFERROR(INDEX('#AI配置1'!$A:$A,MATCH($B181&amp;$C181&amp;H181,'#AI配置1'!$G:$G,0),1),"")</f>
        <v/>
      </c>
      <c r="P181" s="6" t="str">
        <f>IFERROR(INDEX('#AI配置1'!$A:$A,MATCH($B181&amp;$C181&amp;I181,'#AI配置1'!$G:$G,0),1),"")</f>
        <v/>
      </c>
      <c r="S181" s="18">
        <f t="array" ref="S181">INDEX('#AI配置1'!$I:$I,'#AI配置2'!$J181,1)</f>
        <v>8</v>
      </c>
      <c r="T181" s="25" t="s">
        <v>1397</v>
      </c>
      <c r="V181" s="18" t="s">
        <v>1759</v>
      </c>
      <c r="W181" s="18" t="str">
        <f t="array" ref="W181">INDEX('#AI配置1'!$J:$J,'#AI配置2'!$J181,1)</f>
        <v>3480;6600</v>
      </c>
      <c r="X181" s="18" t="s">
        <v>1760</v>
      </c>
      <c r="Y181" s="18">
        <f t="array" ref="Y181">INDEX('#AI配置1'!$K:$K,'#AI配置2'!$J181,1)</f>
        <v>360000</v>
      </c>
      <c r="Z181" s="18">
        <f t="shared" si="9"/>
        <v>8</v>
      </c>
      <c r="AB181" s="18" t="str">
        <f t="shared" si="10"/>
        <v>5201201;5201203;5201201</v>
      </c>
      <c r="AC181" s="18" t="str">
        <f t="shared" si="11"/>
        <v>5201202</v>
      </c>
      <c r="AD181" s="18" t="str">
        <f t="array" ref="AD181">INDEX('#AI配置1'!$M:$M,'#AI配置2'!$J181,1)</f>
        <v>RT_Wood:600000|RT_Food:600000|RT_Stone:600000</v>
      </c>
      <c r="AE181" s="18" t="str">
        <f t="array" ref="AE181">INDEX('#AI配置1'!$N:$N,'#AI配置2'!$J181,1)</f>
        <v>RT_Wood:75000|RT_Food:75000|RT_Stone:75000</v>
      </c>
      <c r="AF181" s="18">
        <f t="array" ref="AF181">INDEX('#AI配置1'!$L:$L,'#AI配置2'!$J181,1)</f>
        <v>900000</v>
      </c>
    </row>
    <row r="182" spans="2:32" x14ac:dyDescent="0.3">
      <c r="B182">
        <v>12</v>
      </c>
      <c r="C182" t="s">
        <v>1325</v>
      </c>
      <c r="D182" t="s">
        <v>1328</v>
      </c>
      <c r="E182" s="26" t="s">
        <v>1335</v>
      </c>
      <c r="F182" s="26" t="s">
        <v>1328</v>
      </c>
      <c r="G182" t="s">
        <v>1331</v>
      </c>
      <c r="J182" s="6">
        <f>MATCH(B182&amp;C182,'#AI配置1'!$F:$F,0)</f>
        <v>602</v>
      </c>
      <c r="K182" s="6">
        <f>IFERROR(INDEX('#AI配置1'!$A:$A,MATCH($B182&amp;$C182&amp;D182,'#AI配置1'!$G:$G,0),1),"")</f>
        <v>5201201</v>
      </c>
      <c r="L182" s="6">
        <f>IFERROR(INDEX('#AI配置1'!$A:$A,MATCH($B182&amp;$C182&amp;E182,'#AI配置1'!$G:$G,0),1),"")</f>
        <v>5201203</v>
      </c>
      <c r="M182" s="6">
        <f>IFERROR(INDEX('#AI配置1'!$A:$A,MATCH($B182&amp;$C182&amp;F182,'#AI配置1'!$G:$G,0),1),"")</f>
        <v>5201201</v>
      </c>
      <c r="N182" s="6">
        <f>IFERROR(INDEX('#AI配置1'!$A:$A,MATCH($B182&amp;$C182&amp;G182,'#AI配置1'!$G:$G,0),1),"")</f>
        <v>5201202</v>
      </c>
      <c r="O182" s="6" t="str">
        <f>IFERROR(INDEX('#AI配置1'!$A:$A,MATCH($B182&amp;$C182&amp;H182,'#AI配置1'!$G:$G,0),1),"")</f>
        <v/>
      </c>
      <c r="P182" s="6" t="str">
        <f>IFERROR(INDEX('#AI配置1'!$A:$A,MATCH($B182&amp;$C182&amp;I182,'#AI配置1'!$G:$G,0),1),"")</f>
        <v/>
      </c>
      <c r="S182" s="18">
        <f t="array" ref="S182">INDEX('#AI配置1'!$I:$I,'#AI配置2'!$J182,1)</f>
        <v>8</v>
      </c>
      <c r="T182" s="25" t="s">
        <v>1397</v>
      </c>
      <c r="V182" s="18" t="s">
        <v>1761</v>
      </c>
      <c r="W182" s="18" t="str">
        <f t="array" ref="W182">INDEX('#AI配置1'!$J:$J,'#AI配置2'!$J182,1)</f>
        <v>3480;6600</v>
      </c>
      <c r="X182" s="18" t="s">
        <v>1762</v>
      </c>
      <c r="Y182" s="18">
        <f t="array" ref="Y182">INDEX('#AI配置1'!$K:$K,'#AI配置2'!$J182,1)</f>
        <v>360000</v>
      </c>
      <c r="Z182" s="18">
        <f t="shared" si="9"/>
        <v>8</v>
      </c>
      <c r="AB182" s="18" t="str">
        <f t="shared" si="10"/>
        <v>5201201;5201203;5201201</v>
      </c>
      <c r="AC182" s="18" t="str">
        <f t="shared" si="11"/>
        <v>5201202</v>
      </c>
      <c r="AD182" s="18" t="str">
        <f t="array" ref="AD182">INDEX('#AI配置1'!$M:$M,'#AI配置2'!$J182,1)</f>
        <v>RT_Wood:600000|RT_Food:600000|RT_Stone:600000</v>
      </c>
      <c r="AE182" s="18" t="str">
        <f t="array" ref="AE182">INDEX('#AI配置1'!$N:$N,'#AI配置2'!$J182,1)</f>
        <v>RT_Wood:75000|RT_Food:75000|RT_Stone:75000</v>
      </c>
      <c r="AF182" s="18">
        <f t="array" ref="AF182">INDEX('#AI配置1'!$L:$L,'#AI配置2'!$J182,1)</f>
        <v>900000</v>
      </c>
    </row>
    <row r="183" spans="2:32" x14ac:dyDescent="0.3">
      <c r="B183">
        <v>12</v>
      </c>
      <c r="C183" t="s">
        <v>1325</v>
      </c>
      <c r="D183" t="s">
        <v>1328</v>
      </c>
      <c r="E183" s="26" t="s">
        <v>1335</v>
      </c>
      <c r="F183" s="26" t="s">
        <v>1328</v>
      </c>
      <c r="G183" t="s">
        <v>1331</v>
      </c>
      <c r="J183" s="6">
        <f>MATCH(B183&amp;C183,'#AI配置1'!$F:$F,0)</f>
        <v>602</v>
      </c>
      <c r="K183" s="6">
        <f>IFERROR(INDEX('#AI配置1'!$A:$A,MATCH($B183&amp;$C183&amp;D183,'#AI配置1'!$G:$G,0),1),"")</f>
        <v>5201201</v>
      </c>
      <c r="L183" s="6">
        <f>IFERROR(INDEX('#AI配置1'!$A:$A,MATCH($B183&amp;$C183&amp;E183,'#AI配置1'!$G:$G,0),1),"")</f>
        <v>5201203</v>
      </c>
      <c r="M183" s="6">
        <f>IFERROR(INDEX('#AI配置1'!$A:$A,MATCH($B183&amp;$C183&amp;F183,'#AI配置1'!$G:$G,0),1),"")</f>
        <v>5201201</v>
      </c>
      <c r="N183" s="6">
        <f>IFERROR(INDEX('#AI配置1'!$A:$A,MATCH($B183&amp;$C183&amp;G183,'#AI配置1'!$G:$G,0),1),"")</f>
        <v>5201202</v>
      </c>
      <c r="O183" s="6" t="str">
        <f>IFERROR(INDEX('#AI配置1'!$A:$A,MATCH($B183&amp;$C183&amp;H183,'#AI配置1'!$G:$G,0),1),"")</f>
        <v/>
      </c>
      <c r="P183" s="6" t="str">
        <f>IFERROR(INDEX('#AI配置1'!$A:$A,MATCH($B183&amp;$C183&amp;I183,'#AI配置1'!$G:$G,0),1),"")</f>
        <v/>
      </c>
      <c r="S183" s="18">
        <f t="array" ref="S183">INDEX('#AI配置1'!$I:$I,'#AI配置2'!$J183,1)</f>
        <v>8</v>
      </c>
      <c r="T183" s="25" t="s">
        <v>1397</v>
      </c>
      <c r="V183" s="18" t="s">
        <v>1763</v>
      </c>
      <c r="W183" s="18" t="str">
        <f t="array" ref="W183">INDEX('#AI配置1'!$J:$J,'#AI配置2'!$J183,1)</f>
        <v>3480;6600</v>
      </c>
      <c r="X183" s="18" t="s">
        <v>1764</v>
      </c>
      <c r="Y183" s="18">
        <f t="array" ref="Y183">INDEX('#AI配置1'!$K:$K,'#AI配置2'!$J183,1)</f>
        <v>360000</v>
      </c>
      <c r="Z183" s="18">
        <f t="shared" si="9"/>
        <v>8</v>
      </c>
      <c r="AB183" s="18" t="str">
        <f t="shared" si="10"/>
        <v>5201201;5201203;5201201</v>
      </c>
      <c r="AC183" s="18" t="str">
        <f t="shared" si="11"/>
        <v>5201202</v>
      </c>
      <c r="AD183" s="18" t="str">
        <f t="array" ref="AD183">INDEX('#AI配置1'!$M:$M,'#AI配置2'!$J183,1)</f>
        <v>RT_Wood:600000|RT_Food:600000|RT_Stone:600000</v>
      </c>
      <c r="AE183" s="18" t="str">
        <f t="array" ref="AE183">INDEX('#AI配置1'!$N:$N,'#AI配置2'!$J183,1)</f>
        <v>RT_Wood:75000|RT_Food:75000|RT_Stone:75000</v>
      </c>
      <c r="AF183" s="18">
        <f t="array" ref="AF183">INDEX('#AI配置1'!$L:$L,'#AI配置2'!$J183,1)</f>
        <v>900000</v>
      </c>
    </row>
    <row r="184" spans="2:32" x14ac:dyDescent="0.3">
      <c r="B184">
        <v>12</v>
      </c>
      <c r="C184" t="s">
        <v>1325</v>
      </c>
      <c r="D184" t="s">
        <v>1328</v>
      </c>
      <c r="E184" s="26" t="s">
        <v>1335</v>
      </c>
      <c r="F184" s="26" t="s">
        <v>1328</v>
      </c>
      <c r="G184" t="s">
        <v>1331</v>
      </c>
      <c r="J184" s="6">
        <f>MATCH(B184&amp;C184,'#AI配置1'!$F:$F,0)</f>
        <v>602</v>
      </c>
      <c r="K184" s="6">
        <f>IFERROR(INDEX('#AI配置1'!$A:$A,MATCH($B184&amp;$C184&amp;D184,'#AI配置1'!$G:$G,0),1),"")</f>
        <v>5201201</v>
      </c>
      <c r="L184" s="6">
        <f>IFERROR(INDEX('#AI配置1'!$A:$A,MATCH($B184&amp;$C184&amp;E184,'#AI配置1'!$G:$G,0),1),"")</f>
        <v>5201203</v>
      </c>
      <c r="M184" s="6">
        <f>IFERROR(INDEX('#AI配置1'!$A:$A,MATCH($B184&amp;$C184&amp;F184,'#AI配置1'!$G:$G,0),1),"")</f>
        <v>5201201</v>
      </c>
      <c r="N184" s="6">
        <f>IFERROR(INDEX('#AI配置1'!$A:$A,MATCH($B184&amp;$C184&amp;G184,'#AI配置1'!$G:$G,0),1),"")</f>
        <v>5201202</v>
      </c>
      <c r="O184" s="6" t="str">
        <f>IFERROR(INDEX('#AI配置1'!$A:$A,MATCH($B184&amp;$C184&amp;H184,'#AI配置1'!$G:$G,0),1),"")</f>
        <v/>
      </c>
      <c r="P184" s="6" t="str">
        <f>IFERROR(INDEX('#AI配置1'!$A:$A,MATCH($B184&amp;$C184&amp;I184,'#AI配置1'!$G:$G,0),1),"")</f>
        <v/>
      </c>
      <c r="S184" s="18">
        <f t="array" ref="S184">INDEX('#AI配置1'!$I:$I,'#AI配置2'!$J184,1)</f>
        <v>8</v>
      </c>
      <c r="T184" s="25" t="s">
        <v>1397</v>
      </c>
      <c r="V184" s="18" t="s">
        <v>1765</v>
      </c>
      <c r="W184" s="18" t="str">
        <f t="array" ref="W184">INDEX('#AI配置1'!$J:$J,'#AI配置2'!$J184,1)</f>
        <v>3480;6600</v>
      </c>
      <c r="X184" s="18" t="s">
        <v>1766</v>
      </c>
      <c r="Y184" s="18">
        <f t="array" ref="Y184">INDEX('#AI配置1'!$K:$K,'#AI配置2'!$J184,1)</f>
        <v>360000</v>
      </c>
      <c r="Z184" s="18">
        <f t="shared" si="9"/>
        <v>8</v>
      </c>
      <c r="AB184" s="18" t="str">
        <f t="shared" si="10"/>
        <v>5201201;5201203;5201201</v>
      </c>
      <c r="AC184" s="18" t="str">
        <f t="shared" si="11"/>
        <v>5201202</v>
      </c>
      <c r="AD184" s="18" t="str">
        <f t="array" ref="AD184">INDEX('#AI配置1'!$M:$M,'#AI配置2'!$J184,1)</f>
        <v>RT_Wood:600000|RT_Food:600000|RT_Stone:600000</v>
      </c>
      <c r="AE184" s="18" t="str">
        <f t="array" ref="AE184">INDEX('#AI配置1'!$N:$N,'#AI配置2'!$J184,1)</f>
        <v>RT_Wood:75000|RT_Food:75000|RT_Stone:75000</v>
      </c>
      <c r="AF184" s="18">
        <f t="array" ref="AF184">INDEX('#AI配置1'!$L:$L,'#AI配置2'!$J184,1)</f>
        <v>900000</v>
      </c>
    </row>
    <row r="185" spans="2:32" x14ac:dyDescent="0.3">
      <c r="B185">
        <v>12</v>
      </c>
      <c r="C185" t="s">
        <v>1325</v>
      </c>
      <c r="D185" t="s">
        <v>1328</v>
      </c>
      <c r="E185" s="26" t="s">
        <v>1335</v>
      </c>
      <c r="F185" s="26" t="s">
        <v>1328</v>
      </c>
      <c r="G185" t="s">
        <v>1331</v>
      </c>
      <c r="J185" s="6">
        <f>MATCH(B185&amp;C185,'#AI配置1'!$F:$F,0)</f>
        <v>602</v>
      </c>
      <c r="K185" s="6">
        <f>IFERROR(INDEX('#AI配置1'!$A:$A,MATCH($B185&amp;$C185&amp;D185,'#AI配置1'!$G:$G,0),1),"")</f>
        <v>5201201</v>
      </c>
      <c r="L185" s="6">
        <f>IFERROR(INDEX('#AI配置1'!$A:$A,MATCH($B185&amp;$C185&amp;E185,'#AI配置1'!$G:$G,0),1),"")</f>
        <v>5201203</v>
      </c>
      <c r="M185" s="6">
        <f>IFERROR(INDEX('#AI配置1'!$A:$A,MATCH($B185&amp;$C185&amp;F185,'#AI配置1'!$G:$G,0),1),"")</f>
        <v>5201201</v>
      </c>
      <c r="N185" s="6">
        <f>IFERROR(INDEX('#AI配置1'!$A:$A,MATCH($B185&amp;$C185&amp;G185,'#AI配置1'!$G:$G,0),1),"")</f>
        <v>5201202</v>
      </c>
      <c r="O185" s="6" t="str">
        <f>IFERROR(INDEX('#AI配置1'!$A:$A,MATCH($B185&amp;$C185&amp;H185,'#AI配置1'!$G:$G,0),1),"")</f>
        <v/>
      </c>
      <c r="P185" s="6" t="str">
        <f>IFERROR(INDEX('#AI配置1'!$A:$A,MATCH($B185&amp;$C185&amp;I185,'#AI配置1'!$G:$G,0),1),"")</f>
        <v/>
      </c>
      <c r="S185" s="18">
        <f t="array" ref="S185">INDEX('#AI配置1'!$I:$I,'#AI配置2'!$J185,1)</f>
        <v>8</v>
      </c>
      <c r="T185" s="25" t="s">
        <v>1397</v>
      </c>
      <c r="V185" s="18" t="s">
        <v>1767</v>
      </c>
      <c r="W185" s="18" t="str">
        <f t="array" ref="W185">INDEX('#AI配置1'!$J:$J,'#AI配置2'!$J185,1)</f>
        <v>3480;6600</v>
      </c>
      <c r="X185" s="18" t="s">
        <v>1768</v>
      </c>
      <c r="Y185" s="18">
        <f t="array" ref="Y185">INDEX('#AI配置1'!$K:$K,'#AI配置2'!$J185,1)</f>
        <v>360000</v>
      </c>
      <c r="Z185" s="18">
        <f t="shared" si="9"/>
        <v>8</v>
      </c>
      <c r="AB185" s="18" t="str">
        <f t="shared" si="10"/>
        <v>5201201;5201203;5201201</v>
      </c>
      <c r="AC185" s="18" t="str">
        <f t="shared" si="11"/>
        <v>5201202</v>
      </c>
      <c r="AD185" s="18" t="str">
        <f t="array" ref="AD185">INDEX('#AI配置1'!$M:$M,'#AI配置2'!$J185,1)</f>
        <v>RT_Wood:600000|RT_Food:600000|RT_Stone:600000</v>
      </c>
      <c r="AE185" s="18" t="str">
        <f t="array" ref="AE185">INDEX('#AI配置1'!$N:$N,'#AI配置2'!$J185,1)</f>
        <v>RT_Wood:75000|RT_Food:75000|RT_Stone:75000</v>
      </c>
      <c r="AF185" s="18">
        <f t="array" ref="AF185">INDEX('#AI配置1'!$L:$L,'#AI配置2'!$J185,1)</f>
        <v>900000</v>
      </c>
    </row>
    <row r="186" spans="2:32" x14ac:dyDescent="0.3">
      <c r="B186">
        <v>12</v>
      </c>
      <c r="C186" t="s">
        <v>1325</v>
      </c>
      <c r="D186" t="s">
        <v>1328</v>
      </c>
      <c r="E186" s="26" t="s">
        <v>1335</v>
      </c>
      <c r="F186" s="26" t="s">
        <v>1328</v>
      </c>
      <c r="G186" t="s">
        <v>1331</v>
      </c>
      <c r="J186" s="6">
        <f>MATCH(B186&amp;C186,'#AI配置1'!$F:$F,0)</f>
        <v>602</v>
      </c>
      <c r="K186" s="6">
        <f>IFERROR(INDEX('#AI配置1'!$A:$A,MATCH($B186&amp;$C186&amp;D186,'#AI配置1'!$G:$G,0),1),"")</f>
        <v>5201201</v>
      </c>
      <c r="L186" s="6">
        <f>IFERROR(INDEX('#AI配置1'!$A:$A,MATCH($B186&amp;$C186&amp;E186,'#AI配置1'!$G:$G,0),1),"")</f>
        <v>5201203</v>
      </c>
      <c r="M186" s="6">
        <f>IFERROR(INDEX('#AI配置1'!$A:$A,MATCH($B186&amp;$C186&amp;F186,'#AI配置1'!$G:$G,0),1),"")</f>
        <v>5201201</v>
      </c>
      <c r="N186" s="6">
        <f>IFERROR(INDEX('#AI配置1'!$A:$A,MATCH($B186&amp;$C186&amp;G186,'#AI配置1'!$G:$G,0),1),"")</f>
        <v>5201202</v>
      </c>
      <c r="O186" s="6" t="str">
        <f>IFERROR(INDEX('#AI配置1'!$A:$A,MATCH($B186&amp;$C186&amp;H186,'#AI配置1'!$G:$G,0),1),"")</f>
        <v/>
      </c>
      <c r="P186" s="6" t="str">
        <f>IFERROR(INDEX('#AI配置1'!$A:$A,MATCH($B186&amp;$C186&amp;I186,'#AI配置1'!$G:$G,0),1),"")</f>
        <v/>
      </c>
      <c r="S186" s="18">
        <f t="array" ref="S186">INDEX('#AI配置1'!$I:$I,'#AI配置2'!$J186,1)</f>
        <v>8</v>
      </c>
      <c r="T186" s="25" t="s">
        <v>1397</v>
      </c>
      <c r="V186" s="18" t="s">
        <v>1769</v>
      </c>
      <c r="W186" s="18" t="str">
        <f t="array" ref="W186">INDEX('#AI配置1'!$J:$J,'#AI配置2'!$J186,1)</f>
        <v>3480;6600</v>
      </c>
      <c r="X186" s="18" t="s">
        <v>1770</v>
      </c>
      <c r="Y186" s="18">
        <f t="array" ref="Y186">INDEX('#AI配置1'!$K:$K,'#AI配置2'!$J186,1)</f>
        <v>360000</v>
      </c>
      <c r="Z186" s="18">
        <f t="shared" si="9"/>
        <v>8</v>
      </c>
      <c r="AB186" s="18" t="str">
        <f t="shared" si="10"/>
        <v>5201201;5201203;5201201</v>
      </c>
      <c r="AC186" s="18" t="str">
        <f t="shared" si="11"/>
        <v>5201202</v>
      </c>
      <c r="AD186" s="18" t="str">
        <f t="array" ref="AD186">INDEX('#AI配置1'!$M:$M,'#AI配置2'!$J186,1)</f>
        <v>RT_Wood:600000|RT_Food:600000|RT_Stone:600000</v>
      </c>
      <c r="AE186" s="18" t="str">
        <f t="array" ref="AE186">INDEX('#AI配置1'!$N:$N,'#AI配置2'!$J186,1)</f>
        <v>RT_Wood:75000|RT_Food:75000|RT_Stone:75000</v>
      </c>
      <c r="AF186" s="18">
        <f t="array" ref="AF186">INDEX('#AI配置1'!$L:$L,'#AI配置2'!$J186,1)</f>
        <v>900000</v>
      </c>
    </row>
    <row r="187" spans="2:32" x14ac:dyDescent="0.3">
      <c r="B187">
        <v>12</v>
      </c>
      <c r="C187" t="s">
        <v>1325</v>
      </c>
      <c r="D187" t="s">
        <v>1328</v>
      </c>
      <c r="E187" s="26" t="s">
        <v>1335</v>
      </c>
      <c r="F187" s="26" t="s">
        <v>1328</v>
      </c>
      <c r="G187" t="s">
        <v>1331</v>
      </c>
      <c r="J187" s="6">
        <f>MATCH(B187&amp;C187,'#AI配置1'!$F:$F,0)</f>
        <v>602</v>
      </c>
      <c r="K187" s="6">
        <f>IFERROR(INDEX('#AI配置1'!$A:$A,MATCH($B187&amp;$C187&amp;D187,'#AI配置1'!$G:$G,0),1),"")</f>
        <v>5201201</v>
      </c>
      <c r="L187" s="6">
        <f>IFERROR(INDEX('#AI配置1'!$A:$A,MATCH($B187&amp;$C187&amp;E187,'#AI配置1'!$G:$G,0),1),"")</f>
        <v>5201203</v>
      </c>
      <c r="M187" s="6">
        <f>IFERROR(INDEX('#AI配置1'!$A:$A,MATCH($B187&amp;$C187&amp;F187,'#AI配置1'!$G:$G,0),1),"")</f>
        <v>5201201</v>
      </c>
      <c r="N187" s="6">
        <f>IFERROR(INDEX('#AI配置1'!$A:$A,MATCH($B187&amp;$C187&amp;G187,'#AI配置1'!$G:$G,0),1),"")</f>
        <v>5201202</v>
      </c>
      <c r="O187" s="6" t="str">
        <f>IFERROR(INDEX('#AI配置1'!$A:$A,MATCH($B187&amp;$C187&amp;H187,'#AI配置1'!$G:$G,0),1),"")</f>
        <v/>
      </c>
      <c r="P187" s="6" t="str">
        <f>IFERROR(INDEX('#AI配置1'!$A:$A,MATCH($B187&amp;$C187&amp;I187,'#AI配置1'!$G:$G,0),1),"")</f>
        <v/>
      </c>
      <c r="S187" s="18">
        <f t="array" ref="S187">INDEX('#AI配置1'!$I:$I,'#AI配置2'!$J187,1)</f>
        <v>8</v>
      </c>
      <c r="T187" s="25" t="s">
        <v>1397</v>
      </c>
      <c r="V187" s="18" t="s">
        <v>1771</v>
      </c>
      <c r="W187" s="18" t="str">
        <f t="array" ref="W187">INDEX('#AI配置1'!$J:$J,'#AI配置2'!$J187,1)</f>
        <v>3480;6600</v>
      </c>
      <c r="X187" s="18" t="s">
        <v>1772</v>
      </c>
      <c r="Y187" s="18">
        <f t="array" ref="Y187">INDEX('#AI配置1'!$K:$K,'#AI配置2'!$J187,1)</f>
        <v>360000</v>
      </c>
      <c r="Z187" s="18">
        <f t="shared" si="9"/>
        <v>8</v>
      </c>
      <c r="AB187" s="18" t="str">
        <f t="shared" si="10"/>
        <v>5201201;5201203;5201201</v>
      </c>
      <c r="AC187" s="18" t="str">
        <f t="shared" si="11"/>
        <v>5201202</v>
      </c>
      <c r="AD187" s="18" t="str">
        <f t="array" ref="AD187">INDEX('#AI配置1'!$M:$M,'#AI配置2'!$J187,1)</f>
        <v>RT_Wood:600000|RT_Food:600000|RT_Stone:600000</v>
      </c>
      <c r="AE187" s="18" t="str">
        <f t="array" ref="AE187">INDEX('#AI配置1'!$N:$N,'#AI配置2'!$J187,1)</f>
        <v>RT_Wood:75000|RT_Food:75000|RT_Stone:75000</v>
      </c>
      <c r="AF187" s="18">
        <f t="array" ref="AF187">INDEX('#AI配置1'!$L:$L,'#AI配置2'!$J187,1)</f>
        <v>900000</v>
      </c>
    </row>
    <row r="188" spans="2:32" x14ac:dyDescent="0.3">
      <c r="B188">
        <v>12</v>
      </c>
      <c r="C188" t="s">
        <v>1325</v>
      </c>
      <c r="D188" t="s">
        <v>1328</v>
      </c>
      <c r="E188" s="26" t="s">
        <v>1335</v>
      </c>
      <c r="F188" s="26" t="s">
        <v>1328</v>
      </c>
      <c r="G188" t="s">
        <v>1331</v>
      </c>
      <c r="J188" s="6">
        <f>MATCH(B188&amp;C188,'#AI配置1'!$F:$F,0)</f>
        <v>602</v>
      </c>
      <c r="K188" s="6">
        <f>IFERROR(INDEX('#AI配置1'!$A:$A,MATCH($B188&amp;$C188&amp;D188,'#AI配置1'!$G:$G,0),1),"")</f>
        <v>5201201</v>
      </c>
      <c r="L188" s="6">
        <f>IFERROR(INDEX('#AI配置1'!$A:$A,MATCH($B188&amp;$C188&amp;E188,'#AI配置1'!$G:$G,0),1),"")</f>
        <v>5201203</v>
      </c>
      <c r="M188" s="6">
        <f>IFERROR(INDEX('#AI配置1'!$A:$A,MATCH($B188&amp;$C188&amp;F188,'#AI配置1'!$G:$G,0),1),"")</f>
        <v>5201201</v>
      </c>
      <c r="N188" s="6">
        <f>IFERROR(INDEX('#AI配置1'!$A:$A,MATCH($B188&amp;$C188&amp;G188,'#AI配置1'!$G:$G,0),1),"")</f>
        <v>5201202</v>
      </c>
      <c r="O188" s="6" t="str">
        <f>IFERROR(INDEX('#AI配置1'!$A:$A,MATCH($B188&amp;$C188&amp;H188,'#AI配置1'!$G:$G,0),1),"")</f>
        <v/>
      </c>
      <c r="P188" s="6" t="str">
        <f>IFERROR(INDEX('#AI配置1'!$A:$A,MATCH($B188&amp;$C188&amp;I188,'#AI配置1'!$G:$G,0),1),"")</f>
        <v/>
      </c>
      <c r="S188" s="18">
        <f t="array" ref="S188">INDEX('#AI配置1'!$I:$I,'#AI配置2'!$J188,1)</f>
        <v>8</v>
      </c>
      <c r="T188" s="25" t="s">
        <v>1397</v>
      </c>
      <c r="V188" s="18" t="s">
        <v>1773</v>
      </c>
      <c r="W188" s="18" t="str">
        <f t="array" ref="W188">INDEX('#AI配置1'!$J:$J,'#AI配置2'!$J188,1)</f>
        <v>3480;6600</v>
      </c>
      <c r="X188" s="18" t="s">
        <v>1774</v>
      </c>
      <c r="Y188" s="18">
        <f t="array" ref="Y188">INDEX('#AI配置1'!$K:$K,'#AI配置2'!$J188,1)</f>
        <v>360000</v>
      </c>
      <c r="Z188" s="18">
        <f t="shared" si="9"/>
        <v>8</v>
      </c>
      <c r="AB188" s="18" t="str">
        <f t="shared" si="10"/>
        <v>5201201;5201203;5201201</v>
      </c>
      <c r="AC188" s="18" t="str">
        <f t="shared" si="11"/>
        <v>5201202</v>
      </c>
      <c r="AD188" s="18" t="str">
        <f t="array" ref="AD188">INDEX('#AI配置1'!$M:$M,'#AI配置2'!$J188,1)</f>
        <v>RT_Wood:600000|RT_Food:600000|RT_Stone:600000</v>
      </c>
      <c r="AE188" s="18" t="str">
        <f t="array" ref="AE188">INDEX('#AI配置1'!$N:$N,'#AI配置2'!$J188,1)</f>
        <v>RT_Wood:75000|RT_Food:75000|RT_Stone:75000</v>
      </c>
      <c r="AF188" s="18">
        <f t="array" ref="AF188">INDEX('#AI配置1'!$L:$L,'#AI配置2'!$J188,1)</f>
        <v>900000</v>
      </c>
    </row>
    <row r="189" spans="2:32" x14ac:dyDescent="0.3">
      <c r="B189">
        <v>12</v>
      </c>
      <c r="C189" t="s">
        <v>1325</v>
      </c>
      <c r="D189" t="s">
        <v>1328</v>
      </c>
      <c r="E189" s="26" t="s">
        <v>1335</v>
      </c>
      <c r="F189" s="26" t="s">
        <v>1328</v>
      </c>
      <c r="G189" t="s">
        <v>1331</v>
      </c>
      <c r="J189" s="6">
        <f>MATCH(B189&amp;C189,'#AI配置1'!$F:$F,0)</f>
        <v>602</v>
      </c>
      <c r="K189" s="6">
        <f>IFERROR(INDEX('#AI配置1'!$A:$A,MATCH($B189&amp;$C189&amp;D189,'#AI配置1'!$G:$G,0),1),"")</f>
        <v>5201201</v>
      </c>
      <c r="L189" s="6">
        <f>IFERROR(INDEX('#AI配置1'!$A:$A,MATCH($B189&amp;$C189&amp;E189,'#AI配置1'!$G:$G,0),1),"")</f>
        <v>5201203</v>
      </c>
      <c r="M189" s="6">
        <f>IFERROR(INDEX('#AI配置1'!$A:$A,MATCH($B189&amp;$C189&amp;F189,'#AI配置1'!$G:$G,0),1),"")</f>
        <v>5201201</v>
      </c>
      <c r="N189" s="6">
        <f>IFERROR(INDEX('#AI配置1'!$A:$A,MATCH($B189&amp;$C189&amp;G189,'#AI配置1'!$G:$G,0),1),"")</f>
        <v>5201202</v>
      </c>
      <c r="O189" s="6" t="str">
        <f>IFERROR(INDEX('#AI配置1'!$A:$A,MATCH($B189&amp;$C189&amp;H189,'#AI配置1'!$G:$G,0),1),"")</f>
        <v/>
      </c>
      <c r="P189" s="6" t="str">
        <f>IFERROR(INDEX('#AI配置1'!$A:$A,MATCH($B189&amp;$C189&amp;I189,'#AI配置1'!$G:$G,0),1),"")</f>
        <v/>
      </c>
      <c r="S189" s="18">
        <f t="array" ref="S189">INDEX('#AI配置1'!$I:$I,'#AI配置2'!$J189,1)</f>
        <v>8</v>
      </c>
      <c r="T189" s="25" t="s">
        <v>1397</v>
      </c>
      <c r="V189" s="18" t="s">
        <v>1775</v>
      </c>
      <c r="W189" s="18" t="str">
        <f t="array" ref="W189">INDEX('#AI配置1'!$J:$J,'#AI配置2'!$J189,1)</f>
        <v>3480;6600</v>
      </c>
      <c r="X189" s="18" t="s">
        <v>1776</v>
      </c>
      <c r="Y189" s="18">
        <f t="array" ref="Y189">INDEX('#AI配置1'!$K:$K,'#AI配置2'!$J189,1)</f>
        <v>360000</v>
      </c>
      <c r="Z189" s="18">
        <f t="shared" si="9"/>
        <v>8</v>
      </c>
      <c r="AB189" s="18" t="str">
        <f t="shared" si="10"/>
        <v>5201201;5201203;5201201</v>
      </c>
      <c r="AC189" s="18" t="str">
        <f t="shared" si="11"/>
        <v>5201202</v>
      </c>
      <c r="AD189" s="18" t="str">
        <f t="array" ref="AD189">INDEX('#AI配置1'!$M:$M,'#AI配置2'!$J189,1)</f>
        <v>RT_Wood:600000|RT_Food:600000|RT_Stone:600000</v>
      </c>
      <c r="AE189" s="18" t="str">
        <f t="array" ref="AE189">INDEX('#AI配置1'!$N:$N,'#AI配置2'!$J189,1)</f>
        <v>RT_Wood:75000|RT_Food:75000|RT_Stone:75000</v>
      </c>
      <c r="AF189" s="18">
        <f t="array" ref="AF189">INDEX('#AI配置1'!$L:$L,'#AI配置2'!$J189,1)</f>
        <v>900000</v>
      </c>
    </row>
    <row r="190" spans="2:32" x14ac:dyDescent="0.3">
      <c r="B190">
        <v>12</v>
      </c>
      <c r="C190" t="s">
        <v>1325</v>
      </c>
      <c r="D190" t="s">
        <v>1328</v>
      </c>
      <c r="E190" s="26" t="s">
        <v>1335</v>
      </c>
      <c r="F190" s="26" t="s">
        <v>1328</v>
      </c>
      <c r="G190" t="s">
        <v>1331</v>
      </c>
      <c r="J190" s="6">
        <f>MATCH(B190&amp;C190,'#AI配置1'!$F:$F,0)</f>
        <v>602</v>
      </c>
      <c r="K190" s="6">
        <f>IFERROR(INDEX('#AI配置1'!$A:$A,MATCH($B190&amp;$C190&amp;D190,'#AI配置1'!$G:$G,0),1),"")</f>
        <v>5201201</v>
      </c>
      <c r="L190" s="6">
        <f>IFERROR(INDEX('#AI配置1'!$A:$A,MATCH($B190&amp;$C190&amp;E190,'#AI配置1'!$G:$G,0),1),"")</f>
        <v>5201203</v>
      </c>
      <c r="M190" s="6">
        <f>IFERROR(INDEX('#AI配置1'!$A:$A,MATCH($B190&amp;$C190&amp;F190,'#AI配置1'!$G:$G,0),1),"")</f>
        <v>5201201</v>
      </c>
      <c r="N190" s="6">
        <f>IFERROR(INDEX('#AI配置1'!$A:$A,MATCH($B190&amp;$C190&amp;G190,'#AI配置1'!$G:$G,0),1),"")</f>
        <v>5201202</v>
      </c>
      <c r="O190" s="6" t="str">
        <f>IFERROR(INDEX('#AI配置1'!$A:$A,MATCH($B190&amp;$C190&amp;H190,'#AI配置1'!$G:$G,0),1),"")</f>
        <v/>
      </c>
      <c r="P190" s="6" t="str">
        <f>IFERROR(INDEX('#AI配置1'!$A:$A,MATCH($B190&amp;$C190&amp;I190,'#AI配置1'!$G:$G,0),1),"")</f>
        <v/>
      </c>
      <c r="S190" s="18">
        <f t="array" ref="S190">INDEX('#AI配置1'!$I:$I,'#AI配置2'!$J190,1)</f>
        <v>8</v>
      </c>
      <c r="T190" s="25" t="s">
        <v>1397</v>
      </c>
      <c r="V190" s="18" t="s">
        <v>1777</v>
      </c>
      <c r="W190" s="18" t="str">
        <f t="array" ref="W190">INDEX('#AI配置1'!$J:$J,'#AI配置2'!$J190,1)</f>
        <v>3480;6600</v>
      </c>
      <c r="X190" s="18" t="s">
        <v>1778</v>
      </c>
      <c r="Y190" s="18">
        <f t="array" ref="Y190">INDEX('#AI配置1'!$K:$K,'#AI配置2'!$J190,1)</f>
        <v>360000</v>
      </c>
      <c r="Z190" s="18">
        <f t="shared" si="9"/>
        <v>8</v>
      </c>
      <c r="AB190" s="18" t="str">
        <f t="shared" si="10"/>
        <v>5201201;5201203;5201201</v>
      </c>
      <c r="AC190" s="18" t="str">
        <f t="shared" si="11"/>
        <v>5201202</v>
      </c>
      <c r="AD190" s="18" t="str">
        <f t="array" ref="AD190">INDEX('#AI配置1'!$M:$M,'#AI配置2'!$J190,1)</f>
        <v>RT_Wood:600000|RT_Food:600000|RT_Stone:600000</v>
      </c>
      <c r="AE190" s="18" t="str">
        <f t="array" ref="AE190">INDEX('#AI配置1'!$N:$N,'#AI配置2'!$J190,1)</f>
        <v>RT_Wood:75000|RT_Food:75000|RT_Stone:75000</v>
      </c>
      <c r="AF190" s="18">
        <f t="array" ref="AF190">INDEX('#AI配置1'!$L:$L,'#AI配置2'!$J190,1)</f>
        <v>900000</v>
      </c>
    </row>
    <row r="191" spans="2:32" x14ac:dyDescent="0.3">
      <c r="B191">
        <v>12</v>
      </c>
      <c r="C191" t="s">
        <v>1325</v>
      </c>
      <c r="D191" t="s">
        <v>1328</v>
      </c>
      <c r="E191" s="26" t="s">
        <v>1335</v>
      </c>
      <c r="F191" s="26" t="s">
        <v>1328</v>
      </c>
      <c r="G191" t="s">
        <v>1331</v>
      </c>
      <c r="J191" s="6">
        <f>MATCH(B191&amp;C191,'#AI配置1'!$F:$F,0)</f>
        <v>602</v>
      </c>
      <c r="K191" s="6">
        <f>IFERROR(INDEX('#AI配置1'!$A:$A,MATCH($B191&amp;$C191&amp;D191,'#AI配置1'!$G:$G,0),1),"")</f>
        <v>5201201</v>
      </c>
      <c r="L191" s="6">
        <f>IFERROR(INDEX('#AI配置1'!$A:$A,MATCH($B191&amp;$C191&amp;E191,'#AI配置1'!$G:$G,0),1),"")</f>
        <v>5201203</v>
      </c>
      <c r="M191" s="6">
        <f>IFERROR(INDEX('#AI配置1'!$A:$A,MATCH($B191&amp;$C191&amp;F191,'#AI配置1'!$G:$G,0),1),"")</f>
        <v>5201201</v>
      </c>
      <c r="N191" s="6">
        <f>IFERROR(INDEX('#AI配置1'!$A:$A,MATCH($B191&amp;$C191&amp;G191,'#AI配置1'!$G:$G,0),1),"")</f>
        <v>5201202</v>
      </c>
      <c r="O191" s="6" t="str">
        <f>IFERROR(INDEX('#AI配置1'!$A:$A,MATCH($B191&amp;$C191&amp;H191,'#AI配置1'!$G:$G,0),1),"")</f>
        <v/>
      </c>
      <c r="P191" s="6" t="str">
        <f>IFERROR(INDEX('#AI配置1'!$A:$A,MATCH($B191&amp;$C191&amp;I191,'#AI配置1'!$G:$G,0),1),"")</f>
        <v/>
      </c>
      <c r="S191" s="18">
        <f t="array" ref="S191">INDEX('#AI配置1'!$I:$I,'#AI配置2'!$J191,1)</f>
        <v>8</v>
      </c>
      <c r="T191" s="25" t="s">
        <v>1397</v>
      </c>
      <c r="V191" s="18" t="s">
        <v>1779</v>
      </c>
      <c r="W191" s="18" t="str">
        <f t="array" ref="W191">INDEX('#AI配置1'!$J:$J,'#AI配置2'!$J191,1)</f>
        <v>3480;6600</v>
      </c>
      <c r="X191" s="18" t="s">
        <v>1780</v>
      </c>
      <c r="Y191" s="18">
        <f t="array" ref="Y191">INDEX('#AI配置1'!$K:$K,'#AI配置2'!$J191,1)</f>
        <v>360000</v>
      </c>
      <c r="Z191" s="18">
        <f t="shared" si="9"/>
        <v>8</v>
      </c>
      <c r="AB191" s="18" t="str">
        <f t="shared" si="10"/>
        <v>5201201;5201203;5201201</v>
      </c>
      <c r="AC191" s="18" t="str">
        <f t="shared" si="11"/>
        <v>5201202</v>
      </c>
      <c r="AD191" s="18" t="str">
        <f t="array" ref="AD191">INDEX('#AI配置1'!$M:$M,'#AI配置2'!$J191,1)</f>
        <v>RT_Wood:600000|RT_Food:600000|RT_Stone:600000</v>
      </c>
      <c r="AE191" s="18" t="str">
        <f t="array" ref="AE191">INDEX('#AI配置1'!$N:$N,'#AI配置2'!$J191,1)</f>
        <v>RT_Wood:75000|RT_Food:75000|RT_Stone:75000</v>
      </c>
      <c r="AF191" s="18">
        <f t="array" ref="AF191">INDEX('#AI配置1'!$L:$L,'#AI配置2'!$J191,1)</f>
        <v>900000</v>
      </c>
    </row>
    <row r="192" spans="2:32" x14ac:dyDescent="0.3">
      <c r="B192">
        <v>12</v>
      </c>
      <c r="C192" t="s">
        <v>1325</v>
      </c>
      <c r="D192" t="s">
        <v>1328</v>
      </c>
      <c r="E192" s="26" t="s">
        <v>1335</v>
      </c>
      <c r="F192" s="26" t="s">
        <v>1328</v>
      </c>
      <c r="G192" t="s">
        <v>1331</v>
      </c>
      <c r="J192" s="6">
        <f>MATCH(B192&amp;C192,'#AI配置1'!$F:$F,0)</f>
        <v>602</v>
      </c>
      <c r="K192" s="6">
        <f>IFERROR(INDEX('#AI配置1'!$A:$A,MATCH($B192&amp;$C192&amp;D192,'#AI配置1'!$G:$G,0),1),"")</f>
        <v>5201201</v>
      </c>
      <c r="L192" s="6">
        <f>IFERROR(INDEX('#AI配置1'!$A:$A,MATCH($B192&amp;$C192&amp;E192,'#AI配置1'!$G:$G,0),1),"")</f>
        <v>5201203</v>
      </c>
      <c r="M192" s="6">
        <f>IFERROR(INDEX('#AI配置1'!$A:$A,MATCH($B192&amp;$C192&amp;F192,'#AI配置1'!$G:$G,0),1),"")</f>
        <v>5201201</v>
      </c>
      <c r="N192" s="6">
        <f>IFERROR(INDEX('#AI配置1'!$A:$A,MATCH($B192&amp;$C192&amp;G192,'#AI配置1'!$G:$G,0),1),"")</f>
        <v>5201202</v>
      </c>
      <c r="O192" s="6" t="str">
        <f>IFERROR(INDEX('#AI配置1'!$A:$A,MATCH($B192&amp;$C192&amp;H192,'#AI配置1'!$G:$G,0),1),"")</f>
        <v/>
      </c>
      <c r="P192" s="6" t="str">
        <f>IFERROR(INDEX('#AI配置1'!$A:$A,MATCH($B192&amp;$C192&amp;I192,'#AI配置1'!$G:$G,0),1),"")</f>
        <v/>
      </c>
      <c r="S192" s="18">
        <f t="array" ref="S192">INDEX('#AI配置1'!$I:$I,'#AI配置2'!$J192,1)</f>
        <v>8</v>
      </c>
      <c r="T192" s="25" t="s">
        <v>1397</v>
      </c>
      <c r="V192" s="18" t="s">
        <v>1781</v>
      </c>
      <c r="W192" s="18" t="str">
        <f t="array" ref="W192">INDEX('#AI配置1'!$J:$J,'#AI配置2'!$J192,1)</f>
        <v>3480;6600</v>
      </c>
      <c r="X192" s="18" t="s">
        <v>1782</v>
      </c>
      <c r="Y192" s="18">
        <f t="array" ref="Y192">INDEX('#AI配置1'!$K:$K,'#AI配置2'!$J192,1)</f>
        <v>360000</v>
      </c>
      <c r="Z192" s="18">
        <f t="shared" si="9"/>
        <v>8</v>
      </c>
      <c r="AB192" s="18" t="str">
        <f t="shared" si="10"/>
        <v>5201201;5201203;5201201</v>
      </c>
      <c r="AC192" s="18" t="str">
        <f t="shared" si="11"/>
        <v>5201202</v>
      </c>
      <c r="AD192" s="18" t="str">
        <f t="array" ref="AD192">INDEX('#AI配置1'!$M:$M,'#AI配置2'!$J192,1)</f>
        <v>RT_Wood:600000|RT_Food:600000|RT_Stone:600000</v>
      </c>
      <c r="AE192" s="18" t="str">
        <f t="array" ref="AE192">INDEX('#AI配置1'!$N:$N,'#AI配置2'!$J192,1)</f>
        <v>RT_Wood:75000|RT_Food:75000|RT_Stone:75000</v>
      </c>
      <c r="AF192" s="18">
        <f t="array" ref="AF192">INDEX('#AI配置1'!$L:$L,'#AI配置2'!$J192,1)</f>
        <v>900000</v>
      </c>
    </row>
    <row r="193" spans="1:32" x14ac:dyDescent="0.3">
      <c r="B193">
        <v>12</v>
      </c>
      <c r="C193" t="s">
        <v>1325</v>
      </c>
      <c r="D193" t="s">
        <v>1328</v>
      </c>
      <c r="E193" s="26" t="s">
        <v>1335</v>
      </c>
      <c r="F193" s="26" t="s">
        <v>1328</v>
      </c>
      <c r="G193" t="s">
        <v>1331</v>
      </c>
      <c r="J193" s="6">
        <f>MATCH(B193&amp;C193,'#AI配置1'!$F:$F,0)</f>
        <v>602</v>
      </c>
      <c r="K193" s="6">
        <f>IFERROR(INDEX('#AI配置1'!$A:$A,MATCH($B193&amp;$C193&amp;D193,'#AI配置1'!$G:$G,0),1),"")</f>
        <v>5201201</v>
      </c>
      <c r="L193" s="6">
        <f>IFERROR(INDEX('#AI配置1'!$A:$A,MATCH($B193&amp;$C193&amp;E193,'#AI配置1'!$G:$G,0),1),"")</f>
        <v>5201203</v>
      </c>
      <c r="M193" s="6">
        <f>IFERROR(INDEX('#AI配置1'!$A:$A,MATCH($B193&amp;$C193&amp;F193,'#AI配置1'!$G:$G,0),1),"")</f>
        <v>5201201</v>
      </c>
      <c r="N193" s="6">
        <f>IFERROR(INDEX('#AI配置1'!$A:$A,MATCH($B193&amp;$C193&amp;G193,'#AI配置1'!$G:$G,0),1),"")</f>
        <v>5201202</v>
      </c>
      <c r="O193" s="6" t="str">
        <f>IFERROR(INDEX('#AI配置1'!$A:$A,MATCH($B193&amp;$C193&amp;H193,'#AI配置1'!$G:$G,0),1),"")</f>
        <v/>
      </c>
      <c r="P193" s="6" t="str">
        <f>IFERROR(INDEX('#AI配置1'!$A:$A,MATCH($B193&amp;$C193&amp;I193,'#AI配置1'!$G:$G,0),1),"")</f>
        <v/>
      </c>
      <c r="S193" s="18">
        <f t="array" ref="S193">INDEX('#AI配置1'!$I:$I,'#AI配置2'!$J193,1)</f>
        <v>8</v>
      </c>
      <c r="T193" s="25" t="s">
        <v>1397</v>
      </c>
      <c r="V193" s="18" t="s">
        <v>1783</v>
      </c>
      <c r="W193" s="18" t="str">
        <f t="array" ref="W193">INDEX('#AI配置1'!$J:$J,'#AI配置2'!$J193,1)</f>
        <v>3480;6600</v>
      </c>
      <c r="X193" s="18" t="s">
        <v>1784</v>
      </c>
      <c r="Y193" s="18">
        <f t="array" ref="Y193">INDEX('#AI配置1'!$K:$K,'#AI配置2'!$J193,1)</f>
        <v>360000</v>
      </c>
      <c r="Z193" s="18">
        <f t="shared" si="9"/>
        <v>8</v>
      </c>
      <c r="AB193" s="18" t="str">
        <f t="shared" si="10"/>
        <v>5201201;5201203;5201201</v>
      </c>
      <c r="AC193" s="18" t="str">
        <f t="shared" si="11"/>
        <v>5201202</v>
      </c>
      <c r="AD193" s="18" t="str">
        <f t="array" ref="AD193">INDEX('#AI配置1'!$M:$M,'#AI配置2'!$J193,1)</f>
        <v>RT_Wood:600000|RT_Food:600000|RT_Stone:600000</v>
      </c>
      <c r="AE193" s="18" t="str">
        <f t="array" ref="AE193">INDEX('#AI配置1'!$N:$N,'#AI配置2'!$J193,1)</f>
        <v>RT_Wood:75000|RT_Food:75000|RT_Stone:75000</v>
      </c>
      <c r="AF193" s="18">
        <f t="array" ref="AF193">INDEX('#AI配置1'!$L:$L,'#AI配置2'!$J193,1)</f>
        <v>900000</v>
      </c>
    </row>
    <row r="194" spans="1:32" x14ac:dyDescent="0.3">
      <c r="B194">
        <v>12</v>
      </c>
      <c r="C194" t="s">
        <v>1325</v>
      </c>
      <c r="D194" t="s">
        <v>1328</v>
      </c>
      <c r="E194" s="26" t="s">
        <v>1335</v>
      </c>
      <c r="F194" s="26" t="s">
        <v>1328</v>
      </c>
      <c r="G194" t="s">
        <v>1331</v>
      </c>
      <c r="J194" s="6">
        <f>MATCH(B194&amp;C194,'#AI配置1'!$F:$F,0)</f>
        <v>602</v>
      </c>
      <c r="K194" s="6">
        <f>IFERROR(INDEX('#AI配置1'!$A:$A,MATCH($B194&amp;$C194&amp;D194,'#AI配置1'!$G:$G,0),1),"")</f>
        <v>5201201</v>
      </c>
      <c r="L194" s="6">
        <f>IFERROR(INDEX('#AI配置1'!$A:$A,MATCH($B194&amp;$C194&amp;E194,'#AI配置1'!$G:$G,0),1),"")</f>
        <v>5201203</v>
      </c>
      <c r="M194" s="6">
        <f>IFERROR(INDEX('#AI配置1'!$A:$A,MATCH($B194&amp;$C194&amp;F194,'#AI配置1'!$G:$G,0),1),"")</f>
        <v>5201201</v>
      </c>
      <c r="N194" s="6">
        <f>IFERROR(INDEX('#AI配置1'!$A:$A,MATCH($B194&amp;$C194&amp;G194,'#AI配置1'!$G:$G,0),1),"")</f>
        <v>5201202</v>
      </c>
      <c r="O194" s="6" t="str">
        <f>IFERROR(INDEX('#AI配置1'!$A:$A,MATCH($B194&amp;$C194&amp;H194,'#AI配置1'!$G:$G,0),1),"")</f>
        <v/>
      </c>
      <c r="P194" s="6" t="str">
        <f>IFERROR(INDEX('#AI配置1'!$A:$A,MATCH($B194&amp;$C194&amp;I194,'#AI配置1'!$G:$G,0),1),"")</f>
        <v/>
      </c>
      <c r="S194" s="18">
        <f t="array" ref="S194">INDEX('#AI配置1'!$I:$I,'#AI配置2'!$J194,1)</f>
        <v>8</v>
      </c>
      <c r="T194" s="25" t="s">
        <v>1397</v>
      </c>
      <c r="V194" s="18" t="s">
        <v>1785</v>
      </c>
      <c r="W194" s="18" t="str">
        <f t="array" ref="W194">INDEX('#AI配置1'!$J:$J,'#AI配置2'!$J194,1)</f>
        <v>3480;6600</v>
      </c>
      <c r="X194" s="18" t="s">
        <v>1786</v>
      </c>
      <c r="Y194" s="18">
        <f t="array" ref="Y194">INDEX('#AI配置1'!$K:$K,'#AI配置2'!$J194,1)</f>
        <v>360000</v>
      </c>
      <c r="Z194" s="18">
        <f t="shared" si="9"/>
        <v>8</v>
      </c>
      <c r="AB194" s="18" t="str">
        <f t="shared" si="10"/>
        <v>5201201;5201203;5201201</v>
      </c>
      <c r="AC194" s="18" t="str">
        <f t="shared" si="11"/>
        <v>5201202</v>
      </c>
      <c r="AD194" s="18" t="str">
        <f t="array" ref="AD194">INDEX('#AI配置1'!$M:$M,'#AI配置2'!$J194,1)</f>
        <v>RT_Wood:600000|RT_Food:600000|RT_Stone:600000</v>
      </c>
      <c r="AE194" s="18" t="str">
        <f t="array" ref="AE194">INDEX('#AI配置1'!$N:$N,'#AI配置2'!$J194,1)</f>
        <v>RT_Wood:75000|RT_Food:75000|RT_Stone:75000</v>
      </c>
      <c r="AF194" s="18">
        <f t="array" ref="AF194">INDEX('#AI配置1'!$L:$L,'#AI配置2'!$J194,1)</f>
        <v>900000</v>
      </c>
    </row>
    <row r="195" spans="1:32" x14ac:dyDescent="0.3">
      <c r="A195" t="s">
        <v>1787</v>
      </c>
      <c r="B195">
        <v>1</v>
      </c>
      <c r="C195" t="s">
        <v>1325</v>
      </c>
      <c r="D195" s="6" t="s">
        <v>1331</v>
      </c>
      <c r="E195" s="26" t="s">
        <v>1335</v>
      </c>
      <c r="F195" s="26" t="s">
        <v>1328</v>
      </c>
      <c r="G195" s="6" t="s">
        <v>1328</v>
      </c>
      <c r="J195" s="6">
        <f>MATCH(B195&amp;C195,'#AI配置1'!$F:$F,0)</f>
        <v>514</v>
      </c>
      <c r="K195" s="6">
        <f>IFERROR(INDEX('#AI配置1'!$A:$A,MATCH($B195&amp;$C195&amp;D195,'#AI配置1'!$G:$G,0),1),"")</f>
        <v>5200102</v>
      </c>
      <c r="L195" s="6">
        <f>IFERROR(INDEX('#AI配置1'!$A:$A,MATCH($B195&amp;$C195&amp;E195,'#AI配置1'!$G:$G,0),1),"")</f>
        <v>5200103</v>
      </c>
      <c r="M195" s="6">
        <f>IFERROR(INDEX('#AI配置1'!$A:$A,MATCH($B195&amp;$C195&amp;F195,'#AI配置1'!$G:$G,0),1),"")</f>
        <v>5200101</v>
      </c>
      <c r="N195" s="6">
        <f>IFERROR(INDEX('#AI配置1'!$A:$A,MATCH($B195&amp;$C195&amp;G195,'#AI配置1'!$G:$G,0),1),"")</f>
        <v>5200101</v>
      </c>
      <c r="O195" s="6" t="str">
        <f>IFERROR(INDEX('#AI配置1'!$A:$A,MATCH($B195&amp;$C195&amp;H195,'#AI配置1'!$G:$G,0),1),"")</f>
        <v/>
      </c>
      <c r="P195" s="6" t="str">
        <f>IFERROR(INDEX('#AI配置1'!$A:$A,MATCH($B195&amp;$C195&amp;I195,'#AI配置1'!$G:$G,0),1),"")</f>
        <v/>
      </c>
      <c r="S195" s="18">
        <f t="array" ref="S195">INDEX('#AI配置1'!$I:$I,'#AI配置2'!$J195,1)</f>
        <v>5</v>
      </c>
      <c r="T195" t="s">
        <v>1397</v>
      </c>
      <c r="V195" s="18" t="s">
        <v>1788</v>
      </c>
      <c r="W195" s="18" t="str">
        <f t="array" ref="W195">INDEX('#AI配置1'!$J:$J,'#AI配置2'!$J195,1)</f>
        <v>220;735</v>
      </c>
      <c r="X195" s="18" t="s">
        <v>1789</v>
      </c>
      <c r="Y195" s="18">
        <f t="array" ref="Y195">INDEX('#AI配置1'!$K:$K,'#AI配置2'!$J195,1)</f>
        <v>250000</v>
      </c>
      <c r="Z195" s="18">
        <f t="shared" si="9"/>
        <v>5</v>
      </c>
      <c r="AB195" s="18" t="str">
        <f t="shared" si="10"/>
        <v>5200102;5200103;5200101</v>
      </c>
      <c r="AC195" s="18" t="str">
        <f t="shared" si="11"/>
        <v>5200101</v>
      </c>
      <c r="AD195" s="18" t="str">
        <f t="array" ref="AD195">INDEX('#AI配置1'!$M:$M,'#AI配置2'!$J195,1)</f>
        <v>RT_Wood:300000|RT_Food:300000|RT_Stone:300000</v>
      </c>
      <c r="AE195" s="18" t="str">
        <f t="array" ref="AE195">INDEX('#AI配置1'!$N:$N,'#AI配置2'!$J195,1)</f>
        <v>RT_Wood:37500|RT_Food:37500|RT_Stone:37500</v>
      </c>
      <c r="AF195" s="18">
        <f t="array" ref="AF195">INDEX('#AI配置1'!$L:$L,'#AI配置2'!$J195,1)</f>
        <v>450000</v>
      </c>
    </row>
    <row r="196" spans="1:32" x14ac:dyDescent="0.3">
      <c r="B196">
        <v>2</v>
      </c>
      <c r="C196" t="s">
        <v>1325</v>
      </c>
      <c r="D196" t="s">
        <v>1331</v>
      </c>
      <c r="E196" s="26" t="s">
        <v>1335</v>
      </c>
      <c r="F196" s="26" t="s">
        <v>1328</v>
      </c>
      <c r="G196" t="s">
        <v>1328</v>
      </c>
      <c r="J196" s="6">
        <f>MATCH(B196&amp;C196,'#AI配置1'!$F:$F,0)</f>
        <v>522</v>
      </c>
      <c r="K196" s="6">
        <f>IFERROR(INDEX('#AI配置1'!$A:$A,MATCH($B196&amp;$C196&amp;D196,'#AI配置1'!$G:$G,0),1),"")</f>
        <v>5200202</v>
      </c>
      <c r="L196" s="6">
        <f>IFERROR(INDEX('#AI配置1'!$A:$A,MATCH($B196&amp;$C196&amp;E196,'#AI配置1'!$G:$G,0),1),"")</f>
        <v>5200203</v>
      </c>
      <c r="M196" s="6">
        <f>IFERROR(INDEX('#AI配置1'!$A:$A,MATCH($B196&amp;$C196&amp;F196,'#AI配置1'!$G:$G,0),1),"")</f>
        <v>5200201</v>
      </c>
      <c r="N196" s="6">
        <f>IFERROR(INDEX('#AI配置1'!$A:$A,MATCH($B196&amp;$C196&amp;G196,'#AI配置1'!$G:$G,0),1),"")</f>
        <v>5200201</v>
      </c>
      <c r="O196" s="6" t="str">
        <f>IFERROR(INDEX('#AI配置1'!$A:$A,MATCH($B196&amp;$C196&amp;H196,'#AI配置1'!$G:$G,0),1),"")</f>
        <v/>
      </c>
      <c r="P196" s="6" t="str">
        <f>IFERROR(INDEX('#AI配置1'!$A:$A,MATCH($B196&amp;$C196&amp;I196,'#AI配置1'!$G:$G,0),1),"")</f>
        <v/>
      </c>
      <c r="S196" s="18">
        <f t="array" ref="S196">INDEX('#AI配置1'!$I:$I,'#AI配置2'!$J196,1)</f>
        <v>5</v>
      </c>
      <c r="T196" t="s">
        <v>1397</v>
      </c>
      <c r="V196" s="18" t="s">
        <v>1790</v>
      </c>
      <c r="W196" s="18" t="str">
        <f t="array" ref="W196">INDEX('#AI配置1'!$J:$J,'#AI配置2'!$J196,1)</f>
        <v>220;735</v>
      </c>
      <c r="X196" s="18" t="s">
        <v>1791</v>
      </c>
      <c r="Y196" s="18">
        <f t="array" ref="Y196">INDEX('#AI配置1'!$K:$K,'#AI配置2'!$J196,1)</f>
        <v>250000</v>
      </c>
      <c r="Z196" s="18">
        <f t="shared" ref="Z196:Z226" si="12">S196</f>
        <v>5</v>
      </c>
      <c r="AB196" s="18" t="str">
        <f t="shared" ref="AB196:AB226" si="13">_xlfn.TEXTJOIN(";",TRUE,K196:M196)</f>
        <v>5200202;5200203;5200201</v>
      </c>
      <c r="AC196" s="18" t="str">
        <f t="shared" ref="AC196:AC226" si="14">_xlfn.TEXTJOIN(";",TRUE,N196:P196)</f>
        <v>5200201</v>
      </c>
      <c r="AD196" s="18" t="str">
        <f t="array" ref="AD196">INDEX('#AI配置1'!$M:$M,'#AI配置2'!$J196,1)</f>
        <v>RT_Wood:300000|RT_Food:300000|RT_Stone:300000</v>
      </c>
      <c r="AE196" s="18" t="str">
        <f t="array" ref="AE196">INDEX('#AI配置1'!$N:$N,'#AI配置2'!$J196,1)</f>
        <v>RT_Wood:37500|RT_Food:37500|RT_Stone:37500</v>
      </c>
      <c r="AF196" s="18">
        <f t="array" ref="AF196">INDEX('#AI配置1'!$L:$L,'#AI配置2'!$J196,1)</f>
        <v>450000</v>
      </c>
    </row>
    <row r="197" spans="1:32" x14ac:dyDescent="0.3">
      <c r="B197">
        <v>3</v>
      </c>
      <c r="C197" t="s">
        <v>1325</v>
      </c>
      <c r="D197" t="s">
        <v>1331</v>
      </c>
      <c r="E197" s="26" t="s">
        <v>1335</v>
      </c>
      <c r="F197" s="26" t="s">
        <v>1328</v>
      </c>
      <c r="G197" t="s">
        <v>1328</v>
      </c>
      <c r="J197" s="6">
        <f>MATCH(B197&amp;C197,'#AI配置1'!$F:$F,0)</f>
        <v>530</v>
      </c>
      <c r="K197" s="6">
        <f>IFERROR(INDEX('#AI配置1'!$A:$A,MATCH($B197&amp;$C197&amp;D197,'#AI配置1'!$G:$G,0),1),"")</f>
        <v>5200302</v>
      </c>
      <c r="L197" s="6">
        <f>IFERROR(INDEX('#AI配置1'!$A:$A,MATCH($B197&amp;$C197&amp;E197,'#AI配置1'!$G:$G,0),1),"")</f>
        <v>5200303</v>
      </c>
      <c r="M197" s="6">
        <f>IFERROR(INDEX('#AI配置1'!$A:$A,MATCH($B197&amp;$C197&amp;F197,'#AI配置1'!$G:$G,0),1),"")</f>
        <v>5200301</v>
      </c>
      <c r="N197" s="6">
        <f>IFERROR(INDEX('#AI配置1'!$A:$A,MATCH($B197&amp;$C197&amp;G197,'#AI配置1'!$G:$G,0),1),"")</f>
        <v>5200301</v>
      </c>
      <c r="O197" s="6" t="str">
        <f>IFERROR(INDEX('#AI配置1'!$A:$A,MATCH($B197&amp;$C197&amp;H197,'#AI配置1'!$G:$G,0),1),"")</f>
        <v/>
      </c>
      <c r="P197" s="6" t="str">
        <f>IFERROR(INDEX('#AI配置1'!$A:$A,MATCH($B197&amp;$C197&amp;I197,'#AI配置1'!$G:$G,0),1),"")</f>
        <v/>
      </c>
      <c r="S197" s="18">
        <f t="array" ref="S197">INDEX('#AI配置1'!$I:$I,'#AI配置2'!$J197,1)</f>
        <v>5</v>
      </c>
      <c r="T197" t="s">
        <v>1397</v>
      </c>
      <c r="V197" s="18" t="s">
        <v>1792</v>
      </c>
      <c r="W197" s="18" t="str">
        <f t="array" ref="W197">INDEX('#AI配置1'!$J:$J,'#AI配置2'!$J197,1)</f>
        <v>220;735</v>
      </c>
      <c r="X197" s="18" t="s">
        <v>1793</v>
      </c>
      <c r="Y197" s="18">
        <f t="array" ref="Y197">INDEX('#AI配置1'!$K:$K,'#AI配置2'!$J197,1)</f>
        <v>250000</v>
      </c>
      <c r="Z197" s="18">
        <f t="shared" si="12"/>
        <v>5</v>
      </c>
      <c r="AB197" s="18" t="str">
        <f t="shared" si="13"/>
        <v>5200302;5200303;5200301</v>
      </c>
      <c r="AC197" s="18" t="str">
        <f t="shared" si="14"/>
        <v>5200301</v>
      </c>
      <c r="AD197" s="18" t="str">
        <f t="array" ref="AD197">INDEX('#AI配置1'!$M:$M,'#AI配置2'!$J197,1)</f>
        <v>RT_Wood:300000|RT_Food:300000|RT_Stone:300000</v>
      </c>
      <c r="AE197" s="18" t="str">
        <f t="array" ref="AE197">INDEX('#AI配置1'!$N:$N,'#AI配置2'!$J197,1)</f>
        <v>RT_Wood:37500|RT_Food:37500|RT_Stone:37500</v>
      </c>
      <c r="AF197" s="18">
        <f t="array" ref="AF197">INDEX('#AI配置1'!$L:$L,'#AI配置2'!$J197,1)</f>
        <v>450000</v>
      </c>
    </row>
    <row r="198" spans="1:32" x14ac:dyDescent="0.3">
      <c r="B198">
        <v>4</v>
      </c>
      <c r="C198" t="s">
        <v>1325</v>
      </c>
      <c r="D198" t="s">
        <v>1331</v>
      </c>
      <c r="E198" s="26" t="s">
        <v>1335</v>
      </c>
      <c r="F198" s="26" t="s">
        <v>1328</v>
      </c>
      <c r="G198" t="s">
        <v>1328</v>
      </c>
      <c r="J198" s="6">
        <f>MATCH(B198&amp;C198,'#AI配置1'!$F:$F,0)</f>
        <v>538</v>
      </c>
      <c r="K198" s="6">
        <f>IFERROR(INDEX('#AI配置1'!$A:$A,MATCH($B198&amp;$C198&amp;D198,'#AI配置1'!$G:$G,0),1),"")</f>
        <v>5200402</v>
      </c>
      <c r="L198" s="6">
        <f>IFERROR(INDEX('#AI配置1'!$A:$A,MATCH($B198&amp;$C198&amp;E198,'#AI配置1'!$G:$G,0),1),"")</f>
        <v>5200403</v>
      </c>
      <c r="M198" s="6">
        <f>IFERROR(INDEX('#AI配置1'!$A:$A,MATCH($B198&amp;$C198&amp;F198,'#AI配置1'!$G:$G,0),1),"")</f>
        <v>5200401</v>
      </c>
      <c r="N198" s="6">
        <f>IFERROR(INDEX('#AI配置1'!$A:$A,MATCH($B198&amp;$C198&amp;G198,'#AI配置1'!$G:$G,0),1),"")</f>
        <v>5200401</v>
      </c>
      <c r="O198" s="6" t="str">
        <f>IFERROR(INDEX('#AI配置1'!$A:$A,MATCH($B198&amp;$C198&amp;H198,'#AI配置1'!$G:$G,0),1),"")</f>
        <v/>
      </c>
      <c r="P198" s="6" t="str">
        <f>IFERROR(INDEX('#AI配置1'!$A:$A,MATCH($B198&amp;$C198&amp;I198,'#AI配置1'!$G:$G,0),1),"")</f>
        <v/>
      </c>
      <c r="S198" s="18">
        <f t="array" ref="S198">INDEX('#AI配置1'!$I:$I,'#AI配置2'!$J198,1)</f>
        <v>5</v>
      </c>
      <c r="T198" t="s">
        <v>1397</v>
      </c>
      <c r="V198" s="18" t="s">
        <v>1794</v>
      </c>
      <c r="W198" s="18" t="str">
        <f t="array" ref="W198">INDEX('#AI配置1'!$J:$J,'#AI配置2'!$J198,1)</f>
        <v>220;735</v>
      </c>
      <c r="X198" s="18" t="s">
        <v>1795</v>
      </c>
      <c r="Y198" s="18">
        <f t="array" ref="Y198">INDEX('#AI配置1'!$K:$K,'#AI配置2'!$J198,1)</f>
        <v>250000</v>
      </c>
      <c r="Z198" s="18">
        <f t="shared" si="12"/>
        <v>5</v>
      </c>
      <c r="AB198" s="18" t="str">
        <f t="shared" si="13"/>
        <v>5200402;5200403;5200401</v>
      </c>
      <c r="AC198" s="18" t="str">
        <f t="shared" si="14"/>
        <v>5200401</v>
      </c>
      <c r="AD198" s="18" t="str">
        <f t="array" ref="AD198">INDEX('#AI配置1'!$M:$M,'#AI配置2'!$J198,1)</f>
        <v>RT_Wood:300000|RT_Food:300000|RT_Stone:300000</v>
      </c>
      <c r="AE198" s="18" t="str">
        <f t="array" ref="AE198">INDEX('#AI配置1'!$N:$N,'#AI配置2'!$J198,1)</f>
        <v>RT_Wood:37500|RT_Food:37500|RT_Stone:37500</v>
      </c>
      <c r="AF198" s="18">
        <f t="array" ref="AF198">INDEX('#AI配置1'!$L:$L,'#AI配置2'!$J198,1)</f>
        <v>450000</v>
      </c>
    </row>
    <row r="199" spans="1:32" x14ac:dyDescent="0.3">
      <c r="B199">
        <v>5</v>
      </c>
      <c r="C199" t="s">
        <v>1325</v>
      </c>
      <c r="D199" t="s">
        <v>1331</v>
      </c>
      <c r="E199" s="26" t="s">
        <v>1335</v>
      </c>
      <c r="F199" s="26" t="s">
        <v>1328</v>
      </c>
      <c r="G199" t="s">
        <v>1328</v>
      </c>
      <c r="J199" s="6">
        <f>MATCH(B199&amp;C199,'#AI配置1'!$F:$F,0)</f>
        <v>546</v>
      </c>
      <c r="K199" s="6">
        <f>IFERROR(INDEX('#AI配置1'!$A:$A,MATCH($B199&amp;$C199&amp;D199,'#AI配置1'!$G:$G,0),1),"")</f>
        <v>5200502</v>
      </c>
      <c r="L199" s="6">
        <f>IFERROR(INDEX('#AI配置1'!$A:$A,MATCH($B199&amp;$C199&amp;E199,'#AI配置1'!$G:$G,0),1),"")</f>
        <v>5200503</v>
      </c>
      <c r="M199" s="6">
        <f>IFERROR(INDEX('#AI配置1'!$A:$A,MATCH($B199&amp;$C199&amp;F199,'#AI配置1'!$G:$G,0),1),"")</f>
        <v>5200501</v>
      </c>
      <c r="N199" s="6">
        <f>IFERROR(INDEX('#AI配置1'!$A:$A,MATCH($B199&amp;$C199&amp;G199,'#AI配置1'!$G:$G,0),1),"")</f>
        <v>5200501</v>
      </c>
      <c r="O199" s="6" t="str">
        <f>IFERROR(INDEX('#AI配置1'!$A:$A,MATCH($B199&amp;$C199&amp;H199,'#AI配置1'!$G:$G,0),1),"")</f>
        <v/>
      </c>
      <c r="P199" s="6" t="str">
        <f>IFERROR(INDEX('#AI配置1'!$A:$A,MATCH($B199&amp;$C199&amp;I199,'#AI配置1'!$G:$G,0),1),"")</f>
        <v/>
      </c>
      <c r="S199" s="18">
        <f t="array" ref="S199">INDEX('#AI配置1'!$I:$I,'#AI配置2'!$J199,1)</f>
        <v>6</v>
      </c>
      <c r="T199" t="s">
        <v>1397</v>
      </c>
      <c r="V199" s="18" t="s">
        <v>1796</v>
      </c>
      <c r="W199" s="18" t="str">
        <f t="array" ref="W199">INDEX('#AI配置1'!$J:$J,'#AI配置2'!$J199,1)</f>
        <v>735;1800</v>
      </c>
      <c r="X199" s="18" t="s">
        <v>1797</v>
      </c>
      <c r="Y199" s="18">
        <f t="array" ref="Y199">INDEX('#AI配置1'!$K:$K,'#AI配置2'!$J199,1)</f>
        <v>280000</v>
      </c>
      <c r="Z199" s="18">
        <f t="shared" si="12"/>
        <v>6</v>
      </c>
      <c r="AB199" s="18" t="str">
        <f t="shared" si="13"/>
        <v>5200502;5200503;5200501</v>
      </c>
      <c r="AC199" s="18" t="str">
        <f t="shared" si="14"/>
        <v>5200501</v>
      </c>
      <c r="AD199" s="18" t="str">
        <f t="array" ref="AD199">INDEX('#AI配置1'!$M:$M,'#AI配置2'!$J199,1)</f>
        <v>RT_Wood:400000|RT_Food:400000|RT_Stone:400000</v>
      </c>
      <c r="AE199" s="18" t="str">
        <f t="array" ref="AE199">INDEX('#AI配置1'!$N:$N,'#AI配置2'!$J199,1)</f>
        <v>RT_Wood:50000|RT_Food:50000|RT_Stone:50000</v>
      </c>
      <c r="AF199" s="18">
        <f t="array" ref="AF199">INDEX('#AI配置1'!$L:$L,'#AI配置2'!$J199,1)</f>
        <v>600000</v>
      </c>
    </row>
    <row r="200" spans="1:32" x14ac:dyDescent="0.3">
      <c r="B200">
        <v>6</v>
      </c>
      <c r="C200" t="s">
        <v>1325</v>
      </c>
      <c r="D200" t="s">
        <v>1331</v>
      </c>
      <c r="E200" s="26" t="s">
        <v>1335</v>
      </c>
      <c r="F200" s="26" t="s">
        <v>1328</v>
      </c>
      <c r="G200" t="s">
        <v>1328</v>
      </c>
      <c r="J200" s="6">
        <f>MATCH(B200&amp;C200,'#AI配置1'!$F:$F,0)</f>
        <v>554</v>
      </c>
      <c r="K200" s="6">
        <f>IFERROR(INDEX('#AI配置1'!$A:$A,MATCH($B200&amp;$C200&amp;D200,'#AI配置1'!$G:$G,0),1),"")</f>
        <v>5200602</v>
      </c>
      <c r="L200" s="6">
        <f>IFERROR(INDEX('#AI配置1'!$A:$A,MATCH($B200&amp;$C200&amp;E200,'#AI配置1'!$G:$G,0),1),"")</f>
        <v>5200603</v>
      </c>
      <c r="M200" s="6">
        <f>IFERROR(INDEX('#AI配置1'!$A:$A,MATCH($B200&amp;$C200&amp;F200,'#AI配置1'!$G:$G,0),1),"")</f>
        <v>5200601</v>
      </c>
      <c r="N200" s="6">
        <f>IFERROR(INDEX('#AI配置1'!$A:$A,MATCH($B200&amp;$C200&amp;G200,'#AI配置1'!$G:$G,0),1),"")</f>
        <v>5200601</v>
      </c>
      <c r="O200" s="6" t="str">
        <f>IFERROR(INDEX('#AI配置1'!$A:$A,MATCH($B200&amp;$C200&amp;H200,'#AI配置1'!$G:$G,0),1),"")</f>
        <v/>
      </c>
      <c r="P200" s="6" t="str">
        <f>IFERROR(INDEX('#AI配置1'!$A:$A,MATCH($B200&amp;$C200&amp;I200,'#AI配置1'!$G:$G,0),1),"")</f>
        <v/>
      </c>
      <c r="S200" s="18">
        <f t="array" ref="S200">INDEX('#AI配置1'!$I:$I,'#AI配置2'!$J200,1)</f>
        <v>6</v>
      </c>
      <c r="T200" t="s">
        <v>1397</v>
      </c>
      <c r="V200" s="18" t="s">
        <v>1798</v>
      </c>
      <c r="W200" s="18" t="str">
        <f t="array" ref="W200">INDEX('#AI配置1'!$J:$J,'#AI配置2'!$J200,1)</f>
        <v>735;1800</v>
      </c>
      <c r="X200" s="18" t="s">
        <v>1799</v>
      </c>
      <c r="Y200" s="18">
        <f t="array" ref="Y200">INDEX('#AI配置1'!$K:$K,'#AI配置2'!$J200,1)</f>
        <v>280000</v>
      </c>
      <c r="Z200" s="18">
        <f t="shared" si="12"/>
        <v>6</v>
      </c>
      <c r="AB200" s="18" t="str">
        <f t="shared" si="13"/>
        <v>5200602;5200603;5200601</v>
      </c>
      <c r="AC200" s="18" t="str">
        <f t="shared" si="14"/>
        <v>5200601</v>
      </c>
      <c r="AD200" s="18" t="str">
        <f t="array" ref="AD200">INDEX('#AI配置1'!$M:$M,'#AI配置2'!$J200,1)</f>
        <v>RT_Wood:400000|RT_Food:400000|RT_Stone:400000</v>
      </c>
      <c r="AE200" s="18" t="str">
        <f t="array" ref="AE200">INDEX('#AI配置1'!$N:$N,'#AI配置2'!$J200,1)</f>
        <v>RT_Wood:50000|RT_Food:50000|RT_Stone:50000</v>
      </c>
      <c r="AF200" s="18">
        <f t="array" ref="AF200">INDEX('#AI配置1'!$L:$L,'#AI配置2'!$J200,1)</f>
        <v>600000</v>
      </c>
    </row>
    <row r="201" spans="1:32" x14ac:dyDescent="0.3">
      <c r="B201">
        <v>7</v>
      </c>
      <c r="C201" t="s">
        <v>1325</v>
      </c>
      <c r="D201" t="s">
        <v>1331</v>
      </c>
      <c r="E201" s="26" t="s">
        <v>1335</v>
      </c>
      <c r="F201" s="26" t="s">
        <v>1328</v>
      </c>
      <c r="G201" t="s">
        <v>1328</v>
      </c>
      <c r="J201" s="6">
        <f>MATCH(B201&amp;C201,'#AI配置1'!$F:$F,0)</f>
        <v>562</v>
      </c>
      <c r="K201" s="6">
        <f>IFERROR(INDEX('#AI配置1'!$A:$A,MATCH($B201&amp;$C201&amp;D201,'#AI配置1'!$G:$G,0),1),"")</f>
        <v>5200702</v>
      </c>
      <c r="L201" s="6">
        <f>IFERROR(INDEX('#AI配置1'!$A:$A,MATCH($B201&amp;$C201&amp;E201,'#AI配置1'!$G:$G,0),1),"")</f>
        <v>5200703</v>
      </c>
      <c r="M201" s="6">
        <f>IFERROR(INDEX('#AI配置1'!$A:$A,MATCH($B201&amp;$C201&amp;F201,'#AI配置1'!$G:$G,0),1),"")</f>
        <v>5200701</v>
      </c>
      <c r="N201" s="6">
        <f>IFERROR(INDEX('#AI配置1'!$A:$A,MATCH($B201&amp;$C201&amp;G201,'#AI配置1'!$G:$G,0),1),"")</f>
        <v>5200701</v>
      </c>
      <c r="O201" s="6" t="str">
        <f>IFERROR(INDEX('#AI配置1'!$A:$A,MATCH($B201&amp;$C201&amp;H201,'#AI配置1'!$G:$G,0),1),"")</f>
        <v/>
      </c>
      <c r="P201" s="6" t="str">
        <f>IFERROR(INDEX('#AI配置1'!$A:$A,MATCH($B201&amp;$C201&amp;I201,'#AI配置1'!$G:$G,0),1),"")</f>
        <v/>
      </c>
      <c r="S201" s="18">
        <f t="array" ref="S201">INDEX('#AI配置1'!$I:$I,'#AI配置2'!$J201,1)</f>
        <v>6</v>
      </c>
      <c r="T201" t="s">
        <v>1397</v>
      </c>
      <c r="V201" s="18" t="s">
        <v>1800</v>
      </c>
      <c r="W201" s="18" t="str">
        <f t="array" ref="W201">INDEX('#AI配置1'!$J:$J,'#AI配置2'!$J201,1)</f>
        <v>735;1800</v>
      </c>
      <c r="X201" s="18" t="s">
        <v>1801</v>
      </c>
      <c r="Y201" s="18">
        <f t="array" ref="Y201">INDEX('#AI配置1'!$K:$K,'#AI配置2'!$J201,1)</f>
        <v>280000</v>
      </c>
      <c r="Z201" s="18">
        <f t="shared" si="12"/>
        <v>6</v>
      </c>
      <c r="AB201" s="18" t="str">
        <f t="shared" si="13"/>
        <v>5200702;5200703;5200701</v>
      </c>
      <c r="AC201" s="18" t="str">
        <f t="shared" si="14"/>
        <v>5200701</v>
      </c>
      <c r="AD201" s="18" t="str">
        <f t="array" ref="AD201">INDEX('#AI配置1'!$M:$M,'#AI配置2'!$J201,1)</f>
        <v>RT_Wood:400000|RT_Food:400000|RT_Stone:400000</v>
      </c>
      <c r="AE201" s="18" t="str">
        <f t="array" ref="AE201">INDEX('#AI配置1'!$N:$N,'#AI配置2'!$J201,1)</f>
        <v>RT_Wood:50000|RT_Food:50000|RT_Stone:50000</v>
      </c>
      <c r="AF201" s="18">
        <f t="array" ref="AF201">INDEX('#AI配置1'!$L:$L,'#AI配置2'!$J201,1)</f>
        <v>600000</v>
      </c>
    </row>
    <row r="202" spans="1:32" x14ac:dyDescent="0.3">
      <c r="B202">
        <v>8</v>
      </c>
      <c r="C202" t="s">
        <v>1325</v>
      </c>
      <c r="D202" t="s">
        <v>1331</v>
      </c>
      <c r="E202" s="26" t="s">
        <v>1335</v>
      </c>
      <c r="F202" s="26" t="s">
        <v>1328</v>
      </c>
      <c r="G202" t="s">
        <v>1328</v>
      </c>
      <c r="J202" s="6">
        <f>MATCH(B202&amp;C202,'#AI配置1'!$F:$F,0)</f>
        <v>570</v>
      </c>
      <c r="K202" s="6">
        <f>IFERROR(INDEX('#AI配置1'!$A:$A,MATCH($B202&amp;$C202&amp;D202,'#AI配置1'!$G:$G,0),1),"")</f>
        <v>5200802</v>
      </c>
      <c r="L202" s="6">
        <f>IFERROR(INDEX('#AI配置1'!$A:$A,MATCH($B202&amp;$C202&amp;E202,'#AI配置1'!$G:$G,0),1),"")</f>
        <v>5200803</v>
      </c>
      <c r="M202" s="6">
        <f>IFERROR(INDEX('#AI配置1'!$A:$A,MATCH($B202&amp;$C202&amp;F202,'#AI配置1'!$G:$G,0),1),"")</f>
        <v>5200801</v>
      </c>
      <c r="N202" s="6">
        <f>IFERROR(INDEX('#AI配置1'!$A:$A,MATCH($B202&amp;$C202&amp;G202,'#AI配置1'!$G:$G,0),1),"")</f>
        <v>5200801</v>
      </c>
      <c r="O202" s="6" t="str">
        <f>IFERROR(INDEX('#AI配置1'!$A:$A,MATCH($B202&amp;$C202&amp;H202,'#AI配置1'!$G:$G,0),1),"")</f>
        <v/>
      </c>
      <c r="P202" s="6" t="str">
        <f>IFERROR(INDEX('#AI配置1'!$A:$A,MATCH($B202&amp;$C202&amp;I202,'#AI配置1'!$G:$G,0),1),"")</f>
        <v/>
      </c>
      <c r="S202" s="18">
        <f t="array" ref="S202">INDEX('#AI配置1'!$I:$I,'#AI配置2'!$J202,1)</f>
        <v>7</v>
      </c>
      <c r="T202" t="s">
        <v>1397</v>
      </c>
      <c r="V202" s="18" t="s">
        <v>1802</v>
      </c>
      <c r="W202" s="18" t="str">
        <f t="array" ref="W202">INDEX('#AI配置1'!$J:$J,'#AI配置2'!$J202,1)</f>
        <v>1800;3480</v>
      </c>
      <c r="X202" s="18" t="s">
        <v>1803</v>
      </c>
      <c r="Y202" s="18">
        <f t="array" ref="Y202">INDEX('#AI配置1'!$K:$K,'#AI配置2'!$J202,1)</f>
        <v>320000</v>
      </c>
      <c r="Z202" s="18">
        <f t="shared" si="12"/>
        <v>7</v>
      </c>
      <c r="AB202" s="18" t="str">
        <f t="shared" si="13"/>
        <v>5200802;5200803;5200801</v>
      </c>
      <c r="AC202" s="18" t="str">
        <f t="shared" si="14"/>
        <v>5200801</v>
      </c>
      <c r="AD202" s="18" t="str">
        <f t="array" ref="AD202">INDEX('#AI配置1'!$M:$M,'#AI配置2'!$J202,1)</f>
        <v>RT_Wood:500000|RT_Food:500000|RT_Stone:500000</v>
      </c>
      <c r="AE202" s="18" t="str">
        <f t="array" ref="AE202">INDEX('#AI配置1'!$N:$N,'#AI配置2'!$J202,1)</f>
        <v>RT_Wood:62500|RT_Food:62500|RT_Stone:62500</v>
      </c>
      <c r="AF202" s="18">
        <f t="array" ref="AF202">INDEX('#AI配置1'!$L:$L,'#AI配置2'!$J202,1)</f>
        <v>750000</v>
      </c>
    </row>
    <row r="203" spans="1:32" x14ac:dyDescent="0.3">
      <c r="B203">
        <v>9</v>
      </c>
      <c r="C203" t="s">
        <v>1325</v>
      </c>
      <c r="D203" t="s">
        <v>1331</v>
      </c>
      <c r="E203" s="26" t="s">
        <v>1335</v>
      </c>
      <c r="F203" s="26" t="s">
        <v>1328</v>
      </c>
      <c r="G203" t="s">
        <v>1328</v>
      </c>
      <c r="J203" s="6">
        <f>MATCH(B203&amp;C203,'#AI配置1'!$F:$F,0)</f>
        <v>578</v>
      </c>
      <c r="K203" s="6">
        <f>IFERROR(INDEX('#AI配置1'!$A:$A,MATCH($B203&amp;$C203&amp;D203,'#AI配置1'!$G:$G,0),1),"")</f>
        <v>5200902</v>
      </c>
      <c r="L203" s="6">
        <f>IFERROR(INDEX('#AI配置1'!$A:$A,MATCH($B203&amp;$C203&amp;E203,'#AI配置1'!$G:$G,0),1),"")</f>
        <v>5200903</v>
      </c>
      <c r="M203" s="6">
        <f>IFERROR(INDEX('#AI配置1'!$A:$A,MATCH($B203&amp;$C203&amp;F203,'#AI配置1'!$G:$G,0),1),"")</f>
        <v>5200901</v>
      </c>
      <c r="N203" s="6">
        <f>IFERROR(INDEX('#AI配置1'!$A:$A,MATCH($B203&amp;$C203&amp;G203,'#AI配置1'!$G:$G,0),1),"")</f>
        <v>5200901</v>
      </c>
      <c r="O203" s="6" t="str">
        <f>IFERROR(INDEX('#AI配置1'!$A:$A,MATCH($B203&amp;$C203&amp;H203,'#AI配置1'!$G:$G,0),1),"")</f>
        <v/>
      </c>
      <c r="P203" s="6" t="str">
        <f>IFERROR(INDEX('#AI配置1'!$A:$A,MATCH($B203&amp;$C203&amp;I203,'#AI配置1'!$G:$G,0),1),"")</f>
        <v/>
      </c>
      <c r="S203" s="18">
        <f t="array" ref="S203">INDEX('#AI配置1'!$I:$I,'#AI配置2'!$J203,1)</f>
        <v>7</v>
      </c>
      <c r="T203" t="s">
        <v>1397</v>
      </c>
      <c r="V203" s="18" t="s">
        <v>1804</v>
      </c>
      <c r="W203" s="18" t="str">
        <f t="array" ref="W203">INDEX('#AI配置1'!$J:$J,'#AI配置2'!$J203,1)</f>
        <v>1800;3480</v>
      </c>
      <c r="X203" s="18" t="s">
        <v>1805</v>
      </c>
      <c r="Y203" s="18">
        <f t="array" ref="Y203">INDEX('#AI配置1'!$K:$K,'#AI配置2'!$J203,1)</f>
        <v>320000</v>
      </c>
      <c r="Z203" s="18">
        <f t="shared" si="12"/>
        <v>7</v>
      </c>
      <c r="AB203" s="18" t="str">
        <f t="shared" si="13"/>
        <v>5200902;5200903;5200901</v>
      </c>
      <c r="AC203" s="18" t="str">
        <f t="shared" si="14"/>
        <v>5200901</v>
      </c>
      <c r="AD203" s="18" t="str">
        <f t="array" ref="AD203">INDEX('#AI配置1'!$M:$M,'#AI配置2'!$J203,1)</f>
        <v>RT_Wood:500000|RT_Food:500000|RT_Stone:500000</v>
      </c>
      <c r="AE203" s="18" t="str">
        <f t="array" ref="AE203">INDEX('#AI配置1'!$N:$N,'#AI配置2'!$J203,1)</f>
        <v>RT_Wood:62500|RT_Food:62500|RT_Stone:62500</v>
      </c>
      <c r="AF203" s="18">
        <f t="array" ref="AF203">INDEX('#AI配置1'!$L:$L,'#AI配置2'!$J203,1)</f>
        <v>750000</v>
      </c>
    </row>
    <row r="204" spans="1:32" x14ac:dyDescent="0.3">
      <c r="B204">
        <v>10</v>
      </c>
      <c r="C204" t="s">
        <v>1325</v>
      </c>
      <c r="D204" t="s">
        <v>1331</v>
      </c>
      <c r="E204" s="26" t="s">
        <v>1335</v>
      </c>
      <c r="F204" s="26" t="s">
        <v>1328</v>
      </c>
      <c r="G204" t="s">
        <v>1328</v>
      </c>
      <c r="J204" s="6">
        <f>MATCH(B204&amp;C204,'#AI配置1'!$F:$F,0)</f>
        <v>586</v>
      </c>
      <c r="K204" s="6">
        <f>IFERROR(INDEX('#AI配置1'!$A:$A,MATCH($B204&amp;$C204&amp;D204,'#AI配置1'!$G:$G,0),1),"")</f>
        <v>5201002</v>
      </c>
      <c r="L204" s="6">
        <f>IFERROR(INDEX('#AI配置1'!$A:$A,MATCH($B204&amp;$C204&amp;E204,'#AI配置1'!$G:$G,0),1),"")</f>
        <v>5201003</v>
      </c>
      <c r="M204" s="6">
        <f>IFERROR(INDEX('#AI配置1'!$A:$A,MATCH($B204&amp;$C204&amp;F204,'#AI配置1'!$G:$G,0),1),"")</f>
        <v>5201001</v>
      </c>
      <c r="N204" s="6">
        <f>IFERROR(INDEX('#AI配置1'!$A:$A,MATCH($B204&amp;$C204&amp;G204,'#AI配置1'!$G:$G,0),1),"")</f>
        <v>5201001</v>
      </c>
      <c r="O204" s="6" t="str">
        <f>IFERROR(INDEX('#AI配置1'!$A:$A,MATCH($B204&amp;$C204&amp;H204,'#AI配置1'!$G:$G,0),1),"")</f>
        <v/>
      </c>
      <c r="P204" s="6" t="str">
        <f>IFERROR(INDEX('#AI配置1'!$A:$A,MATCH($B204&amp;$C204&amp;I204,'#AI配置1'!$G:$G,0),1),"")</f>
        <v/>
      </c>
      <c r="S204" s="18">
        <f t="array" ref="S204">INDEX('#AI配置1'!$I:$I,'#AI配置2'!$J204,1)</f>
        <v>7</v>
      </c>
      <c r="T204" t="s">
        <v>1397</v>
      </c>
      <c r="V204" s="18" t="s">
        <v>1806</v>
      </c>
      <c r="W204" s="18" t="str">
        <f t="array" ref="W204">INDEX('#AI配置1'!$J:$J,'#AI配置2'!$J204,1)</f>
        <v>1800;3480</v>
      </c>
      <c r="X204" s="18" t="s">
        <v>1807</v>
      </c>
      <c r="Y204" s="18">
        <f t="array" ref="Y204">INDEX('#AI配置1'!$K:$K,'#AI配置2'!$J204,1)</f>
        <v>320000</v>
      </c>
      <c r="Z204" s="18">
        <f t="shared" si="12"/>
        <v>7</v>
      </c>
      <c r="AB204" s="18" t="str">
        <f t="shared" si="13"/>
        <v>5201002;5201003;5201001</v>
      </c>
      <c r="AC204" s="18" t="str">
        <f t="shared" si="14"/>
        <v>5201001</v>
      </c>
      <c r="AD204" s="18" t="str">
        <f t="array" ref="AD204">INDEX('#AI配置1'!$M:$M,'#AI配置2'!$J204,1)</f>
        <v>RT_Wood:500000|RT_Food:500000|RT_Stone:500000</v>
      </c>
      <c r="AE204" s="18" t="str">
        <f t="array" ref="AE204">INDEX('#AI配置1'!$N:$N,'#AI配置2'!$J204,1)</f>
        <v>RT_Wood:62500|RT_Food:62500|RT_Stone:62500</v>
      </c>
      <c r="AF204" s="18">
        <f t="array" ref="AF204">INDEX('#AI配置1'!$L:$L,'#AI配置2'!$J204,1)</f>
        <v>750000</v>
      </c>
    </row>
    <row r="205" spans="1:32" x14ac:dyDescent="0.3">
      <c r="B205">
        <v>11</v>
      </c>
      <c r="C205" t="s">
        <v>1325</v>
      </c>
      <c r="D205" t="s">
        <v>1331</v>
      </c>
      <c r="E205" s="26" t="s">
        <v>1335</v>
      </c>
      <c r="F205" s="26" t="s">
        <v>1328</v>
      </c>
      <c r="G205" t="s">
        <v>1328</v>
      </c>
      <c r="J205" s="6">
        <f>MATCH(B205&amp;C205,'#AI配置1'!$F:$F,0)</f>
        <v>594</v>
      </c>
      <c r="K205" s="6">
        <f>IFERROR(INDEX('#AI配置1'!$A:$A,MATCH($B205&amp;$C205&amp;D205,'#AI配置1'!$G:$G,0),1),"")</f>
        <v>5201102</v>
      </c>
      <c r="L205" s="6">
        <f>IFERROR(INDEX('#AI配置1'!$A:$A,MATCH($B205&amp;$C205&amp;E205,'#AI配置1'!$G:$G,0),1),"")</f>
        <v>5201103</v>
      </c>
      <c r="M205" s="6">
        <f>IFERROR(INDEX('#AI配置1'!$A:$A,MATCH($B205&amp;$C205&amp;F205,'#AI配置1'!$G:$G,0),1),"")</f>
        <v>5201101</v>
      </c>
      <c r="N205" s="6">
        <f>IFERROR(INDEX('#AI配置1'!$A:$A,MATCH($B205&amp;$C205&amp;G205,'#AI配置1'!$G:$G,0),1),"")</f>
        <v>5201101</v>
      </c>
      <c r="O205" s="6" t="str">
        <f>IFERROR(INDEX('#AI配置1'!$A:$A,MATCH($B205&amp;$C205&amp;H205,'#AI配置1'!$G:$G,0),1),"")</f>
        <v/>
      </c>
      <c r="P205" s="6" t="str">
        <f>IFERROR(INDEX('#AI配置1'!$A:$A,MATCH($B205&amp;$C205&amp;I205,'#AI配置1'!$G:$G,0),1),"")</f>
        <v/>
      </c>
      <c r="S205" s="18">
        <f t="array" ref="S205">INDEX('#AI配置1'!$I:$I,'#AI配置2'!$J205,1)</f>
        <v>8</v>
      </c>
      <c r="T205" t="s">
        <v>1397</v>
      </c>
      <c r="V205" s="18" t="s">
        <v>1808</v>
      </c>
      <c r="W205" s="18" t="str">
        <f t="array" ref="W205">INDEX('#AI配置1'!$J:$J,'#AI配置2'!$J205,1)</f>
        <v>3480;6600</v>
      </c>
      <c r="X205" s="18" t="s">
        <v>1809</v>
      </c>
      <c r="Y205" s="18">
        <f t="array" ref="Y205">INDEX('#AI配置1'!$K:$K,'#AI配置2'!$J205,1)</f>
        <v>360000</v>
      </c>
      <c r="Z205" s="18">
        <f t="shared" si="12"/>
        <v>8</v>
      </c>
      <c r="AB205" s="18" t="str">
        <f t="shared" si="13"/>
        <v>5201102;5201103;5201101</v>
      </c>
      <c r="AC205" s="18" t="str">
        <f t="shared" si="14"/>
        <v>5201101</v>
      </c>
      <c r="AD205" s="18" t="str">
        <f t="array" ref="AD205">INDEX('#AI配置1'!$M:$M,'#AI配置2'!$J205,1)</f>
        <v>RT_Wood:600000|RT_Food:600000|RT_Stone:600000</v>
      </c>
      <c r="AE205" s="18" t="str">
        <f t="array" ref="AE205">INDEX('#AI配置1'!$N:$N,'#AI配置2'!$J205,1)</f>
        <v>RT_Wood:75000|RT_Food:75000|RT_Stone:75000</v>
      </c>
      <c r="AF205" s="18">
        <f t="array" ref="AF205">INDEX('#AI配置1'!$L:$L,'#AI配置2'!$J205,1)</f>
        <v>900000</v>
      </c>
    </row>
    <row r="206" spans="1:32" x14ac:dyDescent="0.3">
      <c r="B206">
        <v>12</v>
      </c>
      <c r="C206" t="s">
        <v>1325</v>
      </c>
      <c r="D206" t="s">
        <v>1331</v>
      </c>
      <c r="E206" s="26" t="s">
        <v>1335</v>
      </c>
      <c r="F206" s="26" t="s">
        <v>1328</v>
      </c>
      <c r="G206" t="s">
        <v>1328</v>
      </c>
      <c r="J206" s="6">
        <f>MATCH(B206&amp;C206,'#AI配置1'!$F:$F,0)</f>
        <v>602</v>
      </c>
      <c r="K206" s="6">
        <f>IFERROR(INDEX('#AI配置1'!$A:$A,MATCH($B206&amp;$C206&amp;D206,'#AI配置1'!$G:$G,0),1),"")</f>
        <v>5201202</v>
      </c>
      <c r="L206" s="6">
        <f>IFERROR(INDEX('#AI配置1'!$A:$A,MATCH($B206&amp;$C206&amp;E206,'#AI配置1'!$G:$G,0),1),"")</f>
        <v>5201203</v>
      </c>
      <c r="M206" s="6">
        <f>IFERROR(INDEX('#AI配置1'!$A:$A,MATCH($B206&amp;$C206&amp;F206,'#AI配置1'!$G:$G,0),1),"")</f>
        <v>5201201</v>
      </c>
      <c r="N206" s="6">
        <f>IFERROR(INDEX('#AI配置1'!$A:$A,MATCH($B206&amp;$C206&amp;G206,'#AI配置1'!$G:$G,0),1),"")</f>
        <v>5201201</v>
      </c>
      <c r="O206" s="6" t="str">
        <f>IFERROR(INDEX('#AI配置1'!$A:$A,MATCH($B206&amp;$C206&amp;H206,'#AI配置1'!$G:$G,0),1),"")</f>
        <v/>
      </c>
      <c r="P206" s="6" t="str">
        <f>IFERROR(INDEX('#AI配置1'!$A:$A,MATCH($B206&amp;$C206&amp;I206,'#AI配置1'!$G:$G,0),1),"")</f>
        <v/>
      </c>
      <c r="S206" s="18">
        <f t="array" ref="S206">INDEX('#AI配置1'!$I:$I,'#AI配置2'!$J206,1)</f>
        <v>8</v>
      </c>
      <c r="T206" t="s">
        <v>1397</v>
      </c>
      <c r="V206" s="18" t="s">
        <v>1810</v>
      </c>
      <c r="W206" s="18" t="str">
        <f t="array" ref="W206">INDEX('#AI配置1'!$J:$J,'#AI配置2'!$J206,1)</f>
        <v>3480;6600</v>
      </c>
      <c r="X206" s="18" t="s">
        <v>1811</v>
      </c>
      <c r="Y206" s="18">
        <f t="array" ref="Y206">INDEX('#AI配置1'!$K:$K,'#AI配置2'!$J206,1)</f>
        <v>360000</v>
      </c>
      <c r="Z206" s="18">
        <f t="shared" si="12"/>
        <v>8</v>
      </c>
      <c r="AB206" s="18" t="str">
        <f t="shared" si="13"/>
        <v>5201202;5201203;5201201</v>
      </c>
      <c r="AC206" s="18" t="str">
        <f t="shared" si="14"/>
        <v>5201201</v>
      </c>
      <c r="AD206" s="18" t="str">
        <f t="array" ref="AD206">INDEX('#AI配置1'!$M:$M,'#AI配置2'!$J206,1)</f>
        <v>RT_Wood:600000|RT_Food:600000|RT_Stone:600000</v>
      </c>
      <c r="AE206" s="18" t="str">
        <f t="array" ref="AE206">INDEX('#AI配置1'!$N:$N,'#AI配置2'!$J206,1)</f>
        <v>RT_Wood:75000|RT_Food:75000|RT_Stone:75000</v>
      </c>
      <c r="AF206" s="18">
        <f t="array" ref="AF206">INDEX('#AI配置1'!$L:$L,'#AI配置2'!$J206,1)</f>
        <v>900000</v>
      </c>
    </row>
    <row r="207" spans="1:32" x14ac:dyDescent="0.3">
      <c r="B207">
        <v>12</v>
      </c>
      <c r="C207" t="s">
        <v>1325</v>
      </c>
      <c r="D207" t="s">
        <v>1331</v>
      </c>
      <c r="E207" s="26" t="s">
        <v>1335</v>
      </c>
      <c r="F207" s="26" t="s">
        <v>1328</v>
      </c>
      <c r="G207" t="s">
        <v>1328</v>
      </c>
      <c r="J207" s="6">
        <f>MATCH(B207&amp;C207,'#AI配置1'!$F:$F,0)</f>
        <v>602</v>
      </c>
      <c r="K207" s="6">
        <f>IFERROR(INDEX('#AI配置1'!$A:$A,MATCH($B207&amp;$C207&amp;D207,'#AI配置1'!$G:$G,0),1),"")</f>
        <v>5201202</v>
      </c>
      <c r="L207" s="6">
        <f>IFERROR(INDEX('#AI配置1'!$A:$A,MATCH($B207&amp;$C207&amp;E207,'#AI配置1'!$G:$G,0),1),"")</f>
        <v>5201203</v>
      </c>
      <c r="M207" s="6">
        <f>IFERROR(INDEX('#AI配置1'!$A:$A,MATCH($B207&amp;$C207&amp;F207,'#AI配置1'!$G:$G,0),1),"")</f>
        <v>5201201</v>
      </c>
      <c r="N207" s="6">
        <f>IFERROR(INDEX('#AI配置1'!$A:$A,MATCH($B207&amp;$C207&amp;G207,'#AI配置1'!$G:$G,0),1),"")</f>
        <v>5201201</v>
      </c>
      <c r="O207" s="6" t="str">
        <f>IFERROR(INDEX('#AI配置1'!$A:$A,MATCH($B207&amp;$C207&amp;H207,'#AI配置1'!$G:$G,0),1),"")</f>
        <v/>
      </c>
      <c r="P207" s="6" t="str">
        <f>IFERROR(INDEX('#AI配置1'!$A:$A,MATCH($B207&amp;$C207&amp;I207,'#AI配置1'!$G:$G,0),1),"")</f>
        <v/>
      </c>
      <c r="S207" s="18">
        <f t="array" ref="S207">INDEX('#AI配置1'!$I:$I,'#AI配置2'!$J207,1)</f>
        <v>8</v>
      </c>
      <c r="T207" t="s">
        <v>1397</v>
      </c>
      <c r="V207" s="18" t="s">
        <v>1812</v>
      </c>
      <c r="W207" s="18" t="str">
        <f t="array" ref="W207">INDEX('#AI配置1'!$J:$J,'#AI配置2'!$J207,1)</f>
        <v>3480;6600</v>
      </c>
      <c r="X207" s="18" t="s">
        <v>1813</v>
      </c>
      <c r="Y207" s="18">
        <f t="array" ref="Y207">INDEX('#AI配置1'!$K:$K,'#AI配置2'!$J207,1)</f>
        <v>360000</v>
      </c>
      <c r="Z207" s="18">
        <f t="shared" si="12"/>
        <v>8</v>
      </c>
      <c r="AB207" s="18" t="str">
        <f t="shared" si="13"/>
        <v>5201202;5201203;5201201</v>
      </c>
      <c r="AC207" s="18" t="str">
        <f t="shared" si="14"/>
        <v>5201201</v>
      </c>
      <c r="AD207" s="18" t="str">
        <f t="array" ref="AD207">INDEX('#AI配置1'!$M:$M,'#AI配置2'!$J207,1)</f>
        <v>RT_Wood:600000|RT_Food:600000|RT_Stone:600000</v>
      </c>
      <c r="AE207" s="18" t="str">
        <f t="array" ref="AE207">INDEX('#AI配置1'!$N:$N,'#AI配置2'!$J207,1)</f>
        <v>RT_Wood:75000|RT_Food:75000|RT_Stone:75000</v>
      </c>
      <c r="AF207" s="18">
        <f t="array" ref="AF207">INDEX('#AI配置1'!$L:$L,'#AI配置2'!$J207,1)</f>
        <v>900000</v>
      </c>
    </row>
    <row r="208" spans="1:32" x14ac:dyDescent="0.3">
      <c r="B208">
        <v>12</v>
      </c>
      <c r="C208" t="s">
        <v>1325</v>
      </c>
      <c r="D208" t="s">
        <v>1331</v>
      </c>
      <c r="E208" s="26" t="s">
        <v>1335</v>
      </c>
      <c r="F208" s="26" t="s">
        <v>1328</v>
      </c>
      <c r="G208" t="s">
        <v>1328</v>
      </c>
      <c r="J208" s="6">
        <f>MATCH(B208&amp;C208,'#AI配置1'!$F:$F,0)</f>
        <v>602</v>
      </c>
      <c r="K208" s="6">
        <f>IFERROR(INDEX('#AI配置1'!$A:$A,MATCH($B208&amp;$C208&amp;D208,'#AI配置1'!$G:$G,0),1),"")</f>
        <v>5201202</v>
      </c>
      <c r="L208" s="6">
        <f>IFERROR(INDEX('#AI配置1'!$A:$A,MATCH($B208&amp;$C208&amp;E208,'#AI配置1'!$G:$G,0),1),"")</f>
        <v>5201203</v>
      </c>
      <c r="M208" s="6">
        <f>IFERROR(INDEX('#AI配置1'!$A:$A,MATCH($B208&amp;$C208&amp;F208,'#AI配置1'!$G:$G,0),1),"")</f>
        <v>5201201</v>
      </c>
      <c r="N208" s="6">
        <f>IFERROR(INDEX('#AI配置1'!$A:$A,MATCH($B208&amp;$C208&amp;G208,'#AI配置1'!$G:$G,0),1),"")</f>
        <v>5201201</v>
      </c>
      <c r="O208" s="6" t="str">
        <f>IFERROR(INDEX('#AI配置1'!$A:$A,MATCH($B208&amp;$C208&amp;H208,'#AI配置1'!$G:$G,0),1),"")</f>
        <v/>
      </c>
      <c r="P208" s="6" t="str">
        <f>IFERROR(INDEX('#AI配置1'!$A:$A,MATCH($B208&amp;$C208&amp;I208,'#AI配置1'!$G:$G,0),1),"")</f>
        <v/>
      </c>
      <c r="S208" s="18">
        <f t="array" ref="S208">INDEX('#AI配置1'!$I:$I,'#AI配置2'!$J208,1)</f>
        <v>8</v>
      </c>
      <c r="T208" t="s">
        <v>1397</v>
      </c>
      <c r="V208" s="18" t="s">
        <v>1814</v>
      </c>
      <c r="W208" s="18" t="str">
        <f t="array" ref="W208">INDEX('#AI配置1'!$J:$J,'#AI配置2'!$J208,1)</f>
        <v>3480;6600</v>
      </c>
      <c r="X208" s="18" t="s">
        <v>1815</v>
      </c>
      <c r="Y208" s="18">
        <f t="array" ref="Y208">INDEX('#AI配置1'!$K:$K,'#AI配置2'!$J208,1)</f>
        <v>360000</v>
      </c>
      <c r="Z208" s="18">
        <f t="shared" si="12"/>
        <v>8</v>
      </c>
      <c r="AB208" s="18" t="str">
        <f t="shared" si="13"/>
        <v>5201202;5201203;5201201</v>
      </c>
      <c r="AC208" s="18" t="str">
        <f t="shared" si="14"/>
        <v>5201201</v>
      </c>
      <c r="AD208" s="18" t="str">
        <f t="array" ref="AD208">INDEX('#AI配置1'!$M:$M,'#AI配置2'!$J208,1)</f>
        <v>RT_Wood:600000|RT_Food:600000|RT_Stone:600000</v>
      </c>
      <c r="AE208" s="18" t="str">
        <f t="array" ref="AE208">INDEX('#AI配置1'!$N:$N,'#AI配置2'!$J208,1)</f>
        <v>RT_Wood:75000|RT_Food:75000|RT_Stone:75000</v>
      </c>
      <c r="AF208" s="18">
        <f t="array" ref="AF208">INDEX('#AI配置1'!$L:$L,'#AI配置2'!$J208,1)</f>
        <v>900000</v>
      </c>
    </row>
    <row r="209" spans="2:32" x14ac:dyDescent="0.3">
      <c r="B209">
        <v>12</v>
      </c>
      <c r="C209" t="s">
        <v>1325</v>
      </c>
      <c r="D209" t="s">
        <v>1331</v>
      </c>
      <c r="E209" s="26" t="s">
        <v>1335</v>
      </c>
      <c r="F209" s="26" t="s">
        <v>1328</v>
      </c>
      <c r="G209" t="s">
        <v>1328</v>
      </c>
      <c r="J209" s="6">
        <f>MATCH(B209&amp;C209,'#AI配置1'!$F:$F,0)</f>
        <v>602</v>
      </c>
      <c r="K209" s="6">
        <f>IFERROR(INDEX('#AI配置1'!$A:$A,MATCH($B209&amp;$C209&amp;D209,'#AI配置1'!$G:$G,0),1),"")</f>
        <v>5201202</v>
      </c>
      <c r="L209" s="6">
        <f>IFERROR(INDEX('#AI配置1'!$A:$A,MATCH($B209&amp;$C209&amp;E209,'#AI配置1'!$G:$G,0),1),"")</f>
        <v>5201203</v>
      </c>
      <c r="M209" s="6">
        <f>IFERROR(INDEX('#AI配置1'!$A:$A,MATCH($B209&amp;$C209&amp;F209,'#AI配置1'!$G:$G,0),1),"")</f>
        <v>5201201</v>
      </c>
      <c r="N209" s="6">
        <f>IFERROR(INDEX('#AI配置1'!$A:$A,MATCH($B209&amp;$C209&amp;G209,'#AI配置1'!$G:$G,0),1),"")</f>
        <v>5201201</v>
      </c>
      <c r="O209" s="6" t="str">
        <f>IFERROR(INDEX('#AI配置1'!$A:$A,MATCH($B209&amp;$C209&amp;H209,'#AI配置1'!$G:$G,0),1),"")</f>
        <v/>
      </c>
      <c r="P209" s="6" t="str">
        <f>IFERROR(INDEX('#AI配置1'!$A:$A,MATCH($B209&amp;$C209&amp;I209,'#AI配置1'!$G:$G,0),1),"")</f>
        <v/>
      </c>
      <c r="S209" s="18">
        <f t="array" ref="S209">INDEX('#AI配置1'!$I:$I,'#AI配置2'!$J209,1)</f>
        <v>8</v>
      </c>
      <c r="T209" t="s">
        <v>1397</v>
      </c>
      <c r="V209" s="18" t="s">
        <v>1816</v>
      </c>
      <c r="W209" s="18" t="str">
        <f t="array" ref="W209">INDEX('#AI配置1'!$J:$J,'#AI配置2'!$J209,1)</f>
        <v>3480;6600</v>
      </c>
      <c r="X209" s="18" t="s">
        <v>1817</v>
      </c>
      <c r="Y209" s="18">
        <f t="array" ref="Y209">INDEX('#AI配置1'!$K:$K,'#AI配置2'!$J209,1)</f>
        <v>360000</v>
      </c>
      <c r="Z209" s="18">
        <f t="shared" si="12"/>
        <v>8</v>
      </c>
      <c r="AB209" s="18" t="str">
        <f t="shared" si="13"/>
        <v>5201202;5201203;5201201</v>
      </c>
      <c r="AC209" s="18" t="str">
        <f t="shared" si="14"/>
        <v>5201201</v>
      </c>
      <c r="AD209" s="18" t="str">
        <f t="array" ref="AD209">INDEX('#AI配置1'!$M:$M,'#AI配置2'!$J209,1)</f>
        <v>RT_Wood:600000|RT_Food:600000|RT_Stone:600000</v>
      </c>
      <c r="AE209" s="18" t="str">
        <f t="array" ref="AE209">INDEX('#AI配置1'!$N:$N,'#AI配置2'!$J209,1)</f>
        <v>RT_Wood:75000|RT_Food:75000|RT_Stone:75000</v>
      </c>
      <c r="AF209" s="18">
        <f t="array" ref="AF209">INDEX('#AI配置1'!$L:$L,'#AI配置2'!$J209,1)</f>
        <v>900000</v>
      </c>
    </row>
    <row r="210" spans="2:32" x14ac:dyDescent="0.3">
      <c r="B210">
        <v>12</v>
      </c>
      <c r="C210" t="s">
        <v>1325</v>
      </c>
      <c r="D210" t="s">
        <v>1331</v>
      </c>
      <c r="E210" s="26" t="s">
        <v>1335</v>
      </c>
      <c r="F210" s="26" t="s">
        <v>1328</v>
      </c>
      <c r="G210" t="s">
        <v>1328</v>
      </c>
      <c r="J210" s="6">
        <f>MATCH(B210&amp;C210,'#AI配置1'!$F:$F,0)</f>
        <v>602</v>
      </c>
      <c r="K210" s="6">
        <f>IFERROR(INDEX('#AI配置1'!$A:$A,MATCH($B210&amp;$C210&amp;D210,'#AI配置1'!$G:$G,0),1),"")</f>
        <v>5201202</v>
      </c>
      <c r="L210" s="6">
        <f>IFERROR(INDEX('#AI配置1'!$A:$A,MATCH($B210&amp;$C210&amp;E210,'#AI配置1'!$G:$G,0),1),"")</f>
        <v>5201203</v>
      </c>
      <c r="M210" s="6">
        <f>IFERROR(INDEX('#AI配置1'!$A:$A,MATCH($B210&amp;$C210&amp;F210,'#AI配置1'!$G:$G,0),1),"")</f>
        <v>5201201</v>
      </c>
      <c r="N210" s="6">
        <f>IFERROR(INDEX('#AI配置1'!$A:$A,MATCH($B210&amp;$C210&amp;G210,'#AI配置1'!$G:$G,0),1),"")</f>
        <v>5201201</v>
      </c>
      <c r="O210" s="6" t="str">
        <f>IFERROR(INDEX('#AI配置1'!$A:$A,MATCH($B210&amp;$C210&amp;H210,'#AI配置1'!$G:$G,0),1),"")</f>
        <v/>
      </c>
      <c r="P210" s="6" t="str">
        <f>IFERROR(INDEX('#AI配置1'!$A:$A,MATCH($B210&amp;$C210&amp;I210,'#AI配置1'!$G:$G,0),1),"")</f>
        <v/>
      </c>
      <c r="S210" s="18">
        <f t="array" ref="S210">INDEX('#AI配置1'!$I:$I,'#AI配置2'!$J210,1)</f>
        <v>8</v>
      </c>
      <c r="T210" t="s">
        <v>1397</v>
      </c>
      <c r="V210" s="18" t="s">
        <v>1818</v>
      </c>
      <c r="W210" s="18" t="str">
        <f t="array" ref="W210">INDEX('#AI配置1'!$J:$J,'#AI配置2'!$J210,1)</f>
        <v>3480;6600</v>
      </c>
      <c r="X210" s="18" t="s">
        <v>1819</v>
      </c>
      <c r="Y210" s="18">
        <f t="array" ref="Y210">INDEX('#AI配置1'!$K:$K,'#AI配置2'!$J210,1)</f>
        <v>360000</v>
      </c>
      <c r="Z210" s="18">
        <f t="shared" si="12"/>
        <v>8</v>
      </c>
      <c r="AB210" s="18" t="str">
        <f t="shared" si="13"/>
        <v>5201202;5201203;5201201</v>
      </c>
      <c r="AC210" s="18" t="str">
        <f t="shared" si="14"/>
        <v>5201201</v>
      </c>
      <c r="AD210" s="18" t="str">
        <f t="array" ref="AD210">INDEX('#AI配置1'!$M:$M,'#AI配置2'!$J210,1)</f>
        <v>RT_Wood:600000|RT_Food:600000|RT_Stone:600000</v>
      </c>
      <c r="AE210" s="18" t="str">
        <f t="array" ref="AE210">INDEX('#AI配置1'!$N:$N,'#AI配置2'!$J210,1)</f>
        <v>RT_Wood:75000|RT_Food:75000|RT_Stone:75000</v>
      </c>
      <c r="AF210" s="18">
        <f t="array" ref="AF210">INDEX('#AI配置1'!$L:$L,'#AI配置2'!$J210,1)</f>
        <v>900000</v>
      </c>
    </row>
    <row r="211" spans="2:32" x14ac:dyDescent="0.3">
      <c r="B211">
        <v>12</v>
      </c>
      <c r="C211" t="s">
        <v>1325</v>
      </c>
      <c r="D211" t="s">
        <v>1331</v>
      </c>
      <c r="E211" s="26" t="s">
        <v>1335</v>
      </c>
      <c r="F211" s="26" t="s">
        <v>1328</v>
      </c>
      <c r="G211" t="s">
        <v>1328</v>
      </c>
      <c r="J211" s="6">
        <f>MATCH(B211&amp;C211,'#AI配置1'!$F:$F,0)</f>
        <v>602</v>
      </c>
      <c r="K211" s="6">
        <f>IFERROR(INDEX('#AI配置1'!$A:$A,MATCH($B211&amp;$C211&amp;D211,'#AI配置1'!$G:$G,0),1),"")</f>
        <v>5201202</v>
      </c>
      <c r="L211" s="6">
        <f>IFERROR(INDEX('#AI配置1'!$A:$A,MATCH($B211&amp;$C211&amp;E211,'#AI配置1'!$G:$G,0),1),"")</f>
        <v>5201203</v>
      </c>
      <c r="M211" s="6">
        <f>IFERROR(INDEX('#AI配置1'!$A:$A,MATCH($B211&amp;$C211&amp;F211,'#AI配置1'!$G:$G,0),1),"")</f>
        <v>5201201</v>
      </c>
      <c r="N211" s="6">
        <f>IFERROR(INDEX('#AI配置1'!$A:$A,MATCH($B211&amp;$C211&amp;G211,'#AI配置1'!$G:$G,0),1),"")</f>
        <v>5201201</v>
      </c>
      <c r="O211" s="6" t="str">
        <f>IFERROR(INDEX('#AI配置1'!$A:$A,MATCH($B211&amp;$C211&amp;H211,'#AI配置1'!$G:$G,0),1),"")</f>
        <v/>
      </c>
      <c r="P211" s="6" t="str">
        <f>IFERROR(INDEX('#AI配置1'!$A:$A,MATCH($B211&amp;$C211&amp;I211,'#AI配置1'!$G:$G,0),1),"")</f>
        <v/>
      </c>
      <c r="S211" s="18">
        <f t="array" ref="S211">INDEX('#AI配置1'!$I:$I,'#AI配置2'!$J211,1)</f>
        <v>8</v>
      </c>
      <c r="T211" t="s">
        <v>1397</v>
      </c>
      <c r="V211" s="18" t="s">
        <v>1820</v>
      </c>
      <c r="W211" s="18" t="str">
        <f t="array" ref="W211">INDEX('#AI配置1'!$J:$J,'#AI配置2'!$J211,1)</f>
        <v>3480;6600</v>
      </c>
      <c r="X211" s="18" t="s">
        <v>1821</v>
      </c>
      <c r="Y211" s="18">
        <f t="array" ref="Y211">INDEX('#AI配置1'!$K:$K,'#AI配置2'!$J211,1)</f>
        <v>360000</v>
      </c>
      <c r="Z211" s="18">
        <f t="shared" si="12"/>
        <v>8</v>
      </c>
      <c r="AB211" s="18" t="str">
        <f t="shared" si="13"/>
        <v>5201202;5201203;5201201</v>
      </c>
      <c r="AC211" s="18" t="str">
        <f t="shared" si="14"/>
        <v>5201201</v>
      </c>
      <c r="AD211" s="18" t="str">
        <f t="array" ref="AD211">INDEX('#AI配置1'!$M:$M,'#AI配置2'!$J211,1)</f>
        <v>RT_Wood:600000|RT_Food:600000|RT_Stone:600000</v>
      </c>
      <c r="AE211" s="18" t="str">
        <f t="array" ref="AE211">INDEX('#AI配置1'!$N:$N,'#AI配置2'!$J211,1)</f>
        <v>RT_Wood:75000|RT_Food:75000|RT_Stone:75000</v>
      </c>
      <c r="AF211" s="18">
        <f t="array" ref="AF211">INDEX('#AI配置1'!$L:$L,'#AI配置2'!$J211,1)</f>
        <v>900000</v>
      </c>
    </row>
    <row r="212" spans="2:32" x14ac:dyDescent="0.3">
      <c r="B212">
        <v>12</v>
      </c>
      <c r="C212" t="s">
        <v>1325</v>
      </c>
      <c r="D212" t="s">
        <v>1331</v>
      </c>
      <c r="E212" s="26" t="s">
        <v>1335</v>
      </c>
      <c r="F212" s="26" t="s">
        <v>1328</v>
      </c>
      <c r="G212" t="s">
        <v>1328</v>
      </c>
      <c r="J212" s="6">
        <f>MATCH(B212&amp;C212,'#AI配置1'!$F:$F,0)</f>
        <v>602</v>
      </c>
      <c r="K212" s="6">
        <f>IFERROR(INDEX('#AI配置1'!$A:$A,MATCH($B212&amp;$C212&amp;D212,'#AI配置1'!$G:$G,0),1),"")</f>
        <v>5201202</v>
      </c>
      <c r="L212" s="6">
        <f>IFERROR(INDEX('#AI配置1'!$A:$A,MATCH($B212&amp;$C212&amp;E212,'#AI配置1'!$G:$G,0),1),"")</f>
        <v>5201203</v>
      </c>
      <c r="M212" s="6">
        <f>IFERROR(INDEX('#AI配置1'!$A:$A,MATCH($B212&amp;$C212&amp;F212,'#AI配置1'!$G:$G,0),1),"")</f>
        <v>5201201</v>
      </c>
      <c r="N212" s="6">
        <f>IFERROR(INDEX('#AI配置1'!$A:$A,MATCH($B212&amp;$C212&amp;G212,'#AI配置1'!$G:$G,0),1),"")</f>
        <v>5201201</v>
      </c>
      <c r="O212" s="6" t="str">
        <f>IFERROR(INDEX('#AI配置1'!$A:$A,MATCH($B212&amp;$C212&amp;H212,'#AI配置1'!$G:$G,0),1),"")</f>
        <v/>
      </c>
      <c r="P212" s="6" t="str">
        <f>IFERROR(INDEX('#AI配置1'!$A:$A,MATCH($B212&amp;$C212&amp;I212,'#AI配置1'!$G:$G,0),1),"")</f>
        <v/>
      </c>
      <c r="S212" s="18">
        <f t="array" ref="S212">INDEX('#AI配置1'!$I:$I,'#AI配置2'!$J212,1)</f>
        <v>8</v>
      </c>
      <c r="T212" t="s">
        <v>1397</v>
      </c>
      <c r="V212" s="18" t="s">
        <v>1822</v>
      </c>
      <c r="W212" s="18" t="str">
        <f t="array" ref="W212">INDEX('#AI配置1'!$J:$J,'#AI配置2'!$J212,1)</f>
        <v>3480;6600</v>
      </c>
      <c r="X212" s="18" t="s">
        <v>1823</v>
      </c>
      <c r="Y212" s="18">
        <f t="array" ref="Y212">INDEX('#AI配置1'!$K:$K,'#AI配置2'!$J212,1)</f>
        <v>360000</v>
      </c>
      <c r="Z212" s="18">
        <f t="shared" si="12"/>
        <v>8</v>
      </c>
      <c r="AB212" s="18" t="str">
        <f t="shared" si="13"/>
        <v>5201202;5201203;5201201</v>
      </c>
      <c r="AC212" s="18" t="str">
        <f t="shared" si="14"/>
        <v>5201201</v>
      </c>
      <c r="AD212" s="18" t="str">
        <f t="array" ref="AD212">INDEX('#AI配置1'!$M:$M,'#AI配置2'!$J212,1)</f>
        <v>RT_Wood:600000|RT_Food:600000|RT_Stone:600000</v>
      </c>
      <c r="AE212" s="18" t="str">
        <f t="array" ref="AE212">INDEX('#AI配置1'!$N:$N,'#AI配置2'!$J212,1)</f>
        <v>RT_Wood:75000|RT_Food:75000|RT_Stone:75000</v>
      </c>
      <c r="AF212" s="18">
        <f t="array" ref="AF212">INDEX('#AI配置1'!$L:$L,'#AI配置2'!$J212,1)</f>
        <v>900000</v>
      </c>
    </row>
    <row r="213" spans="2:32" x14ac:dyDescent="0.3">
      <c r="B213">
        <v>12</v>
      </c>
      <c r="C213" t="s">
        <v>1325</v>
      </c>
      <c r="D213" t="s">
        <v>1331</v>
      </c>
      <c r="E213" s="26" t="s">
        <v>1335</v>
      </c>
      <c r="F213" s="26" t="s">
        <v>1328</v>
      </c>
      <c r="G213" t="s">
        <v>1328</v>
      </c>
      <c r="J213" s="6">
        <f>MATCH(B213&amp;C213,'#AI配置1'!$F:$F,0)</f>
        <v>602</v>
      </c>
      <c r="K213" s="6">
        <f>IFERROR(INDEX('#AI配置1'!$A:$A,MATCH($B213&amp;$C213&amp;D213,'#AI配置1'!$G:$G,0),1),"")</f>
        <v>5201202</v>
      </c>
      <c r="L213" s="6">
        <f>IFERROR(INDEX('#AI配置1'!$A:$A,MATCH($B213&amp;$C213&amp;E213,'#AI配置1'!$G:$G,0),1),"")</f>
        <v>5201203</v>
      </c>
      <c r="M213" s="6">
        <f>IFERROR(INDEX('#AI配置1'!$A:$A,MATCH($B213&amp;$C213&amp;F213,'#AI配置1'!$G:$G,0),1),"")</f>
        <v>5201201</v>
      </c>
      <c r="N213" s="6">
        <f>IFERROR(INDEX('#AI配置1'!$A:$A,MATCH($B213&amp;$C213&amp;G213,'#AI配置1'!$G:$G,0),1),"")</f>
        <v>5201201</v>
      </c>
      <c r="O213" s="6" t="str">
        <f>IFERROR(INDEX('#AI配置1'!$A:$A,MATCH($B213&amp;$C213&amp;H213,'#AI配置1'!$G:$G,0),1),"")</f>
        <v/>
      </c>
      <c r="P213" s="6" t="str">
        <f>IFERROR(INDEX('#AI配置1'!$A:$A,MATCH($B213&amp;$C213&amp;I213,'#AI配置1'!$G:$G,0),1),"")</f>
        <v/>
      </c>
      <c r="S213" s="18">
        <f t="array" ref="S213">INDEX('#AI配置1'!$I:$I,'#AI配置2'!$J213,1)</f>
        <v>8</v>
      </c>
      <c r="T213" t="s">
        <v>1397</v>
      </c>
      <c r="V213" s="18" t="s">
        <v>1824</v>
      </c>
      <c r="W213" s="18" t="str">
        <f t="array" ref="W213">INDEX('#AI配置1'!$J:$J,'#AI配置2'!$J213,1)</f>
        <v>3480;6600</v>
      </c>
      <c r="X213" s="18" t="s">
        <v>1825</v>
      </c>
      <c r="Y213" s="18">
        <f t="array" ref="Y213">INDEX('#AI配置1'!$K:$K,'#AI配置2'!$J213,1)</f>
        <v>360000</v>
      </c>
      <c r="Z213" s="18">
        <f t="shared" si="12"/>
        <v>8</v>
      </c>
      <c r="AB213" s="18" t="str">
        <f t="shared" si="13"/>
        <v>5201202;5201203;5201201</v>
      </c>
      <c r="AC213" s="18" t="str">
        <f t="shared" si="14"/>
        <v>5201201</v>
      </c>
      <c r="AD213" s="18" t="str">
        <f t="array" ref="AD213">INDEX('#AI配置1'!$M:$M,'#AI配置2'!$J213,1)</f>
        <v>RT_Wood:600000|RT_Food:600000|RT_Stone:600000</v>
      </c>
      <c r="AE213" s="18" t="str">
        <f t="array" ref="AE213">INDEX('#AI配置1'!$N:$N,'#AI配置2'!$J213,1)</f>
        <v>RT_Wood:75000|RT_Food:75000|RT_Stone:75000</v>
      </c>
      <c r="AF213" s="18">
        <f t="array" ref="AF213">INDEX('#AI配置1'!$L:$L,'#AI配置2'!$J213,1)</f>
        <v>900000</v>
      </c>
    </row>
    <row r="214" spans="2:32" x14ac:dyDescent="0.3">
      <c r="B214">
        <v>12</v>
      </c>
      <c r="C214" t="s">
        <v>1325</v>
      </c>
      <c r="D214" t="s">
        <v>1331</v>
      </c>
      <c r="E214" s="26" t="s">
        <v>1335</v>
      </c>
      <c r="F214" s="26" t="s">
        <v>1328</v>
      </c>
      <c r="G214" t="s">
        <v>1328</v>
      </c>
      <c r="J214" s="6">
        <f>MATCH(B214&amp;C214,'#AI配置1'!$F:$F,0)</f>
        <v>602</v>
      </c>
      <c r="K214" s="6">
        <f>IFERROR(INDEX('#AI配置1'!$A:$A,MATCH($B214&amp;$C214&amp;D214,'#AI配置1'!$G:$G,0),1),"")</f>
        <v>5201202</v>
      </c>
      <c r="L214" s="6">
        <f>IFERROR(INDEX('#AI配置1'!$A:$A,MATCH($B214&amp;$C214&amp;E214,'#AI配置1'!$G:$G,0),1),"")</f>
        <v>5201203</v>
      </c>
      <c r="M214" s="6">
        <f>IFERROR(INDEX('#AI配置1'!$A:$A,MATCH($B214&amp;$C214&amp;F214,'#AI配置1'!$G:$G,0),1),"")</f>
        <v>5201201</v>
      </c>
      <c r="N214" s="6">
        <f>IFERROR(INDEX('#AI配置1'!$A:$A,MATCH($B214&amp;$C214&amp;G214,'#AI配置1'!$G:$G,0),1),"")</f>
        <v>5201201</v>
      </c>
      <c r="O214" s="6" t="str">
        <f>IFERROR(INDEX('#AI配置1'!$A:$A,MATCH($B214&amp;$C214&amp;H214,'#AI配置1'!$G:$G,0),1),"")</f>
        <v/>
      </c>
      <c r="P214" s="6" t="str">
        <f>IFERROR(INDEX('#AI配置1'!$A:$A,MATCH($B214&amp;$C214&amp;I214,'#AI配置1'!$G:$G,0),1),"")</f>
        <v/>
      </c>
      <c r="S214" s="18">
        <f t="array" ref="S214">INDEX('#AI配置1'!$I:$I,'#AI配置2'!$J214,1)</f>
        <v>8</v>
      </c>
      <c r="T214" t="s">
        <v>1397</v>
      </c>
      <c r="V214" s="18" t="s">
        <v>1826</v>
      </c>
      <c r="W214" s="18" t="str">
        <f t="array" ref="W214">INDEX('#AI配置1'!$J:$J,'#AI配置2'!$J214,1)</f>
        <v>3480;6600</v>
      </c>
      <c r="X214" s="18" t="s">
        <v>1827</v>
      </c>
      <c r="Y214" s="18">
        <f t="array" ref="Y214">INDEX('#AI配置1'!$K:$K,'#AI配置2'!$J214,1)</f>
        <v>360000</v>
      </c>
      <c r="Z214" s="18">
        <f t="shared" si="12"/>
        <v>8</v>
      </c>
      <c r="AB214" s="18" t="str">
        <f t="shared" si="13"/>
        <v>5201202;5201203;5201201</v>
      </c>
      <c r="AC214" s="18" t="str">
        <f t="shared" si="14"/>
        <v>5201201</v>
      </c>
      <c r="AD214" s="18" t="str">
        <f t="array" ref="AD214">INDEX('#AI配置1'!$M:$M,'#AI配置2'!$J214,1)</f>
        <v>RT_Wood:600000|RT_Food:600000|RT_Stone:600000</v>
      </c>
      <c r="AE214" s="18" t="str">
        <f t="array" ref="AE214">INDEX('#AI配置1'!$N:$N,'#AI配置2'!$J214,1)</f>
        <v>RT_Wood:75000|RT_Food:75000|RT_Stone:75000</v>
      </c>
      <c r="AF214" s="18">
        <f t="array" ref="AF214">INDEX('#AI配置1'!$L:$L,'#AI配置2'!$J214,1)</f>
        <v>900000</v>
      </c>
    </row>
    <row r="215" spans="2:32" x14ac:dyDescent="0.3">
      <c r="B215">
        <v>12</v>
      </c>
      <c r="C215" t="s">
        <v>1325</v>
      </c>
      <c r="D215" t="s">
        <v>1331</v>
      </c>
      <c r="E215" s="26" t="s">
        <v>1335</v>
      </c>
      <c r="F215" s="26" t="s">
        <v>1328</v>
      </c>
      <c r="G215" t="s">
        <v>1328</v>
      </c>
      <c r="J215" s="6">
        <f>MATCH(B215&amp;C215,'#AI配置1'!$F:$F,0)</f>
        <v>602</v>
      </c>
      <c r="K215" s="6">
        <f>IFERROR(INDEX('#AI配置1'!$A:$A,MATCH($B215&amp;$C215&amp;D215,'#AI配置1'!$G:$G,0),1),"")</f>
        <v>5201202</v>
      </c>
      <c r="L215" s="6">
        <f>IFERROR(INDEX('#AI配置1'!$A:$A,MATCH($B215&amp;$C215&amp;E215,'#AI配置1'!$G:$G,0),1),"")</f>
        <v>5201203</v>
      </c>
      <c r="M215" s="6">
        <f>IFERROR(INDEX('#AI配置1'!$A:$A,MATCH($B215&amp;$C215&amp;F215,'#AI配置1'!$G:$G,0),1),"")</f>
        <v>5201201</v>
      </c>
      <c r="N215" s="6">
        <f>IFERROR(INDEX('#AI配置1'!$A:$A,MATCH($B215&amp;$C215&amp;G215,'#AI配置1'!$G:$G,0),1),"")</f>
        <v>5201201</v>
      </c>
      <c r="O215" s="6" t="str">
        <f>IFERROR(INDEX('#AI配置1'!$A:$A,MATCH($B215&amp;$C215&amp;H215,'#AI配置1'!$G:$G,0),1),"")</f>
        <v/>
      </c>
      <c r="P215" s="6" t="str">
        <f>IFERROR(INDEX('#AI配置1'!$A:$A,MATCH($B215&amp;$C215&amp;I215,'#AI配置1'!$G:$G,0),1),"")</f>
        <v/>
      </c>
      <c r="S215" s="18">
        <f t="array" ref="S215">INDEX('#AI配置1'!$I:$I,'#AI配置2'!$J215,1)</f>
        <v>8</v>
      </c>
      <c r="T215" t="s">
        <v>1397</v>
      </c>
      <c r="V215" s="18" t="s">
        <v>1828</v>
      </c>
      <c r="W215" s="18" t="str">
        <f t="array" ref="W215">INDEX('#AI配置1'!$J:$J,'#AI配置2'!$J215,1)</f>
        <v>3480;6600</v>
      </c>
      <c r="X215" s="18" t="s">
        <v>1829</v>
      </c>
      <c r="Y215" s="18">
        <f t="array" ref="Y215">INDEX('#AI配置1'!$K:$K,'#AI配置2'!$J215,1)</f>
        <v>360000</v>
      </c>
      <c r="Z215" s="18">
        <f t="shared" si="12"/>
        <v>8</v>
      </c>
      <c r="AB215" s="18" t="str">
        <f t="shared" si="13"/>
        <v>5201202;5201203;5201201</v>
      </c>
      <c r="AC215" s="18" t="str">
        <f t="shared" si="14"/>
        <v>5201201</v>
      </c>
      <c r="AD215" s="18" t="str">
        <f t="array" ref="AD215">INDEX('#AI配置1'!$M:$M,'#AI配置2'!$J215,1)</f>
        <v>RT_Wood:600000|RT_Food:600000|RT_Stone:600000</v>
      </c>
      <c r="AE215" s="18" t="str">
        <f t="array" ref="AE215">INDEX('#AI配置1'!$N:$N,'#AI配置2'!$J215,1)</f>
        <v>RT_Wood:75000|RT_Food:75000|RT_Stone:75000</v>
      </c>
      <c r="AF215" s="18">
        <f t="array" ref="AF215">INDEX('#AI配置1'!$L:$L,'#AI配置2'!$J215,1)</f>
        <v>900000</v>
      </c>
    </row>
    <row r="216" spans="2:32" x14ac:dyDescent="0.3">
      <c r="B216">
        <v>12</v>
      </c>
      <c r="C216" t="s">
        <v>1325</v>
      </c>
      <c r="D216" t="s">
        <v>1331</v>
      </c>
      <c r="E216" s="26" t="s">
        <v>1335</v>
      </c>
      <c r="F216" s="26" t="s">
        <v>1328</v>
      </c>
      <c r="G216" t="s">
        <v>1328</v>
      </c>
      <c r="J216" s="6">
        <f>MATCH(B216&amp;C216,'#AI配置1'!$F:$F,0)</f>
        <v>602</v>
      </c>
      <c r="K216" s="6">
        <f>IFERROR(INDEX('#AI配置1'!$A:$A,MATCH($B216&amp;$C216&amp;D216,'#AI配置1'!$G:$G,0),1),"")</f>
        <v>5201202</v>
      </c>
      <c r="L216" s="6">
        <f>IFERROR(INDEX('#AI配置1'!$A:$A,MATCH($B216&amp;$C216&amp;E216,'#AI配置1'!$G:$G,0),1),"")</f>
        <v>5201203</v>
      </c>
      <c r="M216" s="6">
        <f>IFERROR(INDEX('#AI配置1'!$A:$A,MATCH($B216&amp;$C216&amp;F216,'#AI配置1'!$G:$G,0),1),"")</f>
        <v>5201201</v>
      </c>
      <c r="N216" s="6">
        <f>IFERROR(INDEX('#AI配置1'!$A:$A,MATCH($B216&amp;$C216&amp;G216,'#AI配置1'!$G:$G,0),1),"")</f>
        <v>5201201</v>
      </c>
      <c r="O216" s="6" t="str">
        <f>IFERROR(INDEX('#AI配置1'!$A:$A,MATCH($B216&amp;$C216&amp;H216,'#AI配置1'!$G:$G,0),1),"")</f>
        <v/>
      </c>
      <c r="P216" s="6" t="str">
        <f>IFERROR(INDEX('#AI配置1'!$A:$A,MATCH($B216&amp;$C216&amp;I216,'#AI配置1'!$G:$G,0),1),"")</f>
        <v/>
      </c>
      <c r="S216" s="18">
        <f t="array" ref="S216">INDEX('#AI配置1'!$I:$I,'#AI配置2'!$J216,1)</f>
        <v>8</v>
      </c>
      <c r="T216" t="s">
        <v>1397</v>
      </c>
      <c r="V216" s="18" t="s">
        <v>1830</v>
      </c>
      <c r="W216" s="18" t="str">
        <f t="array" ref="W216">INDEX('#AI配置1'!$J:$J,'#AI配置2'!$J216,1)</f>
        <v>3480;6600</v>
      </c>
      <c r="X216" s="18" t="s">
        <v>1831</v>
      </c>
      <c r="Y216" s="18">
        <f t="array" ref="Y216">INDEX('#AI配置1'!$K:$K,'#AI配置2'!$J216,1)</f>
        <v>360000</v>
      </c>
      <c r="Z216" s="18">
        <f t="shared" si="12"/>
        <v>8</v>
      </c>
      <c r="AB216" s="18" t="str">
        <f t="shared" si="13"/>
        <v>5201202;5201203;5201201</v>
      </c>
      <c r="AC216" s="18" t="str">
        <f t="shared" si="14"/>
        <v>5201201</v>
      </c>
      <c r="AD216" s="18" t="str">
        <f t="array" ref="AD216">INDEX('#AI配置1'!$M:$M,'#AI配置2'!$J216,1)</f>
        <v>RT_Wood:600000|RT_Food:600000|RT_Stone:600000</v>
      </c>
      <c r="AE216" s="18" t="str">
        <f t="array" ref="AE216">INDEX('#AI配置1'!$N:$N,'#AI配置2'!$J216,1)</f>
        <v>RT_Wood:75000|RT_Food:75000|RT_Stone:75000</v>
      </c>
      <c r="AF216" s="18">
        <f t="array" ref="AF216">INDEX('#AI配置1'!$L:$L,'#AI配置2'!$J216,1)</f>
        <v>900000</v>
      </c>
    </row>
    <row r="217" spans="2:32" x14ac:dyDescent="0.3">
      <c r="B217">
        <v>12</v>
      </c>
      <c r="C217" t="s">
        <v>1325</v>
      </c>
      <c r="D217" t="s">
        <v>1331</v>
      </c>
      <c r="E217" s="26" t="s">
        <v>1335</v>
      </c>
      <c r="F217" s="26" t="s">
        <v>1328</v>
      </c>
      <c r="G217" t="s">
        <v>1328</v>
      </c>
      <c r="J217" s="6">
        <f>MATCH(B217&amp;C217,'#AI配置1'!$F:$F,0)</f>
        <v>602</v>
      </c>
      <c r="K217" s="6">
        <f>IFERROR(INDEX('#AI配置1'!$A:$A,MATCH($B217&amp;$C217&amp;D217,'#AI配置1'!$G:$G,0),1),"")</f>
        <v>5201202</v>
      </c>
      <c r="L217" s="6">
        <f>IFERROR(INDEX('#AI配置1'!$A:$A,MATCH($B217&amp;$C217&amp;E217,'#AI配置1'!$G:$G,0),1),"")</f>
        <v>5201203</v>
      </c>
      <c r="M217" s="6">
        <f>IFERROR(INDEX('#AI配置1'!$A:$A,MATCH($B217&amp;$C217&amp;F217,'#AI配置1'!$G:$G,0),1),"")</f>
        <v>5201201</v>
      </c>
      <c r="N217" s="6">
        <f>IFERROR(INDEX('#AI配置1'!$A:$A,MATCH($B217&amp;$C217&amp;G217,'#AI配置1'!$G:$G,0),1),"")</f>
        <v>5201201</v>
      </c>
      <c r="O217" s="6" t="str">
        <f>IFERROR(INDEX('#AI配置1'!$A:$A,MATCH($B217&amp;$C217&amp;H217,'#AI配置1'!$G:$G,0),1),"")</f>
        <v/>
      </c>
      <c r="P217" s="6" t="str">
        <f>IFERROR(INDEX('#AI配置1'!$A:$A,MATCH($B217&amp;$C217&amp;I217,'#AI配置1'!$G:$G,0),1),"")</f>
        <v/>
      </c>
      <c r="S217" s="18">
        <f t="array" ref="S217">INDEX('#AI配置1'!$I:$I,'#AI配置2'!$J217,1)</f>
        <v>8</v>
      </c>
      <c r="T217" t="s">
        <v>1397</v>
      </c>
      <c r="V217" s="18" t="s">
        <v>1832</v>
      </c>
      <c r="W217" s="18" t="str">
        <f t="array" ref="W217">INDEX('#AI配置1'!$J:$J,'#AI配置2'!$J217,1)</f>
        <v>3480;6600</v>
      </c>
      <c r="X217" s="18" t="s">
        <v>1833</v>
      </c>
      <c r="Y217" s="18">
        <f t="array" ref="Y217">INDEX('#AI配置1'!$K:$K,'#AI配置2'!$J217,1)</f>
        <v>360000</v>
      </c>
      <c r="Z217" s="18">
        <f t="shared" si="12"/>
        <v>8</v>
      </c>
      <c r="AB217" s="18" t="str">
        <f t="shared" si="13"/>
        <v>5201202;5201203;5201201</v>
      </c>
      <c r="AC217" s="18" t="str">
        <f t="shared" si="14"/>
        <v>5201201</v>
      </c>
      <c r="AD217" s="18" t="str">
        <f t="array" ref="AD217">INDEX('#AI配置1'!$M:$M,'#AI配置2'!$J217,1)</f>
        <v>RT_Wood:600000|RT_Food:600000|RT_Stone:600000</v>
      </c>
      <c r="AE217" s="18" t="str">
        <f t="array" ref="AE217">INDEX('#AI配置1'!$N:$N,'#AI配置2'!$J217,1)</f>
        <v>RT_Wood:75000|RT_Food:75000|RT_Stone:75000</v>
      </c>
      <c r="AF217" s="18">
        <f t="array" ref="AF217">INDEX('#AI配置1'!$L:$L,'#AI配置2'!$J217,1)</f>
        <v>900000</v>
      </c>
    </row>
    <row r="218" spans="2:32" x14ac:dyDescent="0.3">
      <c r="B218">
        <v>12</v>
      </c>
      <c r="C218" t="s">
        <v>1325</v>
      </c>
      <c r="D218" t="s">
        <v>1331</v>
      </c>
      <c r="E218" s="26" t="s">
        <v>1335</v>
      </c>
      <c r="F218" s="26" t="s">
        <v>1328</v>
      </c>
      <c r="G218" t="s">
        <v>1328</v>
      </c>
      <c r="J218" s="6">
        <f>MATCH(B218&amp;C218,'#AI配置1'!$F:$F,0)</f>
        <v>602</v>
      </c>
      <c r="K218" s="6">
        <f>IFERROR(INDEX('#AI配置1'!$A:$A,MATCH($B218&amp;$C218&amp;D218,'#AI配置1'!$G:$G,0),1),"")</f>
        <v>5201202</v>
      </c>
      <c r="L218" s="6">
        <f>IFERROR(INDEX('#AI配置1'!$A:$A,MATCH($B218&amp;$C218&amp;E218,'#AI配置1'!$G:$G,0),1),"")</f>
        <v>5201203</v>
      </c>
      <c r="M218" s="6">
        <f>IFERROR(INDEX('#AI配置1'!$A:$A,MATCH($B218&amp;$C218&amp;F218,'#AI配置1'!$G:$G,0),1),"")</f>
        <v>5201201</v>
      </c>
      <c r="N218" s="6">
        <f>IFERROR(INDEX('#AI配置1'!$A:$A,MATCH($B218&amp;$C218&amp;G218,'#AI配置1'!$G:$G,0),1),"")</f>
        <v>5201201</v>
      </c>
      <c r="O218" s="6" t="str">
        <f>IFERROR(INDEX('#AI配置1'!$A:$A,MATCH($B218&amp;$C218&amp;H218,'#AI配置1'!$G:$G,0),1),"")</f>
        <v/>
      </c>
      <c r="P218" s="6" t="str">
        <f>IFERROR(INDEX('#AI配置1'!$A:$A,MATCH($B218&amp;$C218&amp;I218,'#AI配置1'!$G:$G,0),1),"")</f>
        <v/>
      </c>
      <c r="S218" s="18">
        <f t="array" ref="S218">INDEX('#AI配置1'!$I:$I,'#AI配置2'!$J218,1)</f>
        <v>8</v>
      </c>
      <c r="T218" t="s">
        <v>1397</v>
      </c>
      <c r="V218" s="18" t="s">
        <v>1834</v>
      </c>
      <c r="W218" s="18" t="str">
        <f t="array" ref="W218">INDEX('#AI配置1'!$J:$J,'#AI配置2'!$J218,1)</f>
        <v>3480;6600</v>
      </c>
      <c r="X218" s="18" t="s">
        <v>1835</v>
      </c>
      <c r="Y218" s="18">
        <f t="array" ref="Y218">INDEX('#AI配置1'!$K:$K,'#AI配置2'!$J218,1)</f>
        <v>360000</v>
      </c>
      <c r="Z218" s="18">
        <f t="shared" si="12"/>
        <v>8</v>
      </c>
      <c r="AB218" s="18" t="str">
        <f t="shared" si="13"/>
        <v>5201202;5201203;5201201</v>
      </c>
      <c r="AC218" s="18" t="str">
        <f t="shared" si="14"/>
        <v>5201201</v>
      </c>
      <c r="AD218" s="18" t="str">
        <f t="array" ref="AD218">INDEX('#AI配置1'!$M:$M,'#AI配置2'!$J218,1)</f>
        <v>RT_Wood:600000|RT_Food:600000|RT_Stone:600000</v>
      </c>
      <c r="AE218" s="18" t="str">
        <f t="array" ref="AE218">INDEX('#AI配置1'!$N:$N,'#AI配置2'!$J218,1)</f>
        <v>RT_Wood:75000|RT_Food:75000|RT_Stone:75000</v>
      </c>
      <c r="AF218" s="18">
        <f t="array" ref="AF218">INDEX('#AI配置1'!$L:$L,'#AI配置2'!$J218,1)</f>
        <v>900000</v>
      </c>
    </row>
    <row r="219" spans="2:32" x14ac:dyDescent="0.3">
      <c r="B219">
        <v>12</v>
      </c>
      <c r="C219" t="s">
        <v>1325</v>
      </c>
      <c r="D219" t="s">
        <v>1331</v>
      </c>
      <c r="E219" s="26" t="s">
        <v>1335</v>
      </c>
      <c r="F219" s="26" t="s">
        <v>1328</v>
      </c>
      <c r="G219" t="s">
        <v>1328</v>
      </c>
      <c r="J219" s="6">
        <f>MATCH(B219&amp;C219,'#AI配置1'!$F:$F,0)</f>
        <v>602</v>
      </c>
      <c r="K219" s="6">
        <f>IFERROR(INDEX('#AI配置1'!$A:$A,MATCH($B219&amp;$C219&amp;D219,'#AI配置1'!$G:$G,0),1),"")</f>
        <v>5201202</v>
      </c>
      <c r="L219" s="6">
        <f>IFERROR(INDEX('#AI配置1'!$A:$A,MATCH($B219&amp;$C219&amp;E219,'#AI配置1'!$G:$G,0),1),"")</f>
        <v>5201203</v>
      </c>
      <c r="M219" s="6">
        <f>IFERROR(INDEX('#AI配置1'!$A:$A,MATCH($B219&amp;$C219&amp;F219,'#AI配置1'!$G:$G,0),1),"")</f>
        <v>5201201</v>
      </c>
      <c r="N219" s="6">
        <f>IFERROR(INDEX('#AI配置1'!$A:$A,MATCH($B219&amp;$C219&amp;G219,'#AI配置1'!$G:$G,0),1),"")</f>
        <v>5201201</v>
      </c>
      <c r="O219" s="6" t="str">
        <f>IFERROR(INDEX('#AI配置1'!$A:$A,MATCH($B219&amp;$C219&amp;H219,'#AI配置1'!$G:$G,0),1),"")</f>
        <v/>
      </c>
      <c r="P219" s="6" t="str">
        <f>IFERROR(INDEX('#AI配置1'!$A:$A,MATCH($B219&amp;$C219&amp;I219,'#AI配置1'!$G:$G,0),1),"")</f>
        <v/>
      </c>
      <c r="S219" s="18">
        <f t="array" ref="S219">INDEX('#AI配置1'!$I:$I,'#AI配置2'!$J219,1)</f>
        <v>8</v>
      </c>
      <c r="T219" t="s">
        <v>1397</v>
      </c>
      <c r="V219" s="18" t="s">
        <v>1836</v>
      </c>
      <c r="W219" s="18" t="str">
        <f t="array" ref="W219">INDEX('#AI配置1'!$J:$J,'#AI配置2'!$J219,1)</f>
        <v>3480;6600</v>
      </c>
      <c r="X219" s="18" t="s">
        <v>1837</v>
      </c>
      <c r="Y219" s="18">
        <f t="array" ref="Y219">INDEX('#AI配置1'!$K:$K,'#AI配置2'!$J219,1)</f>
        <v>360000</v>
      </c>
      <c r="Z219" s="18">
        <f t="shared" si="12"/>
        <v>8</v>
      </c>
      <c r="AB219" s="18" t="str">
        <f t="shared" si="13"/>
        <v>5201202;5201203;5201201</v>
      </c>
      <c r="AC219" s="18" t="str">
        <f t="shared" si="14"/>
        <v>5201201</v>
      </c>
      <c r="AD219" s="18" t="str">
        <f t="array" ref="AD219">INDEX('#AI配置1'!$M:$M,'#AI配置2'!$J219,1)</f>
        <v>RT_Wood:600000|RT_Food:600000|RT_Stone:600000</v>
      </c>
      <c r="AE219" s="18" t="str">
        <f t="array" ref="AE219">INDEX('#AI配置1'!$N:$N,'#AI配置2'!$J219,1)</f>
        <v>RT_Wood:75000|RT_Food:75000|RT_Stone:75000</v>
      </c>
      <c r="AF219" s="18">
        <f t="array" ref="AF219">INDEX('#AI配置1'!$L:$L,'#AI配置2'!$J219,1)</f>
        <v>900000</v>
      </c>
    </row>
    <row r="220" spans="2:32" x14ac:dyDescent="0.3">
      <c r="B220">
        <v>12</v>
      </c>
      <c r="C220" t="s">
        <v>1325</v>
      </c>
      <c r="D220" t="s">
        <v>1331</v>
      </c>
      <c r="E220" s="26" t="s">
        <v>1335</v>
      </c>
      <c r="F220" s="26" t="s">
        <v>1328</v>
      </c>
      <c r="G220" t="s">
        <v>1328</v>
      </c>
      <c r="J220" s="6">
        <f>MATCH(B220&amp;C220,'#AI配置1'!$F:$F,0)</f>
        <v>602</v>
      </c>
      <c r="K220" s="6">
        <f>IFERROR(INDEX('#AI配置1'!$A:$A,MATCH($B220&amp;$C220&amp;D220,'#AI配置1'!$G:$G,0),1),"")</f>
        <v>5201202</v>
      </c>
      <c r="L220" s="6">
        <f>IFERROR(INDEX('#AI配置1'!$A:$A,MATCH($B220&amp;$C220&amp;E220,'#AI配置1'!$G:$G,0),1),"")</f>
        <v>5201203</v>
      </c>
      <c r="M220" s="6">
        <f>IFERROR(INDEX('#AI配置1'!$A:$A,MATCH($B220&amp;$C220&amp;F220,'#AI配置1'!$G:$G,0),1),"")</f>
        <v>5201201</v>
      </c>
      <c r="N220" s="6">
        <f>IFERROR(INDEX('#AI配置1'!$A:$A,MATCH($B220&amp;$C220&amp;G220,'#AI配置1'!$G:$G,0),1),"")</f>
        <v>5201201</v>
      </c>
      <c r="O220" s="6" t="str">
        <f>IFERROR(INDEX('#AI配置1'!$A:$A,MATCH($B220&amp;$C220&amp;H220,'#AI配置1'!$G:$G,0),1),"")</f>
        <v/>
      </c>
      <c r="P220" s="6" t="str">
        <f>IFERROR(INDEX('#AI配置1'!$A:$A,MATCH($B220&amp;$C220&amp;I220,'#AI配置1'!$G:$G,0),1),"")</f>
        <v/>
      </c>
      <c r="S220" s="18">
        <f t="array" ref="S220">INDEX('#AI配置1'!$I:$I,'#AI配置2'!$J220,1)</f>
        <v>8</v>
      </c>
      <c r="T220" t="s">
        <v>1397</v>
      </c>
      <c r="V220" s="18" t="s">
        <v>1838</v>
      </c>
      <c r="W220" s="18" t="str">
        <f t="array" ref="W220">INDEX('#AI配置1'!$J:$J,'#AI配置2'!$J220,1)</f>
        <v>3480;6600</v>
      </c>
      <c r="X220" s="18" t="s">
        <v>1839</v>
      </c>
      <c r="Y220" s="18">
        <f t="array" ref="Y220">INDEX('#AI配置1'!$K:$K,'#AI配置2'!$J220,1)</f>
        <v>360000</v>
      </c>
      <c r="Z220" s="18">
        <f t="shared" si="12"/>
        <v>8</v>
      </c>
      <c r="AB220" s="18" t="str">
        <f t="shared" si="13"/>
        <v>5201202;5201203;5201201</v>
      </c>
      <c r="AC220" s="18" t="str">
        <f t="shared" si="14"/>
        <v>5201201</v>
      </c>
      <c r="AD220" s="18" t="str">
        <f t="array" ref="AD220">INDEX('#AI配置1'!$M:$M,'#AI配置2'!$J220,1)</f>
        <v>RT_Wood:600000|RT_Food:600000|RT_Stone:600000</v>
      </c>
      <c r="AE220" s="18" t="str">
        <f t="array" ref="AE220">INDEX('#AI配置1'!$N:$N,'#AI配置2'!$J220,1)</f>
        <v>RT_Wood:75000|RT_Food:75000|RT_Stone:75000</v>
      </c>
      <c r="AF220" s="18">
        <f t="array" ref="AF220">INDEX('#AI配置1'!$L:$L,'#AI配置2'!$J220,1)</f>
        <v>900000</v>
      </c>
    </row>
    <row r="221" spans="2:32" x14ac:dyDescent="0.3">
      <c r="B221">
        <v>12</v>
      </c>
      <c r="C221" t="s">
        <v>1325</v>
      </c>
      <c r="D221" t="s">
        <v>1331</v>
      </c>
      <c r="E221" s="26" t="s">
        <v>1335</v>
      </c>
      <c r="F221" s="26" t="s">
        <v>1328</v>
      </c>
      <c r="G221" t="s">
        <v>1328</v>
      </c>
      <c r="J221" s="6">
        <f>MATCH(B221&amp;C221,'#AI配置1'!$F:$F,0)</f>
        <v>602</v>
      </c>
      <c r="K221" s="6">
        <f>IFERROR(INDEX('#AI配置1'!$A:$A,MATCH($B221&amp;$C221&amp;D221,'#AI配置1'!$G:$G,0),1),"")</f>
        <v>5201202</v>
      </c>
      <c r="L221" s="6">
        <f>IFERROR(INDEX('#AI配置1'!$A:$A,MATCH($B221&amp;$C221&amp;E221,'#AI配置1'!$G:$G,0),1),"")</f>
        <v>5201203</v>
      </c>
      <c r="M221" s="6">
        <f>IFERROR(INDEX('#AI配置1'!$A:$A,MATCH($B221&amp;$C221&amp;F221,'#AI配置1'!$G:$G,0),1),"")</f>
        <v>5201201</v>
      </c>
      <c r="N221" s="6">
        <f>IFERROR(INDEX('#AI配置1'!$A:$A,MATCH($B221&amp;$C221&amp;G221,'#AI配置1'!$G:$G,0),1),"")</f>
        <v>5201201</v>
      </c>
      <c r="O221" s="6" t="str">
        <f>IFERROR(INDEX('#AI配置1'!$A:$A,MATCH($B221&amp;$C221&amp;H221,'#AI配置1'!$G:$G,0),1),"")</f>
        <v/>
      </c>
      <c r="P221" s="6" t="str">
        <f>IFERROR(INDEX('#AI配置1'!$A:$A,MATCH($B221&amp;$C221&amp;I221,'#AI配置1'!$G:$G,0),1),"")</f>
        <v/>
      </c>
      <c r="S221" s="18">
        <f t="array" ref="S221">INDEX('#AI配置1'!$I:$I,'#AI配置2'!$J221,1)</f>
        <v>8</v>
      </c>
      <c r="T221" t="s">
        <v>1397</v>
      </c>
      <c r="V221" s="18" t="s">
        <v>1840</v>
      </c>
      <c r="W221" s="18" t="str">
        <f t="array" ref="W221">INDEX('#AI配置1'!$J:$J,'#AI配置2'!$J221,1)</f>
        <v>3480;6600</v>
      </c>
      <c r="X221" s="18" t="s">
        <v>1841</v>
      </c>
      <c r="Y221" s="18">
        <f t="array" ref="Y221">INDEX('#AI配置1'!$K:$K,'#AI配置2'!$J221,1)</f>
        <v>360000</v>
      </c>
      <c r="Z221" s="18">
        <f t="shared" si="12"/>
        <v>8</v>
      </c>
      <c r="AB221" s="18" t="str">
        <f t="shared" si="13"/>
        <v>5201202;5201203;5201201</v>
      </c>
      <c r="AC221" s="18" t="str">
        <f t="shared" si="14"/>
        <v>5201201</v>
      </c>
      <c r="AD221" s="18" t="str">
        <f t="array" ref="AD221">INDEX('#AI配置1'!$M:$M,'#AI配置2'!$J221,1)</f>
        <v>RT_Wood:600000|RT_Food:600000|RT_Stone:600000</v>
      </c>
      <c r="AE221" s="18" t="str">
        <f t="array" ref="AE221">INDEX('#AI配置1'!$N:$N,'#AI配置2'!$J221,1)</f>
        <v>RT_Wood:75000|RT_Food:75000|RT_Stone:75000</v>
      </c>
      <c r="AF221" s="18">
        <f t="array" ref="AF221">INDEX('#AI配置1'!$L:$L,'#AI配置2'!$J221,1)</f>
        <v>900000</v>
      </c>
    </row>
    <row r="222" spans="2:32" x14ac:dyDescent="0.3">
      <c r="B222">
        <v>12</v>
      </c>
      <c r="C222" t="s">
        <v>1325</v>
      </c>
      <c r="D222" t="s">
        <v>1331</v>
      </c>
      <c r="E222" s="26" t="s">
        <v>1335</v>
      </c>
      <c r="F222" s="26" t="s">
        <v>1328</v>
      </c>
      <c r="G222" t="s">
        <v>1328</v>
      </c>
      <c r="J222" s="6">
        <f>MATCH(B222&amp;C222,'#AI配置1'!$F:$F,0)</f>
        <v>602</v>
      </c>
      <c r="K222" s="6">
        <f>IFERROR(INDEX('#AI配置1'!$A:$A,MATCH($B222&amp;$C222&amp;D222,'#AI配置1'!$G:$G,0),1),"")</f>
        <v>5201202</v>
      </c>
      <c r="L222" s="6">
        <f>IFERROR(INDEX('#AI配置1'!$A:$A,MATCH($B222&amp;$C222&amp;E222,'#AI配置1'!$G:$G,0),1),"")</f>
        <v>5201203</v>
      </c>
      <c r="M222" s="6">
        <f>IFERROR(INDEX('#AI配置1'!$A:$A,MATCH($B222&amp;$C222&amp;F222,'#AI配置1'!$G:$G,0),1),"")</f>
        <v>5201201</v>
      </c>
      <c r="N222" s="6">
        <f>IFERROR(INDEX('#AI配置1'!$A:$A,MATCH($B222&amp;$C222&amp;G222,'#AI配置1'!$G:$G,0),1),"")</f>
        <v>5201201</v>
      </c>
      <c r="O222" s="6" t="str">
        <f>IFERROR(INDEX('#AI配置1'!$A:$A,MATCH($B222&amp;$C222&amp;H222,'#AI配置1'!$G:$G,0),1),"")</f>
        <v/>
      </c>
      <c r="P222" s="6" t="str">
        <f>IFERROR(INDEX('#AI配置1'!$A:$A,MATCH($B222&amp;$C222&amp;I222,'#AI配置1'!$G:$G,0),1),"")</f>
        <v/>
      </c>
      <c r="S222" s="18">
        <f t="array" ref="S222">INDEX('#AI配置1'!$I:$I,'#AI配置2'!$J222,1)</f>
        <v>8</v>
      </c>
      <c r="T222" t="s">
        <v>1397</v>
      </c>
      <c r="V222" s="18" t="s">
        <v>1842</v>
      </c>
      <c r="W222" s="18" t="str">
        <f t="array" ref="W222">INDEX('#AI配置1'!$J:$J,'#AI配置2'!$J222,1)</f>
        <v>3480;6600</v>
      </c>
      <c r="X222" s="18" t="s">
        <v>1843</v>
      </c>
      <c r="Y222" s="18">
        <f t="array" ref="Y222">INDEX('#AI配置1'!$K:$K,'#AI配置2'!$J222,1)</f>
        <v>360000</v>
      </c>
      <c r="Z222" s="18">
        <f t="shared" si="12"/>
        <v>8</v>
      </c>
      <c r="AB222" s="18" t="str">
        <f t="shared" si="13"/>
        <v>5201202;5201203;5201201</v>
      </c>
      <c r="AC222" s="18" t="str">
        <f t="shared" si="14"/>
        <v>5201201</v>
      </c>
      <c r="AD222" s="18" t="str">
        <f t="array" ref="AD222">INDEX('#AI配置1'!$M:$M,'#AI配置2'!$J222,1)</f>
        <v>RT_Wood:600000|RT_Food:600000|RT_Stone:600000</v>
      </c>
      <c r="AE222" s="18" t="str">
        <f t="array" ref="AE222">INDEX('#AI配置1'!$N:$N,'#AI配置2'!$J222,1)</f>
        <v>RT_Wood:75000|RT_Food:75000|RT_Stone:75000</v>
      </c>
      <c r="AF222" s="18">
        <f t="array" ref="AF222">INDEX('#AI配置1'!$L:$L,'#AI配置2'!$J222,1)</f>
        <v>900000</v>
      </c>
    </row>
    <row r="223" spans="2:32" x14ac:dyDescent="0.3">
      <c r="B223">
        <v>12</v>
      </c>
      <c r="C223" t="s">
        <v>1325</v>
      </c>
      <c r="D223" t="s">
        <v>1331</v>
      </c>
      <c r="E223" s="26" t="s">
        <v>1335</v>
      </c>
      <c r="F223" s="26" t="s">
        <v>1328</v>
      </c>
      <c r="G223" t="s">
        <v>1328</v>
      </c>
      <c r="J223" s="6">
        <f>MATCH(B223&amp;C223,'#AI配置1'!$F:$F,0)</f>
        <v>602</v>
      </c>
      <c r="K223" s="6">
        <f>IFERROR(INDEX('#AI配置1'!$A:$A,MATCH($B223&amp;$C223&amp;D223,'#AI配置1'!$G:$G,0),1),"")</f>
        <v>5201202</v>
      </c>
      <c r="L223" s="6">
        <f>IFERROR(INDEX('#AI配置1'!$A:$A,MATCH($B223&amp;$C223&amp;E223,'#AI配置1'!$G:$G,0),1),"")</f>
        <v>5201203</v>
      </c>
      <c r="M223" s="6">
        <f>IFERROR(INDEX('#AI配置1'!$A:$A,MATCH($B223&amp;$C223&amp;F223,'#AI配置1'!$G:$G,0),1),"")</f>
        <v>5201201</v>
      </c>
      <c r="N223" s="6">
        <f>IFERROR(INDEX('#AI配置1'!$A:$A,MATCH($B223&amp;$C223&amp;G223,'#AI配置1'!$G:$G,0),1),"")</f>
        <v>5201201</v>
      </c>
      <c r="O223" s="6" t="str">
        <f>IFERROR(INDEX('#AI配置1'!$A:$A,MATCH($B223&amp;$C223&amp;H223,'#AI配置1'!$G:$G,0),1),"")</f>
        <v/>
      </c>
      <c r="P223" s="6" t="str">
        <f>IFERROR(INDEX('#AI配置1'!$A:$A,MATCH($B223&amp;$C223&amp;I223,'#AI配置1'!$G:$G,0),1),"")</f>
        <v/>
      </c>
      <c r="S223" s="18">
        <f t="array" ref="S223">INDEX('#AI配置1'!$I:$I,'#AI配置2'!$J223,1)</f>
        <v>8</v>
      </c>
      <c r="T223" t="s">
        <v>1397</v>
      </c>
      <c r="V223" s="18" t="s">
        <v>1844</v>
      </c>
      <c r="W223" s="18" t="str">
        <f t="array" ref="W223">INDEX('#AI配置1'!$J:$J,'#AI配置2'!$J223,1)</f>
        <v>3480;6600</v>
      </c>
      <c r="X223" s="18" t="s">
        <v>1845</v>
      </c>
      <c r="Y223" s="18">
        <f t="array" ref="Y223">INDEX('#AI配置1'!$K:$K,'#AI配置2'!$J223,1)</f>
        <v>360000</v>
      </c>
      <c r="Z223" s="18">
        <f t="shared" si="12"/>
        <v>8</v>
      </c>
      <c r="AB223" s="18" t="str">
        <f t="shared" si="13"/>
        <v>5201202;5201203;5201201</v>
      </c>
      <c r="AC223" s="18" t="str">
        <f t="shared" si="14"/>
        <v>5201201</v>
      </c>
      <c r="AD223" s="18" t="str">
        <f t="array" ref="AD223">INDEX('#AI配置1'!$M:$M,'#AI配置2'!$J223,1)</f>
        <v>RT_Wood:600000|RT_Food:600000|RT_Stone:600000</v>
      </c>
      <c r="AE223" s="18" t="str">
        <f t="array" ref="AE223">INDEX('#AI配置1'!$N:$N,'#AI配置2'!$J223,1)</f>
        <v>RT_Wood:75000|RT_Food:75000|RT_Stone:75000</v>
      </c>
      <c r="AF223" s="18">
        <f t="array" ref="AF223">INDEX('#AI配置1'!$L:$L,'#AI配置2'!$J223,1)</f>
        <v>900000</v>
      </c>
    </row>
    <row r="224" spans="2:32" x14ac:dyDescent="0.3">
      <c r="B224">
        <v>12</v>
      </c>
      <c r="C224" t="s">
        <v>1325</v>
      </c>
      <c r="D224" t="s">
        <v>1331</v>
      </c>
      <c r="E224" s="26" t="s">
        <v>1335</v>
      </c>
      <c r="F224" s="26" t="s">
        <v>1328</v>
      </c>
      <c r="G224" t="s">
        <v>1328</v>
      </c>
      <c r="J224" s="6">
        <f>MATCH(B224&amp;C224,'#AI配置1'!$F:$F,0)</f>
        <v>602</v>
      </c>
      <c r="K224" s="6">
        <f>IFERROR(INDEX('#AI配置1'!$A:$A,MATCH($B224&amp;$C224&amp;D224,'#AI配置1'!$G:$G,0),1),"")</f>
        <v>5201202</v>
      </c>
      <c r="L224" s="6">
        <f>IFERROR(INDEX('#AI配置1'!$A:$A,MATCH($B224&amp;$C224&amp;E224,'#AI配置1'!$G:$G,0),1),"")</f>
        <v>5201203</v>
      </c>
      <c r="M224" s="6">
        <f>IFERROR(INDEX('#AI配置1'!$A:$A,MATCH($B224&amp;$C224&amp;F224,'#AI配置1'!$G:$G,0),1),"")</f>
        <v>5201201</v>
      </c>
      <c r="N224" s="6">
        <f>IFERROR(INDEX('#AI配置1'!$A:$A,MATCH($B224&amp;$C224&amp;G224,'#AI配置1'!$G:$G,0),1),"")</f>
        <v>5201201</v>
      </c>
      <c r="O224" s="6" t="str">
        <f>IFERROR(INDEX('#AI配置1'!$A:$A,MATCH($B224&amp;$C224&amp;H224,'#AI配置1'!$G:$G,0),1),"")</f>
        <v/>
      </c>
      <c r="P224" s="6" t="str">
        <f>IFERROR(INDEX('#AI配置1'!$A:$A,MATCH($B224&amp;$C224&amp;I224,'#AI配置1'!$G:$G,0),1),"")</f>
        <v/>
      </c>
      <c r="S224" s="18">
        <f t="array" ref="S224">INDEX('#AI配置1'!$I:$I,'#AI配置2'!$J224,1)</f>
        <v>8</v>
      </c>
      <c r="T224" t="s">
        <v>1397</v>
      </c>
      <c r="V224" s="18" t="s">
        <v>1846</v>
      </c>
      <c r="W224" s="18" t="str">
        <f t="array" ref="W224">INDEX('#AI配置1'!$J:$J,'#AI配置2'!$J224,1)</f>
        <v>3480;6600</v>
      </c>
      <c r="X224" s="18" t="s">
        <v>1847</v>
      </c>
      <c r="Y224" s="18">
        <f t="array" ref="Y224">INDEX('#AI配置1'!$K:$K,'#AI配置2'!$J224,1)</f>
        <v>360000</v>
      </c>
      <c r="Z224" s="18">
        <f t="shared" si="12"/>
        <v>8</v>
      </c>
      <c r="AB224" s="18" t="str">
        <f t="shared" si="13"/>
        <v>5201202;5201203;5201201</v>
      </c>
      <c r="AC224" s="18" t="str">
        <f t="shared" si="14"/>
        <v>5201201</v>
      </c>
      <c r="AD224" s="18" t="str">
        <f t="array" ref="AD224">INDEX('#AI配置1'!$M:$M,'#AI配置2'!$J224,1)</f>
        <v>RT_Wood:600000|RT_Food:600000|RT_Stone:600000</v>
      </c>
      <c r="AE224" s="18" t="str">
        <f t="array" ref="AE224">INDEX('#AI配置1'!$N:$N,'#AI配置2'!$J224,1)</f>
        <v>RT_Wood:75000|RT_Food:75000|RT_Stone:75000</v>
      </c>
      <c r="AF224" s="18">
        <f t="array" ref="AF224">INDEX('#AI配置1'!$L:$L,'#AI配置2'!$J224,1)</f>
        <v>900000</v>
      </c>
    </row>
    <row r="225" spans="2:32" x14ac:dyDescent="0.3">
      <c r="B225">
        <v>12</v>
      </c>
      <c r="C225" t="s">
        <v>1325</v>
      </c>
      <c r="D225" t="s">
        <v>1331</v>
      </c>
      <c r="E225" s="26" t="s">
        <v>1335</v>
      </c>
      <c r="F225" s="26" t="s">
        <v>1328</v>
      </c>
      <c r="G225" t="s">
        <v>1328</v>
      </c>
      <c r="J225" s="6">
        <f>MATCH(B225&amp;C225,'#AI配置1'!$F:$F,0)</f>
        <v>602</v>
      </c>
      <c r="K225" s="6">
        <f>IFERROR(INDEX('#AI配置1'!$A:$A,MATCH($B225&amp;$C225&amp;D225,'#AI配置1'!$G:$G,0),1),"")</f>
        <v>5201202</v>
      </c>
      <c r="L225" s="6">
        <f>IFERROR(INDEX('#AI配置1'!$A:$A,MATCH($B225&amp;$C225&amp;E225,'#AI配置1'!$G:$G,0),1),"")</f>
        <v>5201203</v>
      </c>
      <c r="M225" s="6">
        <f>IFERROR(INDEX('#AI配置1'!$A:$A,MATCH($B225&amp;$C225&amp;F225,'#AI配置1'!$G:$G,0),1),"")</f>
        <v>5201201</v>
      </c>
      <c r="N225" s="6">
        <f>IFERROR(INDEX('#AI配置1'!$A:$A,MATCH($B225&amp;$C225&amp;G225,'#AI配置1'!$G:$G,0),1),"")</f>
        <v>5201201</v>
      </c>
      <c r="O225" s="6" t="str">
        <f>IFERROR(INDEX('#AI配置1'!$A:$A,MATCH($B225&amp;$C225&amp;H225,'#AI配置1'!$G:$G,0),1),"")</f>
        <v/>
      </c>
      <c r="P225" s="6" t="str">
        <f>IFERROR(INDEX('#AI配置1'!$A:$A,MATCH($B225&amp;$C225&amp;I225,'#AI配置1'!$G:$G,0),1),"")</f>
        <v/>
      </c>
      <c r="S225" s="18">
        <f t="array" ref="S225">INDEX('#AI配置1'!$I:$I,'#AI配置2'!$J225,1)</f>
        <v>8</v>
      </c>
      <c r="T225" t="s">
        <v>1397</v>
      </c>
      <c r="V225" s="18" t="s">
        <v>1848</v>
      </c>
      <c r="W225" s="18" t="str">
        <f t="array" ref="W225">INDEX('#AI配置1'!$J:$J,'#AI配置2'!$J225,1)</f>
        <v>3480;6600</v>
      </c>
      <c r="X225" s="18" t="s">
        <v>1849</v>
      </c>
      <c r="Y225" s="18">
        <f t="array" ref="Y225">INDEX('#AI配置1'!$K:$K,'#AI配置2'!$J225,1)</f>
        <v>360000</v>
      </c>
      <c r="Z225" s="18">
        <f t="shared" si="12"/>
        <v>8</v>
      </c>
      <c r="AB225" s="18" t="str">
        <f t="shared" si="13"/>
        <v>5201202;5201203;5201201</v>
      </c>
      <c r="AC225" s="18" t="str">
        <f t="shared" si="14"/>
        <v>5201201</v>
      </c>
      <c r="AD225" s="18" t="str">
        <f t="array" ref="AD225">INDEX('#AI配置1'!$M:$M,'#AI配置2'!$J225,1)</f>
        <v>RT_Wood:600000|RT_Food:600000|RT_Stone:600000</v>
      </c>
      <c r="AE225" s="18" t="str">
        <f t="array" ref="AE225">INDEX('#AI配置1'!$N:$N,'#AI配置2'!$J225,1)</f>
        <v>RT_Wood:75000|RT_Food:75000|RT_Stone:75000</v>
      </c>
      <c r="AF225" s="18">
        <f t="array" ref="AF225">INDEX('#AI配置1'!$L:$L,'#AI配置2'!$J225,1)</f>
        <v>900000</v>
      </c>
    </row>
    <row r="226" spans="2:32" x14ac:dyDescent="0.3">
      <c r="B226">
        <v>12</v>
      </c>
      <c r="C226" t="s">
        <v>1325</v>
      </c>
      <c r="D226" t="s">
        <v>1331</v>
      </c>
      <c r="E226" s="26" t="s">
        <v>1335</v>
      </c>
      <c r="F226" s="26" t="s">
        <v>1328</v>
      </c>
      <c r="G226" t="s">
        <v>1328</v>
      </c>
      <c r="J226" s="6">
        <f>MATCH(B226&amp;C226,'#AI配置1'!$F:$F,0)</f>
        <v>602</v>
      </c>
      <c r="K226" s="6">
        <f>IFERROR(INDEX('#AI配置1'!$A:$A,MATCH($B226&amp;$C226&amp;D226,'#AI配置1'!$G:$G,0),1),"")</f>
        <v>5201202</v>
      </c>
      <c r="L226" s="6">
        <f>IFERROR(INDEX('#AI配置1'!$A:$A,MATCH($B226&amp;$C226&amp;E226,'#AI配置1'!$G:$G,0),1),"")</f>
        <v>5201203</v>
      </c>
      <c r="M226" s="6">
        <f>IFERROR(INDEX('#AI配置1'!$A:$A,MATCH($B226&amp;$C226&amp;F226,'#AI配置1'!$G:$G,0),1),"")</f>
        <v>5201201</v>
      </c>
      <c r="N226" s="6">
        <f>IFERROR(INDEX('#AI配置1'!$A:$A,MATCH($B226&amp;$C226&amp;G226,'#AI配置1'!$G:$G,0),1),"")</f>
        <v>5201201</v>
      </c>
      <c r="O226" s="6" t="str">
        <f>IFERROR(INDEX('#AI配置1'!$A:$A,MATCH($B226&amp;$C226&amp;H226,'#AI配置1'!$G:$G,0),1),"")</f>
        <v/>
      </c>
      <c r="P226" s="6" t="str">
        <f>IFERROR(INDEX('#AI配置1'!$A:$A,MATCH($B226&amp;$C226&amp;I226,'#AI配置1'!$G:$G,0),1),"")</f>
        <v/>
      </c>
      <c r="S226" s="18">
        <f t="array" ref="S226">INDEX('#AI配置1'!$I:$I,'#AI配置2'!$J226,1)</f>
        <v>8</v>
      </c>
      <c r="T226" t="s">
        <v>1397</v>
      </c>
      <c r="V226" s="18" t="s">
        <v>1850</v>
      </c>
      <c r="W226" s="18" t="str">
        <f t="array" ref="W226">INDEX('#AI配置1'!$J:$J,'#AI配置2'!$J226,1)</f>
        <v>3480;6600</v>
      </c>
      <c r="X226" s="18" t="s">
        <v>1851</v>
      </c>
      <c r="Y226" s="18">
        <f t="array" ref="Y226">INDEX('#AI配置1'!$K:$K,'#AI配置2'!$J226,1)</f>
        <v>360000</v>
      </c>
      <c r="Z226" s="18">
        <f t="shared" si="12"/>
        <v>8</v>
      </c>
      <c r="AB226" s="18" t="str">
        <f t="shared" si="13"/>
        <v>5201202;5201203;5201201</v>
      </c>
      <c r="AC226" s="18" t="str">
        <f t="shared" si="14"/>
        <v>5201201</v>
      </c>
      <c r="AD226" s="18" t="str">
        <f t="array" ref="AD226">INDEX('#AI配置1'!$M:$M,'#AI配置2'!$J226,1)</f>
        <v>RT_Wood:600000|RT_Food:600000|RT_Stone:600000</v>
      </c>
      <c r="AE226" s="18" t="str">
        <f t="array" ref="AE226">INDEX('#AI配置1'!$N:$N,'#AI配置2'!$J226,1)</f>
        <v>RT_Wood:75000|RT_Food:75000|RT_Stone:75000</v>
      </c>
      <c r="AF226" s="18">
        <f t="array" ref="AF226">INDEX('#AI配置1'!$L:$L,'#AI配置2'!$J226,1)</f>
        <v>900000</v>
      </c>
    </row>
  </sheetData>
  <mergeCells count="4">
    <mergeCell ref="G1:I1"/>
    <mergeCell ref="D1:F1"/>
    <mergeCell ref="K1:M1"/>
    <mergeCell ref="N1:P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模板</vt:lpstr>
      <vt:lpstr>成长信息</vt:lpstr>
      <vt:lpstr>刷新</vt:lpstr>
      <vt:lpstr>战斗编队</vt:lpstr>
      <vt:lpstr>AI聊天内容</vt:lpstr>
      <vt:lpstr>#AI聊天文本</vt:lpstr>
      <vt:lpstr>杂项配置</vt:lpstr>
      <vt:lpstr>#TID_base_up</vt:lpstr>
      <vt:lpstr>#AI配置1</vt:lpstr>
      <vt:lpstr>#AI配置2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tianqishi(施天琦)</dc:creator>
  <cp:lastModifiedBy>T186623</cp:lastModifiedBy>
  <dcterms:created xsi:type="dcterms:W3CDTF">2015-06-05T18:19:34Z</dcterms:created>
  <dcterms:modified xsi:type="dcterms:W3CDTF">2024-07-03T06:44:35Z</dcterms:modified>
</cp:coreProperties>
</file>