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mpire_OS\Trunk_OS_Art\common\excel\xls\Main\"/>
    </mc:Choice>
  </mc:AlternateContent>
  <xr:revisionPtr revIDLastSave="0" documentId="13_ncr:1_{1CB7D6CF-9AFF-445C-9075-7141F7878756}" xr6:coauthVersionLast="47" xr6:coauthVersionMax="47" xr10:uidLastSave="{00000000-0000-0000-0000-000000000000}"/>
  <bookViews>
    <workbookView xWindow="-120" yWindow="-120" windowWidth="38640" windowHeight="20625" xr2:uid="{00000000-000D-0000-FFFF-FFFF00000000}"/>
  </bookViews>
  <sheets>
    <sheet name="宝箱奖励配置" sheetId="3" r:id="rId1"/>
    <sheet name="宝箱刷新配置" sheetId="1" r:id="rId2"/>
    <sheet name="寻宝位置配置" sheetId="4" r:id="rId3"/>
    <sheet name="buff奖励池表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3" i="3" l="1"/>
  <c r="S48" i="3"/>
  <c r="F18" i="4"/>
  <c r="G18" i="4" s="1"/>
  <c r="F17" i="4"/>
  <c r="G17" i="4" s="1"/>
  <c r="F16" i="4"/>
  <c r="G16" i="4" s="1"/>
  <c r="F41" i="4"/>
  <c r="G41" i="4" s="1"/>
  <c r="F40" i="4"/>
  <c r="G40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28" i="4"/>
  <c r="G28" i="4" s="1"/>
  <c r="F23" i="4"/>
  <c r="G23" i="4" s="1"/>
  <c r="F24" i="4"/>
  <c r="G24" i="4" s="1"/>
  <c r="F25" i="4"/>
  <c r="G25" i="4" s="1"/>
  <c r="F26" i="4"/>
  <c r="G26" i="4" s="1"/>
  <c r="F27" i="4"/>
  <c r="G27" i="4" s="1"/>
  <c r="F19" i="4"/>
  <c r="G19" i="4" s="1"/>
  <c r="F20" i="4"/>
  <c r="G20" i="4" s="1"/>
  <c r="F21" i="4"/>
  <c r="G21" i="4" s="1"/>
  <c r="F22" i="4"/>
  <c r="G22" i="4" s="1"/>
  <c r="M156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99" i="1"/>
  <c r="M146" i="1"/>
  <c r="M148" i="1"/>
  <c r="M149" i="1"/>
  <c r="M150" i="1"/>
  <c r="M151" i="1"/>
  <c r="M152" i="1"/>
  <c r="M153" i="1"/>
  <c r="M154" i="1"/>
  <c r="M155" i="1"/>
  <c r="M157" i="1"/>
  <c r="M158" i="1"/>
  <c r="M159" i="1"/>
  <c r="M160" i="1"/>
  <c r="M161" i="1"/>
  <c r="M162" i="1"/>
  <c r="M163" i="1"/>
  <c r="M164" i="1"/>
  <c r="M165" i="1"/>
  <c r="M147" i="1"/>
  <c r="H63" i="3"/>
  <c r="E63" i="3"/>
  <c r="H62" i="3"/>
  <c r="E62" i="3"/>
  <c r="H61" i="3"/>
  <c r="E61" i="3"/>
  <c r="S60" i="3"/>
  <c r="H60" i="3"/>
  <c r="E60" i="3"/>
  <c r="S59" i="3"/>
  <c r="H59" i="3"/>
  <c r="E59" i="3"/>
  <c r="S58" i="3"/>
  <c r="H58" i="3"/>
  <c r="E58" i="3"/>
  <c r="S57" i="3"/>
  <c r="H57" i="3"/>
  <c r="E57" i="3"/>
  <c r="S56" i="3"/>
  <c r="H56" i="3"/>
  <c r="E56" i="3"/>
  <c r="S55" i="3"/>
  <c r="H55" i="3"/>
  <c r="E55" i="3"/>
  <c r="S54" i="3"/>
  <c r="H54" i="3"/>
  <c r="E54" i="3"/>
  <c r="S53" i="3"/>
  <c r="H53" i="3"/>
  <c r="E53" i="3"/>
  <c r="S52" i="3"/>
  <c r="H52" i="3"/>
  <c r="E52" i="3"/>
  <c r="S51" i="3"/>
  <c r="H51" i="3"/>
  <c r="E51" i="3"/>
  <c r="S50" i="3"/>
  <c r="H50" i="3"/>
  <c r="E50" i="3"/>
  <c r="S49" i="3"/>
  <c r="H49" i="3"/>
  <c r="E49" i="3"/>
  <c r="M101" i="1" l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00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H48" i="3"/>
  <c r="E48" i="3"/>
  <c r="H47" i="3"/>
  <c r="E47" i="3"/>
  <c r="H46" i="3"/>
  <c r="E46" i="3"/>
  <c r="S45" i="3"/>
  <c r="H45" i="3"/>
  <c r="E45" i="3"/>
  <c r="S44" i="3"/>
  <c r="H44" i="3"/>
  <c r="E44" i="3"/>
  <c r="S43" i="3"/>
  <c r="H43" i="3"/>
  <c r="E43" i="3"/>
  <c r="S42" i="3"/>
  <c r="H42" i="3"/>
  <c r="E42" i="3"/>
  <c r="S41" i="3"/>
  <c r="H41" i="3"/>
  <c r="E41" i="3"/>
  <c r="S40" i="3"/>
  <c r="H40" i="3"/>
  <c r="E40" i="3"/>
  <c r="S39" i="3"/>
  <c r="H39" i="3"/>
  <c r="E39" i="3"/>
  <c r="S38" i="3"/>
  <c r="H38" i="3"/>
  <c r="E38" i="3"/>
  <c r="S37" i="3"/>
  <c r="H37" i="3"/>
  <c r="E37" i="3"/>
  <c r="S36" i="3"/>
  <c r="H36" i="3"/>
  <c r="E36" i="3"/>
  <c r="S35" i="3"/>
  <c r="H35" i="3"/>
  <c r="E35" i="3"/>
  <c r="S34" i="3"/>
  <c r="H34" i="3"/>
  <c r="E34" i="3"/>
  <c r="S33" i="3"/>
  <c r="H33" i="3"/>
  <c r="E33" i="3"/>
  <c r="H32" i="3"/>
  <c r="E32" i="3"/>
  <c r="H31" i="3"/>
  <c r="E31" i="3"/>
  <c r="S30" i="3"/>
  <c r="H30" i="3"/>
  <c r="E30" i="3"/>
  <c r="S29" i="3"/>
  <c r="H29" i="3"/>
  <c r="E29" i="3"/>
  <c r="S28" i="3"/>
  <c r="H28" i="3"/>
  <c r="E28" i="3"/>
  <c r="S27" i="3"/>
  <c r="H27" i="3"/>
  <c r="E27" i="3"/>
  <c r="S26" i="3"/>
  <c r="H26" i="3"/>
  <c r="E26" i="3"/>
  <c r="S25" i="3"/>
  <c r="H25" i="3"/>
  <c r="E25" i="3"/>
  <c r="S24" i="3"/>
  <c r="H24" i="3"/>
  <c r="E24" i="3"/>
  <c r="S23" i="3"/>
  <c r="H23" i="3"/>
  <c r="E23" i="3"/>
  <c r="S22" i="3"/>
  <c r="H22" i="3"/>
  <c r="E22" i="3"/>
  <c r="S21" i="3"/>
  <c r="H21" i="3"/>
  <c r="E21" i="3"/>
  <c r="S20" i="3"/>
  <c r="H20" i="3"/>
  <c r="E20" i="3"/>
  <c r="S19" i="3"/>
  <c r="H19" i="3"/>
  <c r="E19" i="3"/>
  <c r="S18" i="3"/>
  <c r="H18" i="3"/>
  <c r="E18" i="3"/>
  <c r="H17" i="3"/>
  <c r="E17" i="3"/>
  <c r="H16" i="3"/>
  <c r="E16" i="3"/>
  <c r="S15" i="3"/>
  <c r="H15" i="3"/>
  <c r="E15" i="3"/>
  <c r="S14" i="3"/>
  <c r="H14" i="3"/>
  <c r="E14" i="3"/>
  <c r="S13" i="3"/>
  <c r="H13" i="3"/>
  <c r="E13" i="3"/>
  <c r="S12" i="3"/>
  <c r="H12" i="3"/>
  <c r="E12" i="3"/>
  <c r="S11" i="3"/>
  <c r="H11" i="3"/>
  <c r="E11" i="3"/>
  <c r="S10" i="3"/>
  <c r="H10" i="3"/>
  <c r="E10" i="3"/>
  <c r="S9" i="3"/>
  <c r="H9" i="3"/>
  <c r="E9" i="3"/>
  <c r="S8" i="3"/>
  <c r="H8" i="3"/>
  <c r="E8" i="3"/>
  <c r="S7" i="3"/>
  <c r="H7" i="3"/>
  <c r="E7" i="3"/>
  <c r="S6" i="3"/>
  <c r="H6" i="3"/>
  <c r="E6" i="3"/>
  <c r="S5" i="3"/>
  <c r="H5" i="3"/>
  <c r="E5" i="3"/>
  <c r="S4" i="3"/>
  <c r="H4" i="3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J2" authorId="0" shapeId="0" xr:uid="{4F312B65-7AD2-4605-9125-0AE9DAE9B604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索引buff奖励池表，每个池中选一个buff掉落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loopli(李军)</author>
  </authors>
  <commentList>
    <comment ref="C2" authorId="0" shapeId="0" xr:uid="{F33A8C76-685C-481C-A593-5858E6EE421D}">
      <text>
        <r>
          <rPr>
            <b/>
            <sz val="9"/>
            <color indexed="81"/>
            <rFont val="宋体"/>
            <family val="3"/>
            <charset val="134"/>
          </rPr>
          <t>loopli(李军):</t>
        </r>
        <r>
          <rPr>
            <sz val="9"/>
            <color indexed="81"/>
            <rFont val="宋体"/>
            <family val="3"/>
            <charset val="134"/>
          </rPr>
          <t xml:space="preserve">
此处关联得是子关卡id</t>
        </r>
      </text>
    </comment>
  </commentList>
</comments>
</file>

<file path=xl/sharedStrings.xml><?xml version="1.0" encoding="utf-8"?>
<sst xmlns="http://schemas.openxmlformats.org/spreadsheetml/2006/main" count="1150" uniqueCount="286">
  <si>
    <t>刷新单元X坐标</t>
  </si>
  <si>
    <t>刷新单元Y坐标</t>
  </si>
  <si>
    <t>刷新数量</t>
  </si>
  <si>
    <t>区域边长X</t>
  </si>
  <si>
    <t>区域边长Y</t>
  </si>
  <si>
    <t>fogWarLevel</t>
    <phoneticPr fontId="6" type="noConversion"/>
  </si>
  <si>
    <t>迷雾战场关卡</t>
    <phoneticPr fontId="6" type="noConversion"/>
  </si>
  <si>
    <t>刷新配置id</t>
    <phoneticPr fontId="6" type="noConversion"/>
  </si>
  <si>
    <t>宝箱奖励配置id和权重</t>
    <phoneticPr fontId="6" type="noConversion"/>
  </si>
  <si>
    <t>宝箱id</t>
    <phoneticPr fontId="6" type="noConversion"/>
  </si>
  <si>
    <t>rewardIds[;]</t>
    <phoneticPr fontId="6" type="noConversion"/>
  </si>
  <si>
    <t>奖励列表</t>
    <phoneticPr fontId="6" type="noConversion"/>
  </si>
  <si>
    <t>unitX</t>
    <phoneticPr fontId="6" type="noConversion"/>
  </si>
  <si>
    <t>boxConfIdAndWeight[|]{key;value}</t>
    <phoneticPr fontId="6" type="noConversion"/>
  </si>
  <si>
    <t>boxType</t>
    <phoneticPr fontId="6" type="noConversion"/>
  </si>
  <si>
    <t>宝箱类型</t>
    <phoneticPr fontId="6" type="noConversion"/>
  </si>
  <si>
    <t>boxRefreshConfId</t>
    <phoneticPr fontId="6" type="noConversion"/>
  </si>
  <si>
    <t>boxConfId</t>
    <phoneticPr fontId="6" type="noConversion"/>
  </si>
  <si>
    <t>宝箱模型</t>
    <phoneticPr fontId="6" type="noConversion"/>
  </si>
  <si>
    <t>path</t>
    <phoneticPr fontId="6" type="noConversion"/>
  </si>
  <si>
    <t>refreshSecs</t>
    <phoneticPr fontId="6" type="noConversion"/>
  </si>
  <si>
    <t>模型半径（用于移动）</t>
    <phoneticPr fontId="6" type="noConversion"/>
  </si>
  <si>
    <t>prefabRadius</t>
    <phoneticPr fontId="6" type="noConversion"/>
  </si>
  <si>
    <t>animName</t>
    <phoneticPr fontId="6" type="noConversion"/>
  </si>
  <si>
    <t>动画名称</t>
    <phoneticPr fontId="6" type="noConversion"/>
  </si>
  <si>
    <t>关联宝箱奖励配置id和权重</t>
    <phoneticPr fontId="6" type="noConversion"/>
  </si>
  <si>
    <t>subBoxConfIdAndWeight[|]{key;value}</t>
    <phoneticPr fontId="6" type="noConversion"/>
  </si>
  <si>
    <t>level</t>
    <phoneticPr fontId="6" type="noConversion"/>
  </si>
  <si>
    <t>刷新位置x</t>
    <phoneticPr fontId="6" type="noConversion"/>
  </si>
  <si>
    <t>刷新位置y</t>
    <phoneticPr fontId="6" type="noConversion"/>
  </si>
  <si>
    <t>宝箱领取后刷新秒数</t>
    <phoneticPr fontId="6" type="noConversion"/>
  </si>
  <si>
    <t>名称</t>
    <phoneticPr fontId="6" type="noConversion"/>
  </si>
  <si>
    <t>name</t>
    <phoneticPr fontId="6" type="noConversion"/>
  </si>
  <si>
    <t>playAnimMills</t>
    <phoneticPr fontId="6" type="noConversion"/>
  </si>
  <si>
    <t>pickMills</t>
    <phoneticPr fontId="6" type="noConversion"/>
  </si>
  <si>
    <t>拾取毫秒数</t>
    <phoneticPr fontId="6" type="noConversion"/>
  </si>
  <si>
    <t>动画播放毫秒</t>
    <phoneticPr fontId="6" type="noConversion"/>
  </si>
  <si>
    <t>读条时间毫秒</t>
    <phoneticPr fontId="6" type="noConversion"/>
  </si>
  <si>
    <t>策划备注</t>
    <phoneticPr fontId="6" type="noConversion"/>
  </si>
  <si>
    <t>模型缩放</t>
    <phoneticPr fontId="6" type="noConversion"/>
  </si>
  <si>
    <t>scale</t>
    <phoneticPr fontId="6" type="noConversion"/>
  </si>
  <si>
    <t>旋转角度</t>
    <phoneticPr fontId="6" type="noConversion"/>
  </si>
  <si>
    <t>rotation</t>
    <phoneticPr fontId="6" type="noConversion"/>
  </si>
  <si>
    <t>宝箱特效path</t>
    <phoneticPr fontId="6" type="noConversion"/>
  </si>
  <si>
    <t>effectPrefabId</t>
    <phoneticPr fontId="6" type="noConversion"/>
  </si>
  <si>
    <t>宝箱描述</t>
    <phoneticPr fontId="6" type="noConversion"/>
  </si>
  <si>
    <t>desc</t>
    <phoneticPr fontId="6" type="noConversion"/>
  </si>
  <si>
    <t>unitY</t>
    <phoneticPr fontId="6" type="noConversion"/>
  </si>
  <si>
    <t>cnt</t>
    <phoneticPr fontId="6" type="noConversion"/>
  </si>
  <si>
    <t>widthX</t>
    <phoneticPr fontId="6" type="noConversion"/>
  </si>
  <si>
    <t>widthY</t>
    <phoneticPr fontId="6" type="noConversion"/>
  </si>
  <si>
    <t>名称(文本）</t>
    <phoneticPr fontId="6" type="noConversion"/>
  </si>
  <si>
    <t>boxPos.grid.x</t>
    <phoneticPr fontId="6" type="noConversion"/>
  </si>
  <si>
    <t>boxPos.grid.y</t>
    <phoneticPr fontId="6" type="noConversion"/>
  </si>
  <si>
    <t>boxPos.boxConfId</t>
    <phoneticPr fontId="6" type="noConversion"/>
  </si>
  <si>
    <t>宝箱配置id</t>
    <phoneticPr fontId="6" type="noConversion"/>
  </si>
  <si>
    <t>宝箱特效缩放</t>
    <phoneticPr fontId="6" type="noConversion"/>
  </si>
  <si>
    <t>effectScale</t>
    <phoneticPr fontId="6" type="noConversion"/>
  </si>
  <si>
    <t>id</t>
  </si>
  <si>
    <t>备注</t>
  </si>
  <si>
    <t>组合卡池 1</t>
  </si>
  <si>
    <t>组合卡池 2</t>
  </si>
  <si>
    <t>组合卡池 3</t>
  </si>
  <si>
    <t>组合卡池 4</t>
  </si>
  <si>
    <t>技能1 id</t>
  </si>
  <si>
    <t>技能2 id</t>
  </si>
  <si>
    <t>技能3 id</t>
  </si>
  <si>
    <t>技能4 id</t>
  </si>
  <si>
    <t>技能5 id</t>
  </si>
  <si>
    <t>技能6 id</t>
  </si>
  <si>
    <t>技能7 id</t>
  </si>
  <si>
    <t>技能8 id</t>
  </si>
  <si>
    <t>技能9 id</t>
  </si>
  <si>
    <t>技能10 id</t>
  </si>
  <si>
    <t>技能11 id</t>
  </si>
  <si>
    <t>技能12 id</t>
  </si>
  <si>
    <t>技能13 id</t>
  </si>
  <si>
    <t>技能14 id</t>
  </si>
  <si>
    <t>技能15 id</t>
  </si>
  <si>
    <t>技能16 id</t>
  </si>
  <si>
    <t>技能17 id</t>
  </si>
  <si>
    <t>技能18 id</t>
  </si>
  <si>
    <t>技能19 id</t>
  </si>
  <si>
    <t>技能20 id</t>
  </si>
  <si>
    <t>技能21 id</t>
  </si>
  <si>
    <t>技能22 id</t>
  </si>
  <si>
    <t>技能23 id</t>
  </si>
  <si>
    <t>技能24 id</t>
  </si>
  <si>
    <t>技能25 id</t>
  </si>
  <si>
    <t>技能26 id</t>
  </si>
  <si>
    <t>技能27 id</t>
  </si>
  <si>
    <t>技能28 id</t>
  </si>
  <si>
    <t>技能29 id</t>
  </si>
  <si>
    <t>技能30 id</t>
  </si>
  <si>
    <t>技能31 id</t>
  </si>
  <si>
    <t>技能32 id</t>
  </si>
  <si>
    <t>技能33 id</t>
  </si>
  <si>
    <t>技能34 id</t>
  </si>
  <si>
    <t>技能35 id</t>
  </si>
  <si>
    <t>技能36 id</t>
  </si>
  <si>
    <t>技能37 id</t>
  </si>
  <si>
    <t>技能38 id</t>
  </si>
  <si>
    <t>技能39 id</t>
  </si>
  <si>
    <t>技能40 id</t>
  </si>
  <si>
    <t>技能41 id</t>
  </si>
  <si>
    <t>技能42 id</t>
  </si>
  <si>
    <t>技能43 id</t>
  </si>
  <si>
    <t>技能44 id</t>
  </si>
  <si>
    <t>技能45 id</t>
  </si>
  <si>
    <t>技能46 id</t>
  </si>
  <si>
    <t>技能47 id</t>
  </si>
  <si>
    <t>技能48 id</t>
  </si>
  <si>
    <t>技能49 id</t>
  </si>
  <si>
    <t>技能50 id</t>
  </si>
  <si>
    <t>compositePool[1]{id;weightFactor}</t>
  </si>
  <si>
    <t>compositePool[2]{id;weightFactor}</t>
  </si>
  <si>
    <t>compositePool[3]{id;weightFactor}</t>
  </si>
  <si>
    <t>compositePool[4]{id;weightFactor}</t>
  </si>
  <si>
    <t>buffs[1]{id;weight;showBuffInfo}</t>
  </si>
  <si>
    <t>buffs[2]{id;weight;showBuffInfo}</t>
  </si>
  <si>
    <t>buffs[3]{id;weight;showBuffInfo}</t>
  </si>
  <si>
    <t>buffs[4]{id;weight;showBuffInfo}</t>
  </si>
  <si>
    <t>buffs[5]{id;weight;showBuffInfo}</t>
  </si>
  <si>
    <t>buffs[6]{id;weight;showBuffInfo}</t>
  </si>
  <si>
    <t>buffs[7]{id;weight;showBuffInfo}</t>
  </si>
  <si>
    <t>buffs[8]{id;weight;showBuffInfo}</t>
  </si>
  <si>
    <t>buffs[9]{id;weight;showBuffInfo}</t>
  </si>
  <si>
    <t>buffs[10]{id;weight;showBuffInfo}</t>
  </si>
  <si>
    <t>buffs[11]{id;weight;showBuffInfo}</t>
  </si>
  <si>
    <t>buffs[12]{id;weight;showBuffInfo}</t>
  </si>
  <si>
    <t>buffs[13]{id;weight;showBuffInfo}</t>
  </si>
  <si>
    <t>buffs[14]{id;weight;showBuffInfo}</t>
  </si>
  <si>
    <t>buffs[15]{id;weight;showBuffInfo}</t>
  </si>
  <si>
    <t>buffs[16]{id;weight;showBuffInfo}</t>
  </si>
  <si>
    <t>buffs[17]{id;weight;showBuffInfo}</t>
  </si>
  <si>
    <t>buffs[18]{id;weight;showBuffInfo}</t>
  </si>
  <si>
    <t>buffs[19]{id;weight;showBuffInfo}</t>
  </si>
  <si>
    <t>buffs[20]{id;weight;showBuffInfo}</t>
  </si>
  <si>
    <t>buffs[21]{id;weight;showBuffInfo}</t>
  </si>
  <si>
    <t>buffs[22]{id;weight;showBuffInfo}</t>
  </si>
  <si>
    <t>buffs[23]{id;weight;showBuffInfo}</t>
  </si>
  <si>
    <t>buffs[24]{id;weight;showBuffInfo}</t>
  </si>
  <si>
    <t>buffs[25]{id;weight;showBuffInfo}</t>
  </si>
  <si>
    <t>buffs[26]{id;weight;showBuffInfo}</t>
  </si>
  <si>
    <t>buffs[27]{id;weight;showBuffInfo}</t>
  </si>
  <si>
    <t>buffs[28]{id;weight;showBuffInfo}</t>
  </si>
  <si>
    <t>buffs[29]{id;weight;showBuffInfo}</t>
  </si>
  <si>
    <t>buffs[30]{id;weight;showBuffInfo}</t>
  </si>
  <si>
    <t>buffs[31]{id;weight;showBuffInfo}</t>
  </si>
  <si>
    <t>buffs[32]{id;weight;showBuffInfo}</t>
  </si>
  <si>
    <t>buffs[33]{id;weight;showBuffInfo}</t>
  </si>
  <si>
    <t>buffs[34]{id;weight;showBuffInfo}</t>
  </si>
  <si>
    <t>buffs[35]{id;weight;showBuffInfo}</t>
  </si>
  <si>
    <t>buffs[36]{id;weight;showBuffInfo}</t>
  </si>
  <si>
    <t>buffs[37]{id;weight;showBuffInfo}</t>
  </si>
  <si>
    <t>buffs[38]{id;weight;showBuffInfo}</t>
  </si>
  <si>
    <t>buffs[39]{id;weight;showBuffInfo}</t>
  </si>
  <si>
    <t>buffs[40]{id;weight;showBuffInfo}</t>
  </si>
  <si>
    <t>buffs[41]{id;weight;showBuffInfo}</t>
  </si>
  <si>
    <t>buffs[42]{id;weight;showBuffInfo}</t>
  </si>
  <si>
    <t>buffs[43]{id;weight;showBuffInfo}</t>
  </si>
  <si>
    <t>buffs[44]{id;weight;showBuffInfo}</t>
  </si>
  <si>
    <t>buffs[45]{id;weight;showBuffInfo}</t>
  </si>
  <si>
    <t>buffs[46]{id;weight;showBuffInfo}</t>
  </si>
  <si>
    <t>buffs[47]{id;weight;showBuffInfo}</t>
  </si>
  <si>
    <t>buffs[48]{id;weight;showBuffInfo}</t>
  </si>
  <si>
    <t>buffs[49]{id;weight;showBuffInfo}</t>
  </si>
  <si>
    <t>buffs[50]{id;weight;showBuffInfo}</t>
  </si>
  <si>
    <t>rewardBuffPoolIds[;]</t>
    <phoneticPr fontId="6" type="noConversion"/>
  </si>
  <si>
    <t>buff掉落列表</t>
    <phoneticPr fontId="6" type="noConversion"/>
  </si>
  <si>
    <t>convert(ResFogWar.proto,table_FogWarTreasureBoxConf, FogWarTreasureBoxConf_1.pbin)</t>
    <phoneticPr fontId="6" type="noConversion"/>
  </si>
  <si>
    <t>MERGE_PBIN</t>
    <phoneticPr fontId="6" type="noConversion"/>
  </si>
  <si>
    <t>convert(ResFogWar.proto, table_FogWarBuffPoolConf, FogWarBuffPoolConf_1.pbin)</t>
    <phoneticPr fontId="6" type="noConversion"/>
  </si>
  <si>
    <t>convert(ResFogWar.proto,table_FogWarSearchTreasureConf, FogWarSearchTreasureConf_1.pbin)</t>
    <phoneticPr fontId="6" type="noConversion"/>
  </si>
  <si>
    <t>convert(ResFogWar.proto,table_FogWarTreasureBoxRefreshConf, FogWarTreasureBoxRefreshConf_1.pbin)</t>
    <phoneticPr fontId="6" type="noConversion"/>
  </si>
  <si>
    <t>TID_FOGBATTLE_TREASURE_NAME_1</t>
  </si>
  <si>
    <t>普通遗迹宝箱</t>
  </si>
  <si>
    <t>TID_FOGBATTLE_TREASURE_NAME_2</t>
  </si>
  <si>
    <t>史诗遗迹宝箱</t>
  </si>
  <si>
    <t>TID_FOGBATTLE_TREASURE_NAME_3</t>
  </si>
  <si>
    <t>传奇遗迹宝箱</t>
  </si>
  <si>
    <t>TID_FOGBATTLE_TREASURE_NAME_4</t>
  </si>
  <si>
    <t>遗迹宝箱</t>
  </si>
  <si>
    <t>常驻宝箱</t>
    <phoneticPr fontId="6" type="noConversion"/>
  </si>
  <si>
    <t>雪原常驻</t>
    <phoneticPr fontId="6" type="noConversion"/>
  </si>
  <si>
    <t>用木头和金属打造的坚实宝箱，储藏着被蛮族劫掠的遗迹宝藏。</t>
    <phoneticPr fontId="6" type="noConversion"/>
  </si>
  <si>
    <t>TID_FOGBATTLE_TREASURE_DESC</t>
    <phoneticPr fontId="6" type="noConversion"/>
  </si>
  <si>
    <t>action3</t>
    <phoneticPr fontId="6" type="noConversion"/>
  </si>
  <si>
    <t>TID_FOGBATTLE_TREASURE_DESC</t>
  </si>
  <si>
    <t>传奇遗迹宝箱</t>
    <phoneticPr fontId="6" type="noConversion"/>
  </si>
  <si>
    <t>action1</t>
    <phoneticPr fontId="6" type="noConversion"/>
  </si>
  <si>
    <t>野怪掉落宝箱</t>
    <phoneticPr fontId="6" type="noConversion"/>
  </si>
  <si>
    <t>雪原普通怪（弱）</t>
    <phoneticPr fontId="6" type="noConversion"/>
  </si>
  <si>
    <t>普通遗迹宝箱</t>
    <phoneticPr fontId="6" type="noConversion"/>
  </si>
  <si>
    <t>雪原普通怪（中）</t>
    <phoneticPr fontId="6" type="noConversion"/>
  </si>
  <si>
    <t>雪原普通怪（强）</t>
    <phoneticPr fontId="6" type="noConversion"/>
  </si>
  <si>
    <t>史诗遗迹宝箱</t>
    <phoneticPr fontId="6" type="noConversion"/>
  </si>
  <si>
    <t>雪原精英怪（弱）</t>
    <phoneticPr fontId="6" type="noConversion"/>
  </si>
  <si>
    <t>用木头和金属打造的坚实宝箱，储藏着被蛮族劫掠的遗迹宝藏。</t>
  </si>
  <si>
    <t>雪原精英怪（中）</t>
    <phoneticPr fontId="6" type="noConversion"/>
  </si>
  <si>
    <t>雪原精英怪（强）</t>
    <phoneticPr fontId="6" type="noConversion"/>
  </si>
  <si>
    <t>雪原boss</t>
    <phoneticPr fontId="6" type="noConversion"/>
  </si>
  <si>
    <t>守护任务</t>
    <phoneticPr fontId="6" type="noConversion"/>
  </si>
  <si>
    <t>天赋专属宝箱</t>
    <phoneticPr fontId="6" type="noConversion"/>
  </si>
  <si>
    <t>天赋宝箱</t>
    <phoneticPr fontId="6" type="noConversion"/>
  </si>
  <si>
    <t>寻宝虚拟宝箱</t>
    <phoneticPr fontId="6" type="noConversion"/>
  </si>
  <si>
    <t>寻宝宝箱</t>
    <phoneticPr fontId="6" type="noConversion"/>
  </si>
  <si>
    <t>5101;1</t>
    <phoneticPr fontId="6" type="noConversion"/>
  </si>
  <si>
    <t>普通引导用</t>
    <phoneticPr fontId="6" type="noConversion"/>
  </si>
  <si>
    <t>弱</t>
    <phoneticPr fontId="6" type="noConversion"/>
  </si>
  <si>
    <t>5102;1</t>
    <phoneticPr fontId="6" type="noConversion"/>
  </si>
  <si>
    <t>中</t>
    <phoneticPr fontId="6" type="noConversion"/>
  </si>
  <si>
    <t>5103;1</t>
    <phoneticPr fontId="6" type="noConversion"/>
  </si>
  <si>
    <t>强精英</t>
    <phoneticPr fontId="6" type="noConversion"/>
  </si>
  <si>
    <t>5104;1</t>
    <phoneticPr fontId="6" type="noConversion"/>
  </si>
  <si>
    <t>强中心</t>
    <phoneticPr fontId="6" type="noConversion"/>
  </si>
  <si>
    <t>中中心</t>
    <phoneticPr fontId="6" type="noConversion"/>
  </si>
  <si>
    <t>强普通</t>
    <phoneticPr fontId="6" type="noConversion"/>
  </si>
  <si>
    <t>5301;1</t>
    <phoneticPr fontId="6" type="noConversion"/>
  </si>
  <si>
    <t>5301;1</t>
  </si>
  <si>
    <t>绑定的寻宝建筑id</t>
  </si>
  <si>
    <t>boxPos.bindNpcBuildingId[;]</t>
    <phoneticPr fontId="6" type="noConversion"/>
  </si>
  <si>
    <t>5503;5504</t>
    <phoneticPr fontId="6" type="noConversion"/>
  </si>
  <si>
    <t>近</t>
    <phoneticPr fontId="6" type="noConversion"/>
  </si>
  <si>
    <t>远</t>
    <phoneticPr fontId="6" type="noConversion"/>
  </si>
  <si>
    <t>5501;5504</t>
    <phoneticPr fontId="6" type="noConversion"/>
  </si>
  <si>
    <t>5502;5503</t>
    <phoneticPr fontId="6" type="noConversion"/>
  </si>
  <si>
    <t>5501;5502;5503</t>
    <phoneticPr fontId="6" type="noConversion"/>
  </si>
  <si>
    <t>5501;5503;5504</t>
    <phoneticPr fontId="6" type="noConversion"/>
  </si>
  <si>
    <t>5502;5504</t>
    <phoneticPr fontId="6" type="noConversion"/>
  </si>
  <si>
    <t>7101;1</t>
  </si>
  <si>
    <t>7102;1</t>
  </si>
  <si>
    <t>7103;1</t>
  </si>
  <si>
    <t>7104;1</t>
  </si>
  <si>
    <t>7301;1</t>
  </si>
  <si>
    <t>9101;1</t>
  </si>
  <si>
    <t>9102;1</t>
  </si>
  <si>
    <t>9103;1</t>
  </si>
  <si>
    <t>9104;1</t>
  </si>
  <si>
    <t>9301;1</t>
  </si>
  <si>
    <t>7501;7504</t>
    <phoneticPr fontId="6" type="noConversion"/>
  </si>
  <si>
    <t>7502;7503</t>
    <phoneticPr fontId="6" type="noConversion"/>
  </si>
  <si>
    <t>7503;7504</t>
    <phoneticPr fontId="6" type="noConversion"/>
  </si>
  <si>
    <t>7501;7502;7503</t>
    <phoneticPr fontId="6" type="noConversion"/>
  </si>
  <si>
    <t>7501;7503;7504</t>
    <phoneticPr fontId="6" type="noConversion"/>
  </si>
  <si>
    <t>5501;5503</t>
    <phoneticPr fontId="6" type="noConversion"/>
  </si>
  <si>
    <t>2600103;2600102</t>
    <phoneticPr fontId="6" type="noConversion"/>
  </si>
  <si>
    <t>2600102;2600101</t>
    <phoneticPr fontId="6" type="noConversion"/>
  </si>
  <si>
    <t>2600103;2600102;2600101</t>
    <phoneticPr fontId="6" type="noConversion"/>
  </si>
  <si>
    <t>2600102;2600101;2600100</t>
    <phoneticPr fontId="6" type="noConversion"/>
  </si>
  <si>
    <t>2600100;2600101;2600102</t>
    <phoneticPr fontId="6" type="noConversion"/>
  </si>
  <si>
    <t>2600102;2600103</t>
    <phoneticPr fontId="6" type="noConversion"/>
  </si>
  <si>
    <t>2600100;2600100;2600101;2600102</t>
    <phoneticPr fontId="6" type="noConversion"/>
  </si>
  <si>
    <t>2600102;2600101;2600100;2600100</t>
    <phoneticPr fontId="6" type="noConversion"/>
  </si>
  <si>
    <t>2600101;2600100</t>
    <phoneticPr fontId="6" type="noConversion"/>
  </si>
  <si>
    <t>2600100;2600100;2600101;2600101;2600102</t>
    <phoneticPr fontId="6" type="noConversion"/>
  </si>
  <si>
    <t>2600102;2600101;2600101;2600100</t>
    <phoneticPr fontId="6" type="noConversion"/>
  </si>
  <si>
    <t>11101;1</t>
  </si>
  <si>
    <t>11102;1</t>
  </si>
  <si>
    <t>11104;1</t>
  </si>
  <si>
    <t>11301;1</t>
  </si>
  <si>
    <t>11103;1</t>
  </si>
  <si>
    <t>7501;7503</t>
  </si>
  <si>
    <t>7501</t>
  </si>
  <si>
    <t>7502</t>
  </si>
  <si>
    <t>7502;7504</t>
  </si>
  <si>
    <t>7503;7504</t>
  </si>
  <si>
    <t>7503</t>
  </si>
  <si>
    <t>7504</t>
  </si>
  <si>
    <t>9501</t>
  </si>
  <si>
    <t>9501;9503</t>
  </si>
  <si>
    <t>9502</t>
  </si>
  <si>
    <t>9502;9504</t>
  </si>
  <si>
    <t>9503;9504</t>
  </si>
  <si>
    <t>9503</t>
  </si>
  <si>
    <t>9504</t>
  </si>
  <si>
    <t>11501</t>
  </si>
  <si>
    <t>11501;11503</t>
  </si>
  <si>
    <t>11502</t>
  </si>
  <si>
    <t>11502;11504</t>
  </si>
  <si>
    <t>11503;11504</t>
  </si>
  <si>
    <t>11503</t>
  </si>
  <si>
    <t>11504</t>
  </si>
  <si>
    <t>7104;1</t>
    <phoneticPr fontId="6" type="noConversion"/>
  </si>
  <si>
    <t>9104;1</t>
    <phoneticPr fontId="6" type="noConversion"/>
  </si>
  <si>
    <t>11104;1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</si>
</sst>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AB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C1EB"/>
        <bgColor indexed="64"/>
      </patternFill>
    </fill>
    <fill>
      <patternFill patternType="solid">
        <fgColor rgb="FF98C4FA"/>
        <bgColor indexed="64"/>
      </patternFill>
    </fill>
    <fill>
      <patternFill patternType="solid">
        <fgColor rgb="FFEF8C4F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left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left" vertical="center"/>
    </xf>
    <xf numFmtId="0" fontId="0" fillId="12" borderId="1" xfId="0" applyFill="1" applyBorder="1"/>
    <xf numFmtId="0" fontId="0" fillId="0" borderId="2" xfId="0" applyBorder="1"/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0" fillId="9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4" borderId="0" xfId="0" applyFill="1"/>
  </cellXfs>
  <cellStyles count="1">
    <cellStyle name="常规" xfId="0" builtinId="0"/>
  </cellStyles>
  <dxfs count="3"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F8C4F"/>
      <color rgb="FFB7ABE9"/>
      <color rgb="FFD8C1EB"/>
      <color rgb="FF98C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abSelected="1" workbookViewId="0">
      <pane xSplit="2" ySplit="3" topLeftCell="E37" activePane="bottomRight" state="frozen"/>
      <selection pane="topRight" activeCell="C1" sqref="C1"/>
      <selection pane="bottomLeft" activeCell="A4" sqref="A4"/>
      <selection pane="bottomRight" activeCell="P53" sqref="P53"/>
    </sheetView>
  </sheetViews>
  <sheetFormatPr defaultColWidth="9" defaultRowHeight="16.5" x14ac:dyDescent="0.2"/>
  <cols>
    <col min="1" max="1" width="16.125" style="6" customWidth="1"/>
    <col min="2" max="3" width="16.25" style="6" customWidth="1"/>
    <col min="4" max="4" width="14" style="6" customWidth="1"/>
    <col min="5" max="5" width="37.75" style="6" customWidth="1"/>
    <col min="6" max="8" width="14" style="6" customWidth="1"/>
    <col min="9" max="9" width="32.5" style="6" customWidth="1"/>
    <col min="10" max="10" width="14.375" style="6" customWidth="1"/>
    <col min="11" max="11" width="13.125" style="6" customWidth="1"/>
    <col min="12" max="12" width="11" style="6" customWidth="1"/>
    <col min="13" max="13" width="12.875" style="6" customWidth="1"/>
    <col min="14" max="14" width="20.875" style="6" customWidth="1"/>
    <col min="15" max="15" width="11.375" style="6" customWidth="1"/>
    <col min="16" max="16" width="13.5" style="6" customWidth="1"/>
    <col min="17" max="18" width="11" style="6" customWidth="1"/>
    <col min="19" max="19" width="17.375" style="6" customWidth="1"/>
    <col min="20" max="20" width="16.5" style="6" customWidth="1"/>
    <col min="21" max="21" width="11.625" style="6" customWidth="1"/>
    <col min="22" max="22" width="23.5" style="6" customWidth="1"/>
    <col min="23" max="23" width="13.625" style="6" customWidth="1"/>
    <col min="24" max="16384" width="9" style="6"/>
  </cols>
  <sheetData>
    <row r="1" spans="1:25" x14ac:dyDescent="0.2">
      <c r="A1" s="18" t="s">
        <v>170</v>
      </c>
      <c r="B1" s="18" t="s">
        <v>171</v>
      </c>
      <c r="C1" s="7"/>
      <c r="E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5" s="9" customFormat="1" ht="196.5" x14ac:dyDescent="0.2">
      <c r="A2" s="4" t="s">
        <v>9</v>
      </c>
      <c r="B2" s="4" t="s">
        <v>15</v>
      </c>
      <c r="C2" s="4" t="s">
        <v>38</v>
      </c>
      <c r="D2" s="4" t="s">
        <v>51</v>
      </c>
      <c r="E2" s="4" t="s">
        <v>31</v>
      </c>
      <c r="F2" s="4" t="s">
        <v>45</v>
      </c>
      <c r="G2" s="4" t="s">
        <v>45</v>
      </c>
      <c r="H2" s="4" t="s">
        <v>35</v>
      </c>
      <c r="I2" s="4" t="s">
        <v>11</v>
      </c>
      <c r="J2" s="4" t="s">
        <v>169</v>
      </c>
      <c r="K2" s="4" t="s">
        <v>18</v>
      </c>
      <c r="L2" s="4" t="s">
        <v>39</v>
      </c>
      <c r="M2" s="4" t="s">
        <v>21</v>
      </c>
      <c r="N2" s="4" t="s">
        <v>25</v>
      </c>
      <c r="O2" s="4" t="s">
        <v>24</v>
      </c>
      <c r="P2" s="4" t="s">
        <v>36</v>
      </c>
      <c r="Q2" s="4" t="s">
        <v>41</v>
      </c>
      <c r="R2" s="4" t="s">
        <v>37</v>
      </c>
      <c r="S2" s="4" t="s">
        <v>43</v>
      </c>
      <c r="T2" s="4" t="s">
        <v>56</v>
      </c>
    </row>
    <row r="3" spans="1:25" x14ac:dyDescent="0.2">
      <c r="A3" s="7" t="s">
        <v>17</v>
      </c>
      <c r="B3" s="7" t="s">
        <v>14</v>
      </c>
      <c r="C3" s="7"/>
      <c r="D3" s="7"/>
      <c r="E3" s="7" t="s">
        <v>32</v>
      </c>
      <c r="F3" s="8"/>
      <c r="G3" s="8" t="s">
        <v>46</v>
      </c>
      <c r="H3" s="7" t="s">
        <v>34</v>
      </c>
      <c r="I3" s="7" t="s">
        <v>10</v>
      </c>
      <c r="J3" s="17" t="s">
        <v>168</v>
      </c>
      <c r="K3" s="7" t="s">
        <v>19</v>
      </c>
      <c r="L3" s="8" t="s">
        <v>40</v>
      </c>
      <c r="M3" s="7" t="s">
        <v>22</v>
      </c>
      <c r="N3" s="17" t="s">
        <v>26</v>
      </c>
      <c r="O3" s="7" t="s">
        <v>23</v>
      </c>
      <c r="P3" s="7" t="s">
        <v>33</v>
      </c>
      <c r="Q3" s="8" t="s">
        <v>42</v>
      </c>
      <c r="R3" s="7"/>
      <c r="S3" s="8" t="s">
        <v>44</v>
      </c>
      <c r="T3" s="8" t="s">
        <v>57</v>
      </c>
    </row>
    <row r="4" spans="1:25" s="20" customFormat="1" x14ac:dyDescent="0.2">
      <c r="A4" s="26">
        <v>5101</v>
      </c>
      <c r="B4" s="26" t="s">
        <v>183</v>
      </c>
      <c r="C4" s="26" t="s">
        <v>184</v>
      </c>
      <c r="D4" s="26" t="s">
        <v>176</v>
      </c>
      <c r="E4" s="27" t="str">
        <f t="shared" ref="E4:E18" si="0">INDEX(V$4:V$18,MATCH(D4,W$4:W$18,0))</f>
        <v>TID_FOGBATTLE_TREASURE_NAME_1</v>
      </c>
      <c r="F4" s="27" t="s">
        <v>185</v>
      </c>
      <c r="G4" s="27" t="s">
        <v>186</v>
      </c>
      <c r="H4" s="26">
        <f t="shared" ref="H4:H18" si="1">P4+R4</f>
        <v>1533</v>
      </c>
      <c r="I4" s="26" t="s">
        <v>246</v>
      </c>
      <c r="J4" s="26"/>
      <c r="K4" s="26">
        <v>900011</v>
      </c>
      <c r="L4" s="26">
        <v>0.64</v>
      </c>
      <c r="M4" s="26">
        <v>100</v>
      </c>
      <c r="N4" s="26"/>
      <c r="O4" s="26" t="s">
        <v>187</v>
      </c>
      <c r="P4" s="26">
        <v>1533</v>
      </c>
      <c r="Q4" s="26">
        <v>180</v>
      </c>
      <c r="R4" s="26">
        <v>0</v>
      </c>
      <c r="S4" s="26">
        <f t="shared" ref="S4:S18" si="2">INDEX(Y$4:Y$18,MATCH(D4,W$4:W$18,0))</f>
        <v>900014</v>
      </c>
      <c r="T4" s="26">
        <v>0.64</v>
      </c>
      <c r="U4" s="20">
        <v>900014</v>
      </c>
      <c r="V4" s="21" t="s">
        <v>175</v>
      </c>
      <c r="W4" s="20" t="s">
        <v>176</v>
      </c>
      <c r="X4" s="21" t="s">
        <v>175</v>
      </c>
      <c r="Y4" s="20">
        <v>900014</v>
      </c>
    </row>
    <row r="5" spans="1:25" s="20" customFormat="1" x14ac:dyDescent="0.2">
      <c r="A5" s="26">
        <v>5102</v>
      </c>
      <c r="B5" s="26" t="s">
        <v>183</v>
      </c>
      <c r="C5" s="26" t="s">
        <v>184</v>
      </c>
      <c r="D5" s="26" t="s">
        <v>178</v>
      </c>
      <c r="E5" s="27" t="str">
        <f t="shared" si="0"/>
        <v>TID_FOGBATTLE_TREASURE_NAME_2</v>
      </c>
      <c r="F5" s="27" t="s">
        <v>185</v>
      </c>
      <c r="G5" s="27" t="s">
        <v>188</v>
      </c>
      <c r="H5" s="26">
        <f t="shared" si="1"/>
        <v>1533</v>
      </c>
      <c r="I5" s="26" t="s">
        <v>247</v>
      </c>
      <c r="J5" s="26"/>
      <c r="K5" s="26">
        <v>900012</v>
      </c>
      <c r="L5" s="26">
        <v>0.64</v>
      </c>
      <c r="M5" s="26">
        <v>100</v>
      </c>
      <c r="N5" s="26"/>
      <c r="O5" s="26" t="s">
        <v>187</v>
      </c>
      <c r="P5" s="26">
        <v>1533</v>
      </c>
      <c r="Q5" s="26">
        <v>180</v>
      </c>
      <c r="R5" s="26">
        <v>0</v>
      </c>
      <c r="S5" s="26">
        <f t="shared" si="2"/>
        <v>900015</v>
      </c>
      <c r="T5" s="26">
        <v>0.64</v>
      </c>
      <c r="U5" s="20">
        <v>900015</v>
      </c>
      <c r="V5" s="21" t="s">
        <v>177</v>
      </c>
      <c r="W5" s="20" t="s">
        <v>178</v>
      </c>
      <c r="X5" s="21" t="s">
        <v>177</v>
      </c>
      <c r="Y5" s="20">
        <v>900015</v>
      </c>
    </row>
    <row r="6" spans="1:25" s="20" customFormat="1" x14ac:dyDescent="0.2">
      <c r="A6" s="26">
        <v>5103</v>
      </c>
      <c r="B6" s="26" t="s">
        <v>183</v>
      </c>
      <c r="C6" s="26" t="s">
        <v>184</v>
      </c>
      <c r="D6" s="26" t="s">
        <v>196</v>
      </c>
      <c r="E6" s="27" t="str">
        <f t="shared" si="0"/>
        <v>TID_FOGBATTLE_TREASURE_NAME_2</v>
      </c>
      <c r="F6" s="27" t="s">
        <v>185</v>
      </c>
      <c r="G6" s="27" t="s">
        <v>186</v>
      </c>
      <c r="H6" s="26">
        <f t="shared" si="1"/>
        <v>1533</v>
      </c>
      <c r="I6" s="26" t="s">
        <v>247</v>
      </c>
      <c r="J6" s="26"/>
      <c r="K6" s="26">
        <v>900012</v>
      </c>
      <c r="L6" s="26">
        <v>0.64</v>
      </c>
      <c r="M6" s="26">
        <v>100</v>
      </c>
      <c r="N6" s="26"/>
      <c r="O6" s="26" t="s">
        <v>190</v>
      </c>
      <c r="P6" s="26">
        <v>1533</v>
      </c>
      <c r="Q6" s="26">
        <v>180</v>
      </c>
      <c r="R6" s="26">
        <v>0</v>
      </c>
      <c r="S6" s="26">
        <f t="shared" si="2"/>
        <v>900015</v>
      </c>
      <c r="T6" s="26">
        <v>0.64</v>
      </c>
      <c r="U6" s="20">
        <v>900016</v>
      </c>
      <c r="V6" s="21" t="s">
        <v>179</v>
      </c>
      <c r="W6" s="20" t="s">
        <v>180</v>
      </c>
      <c r="X6" s="21" t="s">
        <v>179</v>
      </c>
      <c r="Y6" s="20">
        <v>900016</v>
      </c>
    </row>
    <row r="7" spans="1:25" s="20" customFormat="1" x14ac:dyDescent="0.2">
      <c r="A7" s="26">
        <v>5104</v>
      </c>
      <c r="B7" s="26" t="s">
        <v>183</v>
      </c>
      <c r="C7" s="26" t="s">
        <v>184</v>
      </c>
      <c r="D7" s="26" t="s">
        <v>189</v>
      </c>
      <c r="E7" s="27" t="str">
        <f t="shared" si="0"/>
        <v>TID_FOGBATTLE_TREASURE_NAME_3</v>
      </c>
      <c r="F7" s="27" t="s">
        <v>185</v>
      </c>
      <c r="G7" s="27" t="s">
        <v>186</v>
      </c>
      <c r="H7" s="26">
        <f t="shared" si="1"/>
        <v>2500</v>
      </c>
      <c r="I7" s="26" t="s">
        <v>250</v>
      </c>
      <c r="J7" s="26"/>
      <c r="K7" s="26">
        <v>900012</v>
      </c>
      <c r="L7" s="26">
        <v>0.64</v>
      </c>
      <c r="M7" s="26">
        <v>100</v>
      </c>
      <c r="N7" s="26"/>
      <c r="O7" s="26" t="s">
        <v>190</v>
      </c>
      <c r="P7" s="26">
        <v>2500</v>
      </c>
      <c r="Q7" s="26">
        <v>180</v>
      </c>
      <c r="R7" s="26">
        <v>0</v>
      </c>
      <c r="S7" s="26">
        <f t="shared" si="2"/>
        <v>900016</v>
      </c>
      <c r="T7" s="26">
        <v>0.64</v>
      </c>
      <c r="V7" s="21" t="s">
        <v>181</v>
      </c>
      <c r="W7" s="20" t="s">
        <v>182</v>
      </c>
      <c r="X7" s="21" t="s">
        <v>181</v>
      </c>
    </row>
    <row r="8" spans="1:25" s="20" customFormat="1" x14ac:dyDescent="0.2">
      <c r="A8" s="26">
        <v>5201</v>
      </c>
      <c r="B8" s="26" t="s">
        <v>191</v>
      </c>
      <c r="C8" s="26" t="s">
        <v>192</v>
      </c>
      <c r="D8" s="26" t="s">
        <v>193</v>
      </c>
      <c r="E8" s="27" t="str">
        <f t="shared" si="0"/>
        <v>TID_FOGBATTLE_TREASURE_NAME_1</v>
      </c>
      <c r="F8" s="27" t="s">
        <v>185</v>
      </c>
      <c r="G8" s="27" t="s">
        <v>188</v>
      </c>
      <c r="H8" s="26">
        <f t="shared" si="1"/>
        <v>1533</v>
      </c>
      <c r="I8" s="26">
        <v>2600103</v>
      </c>
      <c r="J8" s="26"/>
      <c r="K8" s="26">
        <v>900011</v>
      </c>
      <c r="L8" s="26">
        <v>0.64</v>
      </c>
      <c r="M8" s="26">
        <v>100</v>
      </c>
      <c r="N8" s="26"/>
      <c r="O8" s="26" t="s">
        <v>187</v>
      </c>
      <c r="P8" s="26">
        <v>1533</v>
      </c>
      <c r="Q8" s="26">
        <v>180</v>
      </c>
      <c r="R8" s="26">
        <v>0</v>
      </c>
      <c r="S8" s="26">
        <f t="shared" si="2"/>
        <v>900014</v>
      </c>
      <c r="T8" s="26">
        <v>0.64</v>
      </c>
    </row>
    <row r="9" spans="1:25" s="20" customFormat="1" x14ac:dyDescent="0.2">
      <c r="A9" s="26">
        <v>5202</v>
      </c>
      <c r="B9" s="26" t="s">
        <v>191</v>
      </c>
      <c r="C9" s="26" t="s">
        <v>194</v>
      </c>
      <c r="D9" s="26" t="s">
        <v>193</v>
      </c>
      <c r="E9" s="27" t="str">
        <f t="shared" si="0"/>
        <v>TID_FOGBATTLE_TREASURE_NAME_1</v>
      </c>
      <c r="F9" s="27" t="s">
        <v>185</v>
      </c>
      <c r="G9" s="27" t="s">
        <v>188</v>
      </c>
      <c r="H9" s="26">
        <f t="shared" si="1"/>
        <v>1533</v>
      </c>
      <c r="I9" s="26">
        <v>2600102</v>
      </c>
      <c r="J9" s="26"/>
      <c r="K9" s="26">
        <v>900011</v>
      </c>
      <c r="L9" s="26">
        <v>0.64</v>
      </c>
      <c r="M9" s="26">
        <v>100</v>
      </c>
      <c r="N9" s="26"/>
      <c r="O9" s="26" t="s">
        <v>187</v>
      </c>
      <c r="P9" s="26">
        <v>1533</v>
      </c>
      <c r="Q9" s="26">
        <v>180</v>
      </c>
      <c r="R9" s="26">
        <v>0</v>
      </c>
      <c r="S9" s="26">
        <f t="shared" si="2"/>
        <v>900014</v>
      </c>
      <c r="T9" s="26">
        <v>0.64</v>
      </c>
    </row>
    <row r="10" spans="1:25" s="20" customFormat="1" x14ac:dyDescent="0.2">
      <c r="A10" s="26">
        <v>5203</v>
      </c>
      <c r="B10" s="26" t="s">
        <v>191</v>
      </c>
      <c r="C10" s="26" t="s">
        <v>195</v>
      </c>
      <c r="D10" s="26" t="s">
        <v>193</v>
      </c>
      <c r="E10" s="27" t="str">
        <f t="shared" si="0"/>
        <v>TID_FOGBATTLE_TREASURE_NAME_1</v>
      </c>
      <c r="F10" s="27" t="s">
        <v>185</v>
      </c>
      <c r="G10" s="27" t="s">
        <v>188</v>
      </c>
      <c r="H10" s="26">
        <f t="shared" si="1"/>
        <v>1533</v>
      </c>
      <c r="I10" s="26" t="s">
        <v>251</v>
      </c>
      <c r="J10" s="26"/>
      <c r="K10" s="26">
        <v>900012</v>
      </c>
      <c r="L10" s="26">
        <v>0.64</v>
      </c>
      <c r="M10" s="26">
        <v>100</v>
      </c>
      <c r="N10" s="26"/>
      <c r="O10" s="26" t="s">
        <v>187</v>
      </c>
      <c r="P10" s="26">
        <v>1533</v>
      </c>
      <c r="Q10" s="26">
        <v>180</v>
      </c>
      <c r="R10" s="26">
        <v>0</v>
      </c>
      <c r="S10" s="26">
        <f t="shared" si="2"/>
        <v>900014</v>
      </c>
      <c r="T10" s="26">
        <v>0.64</v>
      </c>
    </row>
    <row r="11" spans="1:25" s="20" customFormat="1" x14ac:dyDescent="0.2">
      <c r="A11" s="26">
        <v>5204</v>
      </c>
      <c r="B11" s="26" t="s">
        <v>191</v>
      </c>
      <c r="C11" s="26" t="s">
        <v>197</v>
      </c>
      <c r="D11" s="26" t="s">
        <v>196</v>
      </c>
      <c r="E11" s="27" t="str">
        <f t="shared" si="0"/>
        <v>TID_FOGBATTLE_TREASURE_NAME_2</v>
      </c>
      <c r="F11" s="27" t="s">
        <v>198</v>
      </c>
      <c r="G11" s="27" t="s">
        <v>186</v>
      </c>
      <c r="H11" s="26">
        <f t="shared" si="1"/>
        <v>1533</v>
      </c>
      <c r="I11" s="26" t="s">
        <v>248</v>
      </c>
      <c r="J11" s="26"/>
      <c r="K11" s="26">
        <v>900011</v>
      </c>
      <c r="L11" s="26">
        <v>0.64</v>
      </c>
      <c r="M11" s="26">
        <v>100</v>
      </c>
      <c r="N11" s="26"/>
      <c r="O11" s="26" t="s">
        <v>187</v>
      </c>
      <c r="P11" s="26">
        <v>1533</v>
      </c>
      <c r="Q11" s="26">
        <v>180</v>
      </c>
      <c r="R11" s="26">
        <v>0</v>
      </c>
      <c r="S11" s="26">
        <f t="shared" si="2"/>
        <v>900015</v>
      </c>
      <c r="T11" s="26">
        <v>0.64</v>
      </c>
    </row>
    <row r="12" spans="1:25" s="20" customFormat="1" x14ac:dyDescent="0.2">
      <c r="A12" s="26">
        <v>5205</v>
      </c>
      <c r="B12" s="26" t="s">
        <v>191</v>
      </c>
      <c r="C12" s="26" t="s">
        <v>199</v>
      </c>
      <c r="D12" s="26" t="s">
        <v>196</v>
      </c>
      <c r="E12" s="27" t="str">
        <f t="shared" si="0"/>
        <v>TID_FOGBATTLE_TREASURE_NAME_2</v>
      </c>
      <c r="F12" s="27" t="s">
        <v>185</v>
      </c>
      <c r="G12" s="27" t="s">
        <v>188</v>
      </c>
      <c r="H12" s="26">
        <f t="shared" si="1"/>
        <v>1533</v>
      </c>
      <c r="I12" s="26" t="s">
        <v>248</v>
      </c>
      <c r="J12" s="26"/>
      <c r="K12" s="26">
        <v>900012</v>
      </c>
      <c r="L12" s="26">
        <v>0.64</v>
      </c>
      <c r="M12" s="26">
        <v>100</v>
      </c>
      <c r="N12" s="26"/>
      <c r="O12" s="26" t="s">
        <v>187</v>
      </c>
      <c r="P12" s="26">
        <v>1533</v>
      </c>
      <c r="Q12" s="26">
        <v>180</v>
      </c>
      <c r="R12" s="26">
        <v>0</v>
      </c>
      <c r="S12" s="26">
        <f t="shared" si="2"/>
        <v>900015</v>
      </c>
      <c r="T12" s="26">
        <v>0.64</v>
      </c>
    </row>
    <row r="13" spans="1:25" s="20" customFormat="1" x14ac:dyDescent="0.2">
      <c r="A13" s="26">
        <v>5206</v>
      </c>
      <c r="B13" s="26" t="s">
        <v>191</v>
      </c>
      <c r="C13" s="26" t="s">
        <v>200</v>
      </c>
      <c r="D13" s="26" t="s">
        <v>189</v>
      </c>
      <c r="E13" s="27" t="str">
        <f t="shared" si="0"/>
        <v>TID_FOGBATTLE_TREASURE_NAME_3</v>
      </c>
      <c r="F13" s="27" t="s">
        <v>185</v>
      </c>
      <c r="G13" s="27" t="s">
        <v>188</v>
      </c>
      <c r="H13" s="26">
        <f t="shared" si="1"/>
        <v>2500</v>
      </c>
      <c r="I13" s="26" t="s">
        <v>249</v>
      </c>
      <c r="J13" s="26"/>
      <c r="K13" s="26">
        <v>900012</v>
      </c>
      <c r="L13" s="26">
        <v>0.64</v>
      </c>
      <c r="M13" s="26">
        <v>100</v>
      </c>
      <c r="N13" s="26"/>
      <c r="O13" s="26" t="s">
        <v>190</v>
      </c>
      <c r="P13" s="26">
        <v>2500</v>
      </c>
      <c r="Q13" s="26">
        <v>180</v>
      </c>
      <c r="R13" s="26">
        <v>0</v>
      </c>
      <c r="S13" s="26">
        <f t="shared" si="2"/>
        <v>900016</v>
      </c>
      <c r="T13" s="26">
        <v>0.64</v>
      </c>
    </row>
    <row r="14" spans="1:25" s="20" customFormat="1" x14ac:dyDescent="0.2">
      <c r="A14" s="26">
        <v>5207</v>
      </c>
      <c r="B14" s="26" t="s">
        <v>191</v>
      </c>
      <c r="C14" s="26" t="s">
        <v>201</v>
      </c>
      <c r="D14" s="26" t="s">
        <v>189</v>
      </c>
      <c r="E14" s="27" t="str">
        <f t="shared" si="0"/>
        <v>TID_FOGBATTLE_TREASURE_NAME_3</v>
      </c>
      <c r="F14" s="27" t="s">
        <v>185</v>
      </c>
      <c r="G14" s="27" t="s">
        <v>188</v>
      </c>
      <c r="H14" s="26">
        <f t="shared" si="1"/>
        <v>2500</v>
      </c>
      <c r="I14" s="26">
        <v>2600100</v>
      </c>
      <c r="J14" s="26"/>
      <c r="K14" s="26">
        <v>900012</v>
      </c>
      <c r="L14" s="26">
        <v>0.64</v>
      </c>
      <c r="M14" s="26">
        <v>100</v>
      </c>
      <c r="N14" s="26"/>
      <c r="O14" s="26" t="s">
        <v>190</v>
      </c>
      <c r="P14" s="26">
        <v>2500</v>
      </c>
      <c r="Q14" s="26">
        <v>180</v>
      </c>
      <c r="R14" s="26">
        <v>0</v>
      </c>
      <c r="S14" s="26">
        <f t="shared" si="2"/>
        <v>900016</v>
      </c>
      <c r="T14" s="26">
        <v>0.64</v>
      </c>
    </row>
    <row r="15" spans="1:25" s="20" customFormat="1" x14ac:dyDescent="0.2">
      <c r="A15" s="26">
        <v>5208</v>
      </c>
      <c r="B15" s="26" t="s">
        <v>183</v>
      </c>
      <c r="C15" s="26" t="s">
        <v>202</v>
      </c>
      <c r="D15" s="26" t="s">
        <v>189</v>
      </c>
      <c r="E15" s="27" t="str">
        <f t="shared" si="0"/>
        <v>TID_FOGBATTLE_TREASURE_NAME_3</v>
      </c>
      <c r="F15" s="27" t="s">
        <v>185</v>
      </c>
      <c r="G15" s="27" t="s">
        <v>188</v>
      </c>
      <c r="H15" s="26">
        <f t="shared" si="1"/>
        <v>2500</v>
      </c>
      <c r="I15" s="26" t="s">
        <v>249</v>
      </c>
      <c r="J15" s="26"/>
      <c r="K15" s="26">
        <v>900012</v>
      </c>
      <c r="L15" s="26">
        <v>0.64</v>
      </c>
      <c r="M15" s="26">
        <v>100</v>
      </c>
      <c r="N15" s="26"/>
      <c r="O15" s="26" t="s">
        <v>190</v>
      </c>
      <c r="P15" s="26">
        <v>2500</v>
      </c>
      <c r="Q15" s="26">
        <v>180</v>
      </c>
      <c r="R15" s="26">
        <v>0</v>
      </c>
      <c r="S15" s="26">
        <f t="shared" si="2"/>
        <v>900016</v>
      </c>
      <c r="T15" s="26">
        <v>0.64</v>
      </c>
    </row>
    <row r="16" spans="1:25" s="20" customFormat="1" x14ac:dyDescent="0.2">
      <c r="A16" s="26">
        <v>5301</v>
      </c>
      <c r="B16" s="26" t="s">
        <v>203</v>
      </c>
      <c r="C16" s="26" t="s">
        <v>204</v>
      </c>
      <c r="D16" s="26" t="s">
        <v>196</v>
      </c>
      <c r="E16" s="27" t="str">
        <f t="shared" si="0"/>
        <v>TID_FOGBATTLE_TREASURE_NAME_2</v>
      </c>
      <c r="F16" s="27" t="s">
        <v>185</v>
      </c>
      <c r="G16" s="27" t="s">
        <v>188</v>
      </c>
      <c r="H16" s="26">
        <f t="shared" si="1"/>
        <v>1533</v>
      </c>
      <c r="I16" s="26" t="s">
        <v>254</v>
      </c>
      <c r="J16" s="26"/>
      <c r="K16" s="26">
        <v>900012</v>
      </c>
      <c r="L16" s="26">
        <v>0.64</v>
      </c>
      <c r="M16" s="26">
        <v>100</v>
      </c>
      <c r="N16" s="26"/>
      <c r="O16" s="26" t="s">
        <v>187</v>
      </c>
      <c r="P16" s="26">
        <v>1533</v>
      </c>
      <c r="Q16" s="26">
        <v>180</v>
      </c>
      <c r="R16" s="26">
        <v>0</v>
      </c>
      <c r="S16" s="26">
        <v>900041</v>
      </c>
      <c r="T16" s="26">
        <v>0.64</v>
      </c>
    </row>
    <row r="17" spans="1:24" s="20" customFormat="1" x14ac:dyDescent="0.2">
      <c r="A17" s="26">
        <v>5302</v>
      </c>
      <c r="B17" s="26" t="s">
        <v>203</v>
      </c>
      <c r="C17" s="26" t="s">
        <v>204</v>
      </c>
      <c r="D17" s="26" t="s">
        <v>189</v>
      </c>
      <c r="E17" s="27" t="str">
        <f t="shared" si="0"/>
        <v>TID_FOGBATTLE_TREASURE_NAME_3</v>
      </c>
      <c r="F17" s="27" t="s">
        <v>185</v>
      </c>
      <c r="G17" s="27" t="s">
        <v>188</v>
      </c>
      <c r="H17" s="26">
        <f t="shared" si="1"/>
        <v>1533</v>
      </c>
      <c r="I17" s="26" t="s">
        <v>254</v>
      </c>
      <c r="J17" s="26"/>
      <c r="K17" s="26">
        <v>900012</v>
      </c>
      <c r="L17" s="26">
        <v>0.64</v>
      </c>
      <c r="M17" s="26">
        <v>100</v>
      </c>
      <c r="N17" s="26"/>
      <c r="O17" s="26" t="s">
        <v>187</v>
      </c>
      <c r="P17" s="26">
        <v>1533</v>
      </c>
      <c r="Q17" s="26">
        <v>180</v>
      </c>
      <c r="R17" s="26">
        <v>0</v>
      </c>
      <c r="S17" s="26">
        <v>900041</v>
      </c>
      <c r="T17" s="26">
        <v>0.64</v>
      </c>
    </row>
    <row r="18" spans="1:24" s="20" customFormat="1" x14ac:dyDescent="0.2">
      <c r="A18" s="26">
        <v>5401</v>
      </c>
      <c r="B18" s="26" t="s">
        <v>205</v>
      </c>
      <c r="C18" s="26" t="s">
        <v>206</v>
      </c>
      <c r="D18" s="26" t="s">
        <v>189</v>
      </c>
      <c r="E18" s="27" t="str">
        <f t="shared" si="0"/>
        <v>TID_FOGBATTLE_TREASURE_NAME_3</v>
      </c>
      <c r="F18" s="27" t="s">
        <v>185</v>
      </c>
      <c r="G18" s="27" t="s">
        <v>188</v>
      </c>
      <c r="H18" s="26">
        <f t="shared" si="1"/>
        <v>2500</v>
      </c>
      <c r="I18" s="26"/>
      <c r="J18" s="26"/>
      <c r="K18" s="26">
        <v>900017</v>
      </c>
      <c r="L18" s="26">
        <v>0.64</v>
      </c>
      <c r="M18" s="26">
        <v>400</v>
      </c>
      <c r="N18" s="26" t="s">
        <v>214</v>
      </c>
      <c r="O18" s="26" t="s">
        <v>190</v>
      </c>
      <c r="P18" s="26">
        <v>2500</v>
      </c>
      <c r="Q18" s="26">
        <v>180</v>
      </c>
      <c r="R18" s="26">
        <v>0</v>
      </c>
      <c r="S18" s="26">
        <f t="shared" si="2"/>
        <v>900016</v>
      </c>
      <c r="T18" s="26">
        <v>0.64</v>
      </c>
    </row>
    <row r="19" spans="1:24" s="20" customFormat="1" x14ac:dyDescent="0.2">
      <c r="A19" s="22">
        <v>7101</v>
      </c>
      <c r="B19" s="22" t="s">
        <v>183</v>
      </c>
      <c r="C19" s="22" t="s">
        <v>184</v>
      </c>
      <c r="D19" s="22" t="s">
        <v>176</v>
      </c>
      <c r="E19" s="23" t="str">
        <f t="shared" ref="E19:E48" si="3">INDEX(V$4:V$18,MATCH(D19,W$4:W$18,0))</f>
        <v>TID_FOGBATTLE_TREASURE_NAME_1</v>
      </c>
      <c r="F19" s="23" t="s">
        <v>185</v>
      </c>
      <c r="G19" s="23" t="s">
        <v>186</v>
      </c>
      <c r="H19" s="22">
        <f t="shared" ref="H19:H48" si="4">P19+R19</f>
        <v>1533</v>
      </c>
      <c r="I19" s="22" t="s">
        <v>246</v>
      </c>
      <c r="J19" s="24"/>
      <c r="K19" s="24">
        <v>900011</v>
      </c>
      <c r="L19" s="24">
        <v>0.64</v>
      </c>
      <c r="M19" s="22">
        <v>100</v>
      </c>
      <c r="N19" s="22"/>
      <c r="O19" s="22" t="s">
        <v>187</v>
      </c>
      <c r="P19" s="22">
        <v>1533</v>
      </c>
      <c r="Q19" s="22">
        <v>180</v>
      </c>
      <c r="R19" s="26">
        <v>0</v>
      </c>
      <c r="S19" s="22">
        <f t="shared" ref="S19:S48" si="5">INDEX(Y$4:Y$18,MATCH(D19,W$4:W$18,0))</f>
        <v>900014</v>
      </c>
      <c r="T19" s="24">
        <v>0.64</v>
      </c>
      <c r="X19" s="21"/>
    </row>
    <row r="20" spans="1:24" s="20" customFormat="1" x14ac:dyDescent="0.2">
      <c r="A20" s="22">
        <v>7102</v>
      </c>
      <c r="B20" s="22" t="s">
        <v>183</v>
      </c>
      <c r="C20" s="22" t="s">
        <v>184</v>
      </c>
      <c r="D20" s="22" t="s">
        <v>178</v>
      </c>
      <c r="E20" s="23" t="str">
        <f t="shared" si="3"/>
        <v>TID_FOGBATTLE_TREASURE_NAME_2</v>
      </c>
      <c r="F20" s="23" t="s">
        <v>185</v>
      </c>
      <c r="G20" s="23" t="s">
        <v>188</v>
      </c>
      <c r="H20" s="22">
        <f t="shared" si="4"/>
        <v>1533</v>
      </c>
      <c r="I20" s="22" t="s">
        <v>247</v>
      </c>
      <c r="J20" s="24"/>
      <c r="K20" s="24">
        <v>900012</v>
      </c>
      <c r="L20" s="24">
        <v>0.64</v>
      </c>
      <c r="M20" s="22">
        <v>100</v>
      </c>
      <c r="N20" s="22"/>
      <c r="O20" s="22" t="s">
        <v>187</v>
      </c>
      <c r="P20" s="22">
        <v>1533</v>
      </c>
      <c r="Q20" s="22">
        <v>180</v>
      </c>
      <c r="R20" s="26">
        <v>0</v>
      </c>
      <c r="S20" s="22">
        <f t="shared" si="5"/>
        <v>900015</v>
      </c>
      <c r="T20" s="24">
        <v>0.64</v>
      </c>
      <c r="X20" s="21"/>
    </row>
    <row r="21" spans="1:24" s="20" customFormat="1" x14ac:dyDescent="0.2">
      <c r="A21" s="22">
        <v>7103</v>
      </c>
      <c r="B21" s="22" t="s">
        <v>183</v>
      </c>
      <c r="C21" s="22" t="s">
        <v>184</v>
      </c>
      <c r="D21" s="22" t="s">
        <v>178</v>
      </c>
      <c r="E21" s="23" t="str">
        <f t="shared" si="3"/>
        <v>TID_FOGBATTLE_TREASURE_NAME_2</v>
      </c>
      <c r="F21" s="23" t="s">
        <v>185</v>
      </c>
      <c r="G21" s="23" t="s">
        <v>186</v>
      </c>
      <c r="H21" s="22">
        <f t="shared" si="4"/>
        <v>2500</v>
      </c>
      <c r="I21" s="22" t="s">
        <v>247</v>
      </c>
      <c r="J21" s="24"/>
      <c r="K21" s="24">
        <v>900012</v>
      </c>
      <c r="L21" s="24">
        <v>0.64</v>
      </c>
      <c r="M21" s="22">
        <v>100</v>
      </c>
      <c r="N21" s="22"/>
      <c r="O21" s="22" t="s">
        <v>190</v>
      </c>
      <c r="P21" s="22">
        <v>2500</v>
      </c>
      <c r="Q21" s="22">
        <v>180</v>
      </c>
      <c r="R21" s="26">
        <v>0</v>
      </c>
      <c r="S21" s="22">
        <f t="shared" si="5"/>
        <v>900015</v>
      </c>
      <c r="T21" s="24">
        <v>0.64</v>
      </c>
      <c r="V21" s="21"/>
      <c r="X21" s="21"/>
    </row>
    <row r="22" spans="1:24" s="20" customFormat="1" x14ac:dyDescent="0.2">
      <c r="A22" s="22">
        <v>7104</v>
      </c>
      <c r="B22" s="22" t="s">
        <v>183</v>
      </c>
      <c r="C22" s="22" t="s">
        <v>184</v>
      </c>
      <c r="D22" s="22" t="s">
        <v>189</v>
      </c>
      <c r="E22" s="23" t="str">
        <f t="shared" si="3"/>
        <v>TID_FOGBATTLE_TREASURE_NAME_3</v>
      </c>
      <c r="F22" s="23" t="s">
        <v>185</v>
      </c>
      <c r="G22" s="23" t="s">
        <v>186</v>
      </c>
      <c r="H22" s="22">
        <f t="shared" si="4"/>
        <v>2500</v>
      </c>
      <c r="I22" s="22" t="s">
        <v>252</v>
      </c>
      <c r="J22" s="24"/>
      <c r="K22" s="24">
        <v>900012</v>
      </c>
      <c r="L22" s="24">
        <v>0.64</v>
      </c>
      <c r="M22" s="22">
        <v>100</v>
      </c>
      <c r="N22" s="22"/>
      <c r="O22" s="22" t="s">
        <v>190</v>
      </c>
      <c r="P22" s="22">
        <v>2500</v>
      </c>
      <c r="Q22" s="22">
        <v>180</v>
      </c>
      <c r="R22" s="26">
        <v>0</v>
      </c>
      <c r="S22" s="22">
        <f t="shared" si="5"/>
        <v>900016</v>
      </c>
      <c r="T22" s="24">
        <v>0.64</v>
      </c>
      <c r="V22" s="21"/>
      <c r="X22" s="21"/>
    </row>
    <row r="23" spans="1:24" s="20" customFormat="1" x14ac:dyDescent="0.2">
      <c r="A23" s="22">
        <v>7201</v>
      </c>
      <c r="B23" s="22" t="s">
        <v>191</v>
      </c>
      <c r="C23" s="22" t="s">
        <v>192</v>
      </c>
      <c r="D23" s="22" t="s">
        <v>193</v>
      </c>
      <c r="E23" s="23" t="str">
        <f t="shared" si="3"/>
        <v>TID_FOGBATTLE_TREASURE_NAME_1</v>
      </c>
      <c r="F23" s="23" t="s">
        <v>185</v>
      </c>
      <c r="G23" s="23" t="s">
        <v>188</v>
      </c>
      <c r="H23" s="22">
        <f t="shared" si="4"/>
        <v>1533</v>
      </c>
      <c r="I23" s="22">
        <v>2600103</v>
      </c>
      <c r="J23" s="24"/>
      <c r="K23" s="24">
        <v>900011</v>
      </c>
      <c r="L23" s="24">
        <v>0.64</v>
      </c>
      <c r="M23" s="22">
        <v>100</v>
      </c>
      <c r="N23" s="22"/>
      <c r="O23" s="22" t="s">
        <v>187</v>
      </c>
      <c r="P23" s="22">
        <v>1533</v>
      </c>
      <c r="Q23" s="22">
        <v>180</v>
      </c>
      <c r="R23" s="26">
        <v>0</v>
      </c>
      <c r="S23" s="22">
        <f t="shared" si="5"/>
        <v>900014</v>
      </c>
      <c r="T23" s="24">
        <v>0.64</v>
      </c>
      <c r="V23" s="21"/>
    </row>
    <row r="24" spans="1:24" s="20" customFormat="1" x14ac:dyDescent="0.2">
      <c r="A24" s="22">
        <v>7202</v>
      </c>
      <c r="B24" s="22" t="s">
        <v>191</v>
      </c>
      <c r="C24" s="22" t="s">
        <v>194</v>
      </c>
      <c r="D24" s="22" t="s">
        <v>193</v>
      </c>
      <c r="E24" s="23" t="str">
        <f t="shared" si="3"/>
        <v>TID_FOGBATTLE_TREASURE_NAME_1</v>
      </c>
      <c r="F24" s="23" t="s">
        <v>185</v>
      </c>
      <c r="G24" s="23" t="s">
        <v>188</v>
      </c>
      <c r="H24" s="22">
        <f t="shared" si="4"/>
        <v>1533</v>
      </c>
      <c r="I24" s="22">
        <v>2600102</v>
      </c>
      <c r="J24" s="24"/>
      <c r="K24" s="24">
        <v>900011</v>
      </c>
      <c r="L24" s="24">
        <v>0.64</v>
      </c>
      <c r="M24" s="22">
        <v>100</v>
      </c>
      <c r="N24" s="22"/>
      <c r="O24" s="22" t="s">
        <v>187</v>
      </c>
      <c r="P24" s="22">
        <v>1533</v>
      </c>
      <c r="Q24" s="22">
        <v>180</v>
      </c>
      <c r="R24" s="26">
        <v>0</v>
      </c>
      <c r="S24" s="22">
        <f t="shared" si="5"/>
        <v>900014</v>
      </c>
      <c r="T24" s="24">
        <v>0.64</v>
      </c>
    </row>
    <row r="25" spans="1:24" s="20" customFormat="1" x14ac:dyDescent="0.2">
      <c r="A25" s="22">
        <v>7203</v>
      </c>
      <c r="B25" s="22" t="s">
        <v>191</v>
      </c>
      <c r="C25" s="22" t="s">
        <v>195</v>
      </c>
      <c r="D25" s="22" t="s">
        <v>193</v>
      </c>
      <c r="E25" s="23" t="str">
        <f t="shared" si="3"/>
        <v>TID_FOGBATTLE_TREASURE_NAME_1</v>
      </c>
      <c r="F25" s="23" t="s">
        <v>185</v>
      </c>
      <c r="G25" s="23" t="s">
        <v>188</v>
      </c>
      <c r="H25" s="22">
        <f t="shared" si="4"/>
        <v>1533</v>
      </c>
      <c r="I25" s="22" t="s">
        <v>251</v>
      </c>
      <c r="J25" s="24"/>
      <c r="K25" s="24">
        <v>900012</v>
      </c>
      <c r="L25" s="24">
        <v>0.64</v>
      </c>
      <c r="M25" s="22">
        <v>100</v>
      </c>
      <c r="N25" s="22"/>
      <c r="O25" s="22" t="s">
        <v>187</v>
      </c>
      <c r="P25" s="22">
        <v>1533</v>
      </c>
      <c r="Q25" s="22">
        <v>180</v>
      </c>
      <c r="R25" s="26">
        <v>0</v>
      </c>
      <c r="S25" s="22">
        <f t="shared" si="5"/>
        <v>900014</v>
      </c>
      <c r="T25" s="24">
        <v>0.64</v>
      </c>
    </row>
    <row r="26" spans="1:24" s="20" customFormat="1" x14ac:dyDescent="0.2">
      <c r="A26" s="22">
        <v>7204</v>
      </c>
      <c r="B26" s="22" t="s">
        <v>191</v>
      </c>
      <c r="C26" s="22" t="s">
        <v>197</v>
      </c>
      <c r="D26" s="22" t="s">
        <v>196</v>
      </c>
      <c r="E26" s="23" t="str">
        <f t="shared" si="3"/>
        <v>TID_FOGBATTLE_TREASURE_NAME_2</v>
      </c>
      <c r="F26" s="23" t="s">
        <v>198</v>
      </c>
      <c r="G26" s="23" t="s">
        <v>186</v>
      </c>
      <c r="H26" s="22">
        <f t="shared" si="4"/>
        <v>1533</v>
      </c>
      <c r="I26" s="22" t="s">
        <v>248</v>
      </c>
      <c r="J26" s="24"/>
      <c r="K26" s="24">
        <v>900011</v>
      </c>
      <c r="L26" s="24">
        <v>0.64</v>
      </c>
      <c r="M26" s="22">
        <v>100</v>
      </c>
      <c r="N26" s="22"/>
      <c r="O26" s="22" t="s">
        <v>187</v>
      </c>
      <c r="P26" s="22">
        <v>1533</v>
      </c>
      <c r="Q26" s="22">
        <v>180</v>
      </c>
      <c r="R26" s="26">
        <v>0</v>
      </c>
      <c r="S26" s="22">
        <f t="shared" si="5"/>
        <v>900015</v>
      </c>
      <c r="T26" s="24">
        <v>0.64</v>
      </c>
    </row>
    <row r="27" spans="1:24" s="20" customFormat="1" x14ac:dyDescent="0.2">
      <c r="A27" s="22">
        <v>7205</v>
      </c>
      <c r="B27" s="22" t="s">
        <v>191</v>
      </c>
      <c r="C27" s="22" t="s">
        <v>199</v>
      </c>
      <c r="D27" s="22" t="s">
        <v>196</v>
      </c>
      <c r="E27" s="23" t="str">
        <f t="shared" si="3"/>
        <v>TID_FOGBATTLE_TREASURE_NAME_2</v>
      </c>
      <c r="F27" s="23" t="s">
        <v>185</v>
      </c>
      <c r="G27" s="23" t="s">
        <v>188</v>
      </c>
      <c r="H27" s="22">
        <f t="shared" si="4"/>
        <v>1533</v>
      </c>
      <c r="I27" s="22" t="s">
        <v>248</v>
      </c>
      <c r="J27" s="24"/>
      <c r="K27" s="24">
        <v>900012</v>
      </c>
      <c r="L27" s="24">
        <v>0.64</v>
      </c>
      <c r="M27" s="22">
        <v>100</v>
      </c>
      <c r="N27" s="22"/>
      <c r="O27" s="22" t="s">
        <v>187</v>
      </c>
      <c r="P27" s="22">
        <v>1533</v>
      </c>
      <c r="Q27" s="22">
        <v>180</v>
      </c>
      <c r="R27" s="26">
        <v>0</v>
      </c>
      <c r="S27" s="22">
        <f t="shared" si="5"/>
        <v>900015</v>
      </c>
      <c r="T27" s="24">
        <v>0.64</v>
      </c>
    </row>
    <row r="28" spans="1:24" s="20" customFormat="1" x14ac:dyDescent="0.2">
      <c r="A28" s="22">
        <v>7206</v>
      </c>
      <c r="B28" s="22" t="s">
        <v>191</v>
      </c>
      <c r="C28" s="22" t="s">
        <v>200</v>
      </c>
      <c r="D28" s="22" t="s">
        <v>189</v>
      </c>
      <c r="E28" s="23" t="str">
        <f t="shared" si="3"/>
        <v>TID_FOGBATTLE_TREASURE_NAME_3</v>
      </c>
      <c r="F28" s="23" t="s">
        <v>185</v>
      </c>
      <c r="G28" s="23" t="s">
        <v>188</v>
      </c>
      <c r="H28" s="22">
        <f t="shared" si="4"/>
        <v>2500</v>
      </c>
      <c r="I28" s="22" t="s">
        <v>253</v>
      </c>
      <c r="J28" s="24"/>
      <c r="K28" s="24">
        <v>900012</v>
      </c>
      <c r="L28" s="24">
        <v>0.64</v>
      </c>
      <c r="M28" s="22">
        <v>100</v>
      </c>
      <c r="N28" s="22"/>
      <c r="O28" s="22" t="s">
        <v>190</v>
      </c>
      <c r="P28" s="22">
        <v>2500</v>
      </c>
      <c r="Q28" s="22">
        <v>180</v>
      </c>
      <c r="R28" s="26">
        <v>0</v>
      </c>
      <c r="S28" s="22">
        <f t="shared" si="5"/>
        <v>900016</v>
      </c>
      <c r="T28" s="24">
        <v>0.64</v>
      </c>
    </row>
    <row r="29" spans="1:24" s="20" customFormat="1" x14ac:dyDescent="0.2">
      <c r="A29" s="22">
        <v>7207</v>
      </c>
      <c r="B29" s="22" t="s">
        <v>191</v>
      </c>
      <c r="C29" s="22" t="s">
        <v>201</v>
      </c>
      <c r="D29" s="22" t="s">
        <v>189</v>
      </c>
      <c r="E29" s="23" t="str">
        <f t="shared" si="3"/>
        <v>TID_FOGBATTLE_TREASURE_NAME_3</v>
      </c>
      <c r="F29" s="23" t="s">
        <v>185</v>
      </c>
      <c r="G29" s="23" t="s">
        <v>188</v>
      </c>
      <c r="H29" s="22">
        <f t="shared" si="4"/>
        <v>2500</v>
      </c>
      <c r="I29" s="22">
        <v>2600100</v>
      </c>
      <c r="J29" s="24"/>
      <c r="K29" s="24">
        <v>900012</v>
      </c>
      <c r="L29" s="24">
        <v>0.64</v>
      </c>
      <c r="M29" s="22">
        <v>100</v>
      </c>
      <c r="N29" s="22"/>
      <c r="O29" s="22" t="s">
        <v>190</v>
      </c>
      <c r="P29" s="22">
        <v>2500</v>
      </c>
      <c r="Q29" s="22">
        <v>180</v>
      </c>
      <c r="R29" s="26">
        <v>0</v>
      </c>
      <c r="S29" s="22">
        <f t="shared" si="5"/>
        <v>900016</v>
      </c>
      <c r="T29" s="24">
        <v>0.64</v>
      </c>
    </row>
    <row r="30" spans="1:24" s="20" customFormat="1" x14ac:dyDescent="0.2">
      <c r="A30" s="22">
        <v>7208</v>
      </c>
      <c r="B30" s="22" t="s">
        <v>183</v>
      </c>
      <c r="C30" s="22" t="s">
        <v>202</v>
      </c>
      <c r="D30" s="22" t="s">
        <v>189</v>
      </c>
      <c r="E30" s="23" t="str">
        <f t="shared" si="3"/>
        <v>TID_FOGBATTLE_TREASURE_NAME_3</v>
      </c>
      <c r="F30" s="23" t="s">
        <v>185</v>
      </c>
      <c r="G30" s="23" t="s">
        <v>188</v>
      </c>
      <c r="H30" s="22">
        <f t="shared" si="4"/>
        <v>2500</v>
      </c>
      <c r="I30" s="22" t="s">
        <v>253</v>
      </c>
      <c r="J30" s="24"/>
      <c r="K30" s="24">
        <v>900012</v>
      </c>
      <c r="L30" s="24">
        <v>0.64</v>
      </c>
      <c r="M30" s="22">
        <v>100</v>
      </c>
      <c r="N30" s="22"/>
      <c r="O30" s="22" t="s">
        <v>190</v>
      </c>
      <c r="P30" s="22">
        <v>2500</v>
      </c>
      <c r="Q30" s="22">
        <v>180</v>
      </c>
      <c r="R30" s="26">
        <v>0</v>
      </c>
      <c r="S30" s="22">
        <f t="shared" si="5"/>
        <v>900016</v>
      </c>
      <c r="T30" s="24">
        <v>0.64</v>
      </c>
    </row>
    <row r="31" spans="1:24" s="20" customFormat="1" x14ac:dyDescent="0.2">
      <c r="A31" s="22">
        <v>7301</v>
      </c>
      <c r="B31" s="22" t="s">
        <v>203</v>
      </c>
      <c r="C31" s="22" t="s">
        <v>204</v>
      </c>
      <c r="D31" s="22" t="s">
        <v>196</v>
      </c>
      <c r="E31" s="23" t="str">
        <f t="shared" si="3"/>
        <v>TID_FOGBATTLE_TREASURE_NAME_2</v>
      </c>
      <c r="F31" s="23" t="s">
        <v>185</v>
      </c>
      <c r="G31" s="23" t="s">
        <v>188</v>
      </c>
      <c r="H31" s="22">
        <f t="shared" si="4"/>
        <v>1533</v>
      </c>
      <c r="I31" s="22" t="s">
        <v>249</v>
      </c>
      <c r="J31" s="24"/>
      <c r="K31" s="24">
        <v>900012</v>
      </c>
      <c r="L31" s="24">
        <v>0.64</v>
      </c>
      <c r="M31" s="22">
        <v>100</v>
      </c>
      <c r="N31" s="22"/>
      <c r="O31" s="22" t="s">
        <v>187</v>
      </c>
      <c r="P31" s="22">
        <v>1533</v>
      </c>
      <c r="Q31" s="22">
        <v>180</v>
      </c>
      <c r="R31" s="26">
        <v>0</v>
      </c>
      <c r="S31" s="26">
        <v>900041</v>
      </c>
      <c r="T31" s="24">
        <v>0.64</v>
      </c>
    </row>
    <row r="32" spans="1:24" s="20" customFormat="1" x14ac:dyDescent="0.2">
      <c r="A32" s="22">
        <v>7302</v>
      </c>
      <c r="B32" s="22" t="s">
        <v>203</v>
      </c>
      <c r="C32" s="22" t="s">
        <v>204</v>
      </c>
      <c r="D32" s="22" t="s">
        <v>189</v>
      </c>
      <c r="E32" s="23" t="str">
        <f t="shared" si="3"/>
        <v>TID_FOGBATTLE_TREASURE_NAME_3</v>
      </c>
      <c r="F32" s="23" t="s">
        <v>185</v>
      </c>
      <c r="G32" s="23" t="s">
        <v>188</v>
      </c>
      <c r="H32" s="22">
        <f t="shared" si="4"/>
        <v>1533</v>
      </c>
      <c r="I32" s="22" t="s">
        <v>249</v>
      </c>
      <c r="J32" s="24"/>
      <c r="K32" s="24">
        <v>900012</v>
      </c>
      <c r="L32" s="24">
        <v>0.64</v>
      </c>
      <c r="M32" s="22">
        <v>100</v>
      </c>
      <c r="N32" s="22"/>
      <c r="O32" s="22" t="s">
        <v>187</v>
      </c>
      <c r="P32" s="22">
        <v>1533</v>
      </c>
      <c r="Q32" s="22">
        <v>180</v>
      </c>
      <c r="R32" s="26">
        <v>0</v>
      </c>
      <c r="S32" s="26">
        <v>900041</v>
      </c>
      <c r="T32" s="24">
        <v>0.64</v>
      </c>
    </row>
    <row r="33" spans="1:24" s="20" customFormat="1" x14ac:dyDescent="0.2">
      <c r="A33" s="22">
        <v>7401</v>
      </c>
      <c r="B33" s="22" t="s">
        <v>205</v>
      </c>
      <c r="C33" s="22" t="s">
        <v>206</v>
      </c>
      <c r="D33" s="22" t="s">
        <v>189</v>
      </c>
      <c r="E33" s="23" t="str">
        <f t="shared" si="3"/>
        <v>TID_FOGBATTLE_TREASURE_NAME_3</v>
      </c>
      <c r="F33" s="23" t="s">
        <v>185</v>
      </c>
      <c r="G33" s="23" t="s">
        <v>188</v>
      </c>
      <c r="H33" s="22">
        <f t="shared" si="4"/>
        <v>2500</v>
      </c>
      <c r="I33" s="22"/>
      <c r="J33" s="24"/>
      <c r="K33" s="26">
        <v>900017</v>
      </c>
      <c r="L33" s="26">
        <v>0.64</v>
      </c>
      <c r="M33" s="26">
        <v>400</v>
      </c>
      <c r="N33" s="22" t="s">
        <v>283</v>
      </c>
      <c r="O33" s="22" t="s">
        <v>190</v>
      </c>
      <c r="P33" s="22">
        <v>2500</v>
      </c>
      <c r="Q33" s="22">
        <v>180</v>
      </c>
      <c r="R33" s="26">
        <v>0</v>
      </c>
      <c r="S33" s="22">
        <f t="shared" si="5"/>
        <v>900016</v>
      </c>
      <c r="T33" s="24">
        <v>0.64</v>
      </c>
    </row>
    <row r="34" spans="1:24" s="20" customFormat="1" x14ac:dyDescent="0.2">
      <c r="A34" s="28">
        <v>9101</v>
      </c>
      <c r="B34" s="28" t="s">
        <v>183</v>
      </c>
      <c r="C34" s="28" t="s">
        <v>184</v>
      </c>
      <c r="D34" s="28" t="s">
        <v>176</v>
      </c>
      <c r="E34" s="29" t="str">
        <f t="shared" si="3"/>
        <v>TID_FOGBATTLE_TREASURE_NAME_1</v>
      </c>
      <c r="F34" s="29" t="s">
        <v>185</v>
      </c>
      <c r="G34" s="29" t="s">
        <v>186</v>
      </c>
      <c r="H34" s="28">
        <f t="shared" si="4"/>
        <v>1533</v>
      </c>
      <c r="I34" s="28" t="s">
        <v>246</v>
      </c>
      <c r="J34" s="28"/>
      <c r="K34" s="28">
        <v>900011</v>
      </c>
      <c r="L34" s="28">
        <v>0.64</v>
      </c>
      <c r="M34" s="28">
        <v>100</v>
      </c>
      <c r="N34" s="28"/>
      <c r="O34" s="28" t="s">
        <v>187</v>
      </c>
      <c r="P34" s="28">
        <v>1533</v>
      </c>
      <c r="Q34" s="28">
        <v>180</v>
      </c>
      <c r="R34" s="26">
        <v>0</v>
      </c>
      <c r="S34" s="28">
        <f t="shared" si="5"/>
        <v>900014</v>
      </c>
      <c r="T34" s="28">
        <v>0.64</v>
      </c>
      <c r="V34" s="21"/>
      <c r="X34" s="21"/>
    </row>
    <row r="35" spans="1:24" s="20" customFormat="1" x14ac:dyDescent="0.2">
      <c r="A35" s="28">
        <v>9102</v>
      </c>
      <c r="B35" s="28" t="s">
        <v>183</v>
      </c>
      <c r="C35" s="28" t="s">
        <v>184</v>
      </c>
      <c r="D35" s="28" t="s">
        <v>178</v>
      </c>
      <c r="E35" s="29" t="str">
        <f t="shared" si="3"/>
        <v>TID_FOGBATTLE_TREASURE_NAME_2</v>
      </c>
      <c r="F35" s="29" t="s">
        <v>185</v>
      </c>
      <c r="G35" s="29" t="s">
        <v>188</v>
      </c>
      <c r="H35" s="28">
        <f t="shared" si="4"/>
        <v>1533</v>
      </c>
      <c r="I35" s="28" t="s">
        <v>248</v>
      </c>
      <c r="J35" s="28"/>
      <c r="K35" s="28">
        <v>900012</v>
      </c>
      <c r="L35" s="28">
        <v>0.64</v>
      </c>
      <c r="M35" s="28">
        <v>100</v>
      </c>
      <c r="N35" s="28"/>
      <c r="O35" s="28" t="s">
        <v>187</v>
      </c>
      <c r="P35" s="28">
        <v>1533</v>
      </c>
      <c r="Q35" s="28">
        <v>180</v>
      </c>
      <c r="R35" s="26">
        <v>0</v>
      </c>
      <c r="S35" s="28">
        <f t="shared" si="5"/>
        <v>900015</v>
      </c>
      <c r="T35" s="28">
        <v>0.64</v>
      </c>
      <c r="V35" s="21"/>
      <c r="X35" s="21"/>
    </row>
    <row r="36" spans="1:24" s="20" customFormat="1" x14ac:dyDescent="0.2">
      <c r="A36" s="28">
        <v>9103</v>
      </c>
      <c r="B36" s="28" t="s">
        <v>183</v>
      </c>
      <c r="C36" s="28" t="s">
        <v>184</v>
      </c>
      <c r="D36" s="28" t="s">
        <v>178</v>
      </c>
      <c r="E36" s="29" t="str">
        <f t="shared" si="3"/>
        <v>TID_FOGBATTLE_TREASURE_NAME_2</v>
      </c>
      <c r="F36" s="29" t="s">
        <v>185</v>
      </c>
      <c r="G36" s="29" t="s">
        <v>186</v>
      </c>
      <c r="H36" s="28">
        <f t="shared" si="4"/>
        <v>2500</v>
      </c>
      <c r="I36" s="28" t="s">
        <v>248</v>
      </c>
      <c r="J36" s="28"/>
      <c r="K36" s="28">
        <v>900012</v>
      </c>
      <c r="L36" s="28">
        <v>0.64</v>
      </c>
      <c r="M36" s="28">
        <v>100</v>
      </c>
      <c r="N36" s="28"/>
      <c r="O36" s="28" t="s">
        <v>190</v>
      </c>
      <c r="P36" s="28">
        <v>2500</v>
      </c>
      <c r="Q36" s="28">
        <v>180</v>
      </c>
      <c r="R36" s="26">
        <v>0</v>
      </c>
      <c r="S36" s="28">
        <f t="shared" si="5"/>
        <v>900015</v>
      </c>
      <c r="T36" s="28">
        <v>0.64</v>
      </c>
      <c r="V36" s="21"/>
      <c r="X36" s="21"/>
    </row>
    <row r="37" spans="1:24" s="20" customFormat="1" x14ac:dyDescent="0.2">
      <c r="A37" s="28">
        <v>9104</v>
      </c>
      <c r="B37" s="28" t="s">
        <v>183</v>
      </c>
      <c r="C37" s="28" t="s">
        <v>184</v>
      </c>
      <c r="D37" s="28" t="s">
        <v>189</v>
      </c>
      <c r="E37" s="29" t="str">
        <f t="shared" si="3"/>
        <v>TID_FOGBATTLE_TREASURE_NAME_3</v>
      </c>
      <c r="F37" s="29" t="s">
        <v>185</v>
      </c>
      <c r="G37" s="29" t="s">
        <v>186</v>
      </c>
      <c r="H37" s="28">
        <f t="shared" si="4"/>
        <v>2500</v>
      </c>
      <c r="I37" s="28" t="s">
        <v>255</v>
      </c>
      <c r="J37" s="28"/>
      <c r="K37" s="28">
        <v>900012</v>
      </c>
      <c r="L37" s="28">
        <v>0.64</v>
      </c>
      <c r="M37" s="28">
        <v>100</v>
      </c>
      <c r="N37" s="28"/>
      <c r="O37" s="28" t="s">
        <v>190</v>
      </c>
      <c r="P37" s="28">
        <v>2500</v>
      </c>
      <c r="Q37" s="28">
        <v>180</v>
      </c>
      <c r="R37" s="26">
        <v>0</v>
      </c>
      <c r="S37" s="28">
        <f t="shared" si="5"/>
        <v>900016</v>
      </c>
      <c r="T37" s="28">
        <v>0.64</v>
      </c>
      <c r="V37" s="21"/>
      <c r="X37" s="21"/>
    </row>
    <row r="38" spans="1:24" s="20" customFormat="1" x14ac:dyDescent="0.2">
      <c r="A38" s="28">
        <v>9201</v>
      </c>
      <c r="B38" s="28" t="s">
        <v>191</v>
      </c>
      <c r="C38" s="28" t="s">
        <v>192</v>
      </c>
      <c r="D38" s="28" t="s">
        <v>193</v>
      </c>
      <c r="E38" s="29" t="str">
        <f t="shared" si="3"/>
        <v>TID_FOGBATTLE_TREASURE_NAME_1</v>
      </c>
      <c r="F38" s="29" t="s">
        <v>185</v>
      </c>
      <c r="G38" s="29" t="s">
        <v>188</v>
      </c>
      <c r="H38" s="28">
        <f t="shared" si="4"/>
        <v>1533</v>
      </c>
      <c r="I38" s="28">
        <v>2600103</v>
      </c>
      <c r="J38" s="28"/>
      <c r="K38" s="28">
        <v>900011</v>
      </c>
      <c r="L38" s="28">
        <v>0.64</v>
      </c>
      <c r="M38" s="28">
        <v>100</v>
      </c>
      <c r="N38" s="28"/>
      <c r="O38" s="28" t="s">
        <v>187</v>
      </c>
      <c r="P38" s="28">
        <v>1533</v>
      </c>
      <c r="Q38" s="28">
        <v>180</v>
      </c>
      <c r="R38" s="26">
        <v>0</v>
      </c>
      <c r="S38" s="28">
        <f t="shared" si="5"/>
        <v>900014</v>
      </c>
      <c r="T38" s="28">
        <v>0.64</v>
      </c>
    </row>
    <row r="39" spans="1:24" s="20" customFormat="1" x14ac:dyDescent="0.2">
      <c r="A39" s="28">
        <v>9202</v>
      </c>
      <c r="B39" s="28" t="s">
        <v>191</v>
      </c>
      <c r="C39" s="28" t="s">
        <v>194</v>
      </c>
      <c r="D39" s="28" t="s">
        <v>193</v>
      </c>
      <c r="E39" s="29" t="str">
        <f t="shared" si="3"/>
        <v>TID_FOGBATTLE_TREASURE_NAME_1</v>
      </c>
      <c r="F39" s="29" t="s">
        <v>185</v>
      </c>
      <c r="G39" s="29" t="s">
        <v>188</v>
      </c>
      <c r="H39" s="28">
        <f t="shared" si="4"/>
        <v>1533</v>
      </c>
      <c r="I39" s="28">
        <v>2600102</v>
      </c>
      <c r="J39" s="28"/>
      <c r="K39" s="28">
        <v>900011</v>
      </c>
      <c r="L39" s="28">
        <v>0.64</v>
      </c>
      <c r="M39" s="28">
        <v>100</v>
      </c>
      <c r="N39" s="28"/>
      <c r="O39" s="28" t="s">
        <v>187</v>
      </c>
      <c r="P39" s="28">
        <v>1533</v>
      </c>
      <c r="Q39" s="28">
        <v>180</v>
      </c>
      <c r="R39" s="26">
        <v>0</v>
      </c>
      <c r="S39" s="28">
        <f t="shared" si="5"/>
        <v>900014</v>
      </c>
      <c r="T39" s="28">
        <v>0.64</v>
      </c>
    </row>
    <row r="40" spans="1:24" s="20" customFormat="1" x14ac:dyDescent="0.2">
      <c r="A40" s="28">
        <v>9203</v>
      </c>
      <c r="B40" s="28" t="s">
        <v>191</v>
      </c>
      <c r="C40" s="28" t="s">
        <v>195</v>
      </c>
      <c r="D40" s="28" t="s">
        <v>193</v>
      </c>
      <c r="E40" s="29" t="str">
        <f t="shared" si="3"/>
        <v>TID_FOGBATTLE_TREASURE_NAME_1</v>
      </c>
      <c r="F40" s="29" t="s">
        <v>185</v>
      </c>
      <c r="G40" s="29" t="s">
        <v>188</v>
      </c>
      <c r="H40" s="28">
        <f t="shared" si="4"/>
        <v>1533</v>
      </c>
      <c r="I40" s="28" t="s">
        <v>251</v>
      </c>
      <c r="J40" s="28"/>
      <c r="K40" s="28">
        <v>900012</v>
      </c>
      <c r="L40" s="28">
        <v>0.64</v>
      </c>
      <c r="M40" s="28">
        <v>100</v>
      </c>
      <c r="N40" s="28"/>
      <c r="O40" s="28" t="s">
        <v>187</v>
      </c>
      <c r="P40" s="28">
        <v>1533</v>
      </c>
      <c r="Q40" s="28">
        <v>180</v>
      </c>
      <c r="R40" s="26">
        <v>0</v>
      </c>
      <c r="S40" s="28">
        <f t="shared" si="5"/>
        <v>900014</v>
      </c>
      <c r="T40" s="28">
        <v>0.64</v>
      </c>
    </row>
    <row r="41" spans="1:24" s="20" customFormat="1" x14ac:dyDescent="0.2">
      <c r="A41" s="28">
        <v>9204</v>
      </c>
      <c r="B41" s="28" t="s">
        <v>191</v>
      </c>
      <c r="C41" s="28" t="s">
        <v>197</v>
      </c>
      <c r="D41" s="28" t="s">
        <v>196</v>
      </c>
      <c r="E41" s="29" t="str">
        <f t="shared" si="3"/>
        <v>TID_FOGBATTLE_TREASURE_NAME_2</v>
      </c>
      <c r="F41" s="29" t="s">
        <v>198</v>
      </c>
      <c r="G41" s="29" t="s">
        <v>186</v>
      </c>
      <c r="H41" s="28">
        <f t="shared" si="4"/>
        <v>1533</v>
      </c>
      <c r="I41" s="28" t="s">
        <v>248</v>
      </c>
      <c r="J41" s="28"/>
      <c r="K41" s="28">
        <v>900011</v>
      </c>
      <c r="L41" s="28">
        <v>0.64</v>
      </c>
      <c r="M41" s="28">
        <v>100</v>
      </c>
      <c r="N41" s="28"/>
      <c r="O41" s="28" t="s">
        <v>187</v>
      </c>
      <c r="P41" s="28">
        <v>1533</v>
      </c>
      <c r="Q41" s="28">
        <v>180</v>
      </c>
      <c r="R41" s="26">
        <v>0</v>
      </c>
      <c r="S41" s="28">
        <f t="shared" si="5"/>
        <v>900015</v>
      </c>
      <c r="T41" s="28">
        <v>0.64</v>
      </c>
    </row>
    <row r="42" spans="1:24" s="20" customFormat="1" x14ac:dyDescent="0.2">
      <c r="A42" s="28">
        <v>9205</v>
      </c>
      <c r="B42" s="28" t="s">
        <v>191</v>
      </c>
      <c r="C42" s="28" t="s">
        <v>199</v>
      </c>
      <c r="D42" s="28" t="s">
        <v>196</v>
      </c>
      <c r="E42" s="29" t="str">
        <f t="shared" si="3"/>
        <v>TID_FOGBATTLE_TREASURE_NAME_2</v>
      </c>
      <c r="F42" s="29" t="s">
        <v>185</v>
      </c>
      <c r="G42" s="29" t="s">
        <v>188</v>
      </c>
      <c r="H42" s="28">
        <f t="shared" si="4"/>
        <v>1533</v>
      </c>
      <c r="I42" s="28" t="s">
        <v>248</v>
      </c>
      <c r="J42" s="28"/>
      <c r="K42" s="28">
        <v>900012</v>
      </c>
      <c r="L42" s="28">
        <v>0.64</v>
      </c>
      <c r="M42" s="28">
        <v>100</v>
      </c>
      <c r="N42" s="28"/>
      <c r="O42" s="28" t="s">
        <v>187</v>
      </c>
      <c r="P42" s="28">
        <v>1533</v>
      </c>
      <c r="Q42" s="28">
        <v>180</v>
      </c>
      <c r="R42" s="26">
        <v>0</v>
      </c>
      <c r="S42" s="28">
        <f t="shared" si="5"/>
        <v>900015</v>
      </c>
      <c r="T42" s="28">
        <v>0.64</v>
      </c>
    </row>
    <row r="43" spans="1:24" s="20" customFormat="1" x14ac:dyDescent="0.2">
      <c r="A43" s="28">
        <v>9206</v>
      </c>
      <c r="B43" s="28" t="s">
        <v>191</v>
      </c>
      <c r="C43" s="28" t="s">
        <v>200</v>
      </c>
      <c r="D43" s="28" t="s">
        <v>189</v>
      </c>
      <c r="E43" s="29" t="str">
        <f t="shared" si="3"/>
        <v>TID_FOGBATTLE_TREASURE_NAME_3</v>
      </c>
      <c r="F43" s="29" t="s">
        <v>185</v>
      </c>
      <c r="G43" s="29" t="s">
        <v>188</v>
      </c>
      <c r="H43" s="28">
        <f t="shared" si="4"/>
        <v>2500</v>
      </c>
      <c r="I43" s="28" t="s">
        <v>255</v>
      </c>
      <c r="J43" s="28"/>
      <c r="K43" s="28">
        <v>900012</v>
      </c>
      <c r="L43" s="28">
        <v>0.64</v>
      </c>
      <c r="M43" s="28">
        <v>100</v>
      </c>
      <c r="N43" s="28"/>
      <c r="O43" s="28" t="s">
        <v>190</v>
      </c>
      <c r="P43" s="28">
        <v>2500</v>
      </c>
      <c r="Q43" s="28">
        <v>180</v>
      </c>
      <c r="R43" s="26">
        <v>0</v>
      </c>
      <c r="S43" s="28">
        <f t="shared" si="5"/>
        <v>900016</v>
      </c>
      <c r="T43" s="28">
        <v>0.64</v>
      </c>
    </row>
    <row r="44" spans="1:24" s="20" customFormat="1" x14ac:dyDescent="0.2">
      <c r="A44" s="28">
        <v>9207</v>
      </c>
      <c r="B44" s="28" t="s">
        <v>191</v>
      </c>
      <c r="C44" s="28" t="s">
        <v>201</v>
      </c>
      <c r="D44" s="28" t="s">
        <v>189</v>
      </c>
      <c r="E44" s="29" t="str">
        <f t="shared" si="3"/>
        <v>TID_FOGBATTLE_TREASURE_NAME_3</v>
      </c>
      <c r="F44" s="29" t="s">
        <v>185</v>
      </c>
      <c r="G44" s="29" t="s">
        <v>188</v>
      </c>
      <c r="H44" s="28">
        <f t="shared" si="4"/>
        <v>2500</v>
      </c>
      <c r="I44" s="28">
        <v>2600100</v>
      </c>
      <c r="J44" s="28"/>
      <c r="K44" s="28">
        <v>900012</v>
      </c>
      <c r="L44" s="28">
        <v>0.64</v>
      </c>
      <c r="M44" s="28">
        <v>100</v>
      </c>
      <c r="N44" s="28"/>
      <c r="O44" s="28" t="s">
        <v>190</v>
      </c>
      <c r="P44" s="28">
        <v>2500</v>
      </c>
      <c r="Q44" s="28">
        <v>180</v>
      </c>
      <c r="R44" s="26">
        <v>0</v>
      </c>
      <c r="S44" s="28">
        <f t="shared" si="5"/>
        <v>900016</v>
      </c>
      <c r="T44" s="28">
        <v>0.64</v>
      </c>
    </row>
    <row r="45" spans="1:24" s="20" customFormat="1" x14ac:dyDescent="0.2">
      <c r="A45" s="28">
        <v>9208</v>
      </c>
      <c r="B45" s="28" t="s">
        <v>183</v>
      </c>
      <c r="C45" s="28" t="s">
        <v>202</v>
      </c>
      <c r="D45" s="28" t="s">
        <v>189</v>
      </c>
      <c r="E45" s="29" t="str">
        <f t="shared" si="3"/>
        <v>TID_FOGBATTLE_TREASURE_NAME_3</v>
      </c>
      <c r="F45" s="29" t="s">
        <v>185</v>
      </c>
      <c r="G45" s="29" t="s">
        <v>188</v>
      </c>
      <c r="H45" s="28">
        <f t="shared" si="4"/>
        <v>2500</v>
      </c>
      <c r="I45" s="28" t="s">
        <v>255</v>
      </c>
      <c r="J45" s="28"/>
      <c r="K45" s="28">
        <v>900012</v>
      </c>
      <c r="L45" s="28">
        <v>0.64</v>
      </c>
      <c r="M45" s="28">
        <v>100</v>
      </c>
      <c r="N45" s="28"/>
      <c r="O45" s="28" t="s">
        <v>190</v>
      </c>
      <c r="P45" s="28">
        <v>2500</v>
      </c>
      <c r="Q45" s="28">
        <v>180</v>
      </c>
      <c r="R45" s="26">
        <v>0</v>
      </c>
      <c r="S45" s="28">
        <f t="shared" si="5"/>
        <v>900016</v>
      </c>
      <c r="T45" s="28">
        <v>0.64</v>
      </c>
    </row>
    <row r="46" spans="1:24" s="20" customFormat="1" x14ac:dyDescent="0.2">
      <c r="A46" s="28">
        <v>9301</v>
      </c>
      <c r="B46" s="28" t="s">
        <v>203</v>
      </c>
      <c r="C46" s="28" t="s">
        <v>204</v>
      </c>
      <c r="D46" s="28" t="s">
        <v>196</v>
      </c>
      <c r="E46" s="29" t="str">
        <f t="shared" si="3"/>
        <v>TID_FOGBATTLE_TREASURE_NAME_2</v>
      </c>
      <c r="F46" s="29" t="s">
        <v>185</v>
      </c>
      <c r="G46" s="29" t="s">
        <v>188</v>
      </c>
      <c r="H46" s="28">
        <f t="shared" si="4"/>
        <v>1533</v>
      </c>
      <c r="I46" s="28" t="s">
        <v>256</v>
      </c>
      <c r="J46" s="28"/>
      <c r="K46" s="28">
        <v>900012</v>
      </c>
      <c r="L46" s="28">
        <v>0.64</v>
      </c>
      <c r="M46" s="28">
        <v>100</v>
      </c>
      <c r="N46" s="28"/>
      <c r="O46" s="28" t="s">
        <v>187</v>
      </c>
      <c r="P46" s="28">
        <v>1533</v>
      </c>
      <c r="Q46" s="28">
        <v>180</v>
      </c>
      <c r="R46" s="26">
        <v>0</v>
      </c>
      <c r="S46" s="26">
        <v>900041</v>
      </c>
      <c r="T46" s="28">
        <v>0.64</v>
      </c>
    </row>
    <row r="47" spans="1:24" s="20" customFormat="1" x14ac:dyDescent="0.2">
      <c r="A47" s="28">
        <v>9302</v>
      </c>
      <c r="B47" s="28" t="s">
        <v>203</v>
      </c>
      <c r="C47" s="28" t="s">
        <v>204</v>
      </c>
      <c r="D47" s="28" t="s">
        <v>189</v>
      </c>
      <c r="E47" s="29" t="str">
        <f t="shared" si="3"/>
        <v>TID_FOGBATTLE_TREASURE_NAME_3</v>
      </c>
      <c r="F47" s="29" t="s">
        <v>185</v>
      </c>
      <c r="G47" s="29" t="s">
        <v>188</v>
      </c>
      <c r="H47" s="28">
        <f t="shared" si="4"/>
        <v>1533</v>
      </c>
      <c r="I47" s="28" t="s">
        <v>256</v>
      </c>
      <c r="J47" s="28"/>
      <c r="K47" s="28">
        <v>900012</v>
      </c>
      <c r="L47" s="28">
        <v>0.64</v>
      </c>
      <c r="M47" s="28">
        <v>100</v>
      </c>
      <c r="N47" s="28"/>
      <c r="O47" s="28" t="s">
        <v>187</v>
      </c>
      <c r="P47" s="28">
        <v>1533</v>
      </c>
      <c r="Q47" s="28">
        <v>180</v>
      </c>
      <c r="R47" s="26">
        <v>0</v>
      </c>
      <c r="S47" s="26">
        <v>900041</v>
      </c>
      <c r="T47" s="28">
        <v>0.64</v>
      </c>
    </row>
    <row r="48" spans="1:24" s="20" customFormat="1" x14ac:dyDescent="0.2">
      <c r="A48" s="28">
        <v>9401</v>
      </c>
      <c r="B48" s="28" t="s">
        <v>205</v>
      </c>
      <c r="C48" s="28" t="s">
        <v>206</v>
      </c>
      <c r="D48" s="28" t="s">
        <v>189</v>
      </c>
      <c r="E48" s="29" t="str">
        <f t="shared" si="3"/>
        <v>TID_FOGBATTLE_TREASURE_NAME_3</v>
      </c>
      <c r="F48" s="29" t="s">
        <v>185</v>
      </c>
      <c r="G48" s="29" t="s">
        <v>188</v>
      </c>
      <c r="H48" s="28">
        <f t="shared" si="4"/>
        <v>2500</v>
      </c>
      <c r="I48" s="28"/>
      <c r="J48" s="28"/>
      <c r="K48" s="26">
        <v>900017</v>
      </c>
      <c r="L48" s="26">
        <v>0.64</v>
      </c>
      <c r="M48" s="26">
        <v>400</v>
      </c>
      <c r="N48" s="28" t="s">
        <v>284</v>
      </c>
      <c r="O48" s="28" t="s">
        <v>190</v>
      </c>
      <c r="P48" s="28">
        <v>2500</v>
      </c>
      <c r="Q48" s="28">
        <v>180</v>
      </c>
      <c r="R48" s="26">
        <v>0</v>
      </c>
      <c r="S48" s="28">
        <f t="shared" si="5"/>
        <v>900016</v>
      </c>
      <c r="T48" s="28">
        <v>0.64</v>
      </c>
    </row>
    <row r="49" spans="1:20" x14ac:dyDescent="0.2">
      <c r="A49" s="32">
        <v>11101</v>
      </c>
      <c r="B49" s="32" t="s">
        <v>183</v>
      </c>
      <c r="C49" s="32" t="s">
        <v>184</v>
      </c>
      <c r="D49" s="32" t="s">
        <v>176</v>
      </c>
      <c r="E49" s="33" t="str">
        <f t="shared" ref="E49:E63" si="6">INDEX(V$4:V$18,MATCH(D49,W$4:W$18,0))</f>
        <v>TID_FOGBATTLE_TREASURE_NAME_1</v>
      </c>
      <c r="F49" s="33" t="s">
        <v>185</v>
      </c>
      <c r="G49" s="33" t="s">
        <v>186</v>
      </c>
      <c r="H49" s="32">
        <f t="shared" ref="H49:H63" si="7">P49+R49</f>
        <v>1533</v>
      </c>
      <c r="I49" s="32" t="s">
        <v>246</v>
      </c>
      <c r="J49" s="32"/>
      <c r="K49" s="32">
        <v>900011</v>
      </c>
      <c r="L49" s="32">
        <v>0.64</v>
      </c>
      <c r="M49" s="32">
        <v>100</v>
      </c>
      <c r="N49" s="32"/>
      <c r="O49" s="32" t="s">
        <v>187</v>
      </c>
      <c r="P49" s="32">
        <v>1533</v>
      </c>
      <c r="Q49" s="32">
        <v>180</v>
      </c>
      <c r="R49" s="26">
        <v>0</v>
      </c>
      <c r="S49" s="32">
        <f t="shared" ref="S49:S63" si="8">INDEX(Y$4:Y$18,MATCH(D49,W$4:W$18,0))</f>
        <v>900014</v>
      </c>
      <c r="T49" s="32">
        <v>0.64</v>
      </c>
    </row>
    <row r="50" spans="1:20" x14ac:dyDescent="0.2">
      <c r="A50" s="32">
        <v>11102</v>
      </c>
      <c r="B50" s="32" t="s">
        <v>183</v>
      </c>
      <c r="C50" s="32" t="s">
        <v>184</v>
      </c>
      <c r="D50" s="32" t="s">
        <v>178</v>
      </c>
      <c r="E50" s="33" t="str">
        <f t="shared" si="6"/>
        <v>TID_FOGBATTLE_TREASURE_NAME_2</v>
      </c>
      <c r="F50" s="33" t="s">
        <v>185</v>
      </c>
      <c r="G50" s="33" t="s">
        <v>188</v>
      </c>
      <c r="H50" s="32">
        <f t="shared" si="7"/>
        <v>1533</v>
      </c>
      <c r="I50" s="32" t="s">
        <v>248</v>
      </c>
      <c r="J50" s="32"/>
      <c r="K50" s="32">
        <v>900012</v>
      </c>
      <c r="L50" s="32">
        <v>0.64</v>
      </c>
      <c r="M50" s="32">
        <v>100</v>
      </c>
      <c r="N50" s="32"/>
      <c r="O50" s="32" t="s">
        <v>187</v>
      </c>
      <c r="P50" s="32">
        <v>1533</v>
      </c>
      <c r="Q50" s="32">
        <v>180</v>
      </c>
      <c r="R50" s="26">
        <v>0</v>
      </c>
      <c r="S50" s="32">
        <f t="shared" si="8"/>
        <v>900015</v>
      </c>
      <c r="T50" s="32">
        <v>0.64</v>
      </c>
    </row>
    <row r="51" spans="1:20" x14ac:dyDescent="0.2">
      <c r="A51" s="32">
        <v>11103</v>
      </c>
      <c r="B51" s="32" t="s">
        <v>183</v>
      </c>
      <c r="C51" s="32" t="s">
        <v>184</v>
      </c>
      <c r="D51" s="32" t="s">
        <v>178</v>
      </c>
      <c r="E51" s="33" t="str">
        <f t="shared" si="6"/>
        <v>TID_FOGBATTLE_TREASURE_NAME_2</v>
      </c>
      <c r="F51" s="33" t="s">
        <v>185</v>
      </c>
      <c r="G51" s="33" t="s">
        <v>186</v>
      </c>
      <c r="H51" s="32">
        <f t="shared" si="7"/>
        <v>2500</v>
      </c>
      <c r="I51" s="32" t="s">
        <v>248</v>
      </c>
      <c r="J51" s="32"/>
      <c r="K51" s="32">
        <v>900012</v>
      </c>
      <c r="L51" s="32">
        <v>0.64</v>
      </c>
      <c r="M51" s="32">
        <v>100</v>
      </c>
      <c r="N51" s="32"/>
      <c r="O51" s="32" t="s">
        <v>190</v>
      </c>
      <c r="P51" s="32">
        <v>2500</v>
      </c>
      <c r="Q51" s="32">
        <v>180</v>
      </c>
      <c r="R51" s="26">
        <v>0</v>
      </c>
      <c r="S51" s="32">
        <f t="shared" si="8"/>
        <v>900015</v>
      </c>
      <c r="T51" s="32">
        <v>0.64</v>
      </c>
    </row>
    <row r="52" spans="1:20" x14ac:dyDescent="0.2">
      <c r="A52" s="32">
        <v>11104</v>
      </c>
      <c r="B52" s="32" t="s">
        <v>183</v>
      </c>
      <c r="C52" s="32" t="s">
        <v>184</v>
      </c>
      <c r="D52" s="32" t="s">
        <v>189</v>
      </c>
      <c r="E52" s="33" t="str">
        <f t="shared" si="6"/>
        <v>TID_FOGBATTLE_TREASURE_NAME_3</v>
      </c>
      <c r="F52" s="33" t="s">
        <v>185</v>
      </c>
      <c r="G52" s="33" t="s">
        <v>186</v>
      </c>
      <c r="H52" s="32">
        <f t="shared" si="7"/>
        <v>2500</v>
      </c>
      <c r="I52" s="32" t="s">
        <v>255</v>
      </c>
      <c r="J52" s="32"/>
      <c r="K52" s="32">
        <v>900012</v>
      </c>
      <c r="L52" s="32">
        <v>0.64</v>
      </c>
      <c r="M52" s="32">
        <v>100</v>
      </c>
      <c r="N52" s="32"/>
      <c r="O52" s="32" t="s">
        <v>190</v>
      </c>
      <c r="P52" s="32">
        <v>2500</v>
      </c>
      <c r="Q52" s="32">
        <v>180</v>
      </c>
      <c r="R52" s="26">
        <v>0</v>
      </c>
      <c r="S52" s="32">
        <f t="shared" si="8"/>
        <v>900016</v>
      </c>
      <c r="T52" s="32">
        <v>0.64</v>
      </c>
    </row>
    <row r="53" spans="1:20" x14ac:dyDescent="0.2">
      <c r="A53" s="32">
        <v>11201</v>
      </c>
      <c r="B53" s="32" t="s">
        <v>191</v>
      </c>
      <c r="C53" s="32" t="s">
        <v>192</v>
      </c>
      <c r="D53" s="32" t="s">
        <v>193</v>
      </c>
      <c r="E53" s="33" t="str">
        <f t="shared" si="6"/>
        <v>TID_FOGBATTLE_TREASURE_NAME_1</v>
      </c>
      <c r="F53" s="33" t="s">
        <v>185</v>
      </c>
      <c r="G53" s="33" t="s">
        <v>188</v>
      </c>
      <c r="H53" s="32">
        <f t="shared" si="7"/>
        <v>1533</v>
      </c>
      <c r="I53" s="32">
        <v>2600103</v>
      </c>
      <c r="J53" s="32"/>
      <c r="K53" s="32">
        <v>900011</v>
      </c>
      <c r="L53" s="32">
        <v>0.64</v>
      </c>
      <c r="M53" s="32">
        <v>100</v>
      </c>
      <c r="N53" s="32"/>
      <c r="O53" s="32" t="s">
        <v>187</v>
      </c>
      <c r="P53" s="32">
        <v>1533</v>
      </c>
      <c r="Q53" s="32">
        <v>180</v>
      </c>
      <c r="R53" s="26">
        <v>0</v>
      </c>
      <c r="S53" s="32">
        <f t="shared" si="8"/>
        <v>900014</v>
      </c>
      <c r="T53" s="32">
        <v>0.64</v>
      </c>
    </row>
    <row r="54" spans="1:20" x14ac:dyDescent="0.2">
      <c r="A54" s="32">
        <v>11202</v>
      </c>
      <c r="B54" s="32" t="s">
        <v>191</v>
      </c>
      <c r="C54" s="32" t="s">
        <v>194</v>
      </c>
      <c r="D54" s="32" t="s">
        <v>193</v>
      </c>
      <c r="E54" s="33" t="str">
        <f t="shared" si="6"/>
        <v>TID_FOGBATTLE_TREASURE_NAME_1</v>
      </c>
      <c r="F54" s="33" t="s">
        <v>185</v>
      </c>
      <c r="G54" s="33" t="s">
        <v>188</v>
      </c>
      <c r="H54" s="32">
        <f t="shared" si="7"/>
        <v>1533</v>
      </c>
      <c r="I54" s="32">
        <v>2600102</v>
      </c>
      <c r="J54" s="32"/>
      <c r="K54" s="32">
        <v>900011</v>
      </c>
      <c r="L54" s="32">
        <v>0.64</v>
      </c>
      <c r="M54" s="32">
        <v>100</v>
      </c>
      <c r="N54" s="32"/>
      <c r="O54" s="32" t="s">
        <v>187</v>
      </c>
      <c r="P54" s="32">
        <v>1533</v>
      </c>
      <c r="Q54" s="32">
        <v>180</v>
      </c>
      <c r="R54" s="26">
        <v>0</v>
      </c>
      <c r="S54" s="32">
        <f t="shared" si="8"/>
        <v>900014</v>
      </c>
      <c r="T54" s="32">
        <v>0.64</v>
      </c>
    </row>
    <row r="55" spans="1:20" x14ac:dyDescent="0.2">
      <c r="A55" s="32">
        <v>11203</v>
      </c>
      <c r="B55" s="32" t="s">
        <v>191</v>
      </c>
      <c r="C55" s="32" t="s">
        <v>195</v>
      </c>
      <c r="D55" s="32" t="s">
        <v>193</v>
      </c>
      <c r="E55" s="33" t="str">
        <f t="shared" si="6"/>
        <v>TID_FOGBATTLE_TREASURE_NAME_1</v>
      </c>
      <c r="F55" s="33" t="s">
        <v>185</v>
      </c>
      <c r="G55" s="33" t="s">
        <v>188</v>
      </c>
      <c r="H55" s="32">
        <f t="shared" si="7"/>
        <v>1533</v>
      </c>
      <c r="I55" s="32" t="s">
        <v>251</v>
      </c>
      <c r="J55" s="32"/>
      <c r="K55" s="32">
        <v>900012</v>
      </c>
      <c r="L55" s="32">
        <v>0.64</v>
      </c>
      <c r="M55" s="32">
        <v>100</v>
      </c>
      <c r="N55" s="32"/>
      <c r="O55" s="32" t="s">
        <v>187</v>
      </c>
      <c r="P55" s="32">
        <v>1533</v>
      </c>
      <c r="Q55" s="32">
        <v>180</v>
      </c>
      <c r="R55" s="26">
        <v>0</v>
      </c>
      <c r="S55" s="32">
        <f t="shared" si="8"/>
        <v>900014</v>
      </c>
      <c r="T55" s="32">
        <v>0.64</v>
      </c>
    </row>
    <row r="56" spans="1:20" x14ac:dyDescent="0.2">
      <c r="A56" s="32">
        <v>11204</v>
      </c>
      <c r="B56" s="32" t="s">
        <v>191</v>
      </c>
      <c r="C56" s="32" t="s">
        <v>197</v>
      </c>
      <c r="D56" s="32" t="s">
        <v>196</v>
      </c>
      <c r="E56" s="33" t="str">
        <f t="shared" si="6"/>
        <v>TID_FOGBATTLE_TREASURE_NAME_2</v>
      </c>
      <c r="F56" s="33" t="s">
        <v>198</v>
      </c>
      <c r="G56" s="33" t="s">
        <v>186</v>
      </c>
      <c r="H56" s="32">
        <f t="shared" si="7"/>
        <v>1533</v>
      </c>
      <c r="I56" s="32" t="s">
        <v>248</v>
      </c>
      <c r="J56" s="32"/>
      <c r="K56" s="32">
        <v>900011</v>
      </c>
      <c r="L56" s="32">
        <v>0.64</v>
      </c>
      <c r="M56" s="32">
        <v>100</v>
      </c>
      <c r="N56" s="32"/>
      <c r="O56" s="32" t="s">
        <v>187</v>
      </c>
      <c r="P56" s="32">
        <v>1533</v>
      </c>
      <c r="Q56" s="32">
        <v>180</v>
      </c>
      <c r="R56" s="26">
        <v>0</v>
      </c>
      <c r="S56" s="32">
        <f t="shared" si="8"/>
        <v>900015</v>
      </c>
      <c r="T56" s="32">
        <v>0.64</v>
      </c>
    </row>
    <row r="57" spans="1:20" x14ac:dyDescent="0.2">
      <c r="A57" s="32">
        <v>11205</v>
      </c>
      <c r="B57" s="32" t="s">
        <v>191</v>
      </c>
      <c r="C57" s="32" t="s">
        <v>199</v>
      </c>
      <c r="D57" s="32" t="s">
        <v>196</v>
      </c>
      <c r="E57" s="33" t="str">
        <f t="shared" si="6"/>
        <v>TID_FOGBATTLE_TREASURE_NAME_2</v>
      </c>
      <c r="F57" s="33" t="s">
        <v>185</v>
      </c>
      <c r="G57" s="33" t="s">
        <v>188</v>
      </c>
      <c r="H57" s="32">
        <f t="shared" si="7"/>
        <v>1533</v>
      </c>
      <c r="I57" s="32" t="s">
        <v>248</v>
      </c>
      <c r="J57" s="32"/>
      <c r="K57" s="32">
        <v>900012</v>
      </c>
      <c r="L57" s="32">
        <v>0.64</v>
      </c>
      <c r="M57" s="32">
        <v>100</v>
      </c>
      <c r="N57" s="32"/>
      <c r="O57" s="32" t="s">
        <v>187</v>
      </c>
      <c r="P57" s="32">
        <v>1533</v>
      </c>
      <c r="Q57" s="32">
        <v>180</v>
      </c>
      <c r="R57" s="26">
        <v>0</v>
      </c>
      <c r="S57" s="32">
        <f t="shared" si="8"/>
        <v>900015</v>
      </c>
      <c r="T57" s="32">
        <v>0.64</v>
      </c>
    </row>
    <row r="58" spans="1:20" x14ac:dyDescent="0.2">
      <c r="A58" s="32">
        <v>11206</v>
      </c>
      <c r="B58" s="32" t="s">
        <v>191</v>
      </c>
      <c r="C58" s="32" t="s">
        <v>200</v>
      </c>
      <c r="D58" s="32" t="s">
        <v>189</v>
      </c>
      <c r="E58" s="33" t="str">
        <f t="shared" si="6"/>
        <v>TID_FOGBATTLE_TREASURE_NAME_3</v>
      </c>
      <c r="F58" s="33" t="s">
        <v>185</v>
      </c>
      <c r="G58" s="33" t="s">
        <v>188</v>
      </c>
      <c r="H58" s="32">
        <f t="shared" si="7"/>
        <v>2500</v>
      </c>
      <c r="I58" s="32" t="s">
        <v>255</v>
      </c>
      <c r="J58" s="32"/>
      <c r="K58" s="32">
        <v>900012</v>
      </c>
      <c r="L58" s="32">
        <v>0.64</v>
      </c>
      <c r="M58" s="32">
        <v>100</v>
      </c>
      <c r="N58" s="32"/>
      <c r="O58" s="32" t="s">
        <v>190</v>
      </c>
      <c r="P58" s="32">
        <v>2500</v>
      </c>
      <c r="Q58" s="32">
        <v>180</v>
      </c>
      <c r="R58" s="26">
        <v>0</v>
      </c>
      <c r="S58" s="32">
        <f t="shared" si="8"/>
        <v>900016</v>
      </c>
      <c r="T58" s="32">
        <v>0.64</v>
      </c>
    </row>
    <row r="59" spans="1:20" x14ac:dyDescent="0.2">
      <c r="A59" s="32">
        <v>11207</v>
      </c>
      <c r="B59" s="32" t="s">
        <v>191</v>
      </c>
      <c r="C59" s="32" t="s">
        <v>201</v>
      </c>
      <c r="D59" s="32" t="s">
        <v>189</v>
      </c>
      <c r="E59" s="33" t="str">
        <f t="shared" si="6"/>
        <v>TID_FOGBATTLE_TREASURE_NAME_3</v>
      </c>
      <c r="F59" s="33" t="s">
        <v>185</v>
      </c>
      <c r="G59" s="33" t="s">
        <v>188</v>
      </c>
      <c r="H59" s="32">
        <f t="shared" si="7"/>
        <v>2500</v>
      </c>
      <c r="I59" s="32">
        <v>2600100</v>
      </c>
      <c r="J59" s="32"/>
      <c r="K59" s="32">
        <v>900012</v>
      </c>
      <c r="L59" s="32">
        <v>0.64</v>
      </c>
      <c r="M59" s="32">
        <v>100</v>
      </c>
      <c r="N59" s="32"/>
      <c r="O59" s="32" t="s">
        <v>190</v>
      </c>
      <c r="P59" s="32">
        <v>2500</v>
      </c>
      <c r="Q59" s="32">
        <v>180</v>
      </c>
      <c r="R59" s="26">
        <v>0</v>
      </c>
      <c r="S59" s="32">
        <f t="shared" si="8"/>
        <v>900016</v>
      </c>
      <c r="T59" s="32">
        <v>0.64</v>
      </c>
    </row>
    <row r="60" spans="1:20" x14ac:dyDescent="0.2">
      <c r="A60" s="32">
        <v>11208</v>
      </c>
      <c r="B60" s="32" t="s">
        <v>183</v>
      </c>
      <c r="C60" s="32" t="s">
        <v>202</v>
      </c>
      <c r="D60" s="32" t="s">
        <v>189</v>
      </c>
      <c r="E60" s="33" t="str">
        <f t="shared" si="6"/>
        <v>TID_FOGBATTLE_TREASURE_NAME_3</v>
      </c>
      <c r="F60" s="33" t="s">
        <v>185</v>
      </c>
      <c r="G60" s="33" t="s">
        <v>188</v>
      </c>
      <c r="H60" s="32">
        <f t="shared" si="7"/>
        <v>2500</v>
      </c>
      <c r="I60" s="32" t="s">
        <v>255</v>
      </c>
      <c r="J60" s="32"/>
      <c r="K60" s="32">
        <v>900012</v>
      </c>
      <c r="L60" s="32">
        <v>0.64</v>
      </c>
      <c r="M60" s="32">
        <v>100</v>
      </c>
      <c r="N60" s="32"/>
      <c r="O60" s="32" t="s">
        <v>190</v>
      </c>
      <c r="P60" s="32">
        <v>2500</v>
      </c>
      <c r="Q60" s="32">
        <v>180</v>
      </c>
      <c r="R60" s="26">
        <v>0</v>
      </c>
      <c r="S60" s="32">
        <f t="shared" si="8"/>
        <v>900016</v>
      </c>
      <c r="T60" s="32">
        <v>0.64</v>
      </c>
    </row>
    <row r="61" spans="1:20" x14ac:dyDescent="0.2">
      <c r="A61" s="32">
        <v>11301</v>
      </c>
      <c r="B61" s="32" t="s">
        <v>203</v>
      </c>
      <c r="C61" s="32" t="s">
        <v>204</v>
      </c>
      <c r="D61" s="32" t="s">
        <v>196</v>
      </c>
      <c r="E61" s="33" t="str">
        <f t="shared" si="6"/>
        <v>TID_FOGBATTLE_TREASURE_NAME_2</v>
      </c>
      <c r="F61" s="33" t="s">
        <v>185</v>
      </c>
      <c r="G61" s="33" t="s">
        <v>188</v>
      </c>
      <c r="H61" s="32">
        <f t="shared" si="7"/>
        <v>1533</v>
      </c>
      <c r="I61" s="32" t="s">
        <v>256</v>
      </c>
      <c r="J61" s="32"/>
      <c r="K61" s="32">
        <v>900012</v>
      </c>
      <c r="L61" s="32">
        <v>0.64</v>
      </c>
      <c r="M61" s="32">
        <v>100</v>
      </c>
      <c r="N61" s="32"/>
      <c r="O61" s="32" t="s">
        <v>187</v>
      </c>
      <c r="P61" s="32">
        <v>1533</v>
      </c>
      <c r="Q61" s="32">
        <v>180</v>
      </c>
      <c r="R61" s="26">
        <v>0</v>
      </c>
      <c r="S61" s="32">
        <v>900041</v>
      </c>
      <c r="T61" s="32">
        <v>0.64</v>
      </c>
    </row>
    <row r="62" spans="1:20" x14ac:dyDescent="0.2">
      <c r="A62" s="32">
        <v>11302</v>
      </c>
      <c r="B62" s="32" t="s">
        <v>203</v>
      </c>
      <c r="C62" s="32" t="s">
        <v>204</v>
      </c>
      <c r="D62" s="32" t="s">
        <v>189</v>
      </c>
      <c r="E62" s="33" t="str">
        <f t="shared" si="6"/>
        <v>TID_FOGBATTLE_TREASURE_NAME_3</v>
      </c>
      <c r="F62" s="33" t="s">
        <v>185</v>
      </c>
      <c r="G62" s="33" t="s">
        <v>188</v>
      </c>
      <c r="H62" s="32">
        <f t="shared" si="7"/>
        <v>1533</v>
      </c>
      <c r="I62" s="32" t="s">
        <v>256</v>
      </c>
      <c r="J62" s="32"/>
      <c r="K62" s="32">
        <v>900012</v>
      </c>
      <c r="L62" s="32">
        <v>0.64</v>
      </c>
      <c r="M62" s="32">
        <v>100</v>
      </c>
      <c r="N62" s="32"/>
      <c r="O62" s="32" t="s">
        <v>187</v>
      </c>
      <c r="P62" s="32">
        <v>1533</v>
      </c>
      <c r="Q62" s="32">
        <v>180</v>
      </c>
      <c r="R62" s="26">
        <v>0</v>
      </c>
      <c r="S62" s="32">
        <v>900041</v>
      </c>
      <c r="T62" s="32">
        <v>0.64</v>
      </c>
    </row>
    <row r="63" spans="1:20" x14ac:dyDescent="0.2">
      <c r="A63" s="32">
        <v>11401</v>
      </c>
      <c r="B63" s="32" t="s">
        <v>205</v>
      </c>
      <c r="C63" s="32" t="s">
        <v>206</v>
      </c>
      <c r="D63" s="32" t="s">
        <v>189</v>
      </c>
      <c r="E63" s="33" t="str">
        <f t="shared" si="6"/>
        <v>TID_FOGBATTLE_TREASURE_NAME_3</v>
      </c>
      <c r="F63" s="33" t="s">
        <v>185</v>
      </c>
      <c r="G63" s="33" t="s">
        <v>188</v>
      </c>
      <c r="H63" s="32">
        <f t="shared" si="7"/>
        <v>2500</v>
      </c>
      <c r="I63" s="32"/>
      <c r="J63" s="32"/>
      <c r="K63" s="26">
        <v>900017</v>
      </c>
      <c r="L63" s="26">
        <v>0.64</v>
      </c>
      <c r="M63" s="26">
        <v>400</v>
      </c>
      <c r="N63" s="32" t="s">
        <v>285</v>
      </c>
      <c r="O63" s="32" t="s">
        <v>190</v>
      </c>
      <c r="P63" s="32">
        <v>2500</v>
      </c>
      <c r="Q63" s="32">
        <v>180</v>
      </c>
      <c r="R63" s="26">
        <v>0</v>
      </c>
      <c r="S63" s="32">
        <f t="shared" si="8"/>
        <v>900016</v>
      </c>
      <c r="T63" s="32">
        <v>0.64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28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J15" sqref="J15"/>
    </sheetView>
  </sheetViews>
  <sheetFormatPr defaultColWidth="9" defaultRowHeight="16.5" x14ac:dyDescent="0.2"/>
  <cols>
    <col min="1" max="1" width="16" style="1" customWidth="1"/>
    <col min="2" max="2" width="13.75" style="1" customWidth="1"/>
    <col min="3" max="3" width="19.5" style="1" customWidth="1"/>
    <col min="4" max="5" width="13.375" style="1" customWidth="1"/>
    <col min="6" max="9" width="11.375" style="1" customWidth="1"/>
    <col min="10" max="10" width="22.875" style="1" customWidth="1"/>
    <col min="11" max="11" width="15.625" style="1" customWidth="1"/>
    <col min="12" max="12" width="15" style="1" customWidth="1"/>
    <col min="13" max="13" width="9.625" style="1" bestFit="1" customWidth="1"/>
    <col min="14" max="14" width="9" style="1"/>
    <col min="15" max="15" width="12.25" style="1" customWidth="1"/>
    <col min="16" max="16384" width="9" style="1"/>
  </cols>
  <sheetData>
    <row r="1" spans="1:12" x14ac:dyDescent="0.2">
      <c r="A1" s="19" t="s">
        <v>174</v>
      </c>
      <c r="B1" s="18" t="s">
        <v>171</v>
      </c>
      <c r="C1" s="3"/>
      <c r="D1" s="3"/>
      <c r="E1" s="3"/>
      <c r="F1" s="3"/>
      <c r="G1" s="3"/>
      <c r="H1" s="3"/>
      <c r="I1" s="3"/>
      <c r="J1" s="3"/>
      <c r="K1" s="3"/>
    </row>
    <row r="2" spans="1:12" s="5" customFormat="1" ht="166.5" x14ac:dyDescent="0.2">
      <c r="A2" s="4" t="s">
        <v>7</v>
      </c>
      <c r="B2" s="4" t="s">
        <v>15</v>
      </c>
      <c r="C2" s="4" t="s">
        <v>6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41</v>
      </c>
      <c r="J2" s="4" t="s">
        <v>8</v>
      </c>
      <c r="K2" s="4" t="s">
        <v>30</v>
      </c>
    </row>
    <row r="3" spans="1:12" x14ac:dyDescent="0.2">
      <c r="A3" s="8" t="s">
        <v>16</v>
      </c>
      <c r="B3" s="8" t="s">
        <v>14</v>
      </c>
      <c r="C3" s="8" t="s">
        <v>5</v>
      </c>
      <c r="D3" s="8" t="s">
        <v>12</v>
      </c>
      <c r="E3" s="8" t="s">
        <v>47</v>
      </c>
      <c r="F3" s="8" t="s">
        <v>48</v>
      </c>
      <c r="G3" s="8" t="s">
        <v>49</v>
      </c>
      <c r="H3" s="8" t="s">
        <v>50</v>
      </c>
      <c r="I3" s="8" t="s">
        <v>42</v>
      </c>
      <c r="J3" s="8" t="s">
        <v>13</v>
      </c>
      <c r="K3" s="8" t="s">
        <v>20</v>
      </c>
    </row>
    <row r="4" spans="1:12" s="20" customFormat="1" x14ac:dyDescent="0.2">
      <c r="A4" s="26">
        <v>50001</v>
      </c>
      <c r="B4" s="26" t="s">
        <v>183</v>
      </c>
      <c r="C4" s="26">
        <v>5</v>
      </c>
      <c r="D4" s="26">
        <v>132</v>
      </c>
      <c r="E4" s="26">
        <v>186</v>
      </c>
      <c r="F4" s="26">
        <v>1</v>
      </c>
      <c r="G4" s="26">
        <v>1</v>
      </c>
      <c r="H4" s="26">
        <v>1</v>
      </c>
      <c r="I4" s="26">
        <v>180</v>
      </c>
      <c r="J4" s="26" t="s">
        <v>207</v>
      </c>
      <c r="K4" s="26">
        <v>60000</v>
      </c>
      <c r="L4" s="20" t="s">
        <v>208</v>
      </c>
    </row>
    <row r="5" spans="1:12" s="20" customFormat="1" x14ac:dyDescent="0.2">
      <c r="A5" s="26">
        <v>50002</v>
      </c>
      <c r="B5" s="26" t="s">
        <v>183</v>
      </c>
      <c r="C5" s="26">
        <v>5</v>
      </c>
      <c r="D5" s="26">
        <v>119</v>
      </c>
      <c r="E5" s="26">
        <v>87</v>
      </c>
      <c r="F5" s="26">
        <v>1</v>
      </c>
      <c r="G5" s="26">
        <v>1</v>
      </c>
      <c r="H5" s="26">
        <v>1</v>
      </c>
      <c r="I5" s="26">
        <v>180</v>
      </c>
      <c r="J5" s="26" t="s">
        <v>207</v>
      </c>
      <c r="K5" s="26">
        <v>60000</v>
      </c>
      <c r="L5" s="20" t="s">
        <v>209</v>
      </c>
    </row>
    <row r="6" spans="1:12" s="20" customFormat="1" x14ac:dyDescent="0.2">
      <c r="A6" s="26">
        <v>50003</v>
      </c>
      <c r="B6" s="26" t="s">
        <v>183</v>
      </c>
      <c r="C6" s="26">
        <v>5</v>
      </c>
      <c r="D6" s="26">
        <v>211</v>
      </c>
      <c r="E6" s="26">
        <v>114</v>
      </c>
      <c r="F6" s="26">
        <v>1</v>
      </c>
      <c r="G6" s="26">
        <v>1</v>
      </c>
      <c r="H6" s="26">
        <v>1</v>
      </c>
      <c r="I6" s="26">
        <v>180</v>
      </c>
      <c r="J6" s="26" t="s">
        <v>207</v>
      </c>
      <c r="K6" s="26">
        <v>60000</v>
      </c>
      <c r="L6" s="20" t="s">
        <v>209</v>
      </c>
    </row>
    <row r="7" spans="1:12" s="20" customFormat="1" x14ac:dyDescent="0.2">
      <c r="A7" s="26">
        <v>50004</v>
      </c>
      <c r="B7" s="26" t="s">
        <v>183</v>
      </c>
      <c r="C7" s="26">
        <v>5</v>
      </c>
      <c r="D7" s="26">
        <v>87</v>
      </c>
      <c r="E7" s="26">
        <v>183</v>
      </c>
      <c r="F7" s="26">
        <v>1</v>
      </c>
      <c r="G7" s="26">
        <v>1</v>
      </c>
      <c r="H7" s="26">
        <v>1</v>
      </c>
      <c r="I7" s="26">
        <v>180</v>
      </c>
      <c r="J7" s="26" t="s">
        <v>207</v>
      </c>
      <c r="K7" s="26">
        <v>60000</v>
      </c>
      <c r="L7" s="20" t="s">
        <v>209</v>
      </c>
    </row>
    <row r="8" spans="1:12" s="20" customFormat="1" x14ac:dyDescent="0.2">
      <c r="A8" s="26">
        <v>50005</v>
      </c>
      <c r="B8" s="26" t="s">
        <v>183</v>
      </c>
      <c r="C8" s="26">
        <v>5</v>
      </c>
      <c r="D8" s="26">
        <v>87</v>
      </c>
      <c r="E8" s="26">
        <v>120</v>
      </c>
      <c r="F8" s="26">
        <v>1</v>
      </c>
      <c r="G8" s="26">
        <v>1</v>
      </c>
      <c r="H8" s="26">
        <v>1</v>
      </c>
      <c r="I8" s="26">
        <v>180</v>
      </c>
      <c r="J8" s="26" t="s">
        <v>207</v>
      </c>
      <c r="K8" s="26">
        <v>60000</v>
      </c>
      <c r="L8" s="20" t="s">
        <v>209</v>
      </c>
    </row>
    <row r="9" spans="1:12" s="20" customFormat="1" x14ac:dyDescent="0.2">
      <c r="A9" s="26">
        <v>50006</v>
      </c>
      <c r="B9" s="26" t="s">
        <v>183</v>
      </c>
      <c r="C9" s="26">
        <v>5</v>
      </c>
      <c r="D9" s="26">
        <v>102</v>
      </c>
      <c r="E9" s="26">
        <v>175</v>
      </c>
      <c r="F9" s="26">
        <v>1</v>
      </c>
      <c r="G9" s="26">
        <v>1</v>
      </c>
      <c r="H9" s="26">
        <v>1</v>
      </c>
      <c r="I9" s="26">
        <v>180</v>
      </c>
      <c r="J9" s="26" t="s">
        <v>207</v>
      </c>
      <c r="K9" s="26">
        <v>60000</v>
      </c>
      <c r="L9" s="20" t="s">
        <v>209</v>
      </c>
    </row>
    <row r="10" spans="1:12" s="20" customFormat="1" x14ac:dyDescent="0.2">
      <c r="A10" s="26">
        <v>50007</v>
      </c>
      <c r="B10" s="26" t="s">
        <v>183</v>
      </c>
      <c r="C10" s="26">
        <v>5</v>
      </c>
      <c r="D10" s="26">
        <v>136</v>
      </c>
      <c r="E10" s="26">
        <v>88</v>
      </c>
      <c r="F10" s="26">
        <v>1</v>
      </c>
      <c r="G10" s="26">
        <v>1</v>
      </c>
      <c r="H10" s="26">
        <v>1</v>
      </c>
      <c r="I10" s="26">
        <v>180</v>
      </c>
      <c r="J10" s="26" t="s">
        <v>210</v>
      </c>
      <c r="K10" s="26">
        <v>60000</v>
      </c>
      <c r="L10" s="20" t="s">
        <v>211</v>
      </c>
    </row>
    <row r="11" spans="1:12" s="20" customFormat="1" x14ac:dyDescent="0.2">
      <c r="A11" s="26">
        <v>50008</v>
      </c>
      <c r="B11" s="26" t="s">
        <v>183</v>
      </c>
      <c r="C11" s="26">
        <v>5</v>
      </c>
      <c r="D11" s="26">
        <v>141</v>
      </c>
      <c r="E11" s="26">
        <v>88</v>
      </c>
      <c r="F11" s="26">
        <v>1</v>
      </c>
      <c r="G11" s="26">
        <v>1</v>
      </c>
      <c r="H11" s="26">
        <v>1</v>
      </c>
      <c r="I11" s="26">
        <v>180</v>
      </c>
      <c r="J11" s="26" t="s">
        <v>210</v>
      </c>
      <c r="K11" s="26">
        <v>60000</v>
      </c>
      <c r="L11" s="20" t="s">
        <v>211</v>
      </c>
    </row>
    <row r="12" spans="1:12" s="20" customFormat="1" x14ac:dyDescent="0.2">
      <c r="A12" s="26">
        <v>50009</v>
      </c>
      <c r="B12" s="26" t="s">
        <v>183</v>
      </c>
      <c r="C12" s="26">
        <v>5</v>
      </c>
      <c r="D12" s="26">
        <v>81</v>
      </c>
      <c r="E12" s="26">
        <v>113</v>
      </c>
      <c r="F12" s="26">
        <v>1</v>
      </c>
      <c r="G12" s="26">
        <v>1</v>
      </c>
      <c r="H12" s="26">
        <v>1</v>
      </c>
      <c r="I12" s="26">
        <v>180</v>
      </c>
      <c r="J12" s="26" t="s">
        <v>207</v>
      </c>
      <c r="K12" s="26">
        <v>60000</v>
      </c>
      <c r="L12" s="20" t="s">
        <v>209</v>
      </c>
    </row>
    <row r="13" spans="1:12" s="20" customFormat="1" x14ac:dyDescent="0.2">
      <c r="A13" s="26">
        <v>50010</v>
      </c>
      <c r="B13" s="26" t="s">
        <v>183</v>
      </c>
      <c r="C13" s="26">
        <v>5</v>
      </c>
      <c r="D13" s="26">
        <v>127</v>
      </c>
      <c r="E13" s="26">
        <v>137</v>
      </c>
      <c r="F13" s="26">
        <v>1</v>
      </c>
      <c r="G13" s="26">
        <v>1</v>
      </c>
      <c r="H13" s="26">
        <v>1</v>
      </c>
      <c r="I13" s="26">
        <v>180</v>
      </c>
      <c r="J13" s="26" t="s">
        <v>210</v>
      </c>
      <c r="K13" s="26">
        <v>60000</v>
      </c>
      <c r="L13" s="20" t="s">
        <v>211</v>
      </c>
    </row>
    <row r="14" spans="1:12" s="20" customFormat="1" x14ac:dyDescent="0.2">
      <c r="A14" s="26">
        <v>50011</v>
      </c>
      <c r="B14" s="26" t="s">
        <v>183</v>
      </c>
      <c r="C14" s="26">
        <v>5</v>
      </c>
      <c r="D14" s="26">
        <v>79</v>
      </c>
      <c r="E14" s="26">
        <v>164</v>
      </c>
      <c r="F14" s="26">
        <v>1</v>
      </c>
      <c r="G14" s="26">
        <v>1</v>
      </c>
      <c r="H14" s="26">
        <v>1</v>
      </c>
      <c r="I14" s="26">
        <v>180</v>
      </c>
      <c r="J14" s="26" t="s">
        <v>210</v>
      </c>
      <c r="K14" s="26">
        <v>60000</v>
      </c>
      <c r="L14" s="20" t="s">
        <v>211</v>
      </c>
    </row>
    <row r="15" spans="1:12" s="20" customFormat="1" x14ac:dyDescent="0.2">
      <c r="A15" s="26">
        <v>50012</v>
      </c>
      <c r="B15" s="26" t="s">
        <v>183</v>
      </c>
      <c r="C15" s="26">
        <v>5</v>
      </c>
      <c r="D15" s="26">
        <v>80</v>
      </c>
      <c r="E15" s="26">
        <v>130</v>
      </c>
      <c r="F15" s="26">
        <v>1</v>
      </c>
      <c r="G15" s="26">
        <v>1</v>
      </c>
      <c r="H15" s="26">
        <v>1</v>
      </c>
      <c r="I15" s="26">
        <v>180</v>
      </c>
      <c r="J15" s="26" t="s">
        <v>210</v>
      </c>
      <c r="K15" s="26">
        <v>60000</v>
      </c>
      <c r="L15" s="20" t="s">
        <v>213</v>
      </c>
    </row>
    <row r="16" spans="1:12" s="20" customFormat="1" x14ac:dyDescent="0.2">
      <c r="A16" s="26">
        <v>50013</v>
      </c>
      <c r="B16" s="26" t="s">
        <v>183</v>
      </c>
      <c r="C16" s="26">
        <v>5</v>
      </c>
      <c r="D16" s="26">
        <v>116</v>
      </c>
      <c r="E16" s="26">
        <v>176</v>
      </c>
      <c r="F16" s="26">
        <v>1</v>
      </c>
      <c r="G16" s="26">
        <v>1</v>
      </c>
      <c r="H16" s="26">
        <v>1</v>
      </c>
      <c r="I16" s="26">
        <v>180</v>
      </c>
      <c r="J16" s="26" t="s">
        <v>210</v>
      </c>
      <c r="K16" s="26">
        <v>60000</v>
      </c>
      <c r="L16" s="20" t="s">
        <v>211</v>
      </c>
    </row>
    <row r="17" spans="1:12" s="20" customFormat="1" x14ac:dyDescent="0.2">
      <c r="A17" s="26">
        <v>50014</v>
      </c>
      <c r="B17" s="26" t="s">
        <v>183</v>
      </c>
      <c r="C17" s="26">
        <v>5</v>
      </c>
      <c r="D17" s="26">
        <v>98</v>
      </c>
      <c r="E17" s="26">
        <v>167</v>
      </c>
      <c r="F17" s="26">
        <v>1</v>
      </c>
      <c r="G17" s="26">
        <v>1</v>
      </c>
      <c r="H17" s="26">
        <v>1</v>
      </c>
      <c r="I17" s="26">
        <v>180</v>
      </c>
      <c r="J17" s="26" t="s">
        <v>210</v>
      </c>
      <c r="K17" s="26">
        <v>60000</v>
      </c>
      <c r="L17" s="20" t="s">
        <v>211</v>
      </c>
    </row>
    <row r="18" spans="1:12" s="20" customFormat="1" x14ac:dyDescent="0.2">
      <c r="A18" s="26">
        <v>50015</v>
      </c>
      <c r="B18" s="26" t="s">
        <v>183</v>
      </c>
      <c r="C18" s="26">
        <v>5</v>
      </c>
      <c r="D18" s="26">
        <v>80</v>
      </c>
      <c r="E18" s="26">
        <v>149</v>
      </c>
      <c r="F18" s="26">
        <v>1</v>
      </c>
      <c r="G18" s="26">
        <v>1</v>
      </c>
      <c r="H18" s="26">
        <v>1</v>
      </c>
      <c r="I18" s="26">
        <v>180</v>
      </c>
      <c r="J18" s="26" t="s">
        <v>214</v>
      </c>
      <c r="K18" s="26">
        <v>60000</v>
      </c>
      <c r="L18" s="20" t="s">
        <v>215</v>
      </c>
    </row>
    <row r="19" spans="1:12" s="20" customFormat="1" x14ac:dyDescent="0.2">
      <c r="A19" s="26">
        <v>50016</v>
      </c>
      <c r="B19" s="26" t="s">
        <v>183</v>
      </c>
      <c r="C19" s="26">
        <v>5</v>
      </c>
      <c r="D19" s="26">
        <v>165</v>
      </c>
      <c r="E19" s="26">
        <v>107</v>
      </c>
      <c r="F19" s="26">
        <v>1</v>
      </c>
      <c r="G19" s="26">
        <v>1</v>
      </c>
      <c r="H19" s="26">
        <v>1</v>
      </c>
      <c r="I19" s="26">
        <v>180</v>
      </c>
      <c r="J19" s="26" t="s">
        <v>207</v>
      </c>
      <c r="K19" s="26">
        <v>60000</v>
      </c>
      <c r="L19" s="20" t="s">
        <v>209</v>
      </c>
    </row>
    <row r="20" spans="1:12" s="20" customFormat="1" x14ac:dyDescent="0.2">
      <c r="A20" s="26">
        <v>50017</v>
      </c>
      <c r="B20" s="26" t="s">
        <v>183</v>
      </c>
      <c r="C20" s="26">
        <v>5</v>
      </c>
      <c r="D20" s="26">
        <v>158</v>
      </c>
      <c r="E20" s="26">
        <v>106</v>
      </c>
      <c r="F20" s="26">
        <v>1</v>
      </c>
      <c r="G20" s="26">
        <v>1</v>
      </c>
      <c r="H20" s="26">
        <v>1</v>
      </c>
      <c r="I20" s="26">
        <v>180</v>
      </c>
      <c r="J20" s="26" t="s">
        <v>207</v>
      </c>
      <c r="K20" s="26">
        <v>60000</v>
      </c>
      <c r="L20" s="20" t="s">
        <v>209</v>
      </c>
    </row>
    <row r="21" spans="1:12" s="20" customFormat="1" x14ac:dyDescent="0.2">
      <c r="A21" s="26">
        <v>50018</v>
      </c>
      <c r="B21" s="26" t="s">
        <v>183</v>
      </c>
      <c r="C21" s="26">
        <v>5</v>
      </c>
      <c r="D21" s="26">
        <v>173</v>
      </c>
      <c r="E21" s="26">
        <v>87</v>
      </c>
      <c r="F21" s="26">
        <v>1</v>
      </c>
      <c r="G21" s="26">
        <v>1</v>
      </c>
      <c r="H21" s="26">
        <v>1</v>
      </c>
      <c r="I21" s="26">
        <v>180</v>
      </c>
      <c r="J21" s="26" t="s">
        <v>207</v>
      </c>
      <c r="K21" s="26">
        <v>60000</v>
      </c>
      <c r="L21" s="20" t="s">
        <v>209</v>
      </c>
    </row>
    <row r="22" spans="1:12" s="20" customFormat="1" x14ac:dyDescent="0.2">
      <c r="A22" s="26">
        <v>50019</v>
      </c>
      <c r="B22" s="26" t="s">
        <v>203</v>
      </c>
      <c r="C22" s="26">
        <v>5</v>
      </c>
      <c r="D22" s="26">
        <v>193</v>
      </c>
      <c r="E22" s="26">
        <v>128</v>
      </c>
      <c r="F22" s="26">
        <v>1</v>
      </c>
      <c r="G22" s="26">
        <v>1</v>
      </c>
      <c r="H22" s="26">
        <v>1</v>
      </c>
      <c r="I22" s="26">
        <v>180</v>
      </c>
      <c r="J22" s="26" t="s">
        <v>218</v>
      </c>
      <c r="K22" s="26">
        <v>60000</v>
      </c>
      <c r="L22" s="20" t="s">
        <v>211</v>
      </c>
    </row>
    <row r="23" spans="1:12" s="20" customFormat="1" x14ac:dyDescent="0.2">
      <c r="A23" s="26">
        <v>50020</v>
      </c>
      <c r="B23" s="26" t="s">
        <v>183</v>
      </c>
      <c r="C23" s="26">
        <v>5</v>
      </c>
      <c r="D23" s="26">
        <v>175</v>
      </c>
      <c r="E23" s="26">
        <v>125</v>
      </c>
      <c r="F23" s="26">
        <v>1</v>
      </c>
      <c r="G23" s="26">
        <v>1</v>
      </c>
      <c r="H23" s="26">
        <v>1</v>
      </c>
      <c r="I23" s="26">
        <v>180</v>
      </c>
      <c r="J23" s="26" t="s">
        <v>210</v>
      </c>
      <c r="K23" s="26">
        <v>60000</v>
      </c>
      <c r="L23" s="20" t="s">
        <v>217</v>
      </c>
    </row>
    <row r="24" spans="1:12" s="20" customFormat="1" x14ac:dyDescent="0.2">
      <c r="A24" s="26">
        <v>50021</v>
      </c>
      <c r="B24" s="26" t="s">
        <v>183</v>
      </c>
      <c r="C24" s="26">
        <v>5</v>
      </c>
      <c r="D24" s="26">
        <v>157</v>
      </c>
      <c r="E24" s="26">
        <v>152</v>
      </c>
      <c r="F24" s="26">
        <v>1</v>
      </c>
      <c r="G24" s="26">
        <v>1</v>
      </c>
      <c r="H24" s="26">
        <v>1</v>
      </c>
      <c r="I24" s="26">
        <v>180</v>
      </c>
      <c r="J24" s="26" t="s">
        <v>214</v>
      </c>
      <c r="K24" s="26">
        <v>60000</v>
      </c>
      <c r="L24" s="20" t="s">
        <v>215</v>
      </c>
    </row>
    <row r="25" spans="1:12" s="20" customFormat="1" x14ac:dyDescent="0.2">
      <c r="A25" s="26">
        <v>50022</v>
      </c>
      <c r="B25" s="26" t="s">
        <v>183</v>
      </c>
      <c r="C25" s="26">
        <v>5</v>
      </c>
      <c r="D25" s="26">
        <v>162</v>
      </c>
      <c r="E25" s="26">
        <v>173</v>
      </c>
      <c r="F25" s="26">
        <v>1</v>
      </c>
      <c r="G25" s="26">
        <v>1</v>
      </c>
      <c r="H25" s="26">
        <v>1</v>
      </c>
      <c r="I25" s="26">
        <v>180</v>
      </c>
      <c r="J25" s="26" t="s">
        <v>212</v>
      </c>
      <c r="K25" s="26">
        <v>60000</v>
      </c>
      <c r="L25" s="20" t="s">
        <v>213</v>
      </c>
    </row>
    <row r="26" spans="1:12" s="20" customFormat="1" x14ac:dyDescent="0.2">
      <c r="A26" s="26">
        <v>50023</v>
      </c>
      <c r="B26" s="26" t="s">
        <v>183</v>
      </c>
      <c r="C26" s="26">
        <v>5</v>
      </c>
      <c r="D26" s="26">
        <v>175</v>
      </c>
      <c r="E26" s="26">
        <v>176</v>
      </c>
      <c r="F26" s="26">
        <v>1</v>
      </c>
      <c r="G26" s="26">
        <v>1</v>
      </c>
      <c r="H26" s="26">
        <v>1</v>
      </c>
      <c r="I26" s="26">
        <v>180</v>
      </c>
      <c r="J26" s="26" t="s">
        <v>210</v>
      </c>
      <c r="K26" s="26">
        <v>60000</v>
      </c>
      <c r="L26" s="20" t="s">
        <v>213</v>
      </c>
    </row>
    <row r="27" spans="1:12" s="20" customFormat="1" x14ac:dyDescent="0.2">
      <c r="A27" s="26">
        <v>50024</v>
      </c>
      <c r="B27" s="26" t="s">
        <v>183</v>
      </c>
      <c r="C27" s="26">
        <v>5</v>
      </c>
      <c r="D27" s="26">
        <v>187</v>
      </c>
      <c r="E27" s="26">
        <v>85</v>
      </c>
      <c r="F27" s="26">
        <v>1</v>
      </c>
      <c r="G27" s="26">
        <v>1</v>
      </c>
      <c r="H27" s="26">
        <v>1</v>
      </c>
      <c r="I27" s="26">
        <v>180</v>
      </c>
      <c r="J27" s="26" t="s">
        <v>210</v>
      </c>
      <c r="K27" s="26">
        <v>60000</v>
      </c>
      <c r="L27" s="20" t="s">
        <v>213</v>
      </c>
    </row>
    <row r="28" spans="1:12" s="20" customFormat="1" x14ac:dyDescent="0.2">
      <c r="A28" s="26">
        <v>50025</v>
      </c>
      <c r="B28" s="26" t="s">
        <v>183</v>
      </c>
      <c r="C28" s="26">
        <v>5</v>
      </c>
      <c r="D28" s="26">
        <v>146</v>
      </c>
      <c r="E28" s="26">
        <v>182</v>
      </c>
      <c r="F28" s="26">
        <v>1</v>
      </c>
      <c r="G28" s="26">
        <v>1</v>
      </c>
      <c r="H28" s="26">
        <v>1</v>
      </c>
      <c r="I28" s="26">
        <v>180</v>
      </c>
      <c r="J28" s="26" t="s">
        <v>214</v>
      </c>
      <c r="K28" s="26">
        <v>60000</v>
      </c>
      <c r="L28" s="20" t="s">
        <v>215</v>
      </c>
    </row>
    <row r="29" spans="1:12" s="20" customFormat="1" x14ac:dyDescent="0.2">
      <c r="A29" s="26">
        <v>50026</v>
      </c>
      <c r="B29" s="26" t="s">
        <v>183</v>
      </c>
      <c r="C29" s="26">
        <v>5</v>
      </c>
      <c r="D29" s="26">
        <v>148</v>
      </c>
      <c r="E29" s="26">
        <v>197</v>
      </c>
      <c r="F29" s="26">
        <v>1</v>
      </c>
      <c r="G29" s="26">
        <v>1</v>
      </c>
      <c r="H29" s="26">
        <v>1</v>
      </c>
      <c r="I29" s="26">
        <v>180</v>
      </c>
      <c r="J29" s="26" t="s">
        <v>212</v>
      </c>
      <c r="K29" s="26">
        <v>60000</v>
      </c>
      <c r="L29" s="20" t="s">
        <v>213</v>
      </c>
    </row>
    <row r="30" spans="1:12" s="20" customFormat="1" x14ac:dyDescent="0.2">
      <c r="A30" s="26">
        <v>50027</v>
      </c>
      <c r="B30" s="26" t="s">
        <v>183</v>
      </c>
      <c r="C30" s="26">
        <v>5</v>
      </c>
      <c r="D30" s="26">
        <v>197</v>
      </c>
      <c r="E30" s="26">
        <v>205</v>
      </c>
      <c r="F30" s="26">
        <v>1</v>
      </c>
      <c r="G30" s="26">
        <v>1</v>
      </c>
      <c r="H30" s="26">
        <v>1</v>
      </c>
      <c r="I30" s="26">
        <v>180</v>
      </c>
      <c r="J30" s="26" t="s">
        <v>210</v>
      </c>
      <c r="K30" s="26">
        <v>60000</v>
      </c>
    </row>
    <row r="31" spans="1:12" s="20" customFormat="1" x14ac:dyDescent="0.2">
      <c r="A31" s="26">
        <v>50028</v>
      </c>
      <c r="B31" s="26" t="s">
        <v>183</v>
      </c>
      <c r="C31" s="26">
        <v>5</v>
      </c>
      <c r="D31" s="26">
        <v>110</v>
      </c>
      <c r="E31" s="26">
        <v>160</v>
      </c>
      <c r="F31" s="26">
        <v>1</v>
      </c>
      <c r="G31" s="26">
        <v>1</v>
      </c>
      <c r="H31" s="26">
        <v>1</v>
      </c>
      <c r="I31" s="26">
        <v>180</v>
      </c>
      <c r="J31" s="26" t="s">
        <v>207</v>
      </c>
      <c r="K31" s="26">
        <v>60000</v>
      </c>
    </row>
    <row r="32" spans="1:12" s="20" customFormat="1" x14ac:dyDescent="0.2">
      <c r="A32" s="26">
        <v>50029</v>
      </c>
      <c r="B32" s="26" t="s">
        <v>183</v>
      </c>
      <c r="C32" s="26">
        <v>5</v>
      </c>
      <c r="D32" s="26">
        <v>84</v>
      </c>
      <c r="E32" s="26">
        <v>199</v>
      </c>
      <c r="F32" s="26">
        <v>1</v>
      </c>
      <c r="G32" s="26">
        <v>1</v>
      </c>
      <c r="H32" s="26">
        <v>1</v>
      </c>
      <c r="I32" s="26">
        <v>180</v>
      </c>
      <c r="J32" s="26" t="s">
        <v>210</v>
      </c>
      <c r="K32" s="26">
        <v>60000</v>
      </c>
    </row>
    <row r="33" spans="1:18" s="20" customFormat="1" x14ac:dyDescent="0.2">
      <c r="A33" s="26">
        <v>50030</v>
      </c>
      <c r="B33" s="26" t="s">
        <v>183</v>
      </c>
      <c r="C33" s="26">
        <v>5</v>
      </c>
      <c r="D33" s="26">
        <v>123</v>
      </c>
      <c r="E33" s="26">
        <v>104</v>
      </c>
      <c r="F33" s="26">
        <v>1</v>
      </c>
      <c r="G33" s="26">
        <v>1</v>
      </c>
      <c r="H33" s="26">
        <v>1</v>
      </c>
      <c r="I33" s="26">
        <v>180</v>
      </c>
      <c r="J33" s="26" t="s">
        <v>210</v>
      </c>
      <c r="K33" s="26">
        <v>60000</v>
      </c>
    </row>
    <row r="34" spans="1:18" s="20" customFormat="1" x14ac:dyDescent="0.2">
      <c r="A34" s="26">
        <v>50031</v>
      </c>
      <c r="B34" s="26" t="s">
        <v>203</v>
      </c>
      <c r="C34" s="26">
        <v>5</v>
      </c>
      <c r="D34" s="26">
        <v>111</v>
      </c>
      <c r="E34" s="26">
        <v>205</v>
      </c>
      <c r="F34" s="26">
        <v>1</v>
      </c>
      <c r="G34" s="26">
        <v>1</v>
      </c>
      <c r="H34" s="26">
        <v>1</v>
      </c>
      <c r="I34" s="26">
        <v>180</v>
      </c>
      <c r="J34" s="26" t="s">
        <v>218</v>
      </c>
      <c r="K34" s="26">
        <v>60000</v>
      </c>
    </row>
    <row r="35" spans="1:18" s="20" customFormat="1" x14ac:dyDescent="0.2">
      <c r="A35" s="26">
        <v>50032</v>
      </c>
      <c r="B35" s="26" t="s">
        <v>203</v>
      </c>
      <c r="C35" s="26">
        <v>5</v>
      </c>
      <c r="D35" s="26">
        <v>135</v>
      </c>
      <c r="E35" s="26">
        <v>163</v>
      </c>
      <c r="F35" s="26">
        <v>1</v>
      </c>
      <c r="G35" s="26">
        <v>1</v>
      </c>
      <c r="H35" s="26">
        <v>1</v>
      </c>
      <c r="I35" s="26">
        <v>180</v>
      </c>
      <c r="J35" s="26" t="s">
        <v>218</v>
      </c>
      <c r="K35" s="26">
        <v>60000</v>
      </c>
    </row>
    <row r="36" spans="1:18" s="20" customFormat="1" x14ac:dyDescent="0.2">
      <c r="A36" s="26">
        <v>50033</v>
      </c>
      <c r="B36" s="26" t="s">
        <v>203</v>
      </c>
      <c r="C36" s="26">
        <v>5</v>
      </c>
      <c r="D36" s="26">
        <v>91</v>
      </c>
      <c r="E36" s="26">
        <v>171</v>
      </c>
      <c r="F36" s="26">
        <v>1</v>
      </c>
      <c r="G36" s="26">
        <v>1</v>
      </c>
      <c r="H36" s="26">
        <v>1</v>
      </c>
      <c r="I36" s="26">
        <v>180</v>
      </c>
      <c r="J36" s="26" t="s">
        <v>219</v>
      </c>
      <c r="K36" s="26">
        <v>60000</v>
      </c>
    </row>
    <row r="37" spans="1:18" s="20" customFormat="1" x14ac:dyDescent="0.2">
      <c r="A37" s="26">
        <v>50034</v>
      </c>
      <c r="B37" s="26" t="s">
        <v>203</v>
      </c>
      <c r="C37" s="26">
        <v>5</v>
      </c>
      <c r="D37" s="26">
        <v>132</v>
      </c>
      <c r="E37" s="26">
        <v>90</v>
      </c>
      <c r="F37" s="26">
        <v>1</v>
      </c>
      <c r="G37" s="26">
        <v>1</v>
      </c>
      <c r="H37" s="26">
        <v>1</v>
      </c>
      <c r="I37" s="26">
        <v>180</v>
      </c>
      <c r="J37" s="26" t="s">
        <v>219</v>
      </c>
      <c r="K37" s="26">
        <v>60000</v>
      </c>
    </row>
    <row r="38" spans="1:18" s="20" customFormat="1" x14ac:dyDescent="0.2">
      <c r="A38" s="26">
        <v>50035</v>
      </c>
      <c r="B38" s="26" t="s">
        <v>203</v>
      </c>
      <c r="C38" s="26">
        <v>5</v>
      </c>
      <c r="D38" s="26">
        <v>97</v>
      </c>
      <c r="E38" s="26">
        <v>128</v>
      </c>
      <c r="F38" s="26">
        <v>1</v>
      </c>
      <c r="G38" s="26">
        <v>1</v>
      </c>
      <c r="H38" s="26">
        <v>1</v>
      </c>
      <c r="I38" s="26">
        <v>180</v>
      </c>
      <c r="J38" s="26" t="s">
        <v>219</v>
      </c>
      <c r="K38" s="26">
        <v>60000</v>
      </c>
    </row>
    <row r="39" spans="1:18" s="20" customFormat="1" x14ac:dyDescent="0.2">
      <c r="A39" s="26">
        <v>50036</v>
      </c>
      <c r="B39" s="26" t="s">
        <v>203</v>
      </c>
      <c r="C39" s="26">
        <v>5</v>
      </c>
      <c r="D39" s="26">
        <v>157</v>
      </c>
      <c r="E39" s="26">
        <v>126</v>
      </c>
      <c r="F39" s="26">
        <v>1</v>
      </c>
      <c r="G39" s="26">
        <v>1</v>
      </c>
      <c r="H39" s="26">
        <v>1</v>
      </c>
      <c r="I39" s="26">
        <v>180</v>
      </c>
      <c r="J39" s="26" t="s">
        <v>219</v>
      </c>
      <c r="K39" s="26">
        <v>60000</v>
      </c>
      <c r="Q39" s="26"/>
      <c r="R39" s="26"/>
    </row>
    <row r="40" spans="1:18" s="20" customFormat="1" x14ac:dyDescent="0.2">
      <c r="A40" s="26">
        <v>50037</v>
      </c>
      <c r="B40" s="26" t="s">
        <v>203</v>
      </c>
      <c r="C40" s="26">
        <v>5</v>
      </c>
      <c r="D40" s="26">
        <v>182</v>
      </c>
      <c r="E40" s="26">
        <v>98</v>
      </c>
      <c r="F40" s="26">
        <v>1</v>
      </c>
      <c r="G40" s="26">
        <v>1</v>
      </c>
      <c r="H40" s="26">
        <v>1</v>
      </c>
      <c r="I40" s="26">
        <v>180</v>
      </c>
      <c r="J40" s="26" t="s">
        <v>219</v>
      </c>
      <c r="K40" s="26">
        <v>60000</v>
      </c>
      <c r="Q40" s="30"/>
      <c r="R40" s="30"/>
    </row>
    <row r="41" spans="1:18" s="20" customFormat="1" x14ac:dyDescent="0.2">
      <c r="A41" s="26">
        <v>50038</v>
      </c>
      <c r="B41" s="26" t="s">
        <v>203</v>
      </c>
      <c r="C41" s="26">
        <v>5</v>
      </c>
      <c r="D41" s="26">
        <v>171</v>
      </c>
      <c r="E41" s="26">
        <v>122</v>
      </c>
      <c r="F41" s="26">
        <v>1</v>
      </c>
      <c r="G41" s="26">
        <v>1</v>
      </c>
      <c r="H41" s="26">
        <v>1</v>
      </c>
      <c r="I41" s="26">
        <v>180</v>
      </c>
      <c r="J41" s="26" t="s">
        <v>219</v>
      </c>
      <c r="K41" s="26">
        <v>60000</v>
      </c>
      <c r="Q41" s="30"/>
      <c r="R41" s="30"/>
    </row>
    <row r="42" spans="1:18" s="20" customFormat="1" x14ac:dyDescent="0.2">
      <c r="A42" s="26">
        <v>50039</v>
      </c>
      <c r="B42" s="26" t="s">
        <v>203</v>
      </c>
      <c r="C42" s="26">
        <v>5</v>
      </c>
      <c r="D42" s="26">
        <v>218</v>
      </c>
      <c r="E42" s="26">
        <v>165</v>
      </c>
      <c r="F42" s="26">
        <v>1</v>
      </c>
      <c r="G42" s="26">
        <v>1</v>
      </c>
      <c r="H42" s="26">
        <v>1</v>
      </c>
      <c r="I42" s="26">
        <v>180</v>
      </c>
      <c r="J42" s="26" t="s">
        <v>219</v>
      </c>
      <c r="K42" s="26">
        <v>60000</v>
      </c>
      <c r="Q42" s="30"/>
      <c r="R42" s="30"/>
    </row>
    <row r="43" spans="1:18" s="20" customFormat="1" x14ac:dyDescent="0.2">
      <c r="A43" s="26">
        <v>50040</v>
      </c>
      <c r="B43" s="26" t="s">
        <v>203</v>
      </c>
      <c r="C43" s="26">
        <v>5</v>
      </c>
      <c r="D43" s="26">
        <v>188</v>
      </c>
      <c r="E43" s="26">
        <v>174</v>
      </c>
      <c r="F43" s="26">
        <v>1</v>
      </c>
      <c r="G43" s="26">
        <v>1</v>
      </c>
      <c r="H43" s="26">
        <v>1</v>
      </c>
      <c r="I43" s="26">
        <v>180</v>
      </c>
      <c r="J43" s="26" t="s">
        <v>219</v>
      </c>
      <c r="K43" s="26">
        <v>60000</v>
      </c>
      <c r="Q43" s="30"/>
      <c r="R43" s="30"/>
    </row>
    <row r="44" spans="1:18" s="20" customFormat="1" x14ac:dyDescent="0.2">
      <c r="A44" s="26">
        <v>50041</v>
      </c>
      <c r="B44" s="26" t="s">
        <v>203</v>
      </c>
      <c r="C44" s="26">
        <v>5</v>
      </c>
      <c r="D44" s="26">
        <v>171</v>
      </c>
      <c r="E44" s="26">
        <v>186</v>
      </c>
      <c r="F44" s="26">
        <v>1</v>
      </c>
      <c r="G44" s="26">
        <v>1</v>
      </c>
      <c r="H44" s="26">
        <v>1</v>
      </c>
      <c r="I44" s="26">
        <v>180</v>
      </c>
      <c r="J44" s="26" t="s">
        <v>219</v>
      </c>
      <c r="K44" s="26">
        <v>60000</v>
      </c>
      <c r="Q44" s="30"/>
      <c r="R44" s="30"/>
    </row>
    <row r="45" spans="1:18" s="20" customFormat="1" x14ac:dyDescent="0.2">
      <c r="A45" s="26">
        <v>50042</v>
      </c>
      <c r="B45" s="26" t="s">
        <v>203</v>
      </c>
      <c r="C45" s="26">
        <v>5</v>
      </c>
      <c r="D45" s="26">
        <v>153</v>
      </c>
      <c r="E45" s="26">
        <v>213</v>
      </c>
      <c r="F45" s="26">
        <v>1</v>
      </c>
      <c r="G45" s="26">
        <v>1</v>
      </c>
      <c r="H45" s="26">
        <v>1</v>
      </c>
      <c r="I45" s="26">
        <v>180</v>
      </c>
      <c r="J45" s="26" t="s">
        <v>219</v>
      </c>
      <c r="K45" s="26">
        <v>60000</v>
      </c>
      <c r="Q45" s="30"/>
      <c r="R45" s="30"/>
    </row>
    <row r="46" spans="1:18" s="20" customFormat="1" x14ac:dyDescent="0.2">
      <c r="A46" s="26">
        <v>50043</v>
      </c>
      <c r="B46" s="26" t="s">
        <v>203</v>
      </c>
      <c r="C46" s="26">
        <v>5</v>
      </c>
      <c r="D46" s="26">
        <v>207</v>
      </c>
      <c r="E46" s="26">
        <v>139</v>
      </c>
      <c r="F46" s="26">
        <v>1</v>
      </c>
      <c r="G46" s="26">
        <v>1</v>
      </c>
      <c r="H46" s="26">
        <v>1</v>
      </c>
      <c r="I46" s="26">
        <v>180</v>
      </c>
      <c r="J46" s="26" t="s">
        <v>219</v>
      </c>
      <c r="K46" s="26">
        <v>60000</v>
      </c>
      <c r="Q46" s="30"/>
      <c r="R46" s="30"/>
    </row>
    <row r="47" spans="1:18" s="20" customFormat="1" x14ac:dyDescent="0.2">
      <c r="A47" s="26">
        <v>50044</v>
      </c>
      <c r="B47" s="26" t="s">
        <v>203</v>
      </c>
      <c r="C47" s="26">
        <v>5</v>
      </c>
      <c r="D47" s="26">
        <v>135</v>
      </c>
      <c r="E47" s="26">
        <v>145</v>
      </c>
      <c r="F47" s="26">
        <v>1</v>
      </c>
      <c r="G47" s="26">
        <v>1</v>
      </c>
      <c r="H47" s="26">
        <v>1</v>
      </c>
      <c r="I47" s="26">
        <v>180</v>
      </c>
      <c r="J47" s="26" t="s">
        <v>219</v>
      </c>
      <c r="K47" s="26">
        <v>60000</v>
      </c>
      <c r="Q47" s="30"/>
      <c r="R47" s="30"/>
    </row>
    <row r="48" spans="1:18" s="20" customFormat="1" x14ac:dyDescent="0.2">
      <c r="A48" s="26">
        <v>50045</v>
      </c>
      <c r="B48" s="26" t="s">
        <v>203</v>
      </c>
      <c r="C48" s="26">
        <v>5</v>
      </c>
      <c r="D48" s="26">
        <v>80</v>
      </c>
      <c r="E48" s="26">
        <v>147</v>
      </c>
      <c r="F48" s="26">
        <v>1</v>
      </c>
      <c r="G48" s="26">
        <v>1</v>
      </c>
      <c r="H48" s="26">
        <v>1</v>
      </c>
      <c r="I48" s="26">
        <v>180</v>
      </c>
      <c r="J48" s="26" t="s">
        <v>218</v>
      </c>
      <c r="K48" s="26">
        <v>60000</v>
      </c>
      <c r="L48" s="20" t="s">
        <v>215</v>
      </c>
      <c r="Q48" s="30"/>
      <c r="R48" s="30"/>
    </row>
    <row r="49" spans="1:18" s="20" customFormat="1" x14ac:dyDescent="0.2">
      <c r="A49" s="26">
        <v>50046</v>
      </c>
      <c r="B49" s="26" t="s">
        <v>203</v>
      </c>
      <c r="C49" s="26">
        <v>5</v>
      </c>
      <c r="D49" s="26">
        <v>156</v>
      </c>
      <c r="E49" s="26">
        <v>151</v>
      </c>
      <c r="F49" s="26">
        <v>1</v>
      </c>
      <c r="G49" s="26">
        <v>1</v>
      </c>
      <c r="H49" s="26">
        <v>1</v>
      </c>
      <c r="I49" s="26">
        <v>180</v>
      </c>
      <c r="J49" s="26" t="s">
        <v>218</v>
      </c>
      <c r="K49" s="26">
        <v>60000</v>
      </c>
      <c r="L49" s="20" t="s">
        <v>215</v>
      </c>
      <c r="Q49" s="30"/>
      <c r="R49" s="30"/>
    </row>
    <row r="50" spans="1:18" s="20" customFormat="1" x14ac:dyDescent="0.2">
      <c r="A50" s="26">
        <v>50047</v>
      </c>
      <c r="B50" s="26" t="s">
        <v>203</v>
      </c>
      <c r="C50" s="26">
        <v>5</v>
      </c>
      <c r="D50" s="26">
        <v>146</v>
      </c>
      <c r="E50" s="26">
        <v>183</v>
      </c>
      <c r="F50" s="26">
        <v>1</v>
      </c>
      <c r="G50" s="26">
        <v>1</v>
      </c>
      <c r="H50" s="26">
        <v>1</v>
      </c>
      <c r="I50" s="26">
        <v>180</v>
      </c>
      <c r="J50" s="26" t="s">
        <v>218</v>
      </c>
      <c r="K50" s="26">
        <v>60000</v>
      </c>
      <c r="L50" s="20" t="s">
        <v>215</v>
      </c>
      <c r="Q50" s="30"/>
      <c r="R50" s="30"/>
    </row>
    <row r="51" spans="1:18" s="20" customFormat="1" x14ac:dyDescent="0.2">
      <c r="A51" s="26">
        <v>50048</v>
      </c>
      <c r="B51" s="26" t="s">
        <v>183</v>
      </c>
      <c r="C51" s="26">
        <v>5</v>
      </c>
      <c r="D51" s="26">
        <v>106</v>
      </c>
      <c r="E51" s="26">
        <v>87</v>
      </c>
      <c r="F51" s="26">
        <v>1</v>
      </c>
      <c r="G51" s="26">
        <v>1</v>
      </c>
      <c r="H51" s="26">
        <v>1</v>
      </c>
      <c r="I51" s="26">
        <v>180</v>
      </c>
      <c r="J51" s="26" t="s">
        <v>207</v>
      </c>
      <c r="K51" s="26">
        <v>60000</v>
      </c>
    </row>
    <row r="52" spans="1:18" s="20" customFormat="1" x14ac:dyDescent="0.2">
      <c r="A52" s="25">
        <v>70001</v>
      </c>
      <c r="B52" s="25" t="s">
        <v>183</v>
      </c>
      <c r="C52" s="25">
        <v>7</v>
      </c>
      <c r="D52" s="25">
        <v>132</v>
      </c>
      <c r="E52" s="25">
        <v>186</v>
      </c>
      <c r="F52" s="25">
        <v>1</v>
      </c>
      <c r="G52" s="25">
        <v>1</v>
      </c>
      <c r="H52" s="25">
        <v>1</v>
      </c>
      <c r="I52" s="25">
        <v>180</v>
      </c>
      <c r="J52" s="25" t="s">
        <v>230</v>
      </c>
      <c r="K52" s="25">
        <v>60000</v>
      </c>
      <c r="L52" s="20" t="s">
        <v>208</v>
      </c>
      <c r="M52" s="20" t="str">
        <f>REPLACE(J52,1,1,7)</f>
        <v>7101;1</v>
      </c>
    </row>
    <row r="53" spans="1:18" s="20" customFormat="1" x14ac:dyDescent="0.2">
      <c r="A53" s="25">
        <v>70002</v>
      </c>
      <c r="B53" s="25" t="s">
        <v>183</v>
      </c>
      <c r="C53" s="25">
        <v>7</v>
      </c>
      <c r="D53" s="25">
        <v>119</v>
      </c>
      <c r="E53" s="25">
        <v>87</v>
      </c>
      <c r="F53" s="25">
        <v>1</v>
      </c>
      <c r="G53" s="25">
        <v>1</v>
      </c>
      <c r="H53" s="25">
        <v>1</v>
      </c>
      <c r="I53" s="25">
        <v>180</v>
      </c>
      <c r="J53" s="25" t="s">
        <v>230</v>
      </c>
      <c r="K53" s="25">
        <v>60000</v>
      </c>
      <c r="L53" s="20" t="s">
        <v>209</v>
      </c>
      <c r="M53" s="20" t="str">
        <f t="shared" ref="M53:M98" si="0">REPLACE(J53,1,1,7)</f>
        <v>7101;1</v>
      </c>
    </row>
    <row r="54" spans="1:18" s="20" customFormat="1" x14ac:dyDescent="0.2">
      <c r="A54" s="25">
        <v>70003</v>
      </c>
      <c r="B54" s="25" t="s">
        <v>183</v>
      </c>
      <c r="C54" s="25">
        <v>7</v>
      </c>
      <c r="D54" s="25">
        <v>211</v>
      </c>
      <c r="E54" s="25">
        <v>114</v>
      </c>
      <c r="F54" s="25">
        <v>1</v>
      </c>
      <c r="G54" s="25">
        <v>1</v>
      </c>
      <c r="H54" s="25">
        <v>1</v>
      </c>
      <c r="I54" s="25">
        <v>180</v>
      </c>
      <c r="J54" s="25" t="s">
        <v>230</v>
      </c>
      <c r="K54" s="25">
        <v>60000</v>
      </c>
      <c r="L54" s="20" t="s">
        <v>209</v>
      </c>
      <c r="M54" s="20" t="str">
        <f t="shared" si="0"/>
        <v>7101;1</v>
      </c>
    </row>
    <row r="55" spans="1:18" s="20" customFormat="1" x14ac:dyDescent="0.2">
      <c r="A55" s="25">
        <v>70004</v>
      </c>
      <c r="B55" s="25" t="s">
        <v>183</v>
      </c>
      <c r="C55" s="25">
        <v>7</v>
      </c>
      <c r="D55" s="25">
        <v>87</v>
      </c>
      <c r="E55" s="25">
        <v>183</v>
      </c>
      <c r="F55" s="25">
        <v>1</v>
      </c>
      <c r="G55" s="25">
        <v>1</v>
      </c>
      <c r="H55" s="25">
        <v>1</v>
      </c>
      <c r="I55" s="25">
        <v>180</v>
      </c>
      <c r="J55" s="25" t="s">
        <v>230</v>
      </c>
      <c r="K55" s="25">
        <v>60000</v>
      </c>
      <c r="L55" s="20" t="s">
        <v>209</v>
      </c>
      <c r="M55" s="20" t="str">
        <f t="shared" si="0"/>
        <v>7101;1</v>
      </c>
    </row>
    <row r="56" spans="1:18" s="20" customFormat="1" x14ac:dyDescent="0.2">
      <c r="A56" s="25">
        <v>70005</v>
      </c>
      <c r="B56" s="25" t="s">
        <v>183</v>
      </c>
      <c r="C56" s="25">
        <v>7</v>
      </c>
      <c r="D56" s="25">
        <v>87</v>
      </c>
      <c r="E56" s="25">
        <v>120</v>
      </c>
      <c r="F56" s="25">
        <v>1</v>
      </c>
      <c r="G56" s="25">
        <v>1</v>
      </c>
      <c r="H56" s="25">
        <v>1</v>
      </c>
      <c r="I56" s="25">
        <v>180</v>
      </c>
      <c r="J56" s="25" t="s">
        <v>230</v>
      </c>
      <c r="K56" s="25">
        <v>60000</v>
      </c>
      <c r="L56" s="20" t="s">
        <v>209</v>
      </c>
      <c r="M56" s="20" t="str">
        <f t="shared" si="0"/>
        <v>7101;1</v>
      </c>
    </row>
    <row r="57" spans="1:18" s="20" customFormat="1" x14ac:dyDescent="0.2">
      <c r="A57" s="25">
        <v>70006</v>
      </c>
      <c r="B57" s="25" t="s">
        <v>183</v>
      </c>
      <c r="C57" s="25">
        <v>7</v>
      </c>
      <c r="D57" s="25">
        <v>102</v>
      </c>
      <c r="E57" s="25">
        <v>175</v>
      </c>
      <c r="F57" s="25">
        <v>1</v>
      </c>
      <c r="G57" s="25">
        <v>1</v>
      </c>
      <c r="H57" s="25">
        <v>1</v>
      </c>
      <c r="I57" s="25">
        <v>180</v>
      </c>
      <c r="J57" s="25" t="s">
        <v>230</v>
      </c>
      <c r="K57" s="25">
        <v>60000</v>
      </c>
      <c r="L57" s="20" t="s">
        <v>209</v>
      </c>
      <c r="M57" s="20" t="str">
        <f t="shared" si="0"/>
        <v>7101;1</v>
      </c>
    </row>
    <row r="58" spans="1:18" s="20" customFormat="1" x14ac:dyDescent="0.2">
      <c r="A58" s="25">
        <v>70007</v>
      </c>
      <c r="B58" s="25" t="s">
        <v>183</v>
      </c>
      <c r="C58" s="25">
        <v>7</v>
      </c>
      <c r="D58" s="25">
        <v>136</v>
      </c>
      <c r="E58" s="25">
        <v>88</v>
      </c>
      <c r="F58" s="25">
        <v>1</v>
      </c>
      <c r="G58" s="25">
        <v>1</v>
      </c>
      <c r="H58" s="25">
        <v>1</v>
      </c>
      <c r="I58" s="25">
        <v>180</v>
      </c>
      <c r="J58" s="25" t="s">
        <v>231</v>
      </c>
      <c r="K58" s="25">
        <v>60000</v>
      </c>
      <c r="L58" s="20" t="s">
        <v>211</v>
      </c>
      <c r="M58" s="20" t="str">
        <f t="shared" si="0"/>
        <v>7102;1</v>
      </c>
    </row>
    <row r="59" spans="1:18" s="20" customFormat="1" x14ac:dyDescent="0.2">
      <c r="A59" s="25">
        <v>70008</v>
      </c>
      <c r="B59" s="25" t="s">
        <v>183</v>
      </c>
      <c r="C59" s="25">
        <v>7</v>
      </c>
      <c r="D59" s="25">
        <v>141</v>
      </c>
      <c r="E59" s="25">
        <v>88</v>
      </c>
      <c r="F59" s="25">
        <v>1</v>
      </c>
      <c r="G59" s="25">
        <v>1</v>
      </c>
      <c r="H59" s="25">
        <v>1</v>
      </c>
      <c r="I59" s="25">
        <v>180</v>
      </c>
      <c r="J59" s="25" t="s">
        <v>231</v>
      </c>
      <c r="K59" s="25">
        <v>60000</v>
      </c>
      <c r="L59" s="20" t="s">
        <v>211</v>
      </c>
      <c r="M59" s="20" t="str">
        <f t="shared" si="0"/>
        <v>7102;1</v>
      </c>
    </row>
    <row r="60" spans="1:18" s="20" customFormat="1" x14ac:dyDescent="0.2">
      <c r="A60" s="25">
        <v>70009</v>
      </c>
      <c r="B60" s="25" t="s">
        <v>183</v>
      </c>
      <c r="C60" s="25">
        <v>7</v>
      </c>
      <c r="D60" s="25">
        <v>81</v>
      </c>
      <c r="E60" s="25">
        <v>113</v>
      </c>
      <c r="F60" s="25">
        <v>1</v>
      </c>
      <c r="G60" s="25">
        <v>1</v>
      </c>
      <c r="H60" s="25">
        <v>1</v>
      </c>
      <c r="I60" s="25">
        <v>180</v>
      </c>
      <c r="J60" s="25" t="s">
        <v>230</v>
      </c>
      <c r="K60" s="25">
        <v>60000</v>
      </c>
      <c r="L60" s="20" t="s">
        <v>209</v>
      </c>
      <c r="M60" s="20" t="str">
        <f t="shared" si="0"/>
        <v>7101;1</v>
      </c>
    </row>
    <row r="61" spans="1:18" s="20" customFormat="1" x14ac:dyDescent="0.2">
      <c r="A61" s="25">
        <v>70010</v>
      </c>
      <c r="B61" s="25" t="s">
        <v>183</v>
      </c>
      <c r="C61" s="25">
        <v>7</v>
      </c>
      <c r="D61" s="25">
        <v>127</v>
      </c>
      <c r="E61" s="25">
        <v>137</v>
      </c>
      <c r="F61" s="25">
        <v>1</v>
      </c>
      <c r="G61" s="25">
        <v>1</v>
      </c>
      <c r="H61" s="25">
        <v>1</v>
      </c>
      <c r="I61" s="25">
        <v>180</v>
      </c>
      <c r="J61" s="25" t="s">
        <v>231</v>
      </c>
      <c r="K61" s="25">
        <v>60000</v>
      </c>
      <c r="L61" s="20" t="s">
        <v>211</v>
      </c>
      <c r="M61" s="20" t="str">
        <f t="shared" si="0"/>
        <v>7102;1</v>
      </c>
    </row>
    <row r="62" spans="1:18" s="20" customFormat="1" x14ac:dyDescent="0.2">
      <c r="A62" s="25">
        <v>70011</v>
      </c>
      <c r="B62" s="25" t="s">
        <v>183</v>
      </c>
      <c r="C62" s="25">
        <v>7</v>
      </c>
      <c r="D62" s="25">
        <v>79</v>
      </c>
      <c r="E62" s="25">
        <v>164</v>
      </c>
      <c r="F62" s="25">
        <v>1</v>
      </c>
      <c r="G62" s="25">
        <v>1</v>
      </c>
      <c r="H62" s="25">
        <v>1</v>
      </c>
      <c r="I62" s="25">
        <v>180</v>
      </c>
      <c r="J62" s="25" t="s">
        <v>231</v>
      </c>
      <c r="K62" s="25">
        <v>60000</v>
      </c>
      <c r="L62" s="20" t="s">
        <v>211</v>
      </c>
      <c r="M62" s="20" t="str">
        <f t="shared" si="0"/>
        <v>7102;1</v>
      </c>
    </row>
    <row r="63" spans="1:18" s="20" customFormat="1" x14ac:dyDescent="0.2">
      <c r="A63" s="25">
        <v>70012</v>
      </c>
      <c r="B63" s="25" t="s">
        <v>183</v>
      </c>
      <c r="C63" s="25">
        <v>7</v>
      </c>
      <c r="D63" s="25">
        <v>80</v>
      </c>
      <c r="E63" s="25">
        <v>130</v>
      </c>
      <c r="F63" s="25">
        <v>1</v>
      </c>
      <c r="G63" s="25">
        <v>1</v>
      </c>
      <c r="H63" s="25">
        <v>1</v>
      </c>
      <c r="I63" s="25">
        <v>180</v>
      </c>
      <c r="J63" s="25" t="s">
        <v>231</v>
      </c>
      <c r="K63" s="25">
        <v>60000</v>
      </c>
      <c r="L63" s="20" t="s">
        <v>213</v>
      </c>
      <c r="M63" s="20" t="str">
        <f t="shared" si="0"/>
        <v>7102;1</v>
      </c>
    </row>
    <row r="64" spans="1:18" s="20" customFormat="1" x14ac:dyDescent="0.2">
      <c r="A64" s="25">
        <v>70013</v>
      </c>
      <c r="B64" s="25" t="s">
        <v>183</v>
      </c>
      <c r="C64" s="25">
        <v>7</v>
      </c>
      <c r="D64" s="25">
        <v>116</v>
      </c>
      <c r="E64" s="25">
        <v>176</v>
      </c>
      <c r="F64" s="25">
        <v>1</v>
      </c>
      <c r="G64" s="25">
        <v>1</v>
      </c>
      <c r="H64" s="25">
        <v>1</v>
      </c>
      <c r="I64" s="25">
        <v>180</v>
      </c>
      <c r="J64" s="25" t="s">
        <v>231</v>
      </c>
      <c r="K64" s="25">
        <v>60000</v>
      </c>
      <c r="L64" s="20" t="s">
        <v>211</v>
      </c>
      <c r="M64" s="20" t="str">
        <f t="shared" si="0"/>
        <v>7102;1</v>
      </c>
    </row>
    <row r="65" spans="1:13" s="20" customFormat="1" x14ac:dyDescent="0.2">
      <c r="A65" s="25">
        <v>70014</v>
      </c>
      <c r="B65" s="25" t="s">
        <v>183</v>
      </c>
      <c r="C65" s="25">
        <v>7</v>
      </c>
      <c r="D65" s="25">
        <v>98</v>
      </c>
      <c r="E65" s="25">
        <v>167</v>
      </c>
      <c r="F65" s="25">
        <v>1</v>
      </c>
      <c r="G65" s="25">
        <v>1</v>
      </c>
      <c r="H65" s="25">
        <v>1</v>
      </c>
      <c r="I65" s="25">
        <v>180</v>
      </c>
      <c r="J65" s="25" t="s">
        <v>231</v>
      </c>
      <c r="K65" s="25">
        <v>60000</v>
      </c>
      <c r="L65" s="20" t="s">
        <v>211</v>
      </c>
      <c r="M65" s="20" t="str">
        <f t="shared" si="0"/>
        <v>7102;1</v>
      </c>
    </row>
    <row r="66" spans="1:13" s="20" customFormat="1" x14ac:dyDescent="0.2">
      <c r="A66" s="25">
        <v>70015</v>
      </c>
      <c r="B66" s="25" t="s">
        <v>183</v>
      </c>
      <c r="C66" s="25">
        <v>7</v>
      </c>
      <c r="D66" s="25">
        <v>80</v>
      </c>
      <c r="E66" s="25">
        <v>149</v>
      </c>
      <c r="F66" s="25">
        <v>1</v>
      </c>
      <c r="G66" s="25">
        <v>1</v>
      </c>
      <c r="H66" s="25">
        <v>1</v>
      </c>
      <c r="I66" s="25">
        <v>180</v>
      </c>
      <c r="J66" s="25" t="s">
        <v>233</v>
      </c>
      <c r="K66" s="25">
        <v>60000</v>
      </c>
      <c r="L66" s="20" t="s">
        <v>215</v>
      </c>
      <c r="M66" s="20" t="str">
        <f t="shared" si="0"/>
        <v>7104;1</v>
      </c>
    </row>
    <row r="67" spans="1:13" s="20" customFormat="1" x14ac:dyDescent="0.2">
      <c r="A67" s="25">
        <v>70016</v>
      </c>
      <c r="B67" s="25" t="s">
        <v>183</v>
      </c>
      <c r="C67" s="25">
        <v>7</v>
      </c>
      <c r="D67" s="25">
        <v>165</v>
      </c>
      <c r="E67" s="25">
        <v>107</v>
      </c>
      <c r="F67" s="25">
        <v>1</v>
      </c>
      <c r="G67" s="25">
        <v>1</v>
      </c>
      <c r="H67" s="25">
        <v>1</v>
      </c>
      <c r="I67" s="25">
        <v>180</v>
      </c>
      <c r="J67" s="25" t="s">
        <v>230</v>
      </c>
      <c r="K67" s="25">
        <v>60000</v>
      </c>
      <c r="L67" s="20" t="s">
        <v>209</v>
      </c>
      <c r="M67" s="20" t="str">
        <f t="shared" si="0"/>
        <v>7101;1</v>
      </c>
    </row>
    <row r="68" spans="1:13" s="20" customFormat="1" x14ac:dyDescent="0.2">
      <c r="A68" s="25">
        <v>70017</v>
      </c>
      <c r="B68" s="25" t="s">
        <v>183</v>
      </c>
      <c r="C68" s="25">
        <v>7</v>
      </c>
      <c r="D68" s="25">
        <v>158</v>
      </c>
      <c r="E68" s="25">
        <v>106</v>
      </c>
      <c r="F68" s="25">
        <v>1</v>
      </c>
      <c r="G68" s="25">
        <v>1</v>
      </c>
      <c r="H68" s="25">
        <v>1</v>
      </c>
      <c r="I68" s="25">
        <v>180</v>
      </c>
      <c r="J68" s="25" t="s">
        <v>230</v>
      </c>
      <c r="K68" s="25">
        <v>60000</v>
      </c>
      <c r="L68" s="20" t="s">
        <v>209</v>
      </c>
      <c r="M68" s="20" t="str">
        <f t="shared" si="0"/>
        <v>7101;1</v>
      </c>
    </row>
    <row r="69" spans="1:13" s="20" customFormat="1" x14ac:dyDescent="0.2">
      <c r="A69" s="25">
        <v>70018</v>
      </c>
      <c r="B69" s="25" t="s">
        <v>183</v>
      </c>
      <c r="C69" s="25">
        <v>7</v>
      </c>
      <c r="D69" s="25">
        <v>173</v>
      </c>
      <c r="E69" s="25">
        <v>87</v>
      </c>
      <c r="F69" s="25">
        <v>1</v>
      </c>
      <c r="G69" s="25">
        <v>1</v>
      </c>
      <c r="H69" s="25">
        <v>1</v>
      </c>
      <c r="I69" s="25">
        <v>180</v>
      </c>
      <c r="J69" s="25" t="s">
        <v>230</v>
      </c>
      <c r="K69" s="25">
        <v>60000</v>
      </c>
      <c r="L69" s="20" t="s">
        <v>209</v>
      </c>
      <c r="M69" s="20" t="str">
        <f t="shared" si="0"/>
        <v>7101;1</v>
      </c>
    </row>
    <row r="70" spans="1:13" s="20" customFormat="1" x14ac:dyDescent="0.2">
      <c r="A70" s="25">
        <v>70019</v>
      </c>
      <c r="B70" s="25" t="s">
        <v>183</v>
      </c>
      <c r="C70" s="25">
        <v>7</v>
      </c>
      <c r="D70" s="25">
        <v>193</v>
      </c>
      <c r="E70" s="25">
        <v>128</v>
      </c>
      <c r="F70" s="25">
        <v>1</v>
      </c>
      <c r="G70" s="25">
        <v>1</v>
      </c>
      <c r="H70" s="25">
        <v>1</v>
      </c>
      <c r="I70" s="25">
        <v>180</v>
      </c>
      <c r="J70" s="25" t="s">
        <v>234</v>
      </c>
      <c r="K70" s="25">
        <v>60000</v>
      </c>
      <c r="L70" s="20" t="s">
        <v>216</v>
      </c>
      <c r="M70" s="20" t="str">
        <f t="shared" si="0"/>
        <v>7301;1</v>
      </c>
    </row>
    <row r="71" spans="1:13" s="20" customFormat="1" x14ac:dyDescent="0.2">
      <c r="A71" s="25">
        <v>70020</v>
      </c>
      <c r="B71" s="25" t="s">
        <v>183</v>
      </c>
      <c r="C71" s="25">
        <v>7</v>
      </c>
      <c r="D71" s="25">
        <v>175</v>
      </c>
      <c r="E71" s="25">
        <v>125</v>
      </c>
      <c r="F71" s="25">
        <v>1</v>
      </c>
      <c r="G71" s="25">
        <v>1</v>
      </c>
      <c r="H71" s="25">
        <v>1</v>
      </c>
      <c r="I71" s="25">
        <v>180</v>
      </c>
      <c r="J71" s="25" t="s">
        <v>231</v>
      </c>
      <c r="K71" s="25">
        <v>60000</v>
      </c>
      <c r="L71" s="20" t="s">
        <v>211</v>
      </c>
      <c r="M71" s="20" t="str">
        <f t="shared" si="0"/>
        <v>7102;1</v>
      </c>
    </row>
    <row r="72" spans="1:13" s="20" customFormat="1" x14ac:dyDescent="0.2">
      <c r="A72" s="25">
        <v>70021</v>
      </c>
      <c r="B72" s="25" t="s">
        <v>183</v>
      </c>
      <c r="C72" s="25">
        <v>7</v>
      </c>
      <c r="D72" s="25">
        <v>157</v>
      </c>
      <c r="E72" s="25">
        <v>152</v>
      </c>
      <c r="F72" s="25">
        <v>1</v>
      </c>
      <c r="G72" s="25">
        <v>1</v>
      </c>
      <c r="H72" s="25">
        <v>1</v>
      </c>
      <c r="I72" s="25">
        <v>180</v>
      </c>
      <c r="J72" s="25" t="s">
        <v>233</v>
      </c>
      <c r="K72" s="25">
        <v>60000</v>
      </c>
      <c r="L72" s="20" t="s">
        <v>217</v>
      </c>
      <c r="M72" s="20" t="str">
        <f t="shared" si="0"/>
        <v>7104;1</v>
      </c>
    </row>
    <row r="73" spans="1:13" s="20" customFormat="1" x14ac:dyDescent="0.2">
      <c r="A73" s="25">
        <v>70022</v>
      </c>
      <c r="B73" s="25" t="s">
        <v>183</v>
      </c>
      <c r="C73" s="25">
        <v>7</v>
      </c>
      <c r="D73" s="25">
        <v>162</v>
      </c>
      <c r="E73" s="25">
        <v>173</v>
      </c>
      <c r="F73" s="25">
        <v>1</v>
      </c>
      <c r="G73" s="25">
        <v>1</v>
      </c>
      <c r="H73" s="25">
        <v>1</v>
      </c>
      <c r="I73" s="25">
        <v>180</v>
      </c>
      <c r="J73" s="25" t="s">
        <v>232</v>
      </c>
      <c r="K73" s="25">
        <v>60000</v>
      </c>
      <c r="L73" s="20" t="s">
        <v>215</v>
      </c>
      <c r="M73" s="20" t="str">
        <f t="shared" si="0"/>
        <v>7103;1</v>
      </c>
    </row>
    <row r="74" spans="1:13" s="20" customFormat="1" x14ac:dyDescent="0.2">
      <c r="A74" s="25">
        <v>70023</v>
      </c>
      <c r="B74" s="25" t="s">
        <v>183</v>
      </c>
      <c r="C74" s="25">
        <v>7</v>
      </c>
      <c r="D74" s="25">
        <v>175</v>
      </c>
      <c r="E74" s="25">
        <v>176</v>
      </c>
      <c r="F74" s="25">
        <v>1</v>
      </c>
      <c r="G74" s="25">
        <v>1</v>
      </c>
      <c r="H74" s="25">
        <v>1</v>
      </c>
      <c r="I74" s="25">
        <v>180</v>
      </c>
      <c r="J74" s="25" t="s">
        <v>231</v>
      </c>
      <c r="K74" s="25">
        <v>60000</v>
      </c>
      <c r="L74" s="20" t="s">
        <v>213</v>
      </c>
      <c r="M74" s="20" t="str">
        <f t="shared" si="0"/>
        <v>7102;1</v>
      </c>
    </row>
    <row r="75" spans="1:13" s="20" customFormat="1" x14ac:dyDescent="0.2">
      <c r="A75" s="25">
        <v>70024</v>
      </c>
      <c r="B75" s="25" t="s">
        <v>183</v>
      </c>
      <c r="C75" s="25">
        <v>7</v>
      </c>
      <c r="D75" s="25">
        <v>187</v>
      </c>
      <c r="E75" s="25">
        <v>85</v>
      </c>
      <c r="F75" s="25">
        <v>1</v>
      </c>
      <c r="G75" s="25">
        <v>1</v>
      </c>
      <c r="H75" s="25">
        <v>1</v>
      </c>
      <c r="I75" s="25">
        <v>180</v>
      </c>
      <c r="J75" s="25" t="s">
        <v>231</v>
      </c>
      <c r="K75" s="25">
        <v>60000</v>
      </c>
      <c r="L75" s="20" t="s">
        <v>213</v>
      </c>
      <c r="M75" s="20" t="str">
        <f t="shared" si="0"/>
        <v>7102;1</v>
      </c>
    </row>
    <row r="76" spans="1:13" s="20" customFormat="1" x14ac:dyDescent="0.2">
      <c r="A76" s="25">
        <v>70025</v>
      </c>
      <c r="B76" s="25" t="s">
        <v>183</v>
      </c>
      <c r="C76" s="25">
        <v>7</v>
      </c>
      <c r="D76" s="25">
        <v>146</v>
      </c>
      <c r="E76" s="25">
        <v>182</v>
      </c>
      <c r="F76" s="25">
        <v>1</v>
      </c>
      <c r="G76" s="25">
        <v>1</v>
      </c>
      <c r="H76" s="25">
        <v>1</v>
      </c>
      <c r="I76" s="25">
        <v>180</v>
      </c>
      <c r="J76" s="25" t="s">
        <v>233</v>
      </c>
      <c r="K76" s="25">
        <v>60000</v>
      </c>
      <c r="L76" s="20" t="s">
        <v>213</v>
      </c>
      <c r="M76" s="20" t="str">
        <f t="shared" si="0"/>
        <v>7104;1</v>
      </c>
    </row>
    <row r="77" spans="1:13" s="20" customFormat="1" x14ac:dyDescent="0.2">
      <c r="A77" s="25">
        <v>70026</v>
      </c>
      <c r="B77" s="25" t="s">
        <v>183</v>
      </c>
      <c r="C77" s="25">
        <v>7</v>
      </c>
      <c r="D77" s="25">
        <v>148</v>
      </c>
      <c r="E77" s="25">
        <v>197</v>
      </c>
      <c r="F77" s="25">
        <v>1</v>
      </c>
      <c r="G77" s="25">
        <v>1</v>
      </c>
      <c r="H77" s="25">
        <v>1</v>
      </c>
      <c r="I77" s="25">
        <v>180</v>
      </c>
      <c r="J77" s="25" t="s">
        <v>232</v>
      </c>
      <c r="K77" s="25">
        <v>60000</v>
      </c>
      <c r="L77" s="20" t="s">
        <v>215</v>
      </c>
      <c r="M77" s="20" t="str">
        <f t="shared" si="0"/>
        <v>7103;1</v>
      </c>
    </row>
    <row r="78" spans="1:13" s="20" customFormat="1" x14ac:dyDescent="0.2">
      <c r="A78" s="25">
        <v>70027</v>
      </c>
      <c r="B78" s="25" t="s">
        <v>183</v>
      </c>
      <c r="C78" s="25">
        <v>7</v>
      </c>
      <c r="D78" s="25">
        <v>197</v>
      </c>
      <c r="E78" s="25">
        <v>205</v>
      </c>
      <c r="F78" s="25">
        <v>1</v>
      </c>
      <c r="G78" s="25">
        <v>1</v>
      </c>
      <c r="H78" s="25">
        <v>1</v>
      </c>
      <c r="I78" s="25">
        <v>180</v>
      </c>
      <c r="J78" s="25" t="s">
        <v>231</v>
      </c>
      <c r="K78" s="25">
        <v>60000</v>
      </c>
      <c r="L78" s="20" t="s">
        <v>213</v>
      </c>
      <c r="M78" s="20" t="str">
        <f t="shared" si="0"/>
        <v>7102;1</v>
      </c>
    </row>
    <row r="79" spans="1:13" s="20" customFormat="1" x14ac:dyDescent="0.2">
      <c r="A79" s="25">
        <v>70028</v>
      </c>
      <c r="B79" s="25" t="s">
        <v>183</v>
      </c>
      <c r="C79" s="25">
        <v>7</v>
      </c>
      <c r="D79" s="25">
        <v>110</v>
      </c>
      <c r="E79" s="25">
        <v>160</v>
      </c>
      <c r="F79" s="25">
        <v>1</v>
      </c>
      <c r="G79" s="25">
        <v>1</v>
      </c>
      <c r="H79" s="25">
        <v>1</v>
      </c>
      <c r="I79" s="25">
        <v>180</v>
      </c>
      <c r="J79" s="25" t="s">
        <v>230</v>
      </c>
      <c r="K79" s="25">
        <v>60000</v>
      </c>
      <c r="M79" s="20" t="str">
        <f t="shared" si="0"/>
        <v>7101;1</v>
      </c>
    </row>
    <row r="80" spans="1:13" s="20" customFormat="1" x14ac:dyDescent="0.2">
      <c r="A80" s="25">
        <v>70029</v>
      </c>
      <c r="B80" s="25" t="s">
        <v>183</v>
      </c>
      <c r="C80" s="25">
        <v>7</v>
      </c>
      <c r="D80" s="25">
        <v>84</v>
      </c>
      <c r="E80" s="25">
        <v>199</v>
      </c>
      <c r="F80" s="25">
        <v>1</v>
      </c>
      <c r="G80" s="25">
        <v>1</v>
      </c>
      <c r="H80" s="25">
        <v>1</v>
      </c>
      <c r="I80" s="25">
        <v>180</v>
      </c>
      <c r="J80" s="25" t="s">
        <v>230</v>
      </c>
      <c r="K80" s="25">
        <v>60000</v>
      </c>
      <c r="M80" s="20" t="str">
        <f t="shared" si="0"/>
        <v>7101;1</v>
      </c>
    </row>
    <row r="81" spans="1:13" s="20" customFormat="1" x14ac:dyDescent="0.2">
      <c r="A81" s="25">
        <v>70030</v>
      </c>
      <c r="B81" s="25" t="s">
        <v>183</v>
      </c>
      <c r="C81" s="25">
        <v>7</v>
      </c>
      <c r="D81" s="25">
        <v>123</v>
      </c>
      <c r="E81" s="25">
        <v>104</v>
      </c>
      <c r="F81" s="25">
        <v>1</v>
      </c>
      <c r="G81" s="25">
        <v>1</v>
      </c>
      <c r="H81" s="25">
        <v>1</v>
      </c>
      <c r="I81" s="25">
        <v>180</v>
      </c>
      <c r="J81" s="25" t="s">
        <v>231</v>
      </c>
      <c r="K81" s="25">
        <v>60000</v>
      </c>
      <c r="M81" s="20" t="str">
        <f t="shared" si="0"/>
        <v>7102;1</v>
      </c>
    </row>
    <row r="82" spans="1:13" s="20" customFormat="1" x14ac:dyDescent="0.2">
      <c r="A82" s="25">
        <v>70031</v>
      </c>
      <c r="B82" s="25" t="s">
        <v>203</v>
      </c>
      <c r="C82" s="25">
        <v>7</v>
      </c>
      <c r="D82" s="25">
        <v>111</v>
      </c>
      <c r="E82" s="25">
        <v>205</v>
      </c>
      <c r="F82" s="25">
        <v>1</v>
      </c>
      <c r="G82" s="25">
        <v>1</v>
      </c>
      <c r="H82" s="25">
        <v>1</v>
      </c>
      <c r="I82" s="25">
        <v>180</v>
      </c>
      <c r="J82" s="25" t="s">
        <v>234</v>
      </c>
      <c r="K82" s="25">
        <v>60000</v>
      </c>
      <c r="M82" s="20" t="str">
        <f t="shared" si="0"/>
        <v>7301;1</v>
      </c>
    </row>
    <row r="83" spans="1:13" s="20" customFormat="1" x14ac:dyDescent="0.2">
      <c r="A83" s="25">
        <v>70032</v>
      </c>
      <c r="B83" s="25" t="s">
        <v>203</v>
      </c>
      <c r="C83" s="25">
        <v>7</v>
      </c>
      <c r="D83" s="25">
        <v>135</v>
      </c>
      <c r="E83" s="25">
        <v>163</v>
      </c>
      <c r="F83" s="25">
        <v>1</v>
      </c>
      <c r="G83" s="25">
        <v>1</v>
      </c>
      <c r="H83" s="25">
        <v>1</v>
      </c>
      <c r="I83" s="25">
        <v>180</v>
      </c>
      <c r="J83" s="25" t="s">
        <v>234</v>
      </c>
      <c r="K83" s="25">
        <v>60000</v>
      </c>
      <c r="M83" s="20" t="str">
        <f t="shared" si="0"/>
        <v>7301;1</v>
      </c>
    </row>
    <row r="84" spans="1:13" s="20" customFormat="1" x14ac:dyDescent="0.2">
      <c r="A84" s="25">
        <v>70033</v>
      </c>
      <c r="B84" s="25" t="s">
        <v>203</v>
      </c>
      <c r="C84" s="25">
        <v>7</v>
      </c>
      <c r="D84" s="25">
        <v>91</v>
      </c>
      <c r="E84" s="25">
        <v>171</v>
      </c>
      <c r="F84" s="25">
        <v>1</v>
      </c>
      <c r="G84" s="25">
        <v>1</v>
      </c>
      <c r="H84" s="25">
        <v>1</v>
      </c>
      <c r="I84" s="25">
        <v>180</v>
      </c>
      <c r="J84" s="25" t="s">
        <v>234</v>
      </c>
      <c r="K84" s="25">
        <v>60000</v>
      </c>
      <c r="M84" s="20" t="str">
        <f t="shared" si="0"/>
        <v>7301;1</v>
      </c>
    </row>
    <row r="85" spans="1:13" s="20" customFormat="1" x14ac:dyDescent="0.2">
      <c r="A85" s="25">
        <v>70034</v>
      </c>
      <c r="B85" s="25" t="s">
        <v>203</v>
      </c>
      <c r="C85" s="25">
        <v>7</v>
      </c>
      <c r="D85" s="25">
        <v>132</v>
      </c>
      <c r="E85" s="25">
        <v>90</v>
      </c>
      <c r="F85" s="25">
        <v>1</v>
      </c>
      <c r="G85" s="25">
        <v>1</v>
      </c>
      <c r="H85" s="25">
        <v>1</v>
      </c>
      <c r="I85" s="25">
        <v>180</v>
      </c>
      <c r="J85" s="25" t="s">
        <v>234</v>
      </c>
      <c r="K85" s="25">
        <v>60000</v>
      </c>
      <c r="M85" s="20" t="str">
        <f t="shared" si="0"/>
        <v>7301;1</v>
      </c>
    </row>
    <row r="86" spans="1:13" s="20" customFormat="1" x14ac:dyDescent="0.2">
      <c r="A86" s="25">
        <v>70035</v>
      </c>
      <c r="B86" s="25" t="s">
        <v>203</v>
      </c>
      <c r="C86" s="25">
        <v>7</v>
      </c>
      <c r="D86" s="25">
        <v>97</v>
      </c>
      <c r="E86" s="25">
        <v>128</v>
      </c>
      <c r="F86" s="25">
        <v>1</v>
      </c>
      <c r="G86" s="25">
        <v>1</v>
      </c>
      <c r="H86" s="25">
        <v>1</v>
      </c>
      <c r="I86" s="25">
        <v>180</v>
      </c>
      <c r="J86" s="25" t="s">
        <v>234</v>
      </c>
      <c r="K86" s="25">
        <v>60000</v>
      </c>
      <c r="M86" s="20" t="str">
        <f t="shared" si="0"/>
        <v>7301;1</v>
      </c>
    </row>
    <row r="87" spans="1:13" s="20" customFormat="1" x14ac:dyDescent="0.2">
      <c r="A87" s="25">
        <v>70036</v>
      </c>
      <c r="B87" s="25" t="s">
        <v>203</v>
      </c>
      <c r="C87" s="25">
        <v>7</v>
      </c>
      <c r="D87" s="25">
        <v>157</v>
      </c>
      <c r="E87" s="25">
        <v>126</v>
      </c>
      <c r="F87" s="25">
        <v>1</v>
      </c>
      <c r="G87" s="25">
        <v>1</v>
      </c>
      <c r="H87" s="25">
        <v>1</v>
      </c>
      <c r="I87" s="25">
        <v>180</v>
      </c>
      <c r="J87" s="25" t="s">
        <v>234</v>
      </c>
      <c r="K87" s="25">
        <v>60000</v>
      </c>
      <c r="M87" s="20" t="str">
        <f t="shared" si="0"/>
        <v>7301;1</v>
      </c>
    </row>
    <row r="88" spans="1:13" s="20" customFormat="1" x14ac:dyDescent="0.2">
      <c r="A88" s="25">
        <v>70037</v>
      </c>
      <c r="B88" s="25" t="s">
        <v>203</v>
      </c>
      <c r="C88" s="25">
        <v>7</v>
      </c>
      <c r="D88" s="25">
        <v>182</v>
      </c>
      <c r="E88" s="25">
        <v>98</v>
      </c>
      <c r="F88" s="25">
        <v>1</v>
      </c>
      <c r="G88" s="25">
        <v>1</v>
      </c>
      <c r="H88" s="25">
        <v>1</v>
      </c>
      <c r="I88" s="25">
        <v>180</v>
      </c>
      <c r="J88" s="25" t="s">
        <v>234</v>
      </c>
      <c r="K88" s="25">
        <v>60000</v>
      </c>
      <c r="M88" s="20" t="str">
        <f t="shared" si="0"/>
        <v>7301;1</v>
      </c>
    </row>
    <row r="89" spans="1:13" s="20" customFormat="1" x14ac:dyDescent="0.2">
      <c r="A89" s="25">
        <v>70038</v>
      </c>
      <c r="B89" s="25" t="s">
        <v>203</v>
      </c>
      <c r="C89" s="25">
        <v>7</v>
      </c>
      <c r="D89" s="25">
        <v>171</v>
      </c>
      <c r="E89" s="25">
        <v>122</v>
      </c>
      <c r="F89" s="25">
        <v>1</v>
      </c>
      <c r="G89" s="25">
        <v>1</v>
      </c>
      <c r="H89" s="25">
        <v>1</v>
      </c>
      <c r="I89" s="25">
        <v>180</v>
      </c>
      <c r="J89" s="25" t="s">
        <v>234</v>
      </c>
      <c r="K89" s="25">
        <v>60000</v>
      </c>
      <c r="M89" s="20" t="str">
        <f t="shared" si="0"/>
        <v>7301;1</v>
      </c>
    </row>
    <row r="90" spans="1:13" s="20" customFormat="1" x14ac:dyDescent="0.2">
      <c r="A90" s="25">
        <v>70039</v>
      </c>
      <c r="B90" s="25" t="s">
        <v>203</v>
      </c>
      <c r="C90" s="25">
        <v>7</v>
      </c>
      <c r="D90" s="25">
        <v>218</v>
      </c>
      <c r="E90" s="25">
        <v>165</v>
      </c>
      <c r="F90" s="25">
        <v>1</v>
      </c>
      <c r="G90" s="25">
        <v>1</v>
      </c>
      <c r="H90" s="25">
        <v>1</v>
      </c>
      <c r="I90" s="25">
        <v>180</v>
      </c>
      <c r="J90" s="25" t="s">
        <v>234</v>
      </c>
      <c r="K90" s="25">
        <v>60000</v>
      </c>
      <c r="M90" s="20" t="str">
        <f t="shared" si="0"/>
        <v>7301;1</v>
      </c>
    </row>
    <row r="91" spans="1:13" s="20" customFormat="1" x14ac:dyDescent="0.2">
      <c r="A91" s="25">
        <v>70040</v>
      </c>
      <c r="B91" s="25" t="s">
        <v>203</v>
      </c>
      <c r="C91" s="25">
        <v>7</v>
      </c>
      <c r="D91" s="25">
        <v>188</v>
      </c>
      <c r="E91" s="25">
        <v>174</v>
      </c>
      <c r="F91" s="25">
        <v>1</v>
      </c>
      <c r="G91" s="25">
        <v>1</v>
      </c>
      <c r="H91" s="25">
        <v>1</v>
      </c>
      <c r="I91" s="25">
        <v>180</v>
      </c>
      <c r="J91" s="25" t="s">
        <v>234</v>
      </c>
      <c r="K91" s="25">
        <v>60000</v>
      </c>
      <c r="M91" s="20" t="str">
        <f t="shared" si="0"/>
        <v>7301;1</v>
      </c>
    </row>
    <row r="92" spans="1:13" s="20" customFormat="1" x14ac:dyDescent="0.2">
      <c r="A92" s="25">
        <v>70041</v>
      </c>
      <c r="B92" s="25" t="s">
        <v>203</v>
      </c>
      <c r="C92" s="25">
        <v>7</v>
      </c>
      <c r="D92" s="25">
        <v>171</v>
      </c>
      <c r="E92" s="25">
        <v>186</v>
      </c>
      <c r="F92" s="25">
        <v>1</v>
      </c>
      <c r="G92" s="25">
        <v>1</v>
      </c>
      <c r="H92" s="25">
        <v>1</v>
      </c>
      <c r="I92" s="25">
        <v>180</v>
      </c>
      <c r="J92" s="25" t="s">
        <v>234</v>
      </c>
      <c r="K92" s="25">
        <v>60000</v>
      </c>
      <c r="M92" s="20" t="str">
        <f t="shared" si="0"/>
        <v>7301;1</v>
      </c>
    </row>
    <row r="93" spans="1:13" s="20" customFormat="1" x14ac:dyDescent="0.2">
      <c r="A93" s="25">
        <v>70042</v>
      </c>
      <c r="B93" s="25" t="s">
        <v>203</v>
      </c>
      <c r="C93" s="25">
        <v>7</v>
      </c>
      <c r="D93" s="25">
        <v>153</v>
      </c>
      <c r="E93" s="25">
        <v>213</v>
      </c>
      <c r="F93" s="25">
        <v>1</v>
      </c>
      <c r="G93" s="25">
        <v>1</v>
      </c>
      <c r="H93" s="25">
        <v>1</v>
      </c>
      <c r="I93" s="25">
        <v>180</v>
      </c>
      <c r="J93" s="25" t="s">
        <v>234</v>
      </c>
      <c r="K93" s="25">
        <v>60000</v>
      </c>
      <c r="M93" s="20" t="str">
        <f t="shared" si="0"/>
        <v>7301;1</v>
      </c>
    </row>
    <row r="94" spans="1:13" s="20" customFormat="1" x14ac:dyDescent="0.2">
      <c r="A94" s="25">
        <v>70043</v>
      </c>
      <c r="B94" s="25" t="s">
        <v>203</v>
      </c>
      <c r="C94" s="25">
        <v>7</v>
      </c>
      <c r="D94" s="25">
        <v>207</v>
      </c>
      <c r="E94" s="25">
        <v>139</v>
      </c>
      <c r="F94" s="25">
        <v>1</v>
      </c>
      <c r="G94" s="25">
        <v>1</v>
      </c>
      <c r="H94" s="25">
        <v>1</v>
      </c>
      <c r="I94" s="25">
        <v>180</v>
      </c>
      <c r="J94" s="25" t="s">
        <v>234</v>
      </c>
      <c r="K94" s="25">
        <v>60000</v>
      </c>
      <c r="M94" s="20" t="str">
        <f t="shared" si="0"/>
        <v>7301;1</v>
      </c>
    </row>
    <row r="95" spans="1:13" s="20" customFormat="1" x14ac:dyDescent="0.2">
      <c r="A95" s="25">
        <v>70044</v>
      </c>
      <c r="B95" s="25" t="s">
        <v>203</v>
      </c>
      <c r="C95" s="25">
        <v>7</v>
      </c>
      <c r="D95" s="25">
        <v>135</v>
      </c>
      <c r="E95" s="25">
        <v>145</v>
      </c>
      <c r="F95" s="25">
        <v>1</v>
      </c>
      <c r="G95" s="25">
        <v>1</v>
      </c>
      <c r="H95" s="25">
        <v>1</v>
      </c>
      <c r="I95" s="25">
        <v>180</v>
      </c>
      <c r="J95" s="25" t="s">
        <v>234</v>
      </c>
      <c r="K95" s="25">
        <v>60000</v>
      </c>
      <c r="M95" s="20" t="str">
        <f t="shared" si="0"/>
        <v>7301;1</v>
      </c>
    </row>
    <row r="96" spans="1:13" s="20" customFormat="1" x14ac:dyDescent="0.2">
      <c r="A96" s="25">
        <v>70045</v>
      </c>
      <c r="B96" s="25" t="s">
        <v>203</v>
      </c>
      <c r="C96" s="25">
        <v>7</v>
      </c>
      <c r="D96" s="25">
        <v>80</v>
      </c>
      <c r="E96" s="25">
        <v>147</v>
      </c>
      <c r="F96" s="25">
        <v>1</v>
      </c>
      <c r="G96" s="25">
        <v>1</v>
      </c>
      <c r="H96" s="25">
        <v>1</v>
      </c>
      <c r="I96" s="25">
        <v>180</v>
      </c>
      <c r="J96" s="25" t="s">
        <v>234</v>
      </c>
      <c r="K96" s="25">
        <v>60000</v>
      </c>
      <c r="L96" s="20" t="s">
        <v>215</v>
      </c>
      <c r="M96" s="20" t="str">
        <f t="shared" si="0"/>
        <v>7301;1</v>
      </c>
    </row>
    <row r="97" spans="1:13" s="20" customFormat="1" x14ac:dyDescent="0.2">
      <c r="A97" s="25">
        <v>70046</v>
      </c>
      <c r="B97" s="25" t="s">
        <v>203</v>
      </c>
      <c r="C97" s="25">
        <v>7</v>
      </c>
      <c r="D97" s="25">
        <v>156</v>
      </c>
      <c r="E97" s="25">
        <v>151</v>
      </c>
      <c r="F97" s="25">
        <v>1</v>
      </c>
      <c r="G97" s="25">
        <v>1</v>
      </c>
      <c r="H97" s="25">
        <v>1</v>
      </c>
      <c r="I97" s="25">
        <v>180</v>
      </c>
      <c r="J97" s="25" t="s">
        <v>234</v>
      </c>
      <c r="K97" s="25">
        <v>60000</v>
      </c>
      <c r="L97" s="20" t="s">
        <v>215</v>
      </c>
      <c r="M97" s="20" t="str">
        <f t="shared" si="0"/>
        <v>7301;1</v>
      </c>
    </row>
    <row r="98" spans="1:13" s="20" customFormat="1" x14ac:dyDescent="0.2">
      <c r="A98" s="25">
        <v>70047</v>
      </c>
      <c r="B98" s="25" t="s">
        <v>203</v>
      </c>
      <c r="C98" s="25">
        <v>7</v>
      </c>
      <c r="D98" s="25">
        <v>146</v>
      </c>
      <c r="E98" s="25">
        <v>183</v>
      </c>
      <c r="F98" s="25">
        <v>1</v>
      </c>
      <c r="G98" s="25">
        <v>1</v>
      </c>
      <c r="H98" s="25">
        <v>1</v>
      </c>
      <c r="I98" s="25">
        <v>180</v>
      </c>
      <c r="J98" s="25" t="s">
        <v>234</v>
      </c>
      <c r="K98" s="25">
        <v>60000</v>
      </c>
      <c r="L98" s="20" t="s">
        <v>215</v>
      </c>
      <c r="M98" s="20" t="str">
        <f t="shared" si="0"/>
        <v>7301;1</v>
      </c>
    </row>
    <row r="99" spans="1:13" s="20" customFormat="1" x14ac:dyDescent="0.2">
      <c r="A99" s="25">
        <v>70048</v>
      </c>
      <c r="B99" s="25" t="s">
        <v>183</v>
      </c>
      <c r="C99" s="25">
        <v>7</v>
      </c>
      <c r="D99" s="25">
        <v>106</v>
      </c>
      <c r="E99" s="25">
        <v>87</v>
      </c>
      <c r="F99" s="25">
        <v>1</v>
      </c>
      <c r="G99" s="25">
        <v>1</v>
      </c>
      <c r="H99" s="25">
        <v>1</v>
      </c>
      <c r="I99" s="25">
        <v>180</v>
      </c>
      <c r="J99" s="25" t="s">
        <v>230</v>
      </c>
      <c r="K99" s="25">
        <v>60000</v>
      </c>
      <c r="M99" s="20" t="str">
        <f>REPLACE(J99,1,1,7)</f>
        <v>7101;1</v>
      </c>
    </row>
    <row r="100" spans="1:13" s="20" customFormat="1" x14ac:dyDescent="0.2">
      <c r="A100" s="28">
        <v>90001</v>
      </c>
      <c r="B100" s="28" t="s">
        <v>183</v>
      </c>
      <c r="C100" s="28">
        <v>9</v>
      </c>
      <c r="D100" s="28">
        <v>132</v>
      </c>
      <c r="E100" s="28">
        <v>186</v>
      </c>
      <c r="F100" s="28">
        <v>1</v>
      </c>
      <c r="G100" s="28">
        <v>1</v>
      </c>
      <c r="H100" s="28">
        <v>1</v>
      </c>
      <c r="I100" s="28">
        <v>180</v>
      </c>
      <c r="J100" s="28" t="s">
        <v>235</v>
      </c>
      <c r="K100" s="28">
        <v>60000</v>
      </c>
      <c r="L100" s="20" t="s">
        <v>208</v>
      </c>
      <c r="M100" s="20" t="str">
        <f>REPLACE(J100,1,1,9)</f>
        <v>9101;1</v>
      </c>
    </row>
    <row r="101" spans="1:13" s="20" customFormat="1" x14ac:dyDescent="0.2">
      <c r="A101" s="28">
        <v>90002</v>
      </c>
      <c r="B101" s="28" t="s">
        <v>183</v>
      </c>
      <c r="C101" s="28">
        <v>9</v>
      </c>
      <c r="D101" s="28">
        <v>119</v>
      </c>
      <c r="E101" s="28">
        <v>87</v>
      </c>
      <c r="F101" s="28">
        <v>1</v>
      </c>
      <c r="G101" s="28">
        <v>1</v>
      </c>
      <c r="H101" s="28">
        <v>1</v>
      </c>
      <c r="I101" s="28">
        <v>180</v>
      </c>
      <c r="J101" s="28" t="s">
        <v>235</v>
      </c>
      <c r="K101" s="28">
        <v>60000</v>
      </c>
      <c r="L101" s="20" t="s">
        <v>209</v>
      </c>
      <c r="M101" s="20" t="str">
        <f t="shared" ref="M101:M145" si="1">REPLACE(J101,1,1,9)</f>
        <v>9101;1</v>
      </c>
    </row>
    <row r="102" spans="1:13" s="20" customFormat="1" x14ac:dyDescent="0.2">
      <c r="A102" s="28">
        <v>90003</v>
      </c>
      <c r="B102" s="28" t="s">
        <v>183</v>
      </c>
      <c r="C102" s="28">
        <v>9</v>
      </c>
      <c r="D102" s="28">
        <v>211</v>
      </c>
      <c r="E102" s="28">
        <v>114</v>
      </c>
      <c r="F102" s="28">
        <v>1</v>
      </c>
      <c r="G102" s="28">
        <v>1</v>
      </c>
      <c r="H102" s="28">
        <v>1</v>
      </c>
      <c r="I102" s="28">
        <v>180</v>
      </c>
      <c r="J102" s="28" t="s">
        <v>235</v>
      </c>
      <c r="K102" s="28">
        <v>60000</v>
      </c>
      <c r="L102" s="20" t="s">
        <v>209</v>
      </c>
      <c r="M102" s="20" t="str">
        <f t="shared" si="1"/>
        <v>9101;1</v>
      </c>
    </row>
    <row r="103" spans="1:13" s="20" customFormat="1" x14ac:dyDescent="0.2">
      <c r="A103" s="28">
        <v>90004</v>
      </c>
      <c r="B103" s="28" t="s">
        <v>183</v>
      </c>
      <c r="C103" s="28">
        <v>9</v>
      </c>
      <c r="D103" s="28">
        <v>87</v>
      </c>
      <c r="E103" s="28">
        <v>183</v>
      </c>
      <c r="F103" s="28">
        <v>1</v>
      </c>
      <c r="G103" s="28">
        <v>1</v>
      </c>
      <c r="H103" s="28">
        <v>1</v>
      </c>
      <c r="I103" s="28">
        <v>180</v>
      </c>
      <c r="J103" s="28" t="s">
        <v>235</v>
      </c>
      <c r="K103" s="28">
        <v>60000</v>
      </c>
      <c r="L103" s="20" t="s">
        <v>209</v>
      </c>
      <c r="M103" s="20" t="str">
        <f t="shared" si="1"/>
        <v>9101;1</v>
      </c>
    </row>
    <row r="104" spans="1:13" s="20" customFormat="1" x14ac:dyDescent="0.2">
      <c r="A104" s="28">
        <v>90005</v>
      </c>
      <c r="B104" s="28" t="s">
        <v>183</v>
      </c>
      <c r="C104" s="28">
        <v>9</v>
      </c>
      <c r="D104" s="28">
        <v>87</v>
      </c>
      <c r="E104" s="28">
        <v>120</v>
      </c>
      <c r="F104" s="28">
        <v>1</v>
      </c>
      <c r="G104" s="28">
        <v>1</v>
      </c>
      <c r="H104" s="28">
        <v>1</v>
      </c>
      <c r="I104" s="28">
        <v>180</v>
      </c>
      <c r="J104" s="28" t="s">
        <v>235</v>
      </c>
      <c r="K104" s="28">
        <v>60000</v>
      </c>
      <c r="L104" s="20" t="s">
        <v>209</v>
      </c>
      <c r="M104" s="20" t="str">
        <f t="shared" si="1"/>
        <v>9101;1</v>
      </c>
    </row>
    <row r="105" spans="1:13" s="20" customFormat="1" x14ac:dyDescent="0.2">
      <c r="A105" s="28">
        <v>90006</v>
      </c>
      <c r="B105" s="28" t="s">
        <v>183</v>
      </c>
      <c r="C105" s="28">
        <v>9</v>
      </c>
      <c r="D105" s="28">
        <v>102</v>
      </c>
      <c r="E105" s="28">
        <v>175</v>
      </c>
      <c r="F105" s="28">
        <v>1</v>
      </c>
      <c r="G105" s="28">
        <v>1</v>
      </c>
      <c r="H105" s="28">
        <v>1</v>
      </c>
      <c r="I105" s="28">
        <v>180</v>
      </c>
      <c r="J105" s="28" t="s">
        <v>235</v>
      </c>
      <c r="K105" s="28">
        <v>60000</v>
      </c>
      <c r="L105" s="20" t="s">
        <v>209</v>
      </c>
      <c r="M105" s="20" t="str">
        <f t="shared" si="1"/>
        <v>9101;1</v>
      </c>
    </row>
    <row r="106" spans="1:13" s="20" customFormat="1" x14ac:dyDescent="0.2">
      <c r="A106" s="28">
        <v>90007</v>
      </c>
      <c r="B106" s="28" t="s">
        <v>183</v>
      </c>
      <c r="C106" s="28">
        <v>9</v>
      </c>
      <c r="D106" s="28">
        <v>136</v>
      </c>
      <c r="E106" s="28">
        <v>88</v>
      </c>
      <c r="F106" s="28">
        <v>1</v>
      </c>
      <c r="G106" s="28">
        <v>1</v>
      </c>
      <c r="H106" s="28">
        <v>1</v>
      </c>
      <c r="I106" s="28">
        <v>180</v>
      </c>
      <c r="J106" s="28" t="s">
        <v>236</v>
      </c>
      <c r="K106" s="28">
        <v>60000</v>
      </c>
      <c r="L106" s="20" t="s">
        <v>211</v>
      </c>
      <c r="M106" s="20" t="str">
        <f t="shared" si="1"/>
        <v>9102;1</v>
      </c>
    </row>
    <row r="107" spans="1:13" s="20" customFormat="1" x14ac:dyDescent="0.2">
      <c r="A107" s="28">
        <v>90008</v>
      </c>
      <c r="B107" s="28" t="s">
        <v>183</v>
      </c>
      <c r="C107" s="28">
        <v>9</v>
      </c>
      <c r="D107" s="28">
        <v>141</v>
      </c>
      <c r="E107" s="28">
        <v>88</v>
      </c>
      <c r="F107" s="28">
        <v>1</v>
      </c>
      <c r="G107" s="28">
        <v>1</v>
      </c>
      <c r="H107" s="28">
        <v>1</v>
      </c>
      <c r="I107" s="28">
        <v>180</v>
      </c>
      <c r="J107" s="28" t="s">
        <v>236</v>
      </c>
      <c r="K107" s="28">
        <v>60000</v>
      </c>
      <c r="L107" s="20" t="s">
        <v>211</v>
      </c>
      <c r="M107" s="20" t="str">
        <f t="shared" si="1"/>
        <v>9102;1</v>
      </c>
    </row>
    <row r="108" spans="1:13" s="20" customFormat="1" x14ac:dyDescent="0.2">
      <c r="A108" s="28">
        <v>90009</v>
      </c>
      <c r="B108" s="28" t="s">
        <v>183</v>
      </c>
      <c r="C108" s="28">
        <v>9</v>
      </c>
      <c r="D108" s="28">
        <v>81</v>
      </c>
      <c r="E108" s="28">
        <v>113</v>
      </c>
      <c r="F108" s="28">
        <v>1</v>
      </c>
      <c r="G108" s="28">
        <v>1</v>
      </c>
      <c r="H108" s="28">
        <v>1</v>
      </c>
      <c r="I108" s="28">
        <v>180</v>
      </c>
      <c r="J108" s="28" t="s">
        <v>235</v>
      </c>
      <c r="K108" s="28">
        <v>60000</v>
      </c>
      <c r="L108" s="20" t="s">
        <v>209</v>
      </c>
      <c r="M108" s="20" t="str">
        <f t="shared" si="1"/>
        <v>9101;1</v>
      </c>
    </row>
    <row r="109" spans="1:13" s="20" customFormat="1" x14ac:dyDescent="0.2">
      <c r="A109" s="28">
        <v>90010</v>
      </c>
      <c r="B109" s="28" t="s">
        <v>183</v>
      </c>
      <c r="C109" s="28">
        <v>9</v>
      </c>
      <c r="D109" s="28">
        <v>127</v>
      </c>
      <c r="E109" s="28">
        <v>137</v>
      </c>
      <c r="F109" s="28">
        <v>1</v>
      </c>
      <c r="G109" s="28">
        <v>1</v>
      </c>
      <c r="H109" s="28">
        <v>1</v>
      </c>
      <c r="I109" s="28">
        <v>180</v>
      </c>
      <c r="J109" s="28" t="s">
        <v>236</v>
      </c>
      <c r="K109" s="28">
        <v>60000</v>
      </c>
      <c r="L109" s="20" t="s">
        <v>211</v>
      </c>
      <c r="M109" s="20" t="str">
        <f t="shared" si="1"/>
        <v>9102;1</v>
      </c>
    </row>
    <row r="110" spans="1:13" s="20" customFormat="1" x14ac:dyDescent="0.2">
      <c r="A110" s="28">
        <v>90011</v>
      </c>
      <c r="B110" s="28" t="s">
        <v>183</v>
      </c>
      <c r="C110" s="28">
        <v>9</v>
      </c>
      <c r="D110" s="28">
        <v>79</v>
      </c>
      <c r="E110" s="28">
        <v>164</v>
      </c>
      <c r="F110" s="28">
        <v>1</v>
      </c>
      <c r="G110" s="28">
        <v>1</v>
      </c>
      <c r="H110" s="28">
        <v>1</v>
      </c>
      <c r="I110" s="28">
        <v>180</v>
      </c>
      <c r="J110" s="28" t="s">
        <v>236</v>
      </c>
      <c r="K110" s="28">
        <v>60000</v>
      </c>
      <c r="L110" s="20" t="s">
        <v>211</v>
      </c>
      <c r="M110" s="20" t="str">
        <f t="shared" si="1"/>
        <v>9102;1</v>
      </c>
    </row>
    <row r="111" spans="1:13" s="20" customFormat="1" x14ac:dyDescent="0.2">
      <c r="A111" s="28">
        <v>90012</v>
      </c>
      <c r="B111" s="28" t="s">
        <v>183</v>
      </c>
      <c r="C111" s="28">
        <v>9</v>
      </c>
      <c r="D111" s="28">
        <v>80</v>
      </c>
      <c r="E111" s="28">
        <v>130</v>
      </c>
      <c r="F111" s="28">
        <v>1</v>
      </c>
      <c r="G111" s="28">
        <v>1</v>
      </c>
      <c r="H111" s="28">
        <v>1</v>
      </c>
      <c r="I111" s="28">
        <v>180</v>
      </c>
      <c r="J111" s="28" t="s">
        <v>236</v>
      </c>
      <c r="K111" s="28">
        <v>60000</v>
      </c>
      <c r="L111" s="20" t="s">
        <v>213</v>
      </c>
      <c r="M111" s="20" t="str">
        <f t="shared" si="1"/>
        <v>9102;1</v>
      </c>
    </row>
    <row r="112" spans="1:13" s="20" customFormat="1" x14ac:dyDescent="0.2">
      <c r="A112" s="28">
        <v>90013</v>
      </c>
      <c r="B112" s="28" t="s">
        <v>183</v>
      </c>
      <c r="C112" s="28">
        <v>9</v>
      </c>
      <c r="D112" s="28">
        <v>116</v>
      </c>
      <c r="E112" s="28">
        <v>176</v>
      </c>
      <c r="F112" s="28">
        <v>1</v>
      </c>
      <c r="G112" s="28">
        <v>1</v>
      </c>
      <c r="H112" s="28">
        <v>1</v>
      </c>
      <c r="I112" s="28">
        <v>180</v>
      </c>
      <c r="J112" s="28" t="s">
        <v>236</v>
      </c>
      <c r="K112" s="28">
        <v>60000</v>
      </c>
      <c r="L112" s="20" t="s">
        <v>211</v>
      </c>
      <c r="M112" s="20" t="str">
        <f t="shared" si="1"/>
        <v>9102;1</v>
      </c>
    </row>
    <row r="113" spans="1:13" s="20" customFormat="1" x14ac:dyDescent="0.2">
      <c r="A113" s="28">
        <v>90014</v>
      </c>
      <c r="B113" s="28" t="s">
        <v>183</v>
      </c>
      <c r="C113" s="28">
        <v>9</v>
      </c>
      <c r="D113" s="28">
        <v>98</v>
      </c>
      <c r="E113" s="28">
        <v>167</v>
      </c>
      <c r="F113" s="28">
        <v>1</v>
      </c>
      <c r="G113" s="28">
        <v>1</v>
      </c>
      <c r="H113" s="28">
        <v>1</v>
      </c>
      <c r="I113" s="28">
        <v>180</v>
      </c>
      <c r="J113" s="28" t="s">
        <v>236</v>
      </c>
      <c r="K113" s="28">
        <v>60000</v>
      </c>
      <c r="L113" s="20" t="s">
        <v>211</v>
      </c>
      <c r="M113" s="20" t="str">
        <f t="shared" si="1"/>
        <v>9102;1</v>
      </c>
    </row>
    <row r="114" spans="1:13" s="20" customFormat="1" x14ac:dyDescent="0.2">
      <c r="A114" s="28">
        <v>90015</v>
      </c>
      <c r="B114" s="28" t="s">
        <v>183</v>
      </c>
      <c r="C114" s="28">
        <v>9</v>
      </c>
      <c r="D114" s="28">
        <v>80</v>
      </c>
      <c r="E114" s="28">
        <v>149</v>
      </c>
      <c r="F114" s="28">
        <v>1</v>
      </c>
      <c r="G114" s="28">
        <v>1</v>
      </c>
      <c r="H114" s="28">
        <v>1</v>
      </c>
      <c r="I114" s="28">
        <v>180</v>
      </c>
      <c r="J114" s="28" t="s">
        <v>238</v>
      </c>
      <c r="K114" s="28">
        <v>60000</v>
      </c>
      <c r="L114" s="20" t="s">
        <v>215</v>
      </c>
      <c r="M114" s="20" t="str">
        <f t="shared" si="1"/>
        <v>9104;1</v>
      </c>
    </row>
    <row r="115" spans="1:13" s="20" customFormat="1" x14ac:dyDescent="0.2">
      <c r="A115" s="28">
        <v>90016</v>
      </c>
      <c r="B115" s="28" t="s">
        <v>183</v>
      </c>
      <c r="C115" s="28">
        <v>9</v>
      </c>
      <c r="D115" s="28">
        <v>165</v>
      </c>
      <c r="E115" s="28">
        <v>107</v>
      </c>
      <c r="F115" s="28">
        <v>1</v>
      </c>
      <c r="G115" s="28">
        <v>1</v>
      </c>
      <c r="H115" s="28">
        <v>1</v>
      </c>
      <c r="I115" s="28">
        <v>180</v>
      </c>
      <c r="J115" s="28" t="s">
        <v>235</v>
      </c>
      <c r="K115" s="28">
        <v>60000</v>
      </c>
      <c r="L115" s="20" t="s">
        <v>209</v>
      </c>
      <c r="M115" s="20" t="str">
        <f t="shared" si="1"/>
        <v>9101;1</v>
      </c>
    </row>
    <row r="116" spans="1:13" s="20" customFormat="1" x14ac:dyDescent="0.2">
      <c r="A116" s="28">
        <v>90017</v>
      </c>
      <c r="B116" s="28" t="s">
        <v>183</v>
      </c>
      <c r="C116" s="28">
        <v>9</v>
      </c>
      <c r="D116" s="28">
        <v>158</v>
      </c>
      <c r="E116" s="28">
        <v>106</v>
      </c>
      <c r="F116" s="28">
        <v>1</v>
      </c>
      <c r="G116" s="28">
        <v>1</v>
      </c>
      <c r="H116" s="28">
        <v>1</v>
      </c>
      <c r="I116" s="28">
        <v>180</v>
      </c>
      <c r="J116" s="28" t="s">
        <v>235</v>
      </c>
      <c r="K116" s="28">
        <v>60000</v>
      </c>
      <c r="L116" s="20" t="s">
        <v>209</v>
      </c>
      <c r="M116" s="20" t="str">
        <f t="shared" si="1"/>
        <v>9101;1</v>
      </c>
    </row>
    <row r="117" spans="1:13" s="20" customFormat="1" x14ac:dyDescent="0.2">
      <c r="A117" s="28">
        <v>90018</v>
      </c>
      <c r="B117" s="28" t="s">
        <v>183</v>
      </c>
      <c r="C117" s="28">
        <v>9</v>
      </c>
      <c r="D117" s="28">
        <v>173</v>
      </c>
      <c r="E117" s="28">
        <v>87</v>
      </c>
      <c r="F117" s="28">
        <v>1</v>
      </c>
      <c r="G117" s="28">
        <v>1</v>
      </c>
      <c r="H117" s="28">
        <v>1</v>
      </c>
      <c r="I117" s="28">
        <v>180</v>
      </c>
      <c r="J117" s="28" t="s">
        <v>235</v>
      </c>
      <c r="K117" s="28">
        <v>60000</v>
      </c>
      <c r="L117" s="20" t="s">
        <v>209</v>
      </c>
      <c r="M117" s="20" t="str">
        <f t="shared" si="1"/>
        <v>9101;1</v>
      </c>
    </row>
    <row r="118" spans="1:13" s="20" customFormat="1" x14ac:dyDescent="0.2">
      <c r="A118" s="28">
        <v>90019</v>
      </c>
      <c r="B118" s="28" t="s">
        <v>183</v>
      </c>
      <c r="C118" s="28">
        <v>9</v>
      </c>
      <c r="D118" s="28">
        <v>193</v>
      </c>
      <c r="E118" s="28">
        <v>128</v>
      </c>
      <c r="F118" s="28">
        <v>1</v>
      </c>
      <c r="G118" s="28">
        <v>1</v>
      </c>
      <c r="H118" s="28">
        <v>1</v>
      </c>
      <c r="I118" s="28">
        <v>180</v>
      </c>
      <c r="J118" s="28" t="s">
        <v>239</v>
      </c>
      <c r="K118" s="28">
        <v>60000</v>
      </c>
      <c r="L118" s="20" t="s">
        <v>216</v>
      </c>
      <c r="M118" s="20" t="str">
        <f t="shared" si="1"/>
        <v>9301;1</v>
      </c>
    </row>
    <row r="119" spans="1:13" s="20" customFormat="1" x14ac:dyDescent="0.2">
      <c r="A119" s="28">
        <v>90020</v>
      </c>
      <c r="B119" s="28" t="s">
        <v>183</v>
      </c>
      <c r="C119" s="28">
        <v>9</v>
      </c>
      <c r="D119" s="28">
        <v>175</v>
      </c>
      <c r="E119" s="28">
        <v>125</v>
      </c>
      <c r="F119" s="28">
        <v>1</v>
      </c>
      <c r="G119" s="28">
        <v>1</v>
      </c>
      <c r="H119" s="28">
        <v>1</v>
      </c>
      <c r="I119" s="28">
        <v>180</v>
      </c>
      <c r="J119" s="28" t="s">
        <v>236</v>
      </c>
      <c r="K119" s="28">
        <v>60000</v>
      </c>
      <c r="L119" s="20" t="s">
        <v>211</v>
      </c>
      <c r="M119" s="20" t="str">
        <f t="shared" si="1"/>
        <v>9102;1</v>
      </c>
    </row>
    <row r="120" spans="1:13" s="20" customFormat="1" x14ac:dyDescent="0.2">
      <c r="A120" s="28">
        <v>90021</v>
      </c>
      <c r="B120" s="28" t="s">
        <v>183</v>
      </c>
      <c r="C120" s="28">
        <v>9</v>
      </c>
      <c r="D120" s="28">
        <v>157</v>
      </c>
      <c r="E120" s="28">
        <v>152</v>
      </c>
      <c r="F120" s="28">
        <v>1</v>
      </c>
      <c r="G120" s="28">
        <v>1</v>
      </c>
      <c r="H120" s="28">
        <v>1</v>
      </c>
      <c r="I120" s="28">
        <v>180</v>
      </c>
      <c r="J120" s="28" t="s">
        <v>238</v>
      </c>
      <c r="K120" s="28">
        <v>60000</v>
      </c>
      <c r="L120" s="20" t="s">
        <v>217</v>
      </c>
      <c r="M120" s="20" t="str">
        <f t="shared" si="1"/>
        <v>9104;1</v>
      </c>
    </row>
    <row r="121" spans="1:13" s="20" customFormat="1" x14ac:dyDescent="0.2">
      <c r="A121" s="28">
        <v>90022</v>
      </c>
      <c r="B121" s="28" t="s">
        <v>183</v>
      </c>
      <c r="C121" s="28">
        <v>9</v>
      </c>
      <c r="D121" s="28">
        <v>162</v>
      </c>
      <c r="E121" s="28">
        <v>173</v>
      </c>
      <c r="F121" s="28">
        <v>1</v>
      </c>
      <c r="G121" s="28">
        <v>1</v>
      </c>
      <c r="H121" s="28">
        <v>1</v>
      </c>
      <c r="I121" s="28">
        <v>180</v>
      </c>
      <c r="J121" s="28" t="s">
        <v>237</v>
      </c>
      <c r="K121" s="28">
        <v>60000</v>
      </c>
      <c r="L121" s="20" t="s">
        <v>215</v>
      </c>
      <c r="M121" s="20" t="str">
        <f t="shared" si="1"/>
        <v>9103;1</v>
      </c>
    </row>
    <row r="122" spans="1:13" s="20" customFormat="1" x14ac:dyDescent="0.2">
      <c r="A122" s="28">
        <v>90023</v>
      </c>
      <c r="B122" s="28" t="s">
        <v>183</v>
      </c>
      <c r="C122" s="28">
        <v>9</v>
      </c>
      <c r="D122" s="28">
        <v>175</v>
      </c>
      <c r="E122" s="28">
        <v>176</v>
      </c>
      <c r="F122" s="28">
        <v>1</v>
      </c>
      <c r="G122" s="28">
        <v>1</v>
      </c>
      <c r="H122" s="28">
        <v>1</v>
      </c>
      <c r="I122" s="28">
        <v>180</v>
      </c>
      <c r="J122" s="28" t="s">
        <v>236</v>
      </c>
      <c r="K122" s="28">
        <v>60000</v>
      </c>
      <c r="L122" s="20" t="s">
        <v>213</v>
      </c>
      <c r="M122" s="20" t="str">
        <f t="shared" si="1"/>
        <v>9102;1</v>
      </c>
    </row>
    <row r="123" spans="1:13" s="20" customFormat="1" x14ac:dyDescent="0.2">
      <c r="A123" s="28">
        <v>90024</v>
      </c>
      <c r="B123" s="28" t="s">
        <v>183</v>
      </c>
      <c r="C123" s="28">
        <v>9</v>
      </c>
      <c r="D123" s="28">
        <v>187</v>
      </c>
      <c r="E123" s="28">
        <v>85</v>
      </c>
      <c r="F123" s="28">
        <v>1</v>
      </c>
      <c r="G123" s="28">
        <v>1</v>
      </c>
      <c r="H123" s="28">
        <v>1</v>
      </c>
      <c r="I123" s="28">
        <v>180</v>
      </c>
      <c r="J123" s="28" t="s">
        <v>236</v>
      </c>
      <c r="K123" s="28">
        <v>60000</v>
      </c>
      <c r="L123" s="20" t="s">
        <v>213</v>
      </c>
      <c r="M123" s="20" t="str">
        <f t="shared" si="1"/>
        <v>9102;1</v>
      </c>
    </row>
    <row r="124" spans="1:13" s="20" customFormat="1" x14ac:dyDescent="0.2">
      <c r="A124" s="28">
        <v>90025</v>
      </c>
      <c r="B124" s="28" t="s">
        <v>183</v>
      </c>
      <c r="C124" s="28">
        <v>9</v>
      </c>
      <c r="D124" s="28">
        <v>146</v>
      </c>
      <c r="E124" s="28">
        <v>182</v>
      </c>
      <c r="F124" s="28">
        <v>1</v>
      </c>
      <c r="G124" s="28">
        <v>1</v>
      </c>
      <c r="H124" s="28">
        <v>1</v>
      </c>
      <c r="I124" s="28">
        <v>180</v>
      </c>
      <c r="J124" s="28" t="s">
        <v>238</v>
      </c>
      <c r="K124" s="28">
        <v>60000</v>
      </c>
      <c r="L124" s="20" t="s">
        <v>213</v>
      </c>
      <c r="M124" s="20" t="str">
        <f t="shared" si="1"/>
        <v>9104;1</v>
      </c>
    </row>
    <row r="125" spans="1:13" s="20" customFormat="1" x14ac:dyDescent="0.2">
      <c r="A125" s="28">
        <v>90026</v>
      </c>
      <c r="B125" s="28" t="s">
        <v>183</v>
      </c>
      <c r="C125" s="28">
        <v>9</v>
      </c>
      <c r="D125" s="28">
        <v>148</v>
      </c>
      <c r="E125" s="28">
        <v>197</v>
      </c>
      <c r="F125" s="28">
        <v>1</v>
      </c>
      <c r="G125" s="28">
        <v>1</v>
      </c>
      <c r="H125" s="28">
        <v>1</v>
      </c>
      <c r="I125" s="28">
        <v>180</v>
      </c>
      <c r="J125" s="28" t="s">
        <v>237</v>
      </c>
      <c r="K125" s="28">
        <v>60000</v>
      </c>
      <c r="L125" s="20" t="s">
        <v>215</v>
      </c>
      <c r="M125" s="20" t="str">
        <f t="shared" si="1"/>
        <v>9103;1</v>
      </c>
    </row>
    <row r="126" spans="1:13" s="20" customFormat="1" x14ac:dyDescent="0.2">
      <c r="A126" s="28">
        <v>90027</v>
      </c>
      <c r="B126" s="28" t="s">
        <v>183</v>
      </c>
      <c r="C126" s="28">
        <v>9</v>
      </c>
      <c r="D126" s="28">
        <v>197</v>
      </c>
      <c r="E126" s="28">
        <v>205</v>
      </c>
      <c r="F126" s="28">
        <v>1</v>
      </c>
      <c r="G126" s="28">
        <v>1</v>
      </c>
      <c r="H126" s="28">
        <v>1</v>
      </c>
      <c r="I126" s="28">
        <v>180</v>
      </c>
      <c r="J126" s="28" t="s">
        <v>236</v>
      </c>
      <c r="K126" s="28">
        <v>60000</v>
      </c>
      <c r="L126" s="20" t="s">
        <v>213</v>
      </c>
      <c r="M126" s="20" t="str">
        <f t="shared" si="1"/>
        <v>9102;1</v>
      </c>
    </row>
    <row r="127" spans="1:13" s="20" customFormat="1" x14ac:dyDescent="0.2">
      <c r="A127" s="28">
        <v>90028</v>
      </c>
      <c r="B127" s="28" t="s">
        <v>183</v>
      </c>
      <c r="C127" s="28">
        <v>9</v>
      </c>
      <c r="D127" s="28">
        <v>110</v>
      </c>
      <c r="E127" s="28">
        <v>160</v>
      </c>
      <c r="F127" s="28">
        <v>1</v>
      </c>
      <c r="G127" s="28">
        <v>1</v>
      </c>
      <c r="H127" s="28">
        <v>1</v>
      </c>
      <c r="I127" s="28">
        <v>180</v>
      </c>
      <c r="J127" s="28" t="s">
        <v>235</v>
      </c>
      <c r="K127" s="28">
        <v>60000</v>
      </c>
      <c r="M127" s="20" t="str">
        <f t="shared" si="1"/>
        <v>9101;1</v>
      </c>
    </row>
    <row r="128" spans="1:13" s="20" customFormat="1" x14ac:dyDescent="0.2">
      <c r="A128" s="28">
        <v>90029</v>
      </c>
      <c r="B128" s="28" t="s">
        <v>183</v>
      </c>
      <c r="C128" s="28">
        <v>9</v>
      </c>
      <c r="D128" s="28">
        <v>84</v>
      </c>
      <c r="E128" s="28">
        <v>199</v>
      </c>
      <c r="F128" s="28">
        <v>1</v>
      </c>
      <c r="G128" s="28">
        <v>1</v>
      </c>
      <c r="H128" s="28">
        <v>1</v>
      </c>
      <c r="I128" s="28">
        <v>180</v>
      </c>
      <c r="J128" s="28" t="s">
        <v>235</v>
      </c>
      <c r="K128" s="28">
        <v>60000</v>
      </c>
      <c r="M128" s="20" t="str">
        <f t="shared" si="1"/>
        <v>9101;1</v>
      </c>
    </row>
    <row r="129" spans="1:13" s="20" customFormat="1" x14ac:dyDescent="0.2">
      <c r="A129" s="28">
        <v>90030</v>
      </c>
      <c r="B129" s="28" t="s">
        <v>183</v>
      </c>
      <c r="C129" s="28">
        <v>9</v>
      </c>
      <c r="D129" s="28">
        <v>123</v>
      </c>
      <c r="E129" s="28">
        <v>104</v>
      </c>
      <c r="F129" s="28">
        <v>1</v>
      </c>
      <c r="G129" s="28">
        <v>1</v>
      </c>
      <c r="H129" s="28">
        <v>1</v>
      </c>
      <c r="I129" s="28">
        <v>180</v>
      </c>
      <c r="J129" s="28" t="s">
        <v>236</v>
      </c>
      <c r="K129" s="28">
        <v>60000</v>
      </c>
      <c r="M129" s="20" t="str">
        <f t="shared" si="1"/>
        <v>9102;1</v>
      </c>
    </row>
    <row r="130" spans="1:13" s="20" customFormat="1" x14ac:dyDescent="0.2">
      <c r="A130" s="28">
        <v>90031</v>
      </c>
      <c r="B130" s="28" t="s">
        <v>203</v>
      </c>
      <c r="C130" s="28">
        <v>9</v>
      </c>
      <c r="D130" s="28">
        <v>111</v>
      </c>
      <c r="E130" s="28">
        <v>205</v>
      </c>
      <c r="F130" s="28">
        <v>1</v>
      </c>
      <c r="G130" s="28">
        <v>1</v>
      </c>
      <c r="H130" s="28">
        <v>1</v>
      </c>
      <c r="I130" s="28">
        <v>180</v>
      </c>
      <c r="J130" s="28" t="s">
        <v>239</v>
      </c>
      <c r="K130" s="28">
        <v>60000</v>
      </c>
      <c r="M130" s="20" t="str">
        <f t="shared" si="1"/>
        <v>9301;1</v>
      </c>
    </row>
    <row r="131" spans="1:13" s="20" customFormat="1" x14ac:dyDescent="0.2">
      <c r="A131" s="28">
        <v>90032</v>
      </c>
      <c r="B131" s="28" t="s">
        <v>203</v>
      </c>
      <c r="C131" s="28">
        <v>9</v>
      </c>
      <c r="D131" s="28">
        <v>135</v>
      </c>
      <c r="E131" s="28">
        <v>163</v>
      </c>
      <c r="F131" s="28">
        <v>1</v>
      </c>
      <c r="G131" s="28">
        <v>1</v>
      </c>
      <c r="H131" s="28">
        <v>1</v>
      </c>
      <c r="I131" s="28">
        <v>180</v>
      </c>
      <c r="J131" s="28" t="s">
        <v>239</v>
      </c>
      <c r="K131" s="28">
        <v>60000</v>
      </c>
      <c r="M131" s="20" t="str">
        <f t="shared" si="1"/>
        <v>9301;1</v>
      </c>
    </row>
    <row r="132" spans="1:13" s="20" customFormat="1" x14ac:dyDescent="0.2">
      <c r="A132" s="28">
        <v>90033</v>
      </c>
      <c r="B132" s="28" t="s">
        <v>203</v>
      </c>
      <c r="C132" s="28">
        <v>9</v>
      </c>
      <c r="D132" s="28">
        <v>91</v>
      </c>
      <c r="E132" s="28">
        <v>171</v>
      </c>
      <c r="F132" s="28">
        <v>1</v>
      </c>
      <c r="G132" s="28">
        <v>1</v>
      </c>
      <c r="H132" s="28">
        <v>1</v>
      </c>
      <c r="I132" s="28">
        <v>180</v>
      </c>
      <c r="J132" s="28" t="s">
        <v>239</v>
      </c>
      <c r="K132" s="28">
        <v>60000</v>
      </c>
      <c r="M132" s="20" t="str">
        <f t="shared" si="1"/>
        <v>9301;1</v>
      </c>
    </row>
    <row r="133" spans="1:13" s="20" customFormat="1" x14ac:dyDescent="0.2">
      <c r="A133" s="28">
        <v>90034</v>
      </c>
      <c r="B133" s="28" t="s">
        <v>203</v>
      </c>
      <c r="C133" s="28">
        <v>9</v>
      </c>
      <c r="D133" s="28">
        <v>132</v>
      </c>
      <c r="E133" s="28">
        <v>90</v>
      </c>
      <c r="F133" s="28">
        <v>1</v>
      </c>
      <c r="G133" s="28">
        <v>1</v>
      </c>
      <c r="H133" s="28">
        <v>1</v>
      </c>
      <c r="I133" s="28">
        <v>180</v>
      </c>
      <c r="J133" s="28" t="s">
        <v>239</v>
      </c>
      <c r="K133" s="28">
        <v>60000</v>
      </c>
      <c r="M133" s="20" t="str">
        <f t="shared" si="1"/>
        <v>9301;1</v>
      </c>
    </row>
    <row r="134" spans="1:13" s="20" customFormat="1" x14ac:dyDescent="0.2">
      <c r="A134" s="28">
        <v>90035</v>
      </c>
      <c r="B134" s="28" t="s">
        <v>203</v>
      </c>
      <c r="C134" s="28">
        <v>9</v>
      </c>
      <c r="D134" s="28">
        <v>97</v>
      </c>
      <c r="E134" s="28">
        <v>128</v>
      </c>
      <c r="F134" s="28">
        <v>1</v>
      </c>
      <c r="G134" s="28">
        <v>1</v>
      </c>
      <c r="H134" s="28">
        <v>1</v>
      </c>
      <c r="I134" s="28">
        <v>180</v>
      </c>
      <c r="J134" s="28" t="s">
        <v>239</v>
      </c>
      <c r="K134" s="28">
        <v>60000</v>
      </c>
      <c r="M134" s="20" t="str">
        <f t="shared" si="1"/>
        <v>9301;1</v>
      </c>
    </row>
    <row r="135" spans="1:13" s="20" customFormat="1" x14ac:dyDescent="0.2">
      <c r="A135" s="28">
        <v>90036</v>
      </c>
      <c r="B135" s="28" t="s">
        <v>203</v>
      </c>
      <c r="C135" s="28">
        <v>9</v>
      </c>
      <c r="D135" s="28">
        <v>157</v>
      </c>
      <c r="E135" s="28">
        <v>126</v>
      </c>
      <c r="F135" s="28">
        <v>1</v>
      </c>
      <c r="G135" s="28">
        <v>1</v>
      </c>
      <c r="H135" s="28">
        <v>1</v>
      </c>
      <c r="I135" s="28">
        <v>180</v>
      </c>
      <c r="J135" s="28" t="s">
        <v>239</v>
      </c>
      <c r="K135" s="28">
        <v>60000</v>
      </c>
      <c r="M135" s="20" t="str">
        <f t="shared" si="1"/>
        <v>9301;1</v>
      </c>
    </row>
    <row r="136" spans="1:13" s="20" customFormat="1" x14ac:dyDescent="0.2">
      <c r="A136" s="28">
        <v>90037</v>
      </c>
      <c r="B136" s="28" t="s">
        <v>203</v>
      </c>
      <c r="C136" s="28">
        <v>9</v>
      </c>
      <c r="D136" s="28">
        <v>182</v>
      </c>
      <c r="E136" s="28">
        <v>98</v>
      </c>
      <c r="F136" s="28">
        <v>1</v>
      </c>
      <c r="G136" s="28">
        <v>1</v>
      </c>
      <c r="H136" s="28">
        <v>1</v>
      </c>
      <c r="I136" s="28">
        <v>180</v>
      </c>
      <c r="J136" s="28" t="s">
        <v>239</v>
      </c>
      <c r="K136" s="28">
        <v>60000</v>
      </c>
      <c r="M136" s="20" t="str">
        <f t="shared" si="1"/>
        <v>9301;1</v>
      </c>
    </row>
    <row r="137" spans="1:13" s="20" customFormat="1" x14ac:dyDescent="0.2">
      <c r="A137" s="28">
        <v>90038</v>
      </c>
      <c r="B137" s="28" t="s">
        <v>203</v>
      </c>
      <c r="C137" s="28">
        <v>9</v>
      </c>
      <c r="D137" s="28">
        <v>171</v>
      </c>
      <c r="E137" s="28">
        <v>122</v>
      </c>
      <c r="F137" s="28">
        <v>1</v>
      </c>
      <c r="G137" s="28">
        <v>1</v>
      </c>
      <c r="H137" s="28">
        <v>1</v>
      </c>
      <c r="I137" s="28">
        <v>180</v>
      </c>
      <c r="J137" s="28" t="s">
        <v>239</v>
      </c>
      <c r="K137" s="28">
        <v>60000</v>
      </c>
      <c r="M137" s="20" t="str">
        <f t="shared" si="1"/>
        <v>9301;1</v>
      </c>
    </row>
    <row r="138" spans="1:13" s="20" customFormat="1" x14ac:dyDescent="0.2">
      <c r="A138" s="28">
        <v>90039</v>
      </c>
      <c r="B138" s="28" t="s">
        <v>203</v>
      </c>
      <c r="C138" s="28">
        <v>9</v>
      </c>
      <c r="D138" s="28">
        <v>218</v>
      </c>
      <c r="E138" s="28">
        <v>165</v>
      </c>
      <c r="F138" s="28">
        <v>1</v>
      </c>
      <c r="G138" s="28">
        <v>1</v>
      </c>
      <c r="H138" s="28">
        <v>1</v>
      </c>
      <c r="I138" s="28">
        <v>180</v>
      </c>
      <c r="J138" s="28" t="s">
        <v>239</v>
      </c>
      <c r="K138" s="28">
        <v>60000</v>
      </c>
      <c r="M138" s="20" t="str">
        <f t="shared" si="1"/>
        <v>9301;1</v>
      </c>
    </row>
    <row r="139" spans="1:13" s="20" customFormat="1" x14ac:dyDescent="0.2">
      <c r="A139" s="28">
        <v>90040</v>
      </c>
      <c r="B139" s="28" t="s">
        <v>203</v>
      </c>
      <c r="C139" s="28">
        <v>9</v>
      </c>
      <c r="D139" s="28">
        <v>188</v>
      </c>
      <c r="E139" s="28">
        <v>174</v>
      </c>
      <c r="F139" s="28">
        <v>1</v>
      </c>
      <c r="G139" s="28">
        <v>1</v>
      </c>
      <c r="H139" s="28">
        <v>1</v>
      </c>
      <c r="I139" s="28">
        <v>180</v>
      </c>
      <c r="J139" s="28" t="s">
        <v>239</v>
      </c>
      <c r="K139" s="28">
        <v>60000</v>
      </c>
      <c r="M139" s="20" t="str">
        <f t="shared" si="1"/>
        <v>9301;1</v>
      </c>
    </row>
    <row r="140" spans="1:13" s="20" customFormat="1" x14ac:dyDescent="0.2">
      <c r="A140" s="28">
        <v>90041</v>
      </c>
      <c r="B140" s="28" t="s">
        <v>203</v>
      </c>
      <c r="C140" s="28">
        <v>9</v>
      </c>
      <c r="D140" s="28">
        <v>171</v>
      </c>
      <c r="E140" s="28">
        <v>186</v>
      </c>
      <c r="F140" s="28">
        <v>1</v>
      </c>
      <c r="G140" s="28">
        <v>1</v>
      </c>
      <c r="H140" s="28">
        <v>1</v>
      </c>
      <c r="I140" s="28">
        <v>180</v>
      </c>
      <c r="J140" s="28" t="s">
        <v>239</v>
      </c>
      <c r="K140" s="28">
        <v>60000</v>
      </c>
      <c r="M140" s="20" t="str">
        <f t="shared" si="1"/>
        <v>9301;1</v>
      </c>
    </row>
    <row r="141" spans="1:13" s="20" customFormat="1" x14ac:dyDescent="0.2">
      <c r="A141" s="28">
        <v>90042</v>
      </c>
      <c r="B141" s="28" t="s">
        <v>203</v>
      </c>
      <c r="C141" s="28">
        <v>9</v>
      </c>
      <c r="D141" s="28">
        <v>153</v>
      </c>
      <c r="E141" s="28">
        <v>213</v>
      </c>
      <c r="F141" s="28">
        <v>1</v>
      </c>
      <c r="G141" s="28">
        <v>1</v>
      </c>
      <c r="H141" s="28">
        <v>1</v>
      </c>
      <c r="I141" s="28">
        <v>180</v>
      </c>
      <c r="J141" s="28" t="s">
        <v>239</v>
      </c>
      <c r="K141" s="28">
        <v>60000</v>
      </c>
      <c r="M141" s="20" t="str">
        <f t="shared" si="1"/>
        <v>9301;1</v>
      </c>
    </row>
    <row r="142" spans="1:13" s="20" customFormat="1" x14ac:dyDescent="0.2">
      <c r="A142" s="28">
        <v>90043</v>
      </c>
      <c r="B142" s="28" t="s">
        <v>203</v>
      </c>
      <c r="C142" s="28">
        <v>9</v>
      </c>
      <c r="D142" s="28">
        <v>207</v>
      </c>
      <c r="E142" s="28">
        <v>139</v>
      </c>
      <c r="F142" s="28">
        <v>1</v>
      </c>
      <c r="G142" s="28">
        <v>1</v>
      </c>
      <c r="H142" s="28">
        <v>1</v>
      </c>
      <c r="I142" s="28">
        <v>180</v>
      </c>
      <c r="J142" s="28" t="s">
        <v>239</v>
      </c>
      <c r="K142" s="28">
        <v>60000</v>
      </c>
      <c r="M142" s="20" t="str">
        <f t="shared" si="1"/>
        <v>9301;1</v>
      </c>
    </row>
    <row r="143" spans="1:13" s="20" customFormat="1" x14ac:dyDescent="0.2">
      <c r="A143" s="28">
        <v>90044</v>
      </c>
      <c r="B143" s="28" t="s">
        <v>203</v>
      </c>
      <c r="C143" s="28">
        <v>9</v>
      </c>
      <c r="D143" s="28">
        <v>135</v>
      </c>
      <c r="E143" s="28">
        <v>145</v>
      </c>
      <c r="F143" s="28">
        <v>1</v>
      </c>
      <c r="G143" s="28">
        <v>1</v>
      </c>
      <c r="H143" s="28">
        <v>1</v>
      </c>
      <c r="I143" s="28">
        <v>180</v>
      </c>
      <c r="J143" s="28" t="s">
        <v>239</v>
      </c>
      <c r="K143" s="28">
        <v>60000</v>
      </c>
      <c r="M143" s="20" t="str">
        <f t="shared" si="1"/>
        <v>9301;1</v>
      </c>
    </row>
    <row r="144" spans="1:13" s="20" customFormat="1" x14ac:dyDescent="0.2">
      <c r="A144" s="28">
        <v>90045</v>
      </c>
      <c r="B144" s="28" t="s">
        <v>203</v>
      </c>
      <c r="C144" s="28">
        <v>9</v>
      </c>
      <c r="D144" s="28">
        <v>80</v>
      </c>
      <c r="E144" s="28">
        <v>147</v>
      </c>
      <c r="F144" s="28">
        <v>1</v>
      </c>
      <c r="G144" s="28">
        <v>1</v>
      </c>
      <c r="H144" s="28">
        <v>1</v>
      </c>
      <c r="I144" s="28">
        <v>180</v>
      </c>
      <c r="J144" s="28" t="s">
        <v>239</v>
      </c>
      <c r="K144" s="28">
        <v>60000</v>
      </c>
      <c r="L144" s="20" t="s">
        <v>215</v>
      </c>
      <c r="M144" s="20" t="str">
        <f t="shared" si="1"/>
        <v>9301;1</v>
      </c>
    </row>
    <row r="145" spans="1:13" s="20" customFormat="1" x14ac:dyDescent="0.2">
      <c r="A145" s="28">
        <v>90046</v>
      </c>
      <c r="B145" s="28" t="s">
        <v>203</v>
      </c>
      <c r="C145" s="28">
        <v>9</v>
      </c>
      <c r="D145" s="28">
        <v>156</v>
      </c>
      <c r="E145" s="28">
        <v>151</v>
      </c>
      <c r="F145" s="28">
        <v>1</v>
      </c>
      <c r="G145" s="28">
        <v>1</v>
      </c>
      <c r="H145" s="28">
        <v>1</v>
      </c>
      <c r="I145" s="28">
        <v>180</v>
      </c>
      <c r="J145" s="28" t="s">
        <v>239</v>
      </c>
      <c r="K145" s="28">
        <v>60000</v>
      </c>
      <c r="L145" s="20" t="s">
        <v>215</v>
      </c>
      <c r="M145" s="20" t="str">
        <f t="shared" si="1"/>
        <v>9301;1</v>
      </c>
    </row>
    <row r="146" spans="1:13" s="20" customFormat="1" x14ac:dyDescent="0.2">
      <c r="A146" s="28">
        <v>90047</v>
      </c>
      <c r="B146" s="28" t="s">
        <v>203</v>
      </c>
      <c r="C146" s="28">
        <v>9</v>
      </c>
      <c r="D146" s="28">
        <v>146</v>
      </c>
      <c r="E146" s="28">
        <v>183</v>
      </c>
      <c r="F146" s="28">
        <v>1</v>
      </c>
      <c r="G146" s="28">
        <v>1</v>
      </c>
      <c r="H146" s="28">
        <v>1</v>
      </c>
      <c r="I146" s="28">
        <v>180</v>
      </c>
      <c r="J146" s="28" t="s">
        <v>239</v>
      </c>
      <c r="K146" s="28">
        <v>60000</v>
      </c>
      <c r="L146" s="20" t="s">
        <v>215</v>
      </c>
      <c r="M146" s="20" t="str">
        <f>REPLACE(J146,1,1,9)</f>
        <v>9301;1</v>
      </c>
    </row>
    <row r="147" spans="1:13" s="20" customFormat="1" x14ac:dyDescent="0.2">
      <c r="A147" s="28">
        <v>90048</v>
      </c>
      <c r="B147" s="28" t="s">
        <v>183</v>
      </c>
      <c r="C147" s="28">
        <v>9</v>
      </c>
      <c r="D147" s="28">
        <v>106</v>
      </c>
      <c r="E147" s="28">
        <v>87</v>
      </c>
      <c r="F147" s="28">
        <v>1</v>
      </c>
      <c r="G147" s="28">
        <v>1</v>
      </c>
      <c r="H147" s="28">
        <v>1</v>
      </c>
      <c r="I147" s="28">
        <v>180</v>
      </c>
      <c r="J147" s="28" t="s">
        <v>235</v>
      </c>
      <c r="K147" s="28">
        <v>60000</v>
      </c>
      <c r="M147" s="20" t="str">
        <f>REPLACE(J147,1,1,9)</f>
        <v>9101;1</v>
      </c>
    </row>
    <row r="148" spans="1:13" x14ac:dyDescent="0.2">
      <c r="A148" s="32">
        <v>110001</v>
      </c>
      <c r="B148" s="32" t="s">
        <v>183</v>
      </c>
      <c r="C148" s="32">
        <v>11</v>
      </c>
      <c r="D148" s="32">
        <v>132</v>
      </c>
      <c r="E148" s="32">
        <v>186</v>
      </c>
      <c r="F148" s="32">
        <v>1</v>
      </c>
      <c r="G148" s="32">
        <v>1</v>
      </c>
      <c r="H148" s="32">
        <v>1</v>
      </c>
      <c r="I148" s="32">
        <v>180</v>
      </c>
      <c r="J148" s="32" t="s">
        <v>257</v>
      </c>
      <c r="K148" s="32">
        <v>60000</v>
      </c>
      <c r="M148" s="20" t="str">
        <f>REPLACE(J148,1,1,11)</f>
        <v>111101;1</v>
      </c>
    </row>
    <row r="149" spans="1:13" x14ac:dyDescent="0.2">
      <c r="A149" s="32">
        <v>110002</v>
      </c>
      <c r="B149" s="32" t="s">
        <v>183</v>
      </c>
      <c r="C149" s="32">
        <v>11</v>
      </c>
      <c r="D149" s="32">
        <v>119</v>
      </c>
      <c r="E149" s="32">
        <v>87</v>
      </c>
      <c r="F149" s="32">
        <v>1</v>
      </c>
      <c r="G149" s="32">
        <v>1</v>
      </c>
      <c r="H149" s="32">
        <v>1</v>
      </c>
      <c r="I149" s="32">
        <v>180</v>
      </c>
      <c r="J149" s="32" t="s">
        <v>257</v>
      </c>
      <c r="K149" s="32">
        <v>60000</v>
      </c>
      <c r="M149" s="20" t="str">
        <f t="shared" ref="M149:M195" si="2">REPLACE(J149,1,1,11)</f>
        <v>111101;1</v>
      </c>
    </row>
    <row r="150" spans="1:13" x14ac:dyDescent="0.2">
      <c r="A150" s="32">
        <v>110003</v>
      </c>
      <c r="B150" s="32" t="s">
        <v>183</v>
      </c>
      <c r="C150" s="32">
        <v>11</v>
      </c>
      <c r="D150" s="32">
        <v>211</v>
      </c>
      <c r="E150" s="32">
        <v>114</v>
      </c>
      <c r="F150" s="32">
        <v>1</v>
      </c>
      <c r="G150" s="32">
        <v>1</v>
      </c>
      <c r="H150" s="32">
        <v>1</v>
      </c>
      <c r="I150" s="32">
        <v>180</v>
      </c>
      <c r="J150" s="32" t="s">
        <v>257</v>
      </c>
      <c r="K150" s="32">
        <v>60000</v>
      </c>
      <c r="M150" s="20" t="str">
        <f t="shared" si="2"/>
        <v>111101;1</v>
      </c>
    </row>
    <row r="151" spans="1:13" x14ac:dyDescent="0.2">
      <c r="A151" s="32">
        <v>110004</v>
      </c>
      <c r="B151" s="32" t="s">
        <v>183</v>
      </c>
      <c r="C151" s="32">
        <v>11</v>
      </c>
      <c r="D151" s="32">
        <v>87</v>
      </c>
      <c r="E151" s="32">
        <v>183</v>
      </c>
      <c r="F151" s="32">
        <v>1</v>
      </c>
      <c r="G151" s="32">
        <v>1</v>
      </c>
      <c r="H151" s="32">
        <v>1</v>
      </c>
      <c r="I151" s="32">
        <v>180</v>
      </c>
      <c r="J151" s="32" t="s">
        <v>257</v>
      </c>
      <c r="K151" s="32">
        <v>60000</v>
      </c>
      <c r="M151" s="20" t="str">
        <f t="shared" si="2"/>
        <v>111101;1</v>
      </c>
    </row>
    <row r="152" spans="1:13" x14ac:dyDescent="0.2">
      <c r="A152" s="32">
        <v>110005</v>
      </c>
      <c r="B152" s="32" t="s">
        <v>183</v>
      </c>
      <c r="C152" s="32">
        <v>11</v>
      </c>
      <c r="D152" s="32">
        <v>87</v>
      </c>
      <c r="E152" s="32">
        <v>120</v>
      </c>
      <c r="F152" s="32">
        <v>1</v>
      </c>
      <c r="G152" s="32">
        <v>1</v>
      </c>
      <c r="H152" s="32">
        <v>1</v>
      </c>
      <c r="I152" s="32">
        <v>180</v>
      </c>
      <c r="J152" s="32" t="s">
        <v>257</v>
      </c>
      <c r="K152" s="32">
        <v>60000</v>
      </c>
      <c r="M152" s="20" t="str">
        <f t="shared" si="2"/>
        <v>111101;1</v>
      </c>
    </row>
    <row r="153" spans="1:13" x14ac:dyDescent="0.2">
      <c r="A153" s="32">
        <v>110006</v>
      </c>
      <c r="B153" s="32" t="s">
        <v>183</v>
      </c>
      <c r="C153" s="32">
        <v>11</v>
      </c>
      <c r="D153" s="32">
        <v>102</v>
      </c>
      <c r="E153" s="32">
        <v>175</v>
      </c>
      <c r="F153" s="32">
        <v>1</v>
      </c>
      <c r="G153" s="32">
        <v>1</v>
      </c>
      <c r="H153" s="32">
        <v>1</v>
      </c>
      <c r="I153" s="32">
        <v>180</v>
      </c>
      <c r="J153" s="32" t="s">
        <v>257</v>
      </c>
      <c r="K153" s="32">
        <v>60000</v>
      </c>
      <c r="M153" s="20" t="str">
        <f t="shared" si="2"/>
        <v>111101;1</v>
      </c>
    </row>
    <row r="154" spans="1:13" x14ac:dyDescent="0.2">
      <c r="A154" s="32">
        <v>110007</v>
      </c>
      <c r="B154" s="32" t="s">
        <v>183</v>
      </c>
      <c r="C154" s="32">
        <v>11</v>
      </c>
      <c r="D154" s="32">
        <v>136</v>
      </c>
      <c r="E154" s="32">
        <v>88</v>
      </c>
      <c r="F154" s="32">
        <v>1</v>
      </c>
      <c r="G154" s="32">
        <v>1</v>
      </c>
      <c r="H154" s="32">
        <v>1</v>
      </c>
      <c r="I154" s="32">
        <v>180</v>
      </c>
      <c r="J154" s="32" t="s">
        <v>258</v>
      </c>
      <c r="K154" s="32">
        <v>60000</v>
      </c>
      <c r="M154" s="20" t="str">
        <f t="shared" si="2"/>
        <v>111102;1</v>
      </c>
    </row>
    <row r="155" spans="1:13" x14ac:dyDescent="0.2">
      <c r="A155" s="32">
        <v>110008</v>
      </c>
      <c r="B155" s="32" t="s">
        <v>183</v>
      </c>
      <c r="C155" s="32">
        <v>11</v>
      </c>
      <c r="D155" s="32">
        <v>141</v>
      </c>
      <c r="E155" s="32">
        <v>88</v>
      </c>
      <c r="F155" s="32">
        <v>1</v>
      </c>
      <c r="G155" s="32">
        <v>1</v>
      </c>
      <c r="H155" s="32">
        <v>1</v>
      </c>
      <c r="I155" s="32">
        <v>180</v>
      </c>
      <c r="J155" s="32" t="s">
        <v>258</v>
      </c>
      <c r="K155" s="32">
        <v>60000</v>
      </c>
      <c r="M155" s="20" t="str">
        <f t="shared" si="2"/>
        <v>111102;1</v>
      </c>
    </row>
    <row r="156" spans="1:13" x14ac:dyDescent="0.2">
      <c r="A156" s="32">
        <v>110009</v>
      </c>
      <c r="B156" s="32" t="s">
        <v>183</v>
      </c>
      <c r="C156" s="32">
        <v>11</v>
      </c>
      <c r="D156" s="32">
        <v>81</v>
      </c>
      <c r="E156" s="32">
        <v>113</v>
      </c>
      <c r="F156" s="32">
        <v>1</v>
      </c>
      <c r="G156" s="32">
        <v>1</v>
      </c>
      <c r="H156" s="32">
        <v>1</v>
      </c>
      <c r="I156" s="32">
        <v>180</v>
      </c>
      <c r="J156" s="32" t="s">
        <v>257</v>
      </c>
      <c r="K156" s="32">
        <v>60000</v>
      </c>
      <c r="M156" s="20" t="str">
        <f>REPLACE(J156,1,1,11)</f>
        <v>111101;1</v>
      </c>
    </row>
    <row r="157" spans="1:13" x14ac:dyDescent="0.2">
      <c r="A157" s="32">
        <v>110010</v>
      </c>
      <c r="B157" s="32" t="s">
        <v>183</v>
      </c>
      <c r="C157" s="32">
        <v>11</v>
      </c>
      <c r="D157" s="32">
        <v>127</v>
      </c>
      <c r="E157" s="32">
        <v>137</v>
      </c>
      <c r="F157" s="32">
        <v>1</v>
      </c>
      <c r="G157" s="32">
        <v>1</v>
      </c>
      <c r="H157" s="32">
        <v>1</v>
      </c>
      <c r="I157" s="32">
        <v>180</v>
      </c>
      <c r="J157" s="32" t="s">
        <v>258</v>
      </c>
      <c r="K157" s="32">
        <v>60000</v>
      </c>
      <c r="M157" s="20" t="str">
        <f t="shared" si="2"/>
        <v>111102;1</v>
      </c>
    </row>
    <row r="158" spans="1:13" x14ac:dyDescent="0.2">
      <c r="A158" s="32">
        <v>110011</v>
      </c>
      <c r="B158" s="32" t="s">
        <v>183</v>
      </c>
      <c r="C158" s="32">
        <v>11</v>
      </c>
      <c r="D158" s="32">
        <v>79</v>
      </c>
      <c r="E158" s="32">
        <v>164</v>
      </c>
      <c r="F158" s="32">
        <v>1</v>
      </c>
      <c r="G158" s="32">
        <v>1</v>
      </c>
      <c r="H158" s="32">
        <v>1</v>
      </c>
      <c r="I158" s="32">
        <v>180</v>
      </c>
      <c r="J158" s="32" t="s">
        <v>258</v>
      </c>
      <c r="K158" s="32">
        <v>60000</v>
      </c>
      <c r="M158" s="20" t="str">
        <f t="shared" si="2"/>
        <v>111102;1</v>
      </c>
    </row>
    <row r="159" spans="1:13" x14ac:dyDescent="0.2">
      <c r="A159" s="32">
        <v>110012</v>
      </c>
      <c r="B159" s="32" t="s">
        <v>183</v>
      </c>
      <c r="C159" s="32">
        <v>11</v>
      </c>
      <c r="D159" s="32">
        <v>80</v>
      </c>
      <c r="E159" s="32">
        <v>130</v>
      </c>
      <c r="F159" s="32">
        <v>1</v>
      </c>
      <c r="G159" s="32">
        <v>1</v>
      </c>
      <c r="H159" s="32">
        <v>1</v>
      </c>
      <c r="I159" s="32">
        <v>180</v>
      </c>
      <c r="J159" s="32" t="s">
        <v>258</v>
      </c>
      <c r="K159" s="32">
        <v>60000</v>
      </c>
      <c r="M159" s="20" t="str">
        <f t="shared" si="2"/>
        <v>111102;1</v>
      </c>
    </row>
    <row r="160" spans="1:13" x14ac:dyDescent="0.2">
      <c r="A160" s="32">
        <v>110013</v>
      </c>
      <c r="B160" s="32" t="s">
        <v>183</v>
      </c>
      <c r="C160" s="32">
        <v>11</v>
      </c>
      <c r="D160" s="32">
        <v>116</v>
      </c>
      <c r="E160" s="32">
        <v>176</v>
      </c>
      <c r="F160" s="32">
        <v>1</v>
      </c>
      <c r="G160" s="32">
        <v>1</v>
      </c>
      <c r="H160" s="32">
        <v>1</v>
      </c>
      <c r="I160" s="32">
        <v>180</v>
      </c>
      <c r="J160" s="32" t="s">
        <v>258</v>
      </c>
      <c r="K160" s="32">
        <v>60000</v>
      </c>
      <c r="M160" s="20" t="str">
        <f t="shared" si="2"/>
        <v>111102;1</v>
      </c>
    </row>
    <row r="161" spans="1:13" x14ac:dyDescent="0.2">
      <c r="A161" s="32">
        <v>110014</v>
      </c>
      <c r="B161" s="32" t="s">
        <v>183</v>
      </c>
      <c r="C161" s="32">
        <v>11</v>
      </c>
      <c r="D161" s="32">
        <v>98</v>
      </c>
      <c r="E161" s="32">
        <v>167</v>
      </c>
      <c r="F161" s="32">
        <v>1</v>
      </c>
      <c r="G161" s="32">
        <v>1</v>
      </c>
      <c r="H161" s="32">
        <v>1</v>
      </c>
      <c r="I161" s="32">
        <v>180</v>
      </c>
      <c r="J161" s="32" t="s">
        <v>258</v>
      </c>
      <c r="K161" s="32">
        <v>60000</v>
      </c>
      <c r="M161" s="20" t="str">
        <f t="shared" si="2"/>
        <v>111102;1</v>
      </c>
    </row>
    <row r="162" spans="1:13" x14ac:dyDescent="0.2">
      <c r="A162" s="32">
        <v>110015</v>
      </c>
      <c r="B162" s="32" t="s">
        <v>183</v>
      </c>
      <c r="C162" s="32">
        <v>11</v>
      </c>
      <c r="D162" s="32">
        <v>80</v>
      </c>
      <c r="E162" s="32">
        <v>149</v>
      </c>
      <c r="F162" s="32">
        <v>1</v>
      </c>
      <c r="G162" s="32">
        <v>1</v>
      </c>
      <c r="H162" s="32">
        <v>1</v>
      </c>
      <c r="I162" s="32">
        <v>180</v>
      </c>
      <c r="J162" s="32" t="s">
        <v>259</v>
      </c>
      <c r="K162" s="32">
        <v>60000</v>
      </c>
      <c r="M162" s="20" t="str">
        <f t="shared" si="2"/>
        <v>111104;1</v>
      </c>
    </row>
    <row r="163" spans="1:13" x14ac:dyDescent="0.2">
      <c r="A163" s="32">
        <v>110016</v>
      </c>
      <c r="B163" s="32" t="s">
        <v>183</v>
      </c>
      <c r="C163" s="32">
        <v>11</v>
      </c>
      <c r="D163" s="32">
        <v>165</v>
      </c>
      <c r="E163" s="32">
        <v>107</v>
      </c>
      <c r="F163" s="32">
        <v>1</v>
      </c>
      <c r="G163" s="32">
        <v>1</v>
      </c>
      <c r="H163" s="32">
        <v>1</v>
      </c>
      <c r="I163" s="32">
        <v>180</v>
      </c>
      <c r="J163" s="32" t="s">
        <v>257</v>
      </c>
      <c r="K163" s="32">
        <v>60000</v>
      </c>
      <c r="M163" s="20" t="str">
        <f t="shared" si="2"/>
        <v>111101;1</v>
      </c>
    </row>
    <row r="164" spans="1:13" x14ac:dyDescent="0.2">
      <c r="A164" s="32">
        <v>110017</v>
      </c>
      <c r="B164" s="32" t="s">
        <v>183</v>
      </c>
      <c r="C164" s="32">
        <v>11</v>
      </c>
      <c r="D164" s="32">
        <v>158</v>
      </c>
      <c r="E164" s="32">
        <v>106</v>
      </c>
      <c r="F164" s="32">
        <v>1</v>
      </c>
      <c r="G164" s="32">
        <v>1</v>
      </c>
      <c r="H164" s="32">
        <v>1</v>
      </c>
      <c r="I164" s="32">
        <v>180</v>
      </c>
      <c r="J164" s="32" t="s">
        <v>257</v>
      </c>
      <c r="K164" s="32">
        <v>60000</v>
      </c>
      <c r="M164" s="20" t="str">
        <f t="shared" si="2"/>
        <v>111101;1</v>
      </c>
    </row>
    <row r="165" spans="1:13" x14ac:dyDescent="0.2">
      <c r="A165" s="32">
        <v>110018</v>
      </c>
      <c r="B165" s="32" t="s">
        <v>183</v>
      </c>
      <c r="C165" s="32">
        <v>11</v>
      </c>
      <c r="D165" s="32">
        <v>173</v>
      </c>
      <c r="E165" s="32">
        <v>87</v>
      </c>
      <c r="F165" s="32">
        <v>1</v>
      </c>
      <c r="G165" s="32">
        <v>1</v>
      </c>
      <c r="H165" s="32">
        <v>1</v>
      </c>
      <c r="I165" s="32">
        <v>180</v>
      </c>
      <c r="J165" s="32" t="s">
        <v>257</v>
      </c>
      <c r="K165" s="32">
        <v>60000</v>
      </c>
      <c r="M165" s="20" t="str">
        <f t="shared" si="2"/>
        <v>111101;1</v>
      </c>
    </row>
    <row r="166" spans="1:13" x14ac:dyDescent="0.2">
      <c r="A166" s="32">
        <v>110019</v>
      </c>
      <c r="B166" s="32" t="s">
        <v>183</v>
      </c>
      <c r="C166" s="32">
        <v>11</v>
      </c>
      <c r="D166" s="32">
        <v>193</v>
      </c>
      <c r="E166" s="32">
        <v>128</v>
      </c>
      <c r="F166" s="32">
        <v>1</v>
      </c>
      <c r="G166" s="32">
        <v>1</v>
      </c>
      <c r="H166" s="32">
        <v>1</v>
      </c>
      <c r="I166" s="32">
        <v>180</v>
      </c>
      <c r="J166" s="32" t="s">
        <v>260</v>
      </c>
      <c r="K166" s="32">
        <v>60000</v>
      </c>
      <c r="M166" s="20" t="str">
        <f t="shared" si="2"/>
        <v>111301;1</v>
      </c>
    </row>
    <row r="167" spans="1:13" x14ac:dyDescent="0.2">
      <c r="A167" s="32">
        <v>110020</v>
      </c>
      <c r="B167" s="32" t="s">
        <v>183</v>
      </c>
      <c r="C167" s="32">
        <v>11</v>
      </c>
      <c r="D167" s="32">
        <v>175</v>
      </c>
      <c r="E167" s="32">
        <v>125</v>
      </c>
      <c r="F167" s="32">
        <v>1</v>
      </c>
      <c r="G167" s="32">
        <v>1</v>
      </c>
      <c r="H167" s="32">
        <v>1</v>
      </c>
      <c r="I167" s="32">
        <v>180</v>
      </c>
      <c r="J167" s="32" t="s">
        <v>258</v>
      </c>
      <c r="K167" s="32">
        <v>60000</v>
      </c>
      <c r="M167" s="20" t="str">
        <f t="shared" si="2"/>
        <v>111102;1</v>
      </c>
    </row>
    <row r="168" spans="1:13" x14ac:dyDescent="0.2">
      <c r="A168" s="32">
        <v>110021</v>
      </c>
      <c r="B168" s="32" t="s">
        <v>183</v>
      </c>
      <c r="C168" s="32">
        <v>11</v>
      </c>
      <c r="D168" s="32">
        <v>157</v>
      </c>
      <c r="E168" s="32">
        <v>152</v>
      </c>
      <c r="F168" s="32">
        <v>1</v>
      </c>
      <c r="G168" s="32">
        <v>1</v>
      </c>
      <c r="H168" s="32">
        <v>1</v>
      </c>
      <c r="I168" s="32">
        <v>180</v>
      </c>
      <c r="J168" s="32" t="s">
        <v>259</v>
      </c>
      <c r="K168" s="32">
        <v>60000</v>
      </c>
      <c r="M168" s="20" t="str">
        <f t="shared" si="2"/>
        <v>111104;1</v>
      </c>
    </row>
    <row r="169" spans="1:13" x14ac:dyDescent="0.2">
      <c r="A169" s="32">
        <v>110022</v>
      </c>
      <c r="B169" s="32" t="s">
        <v>183</v>
      </c>
      <c r="C169" s="32">
        <v>11</v>
      </c>
      <c r="D169" s="32">
        <v>162</v>
      </c>
      <c r="E169" s="32">
        <v>173</v>
      </c>
      <c r="F169" s="32">
        <v>1</v>
      </c>
      <c r="G169" s="32">
        <v>1</v>
      </c>
      <c r="H169" s="32">
        <v>1</v>
      </c>
      <c r="I169" s="32">
        <v>180</v>
      </c>
      <c r="J169" s="32" t="s">
        <v>261</v>
      </c>
      <c r="K169" s="32">
        <v>60000</v>
      </c>
      <c r="M169" s="20" t="str">
        <f t="shared" si="2"/>
        <v>111103;1</v>
      </c>
    </row>
    <row r="170" spans="1:13" x14ac:dyDescent="0.2">
      <c r="A170" s="32">
        <v>110023</v>
      </c>
      <c r="B170" s="32" t="s">
        <v>183</v>
      </c>
      <c r="C170" s="32">
        <v>11</v>
      </c>
      <c r="D170" s="32">
        <v>175</v>
      </c>
      <c r="E170" s="32">
        <v>176</v>
      </c>
      <c r="F170" s="32">
        <v>1</v>
      </c>
      <c r="G170" s="32">
        <v>1</v>
      </c>
      <c r="H170" s="32">
        <v>1</v>
      </c>
      <c r="I170" s="32">
        <v>180</v>
      </c>
      <c r="J170" s="32" t="s">
        <v>258</v>
      </c>
      <c r="K170" s="32">
        <v>60000</v>
      </c>
      <c r="M170" s="20" t="str">
        <f t="shared" si="2"/>
        <v>111102;1</v>
      </c>
    </row>
    <row r="171" spans="1:13" x14ac:dyDescent="0.2">
      <c r="A171" s="32">
        <v>110024</v>
      </c>
      <c r="B171" s="32" t="s">
        <v>183</v>
      </c>
      <c r="C171" s="32">
        <v>11</v>
      </c>
      <c r="D171" s="32">
        <v>187</v>
      </c>
      <c r="E171" s="32">
        <v>85</v>
      </c>
      <c r="F171" s="32">
        <v>1</v>
      </c>
      <c r="G171" s="32">
        <v>1</v>
      </c>
      <c r="H171" s="32">
        <v>1</v>
      </c>
      <c r="I171" s="32">
        <v>180</v>
      </c>
      <c r="J171" s="32" t="s">
        <v>258</v>
      </c>
      <c r="K171" s="32">
        <v>60000</v>
      </c>
      <c r="M171" s="20" t="str">
        <f t="shared" si="2"/>
        <v>111102;1</v>
      </c>
    </row>
    <row r="172" spans="1:13" x14ac:dyDescent="0.2">
      <c r="A172" s="32">
        <v>110025</v>
      </c>
      <c r="B172" s="32" t="s">
        <v>183</v>
      </c>
      <c r="C172" s="32">
        <v>11</v>
      </c>
      <c r="D172" s="32">
        <v>146</v>
      </c>
      <c r="E172" s="32">
        <v>182</v>
      </c>
      <c r="F172" s="32">
        <v>1</v>
      </c>
      <c r="G172" s="32">
        <v>1</v>
      </c>
      <c r="H172" s="32">
        <v>1</v>
      </c>
      <c r="I172" s="32">
        <v>180</v>
      </c>
      <c r="J172" s="32" t="s">
        <v>259</v>
      </c>
      <c r="K172" s="32">
        <v>60000</v>
      </c>
      <c r="M172" s="20" t="str">
        <f t="shared" si="2"/>
        <v>111104;1</v>
      </c>
    </row>
    <row r="173" spans="1:13" x14ac:dyDescent="0.2">
      <c r="A173" s="32">
        <v>110026</v>
      </c>
      <c r="B173" s="32" t="s">
        <v>183</v>
      </c>
      <c r="C173" s="32">
        <v>11</v>
      </c>
      <c r="D173" s="32">
        <v>148</v>
      </c>
      <c r="E173" s="32">
        <v>197</v>
      </c>
      <c r="F173" s="32">
        <v>1</v>
      </c>
      <c r="G173" s="32">
        <v>1</v>
      </c>
      <c r="H173" s="32">
        <v>1</v>
      </c>
      <c r="I173" s="32">
        <v>180</v>
      </c>
      <c r="J173" s="32" t="s">
        <v>261</v>
      </c>
      <c r="K173" s="32">
        <v>60000</v>
      </c>
      <c r="M173" s="20" t="str">
        <f t="shared" si="2"/>
        <v>111103;1</v>
      </c>
    </row>
    <row r="174" spans="1:13" x14ac:dyDescent="0.2">
      <c r="A174" s="32">
        <v>110027</v>
      </c>
      <c r="B174" s="32" t="s">
        <v>183</v>
      </c>
      <c r="C174" s="32">
        <v>11</v>
      </c>
      <c r="D174" s="32">
        <v>197</v>
      </c>
      <c r="E174" s="32">
        <v>205</v>
      </c>
      <c r="F174" s="32">
        <v>1</v>
      </c>
      <c r="G174" s="32">
        <v>1</v>
      </c>
      <c r="H174" s="32">
        <v>1</v>
      </c>
      <c r="I174" s="32">
        <v>180</v>
      </c>
      <c r="J174" s="32" t="s">
        <v>258</v>
      </c>
      <c r="K174" s="32">
        <v>60000</v>
      </c>
      <c r="M174" s="20" t="str">
        <f t="shared" si="2"/>
        <v>111102;1</v>
      </c>
    </row>
    <row r="175" spans="1:13" x14ac:dyDescent="0.2">
      <c r="A175" s="32">
        <v>110028</v>
      </c>
      <c r="B175" s="32" t="s">
        <v>183</v>
      </c>
      <c r="C175" s="32">
        <v>11</v>
      </c>
      <c r="D175" s="32">
        <v>110</v>
      </c>
      <c r="E175" s="32">
        <v>160</v>
      </c>
      <c r="F175" s="32">
        <v>1</v>
      </c>
      <c r="G175" s="32">
        <v>1</v>
      </c>
      <c r="H175" s="32">
        <v>1</v>
      </c>
      <c r="I175" s="32">
        <v>180</v>
      </c>
      <c r="J175" s="32" t="s">
        <v>257</v>
      </c>
      <c r="K175" s="32">
        <v>60000</v>
      </c>
      <c r="M175" s="20" t="str">
        <f t="shared" si="2"/>
        <v>111101;1</v>
      </c>
    </row>
    <row r="176" spans="1:13" x14ac:dyDescent="0.2">
      <c r="A176" s="32">
        <v>110029</v>
      </c>
      <c r="B176" s="32" t="s">
        <v>183</v>
      </c>
      <c r="C176" s="32">
        <v>11</v>
      </c>
      <c r="D176" s="32">
        <v>84</v>
      </c>
      <c r="E176" s="32">
        <v>199</v>
      </c>
      <c r="F176" s="32">
        <v>1</v>
      </c>
      <c r="G176" s="32">
        <v>1</v>
      </c>
      <c r="H176" s="32">
        <v>1</v>
      </c>
      <c r="I176" s="32">
        <v>180</v>
      </c>
      <c r="J176" s="32" t="s">
        <v>257</v>
      </c>
      <c r="K176" s="32">
        <v>60000</v>
      </c>
      <c r="M176" s="20" t="str">
        <f t="shared" si="2"/>
        <v>111101;1</v>
      </c>
    </row>
    <row r="177" spans="1:13" x14ac:dyDescent="0.2">
      <c r="A177" s="32">
        <v>110030</v>
      </c>
      <c r="B177" s="32" t="s">
        <v>183</v>
      </c>
      <c r="C177" s="32">
        <v>11</v>
      </c>
      <c r="D177" s="32">
        <v>123</v>
      </c>
      <c r="E177" s="32">
        <v>104</v>
      </c>
      <c r="F177" s="32">
        <v>1</v>
      </c>
      <c r="G177" s="32">
        <v>1</v>
      </c>
      <c r="H177" s="32">
        <v>1</v>
      </c>
      <c r="I177" s="32">
        <v>180</v>
      </c>
      <c r="J177" s="32" t="s">
        <v>258</v>
      </c>
      <c r="K177" s="32">
        <v>60000</v>
      </c>
      <c r="M177" s="20" t="str">
        <f t="shared" si="2"/>
        <v>111102;1</v>
      </c>
    </row>
    <row r="178" spans="1:13" x14ac:dyDescent="0.2">
      <c r="A178" s="32">
        <v>110031</v>
      </c>
      <c r="B178" s="32" t="s">
        <v>203</v>
      </c>
      <c r="C178" s="32">
        <v>11</v>
      </c>
      <c r="D178" s="32">
        <v>111</v>
      </c>
      <c r="E178" s="32">
        <v>205</v>
      </c>
      <c r="F178" s="32">
        <v>1</v>
      </c>
      <c r="G178" s="32">
        <v>1</v>
      </c>
      <c r="H178" s="32">
        <v>1</v>
      </c>
      <c r="I178" s="32">
        <v>180</v>
      </c>
      <c r="J178" s="32" t="s">
        <v>260</v>
      </c>
      <c r="K178" s="32">
        <v>60000</v>
      </c>
      <c r="M178" s="20" t="str">
        <f t="shared" si="2"/>
        <v>111301;1</v>
      </c>
    </row>
    <row r="179" spans="1:13" x14ac:dyDescent="0.2">
      <c r="A179" s="32">
        <v>110032</v>
      </c>
      <c r="B179" s="32" t="s">
        <v>203</v>
      </c>
      <c r="C179" s="32">
        <v>11</v>
      </c>
      <c r="D179" s="32">
        <v>135</v>
      </c>
      <c r="E179" s="32">
        <v>163</v>
      </c>
      <c r="F179" s="32">
        <v>1</v>
      </c>
      <c r="G179" s="32">
        <v>1</v>
      </c>
      <c r="H179" s="32">
        <v>1</v>
      </c>
      <c r="I179" s="32">
        <v>180</v>
      </c>
      <c r="J179" s="32" t="s">
        <v>260</v>
      </c>
      <c r="K179" s="32">
        <v>60000</v>
      </c>
      <c r="M179" s="20" t="str">
        <f t="shared" si="2"/>
        <v>111301;1</v>
      </c>
    </row>
    <row r="180" spans="1:13" x14ac:dyDescent="0.2">
      <c r="A180" s="32">
        <v>110033</v>
      </c>
      <c r="B180" s="32" t="s">
        <v>203</v>
      </c>
      <c r="C180" s="32">
        <v>11</v>
      </c>
      <c r="D180" s="32">
        <v>91</v>
      </c>
      <c r="E180" s="32">
        <v>171</v>
      </c>
      <c r="F180" s="32">
        <v>1</v>
      </c>
      <c r="G180" s="32">
        <v>1</v>
      </c>
      <c r="H180" s="32">
        <v>1</v>
      </c>
      <c r="I180" s="32">
        <v>180</v>
      </c>
      <c r="J180" s="32" t="s">
        <v>260</v>
      </c>
      <c r="K180" s="32">
        <v>60000</v>
      </c>
      <c r="M180" s="20" t="str">
        <f t="shared" si="2"/>
        <v>111301;1</v>
      </c>
    </row>
    <row r="181" spans="1:13" x14ac:dyDescent="0.2">
      <c r="A181" s="32">
        <v>110034</v>
      </c>
      <c r="B181" s="32" t="s">
        <v>203</v>
      </c>
      <c r="C181" s="32">
        <v>11</v>
      </c>
      <c r="D181" s="32">
        <v>132</v>
      </c>
      <c r="E181" s="32">
        <v>90</v>
      </c>
      <c r="F181" s="32">
        <v>1</v>
      </c>
      <c r="G181" s="32">
        <v>1</v>
      </c>
      <c r="H181" s="32">
        <v>1</v>
      </c>
      <c r="I181" s="32">
        <v>180</v>
      </c>
      <c r="J181" s="32" t="s">
        <v>260</v>
      </c>
      <c r="K181" s="32">
        <v>60000</v>
      </c>
      <c r="M181" s="20" t="str">
        <f t="shared" si="2"/>
        <v>111301;1</v>
      </c>
    </row>
    <row r="182" spans="1:13" x14ac:dyDescent="0.2">
      <c r="A182" s="32">
        <v>110035</v>
      </c>
      <c r="B182" s="32" t="s">
        <v>203</v>
      </c>
      <c r="C182" s="32">
        <v>11</v>
      </c>
      <c r="D182" s="32">
        <v>97</v>
      </c>
      <c r="E182" s="32">
        <v>128</v>
      </c>
      <c r="F182" s="32">
        <v>1</v>
      </c>
      <c r="G182" s="32">
        <v>1</v>
      </c>
      <c r="H182" s="32">
        <v>1</v>
      </c>
      <c r="I182" s="32">
        <v>180</v>
      </c>
      <c r="J182" s="32" t="s">
        <v>260</v>
      </c>
      <c r="K182" s="32">
        <v>60000</v>
      </c>
      <c r="M182" s="20" t="str">
        <f t="shared" si="2"/>
        <v>111301;1</v>
      </c>
    </row>
    <row r="183" spans="1:13" x14ac:dyDescent="0.2">
      <c r="A183" s="32">
        <v>110036</v>
      </c>
      <c r="B183" s="32" t="s">
        <v>203</v>
      </c>
      <c r="C183" s="32">
        <v>11</v>
      </c>
      <c r="D183" s="32">
        <v>157</v>
      </c>
      <c r="E183" s="32">
        <v>126</v>
      </c>
      <c r="F183" s="32">
        <v>1</v>
      </c>
      <c r="G183" s="32">
        <v>1</v>
      </c>
      <c r="H183" s="32">
        <v>1</v>
      </c>
      <c r="I183" s="32">
        <v>180</v>
      </c>
      <c r="J183" s="32" t="s">
        <v>260</v>
      </c>
      <c r="K183" s="32">
        <v>60000</v>
      </c>
      <c r="M183" s="20" t="str">
        <f t="shared" si="2"/>
        <v>111301;1</v>
      </c>
    </row>
    <row r="184" spans="1:13" x14ac:dyDescent="0.2">
      <c r="A184" s="32">
        <v>110037</v>
      </c>
      <c r="B184" s="32" t="s">
        <v>203</v>
      </c>
      <c r="C184" s="32">
        <v>11</v>
      </c>
      <c r="D184" s="32">
        <v>182</v>
      </c>
      <c r="E184" s="32">
        <v>98</v>
      </c>
      <c r="F184" s="32">
        <v>1</v>
      </c>
      <c r="G184" s="32">
        <v>1</v>
      </c>
      <c r="H184" s="32">
        <v>1</v>
      </c>
      <c r="I184" s="32">
        <v>180</v>
      </c>
      <c r="J184" s="32" t="s">
        <v>260</v>
      </c>
      <c r="K184" s="32">
        <v>60000</v>
      </c>
      <c r="M184" s="20" t="str">
        <f t="shared" si="2"/>
        <v>111301;1</v>
      </c>
    </row>
    <row r="185" spans="1:13" x14ac:dyDescent="0.2">
      <c r="A185" s="32">
        <v>110038</v>
      </c>
      <c r="B185" s="32" t="s">
        <v>203</v>
      </c>
      <c r="C185" s="32">
        <v>11</v>
      </c>
      <c r="D185" s="32">
        <v>171</v>
      </c>
      <c r="E185" s="32">
        <v>122</v>
      </c>
      <c r="F185" s="32">
        <v>1</v>
      </c>
      <c r="G185" s="32">
        <v>1</v>
      </c>
      <c r="H185" s="32">
        <v>1</v>
      </c>
      <c r="I185" s="32">
        <v>180</v>
      </c>
      <c r="J185" s="32" t="s">
        <v>260</v>
      </c>
      <c r="K185" s="32">
        <v>60000</v>
      </c>
      <c r="M185" s="20" t="str">
        <f t="shared" si="2"/>
        <v>111301;1</v>
      </c>
    </row>
    <row r="186" spans="1:13" x14ac:dyDescent="0.2">
      <c r="A186" s="32">
        <v>110039</v>
      </c>
      <c r="B186" s="32" t="s">
        <v>203</v>
      </c>
      <c r="C186" s="32">
        <v>11</v>
      </c>
      <c r="D186" s="32">
        <v>218</v>
      </c>
      <c r="E186" s="32">
        <v>165</v>
      </c>
      <c r="F186" s="32">
        <v>1</v>
      </c>
      <c r="G186" s="32">
        <v>1</v>
      </c>
      <c r="H186" s="32">
        <v>1</v>
      </c>
      <c r="I186" s="32">
        <v>180</v>
      </c>
      <c r="J186" s="32" t="s">
        <v>260</v>
      </c>
      <c r="K186" s="32">
        <v>60000</v>
      </c>
      <c r="M186" s="20" t="str">
        <f t="shared" si="2"/>
        <v>111301;1</v>
      </c>
    </row>
    <row r="187" spans="1:13" x14ac:dyDescent="0.2">
      <c r="A187" s="32">
        <v>110040</v>
      </c>
      <c r="B187" s="32" t="s">
        <v>203</v>
      </c>
      <c r="C187" s="32">
        <v>11</v>
      </c>
      <c r="D187" s="32">
        <v>188</v>
      </c>
      <c r="E187" s="32">
        <v>174</v>
      </c>
      <c r="F187" s="32">
        <v>1</v>
      </c>
      <c r="G187" s="32">
        <v>1</v>
      </c>
      <c r="H187" s="32">
        <v>1</v>
      </c>
      <c r="I187" s="32">
        <v>180</v>
      </c>
      <c r="J187" s="32" t="s">
        <v>260</v>
      </c>
      <c r="K187" s="32">
        <v>60000</v>
      </c>
      <c r="M187" s="20" t="str">
        <f t="shared" si="2"/>
        <v>111301;1</v>
      </c>
    </row>
    <row r="188" spans="1:13" x14ac:dyDescent="0.2">
      <c r="A188" s="32">
        <v>110041</v>
      </c>
      <c r="B188" s="32" t="s">
        <v>203</v>
      </c>
      <c r="C188" s="32">
        <v>11</v>
      </c>
      <c r="D188" s="32">
        <v>171</v>
      </c>
      <c r="E188" s="32">
        <v>186</v>
      </c>
      <c r="F188" s="32">
        <v>1</v>
      </c>
      <c r="G188" s="32">
        <v>1</v>
      </c>
      <c r="H188" s="32">
        <v>1</v>
      </c>
      <c r="I188" s="32">
        <v>180</v>
      </c>
      <c r="J188" s="32" t="s">
        <v>260</v>
      </c>
      <c r="K188" s="32">
        <v>60000</v>
      </c>
      <c r="M188" s="20" t="str">
        <f t="shared" si="2"/>
        <v>111301;1</v>
      </c>
    </row>
    <row r="189" spans="1:13" x14ac:dyDescent="0.2">
      <c r="A189" s="32">
        <v>110042</v>
      </c>
      <c r="B189" s="32" t="s">
        <v>203</v>
      </c>
      <c r="C189" s="32">
        <v>11</v>
      </c>
      <c r="D189" s="32">
        <v>153</v>
      </c>
      <c r="E189" s="32">
        <v>213</v>
      </c>
      <c r="F189" s="32">
        <v>1</v>
      </c>
      <c r="G189" s="32">
        <v>1</v>
      </c>
      <c r="H189" s="32">
        <v>1</v>
      </c>
      <c r="I189" s="32">
        <v>180</v>
      </c>
      <c r="J189" s="32" t="s">
        <v>260</v>
      </c>
      <c r="K189" s="32">
        <v>60000</v>
      </c>
      <c r="M189" s="20" t="str">
        <f t="shared" si="2"/>
        <v>111301;1</v>
      </c>
    </row>
    <row r="190" spans="1:13" x14ac:dyDescent="0.2">
      <c r="A190" s="32">
        <v>110043</v>
      </c>
      <c r="B190" s="32" t="s">
        <v>203</v>
      </c>
      <c r="C190" s="32">
        <v>11</v>
      </c>
      <c r="D190" s="32">
        <v>207</v>
      </c>
      <c r="E190" s="32">
        <v>139</v>
      </c>
      <c r="F190" s="32">
        <v>1</v>
      </c>
      <c r="G190" s="32">
        <v>1</v>
      </c>
      <c r="H190" s="32">
        <v>1</v>
      </c>
      <c r="I190" s="32">
        <v>180</v>
      </c>
      <c r="J190" s="32" t="s">
        <v>260</v>
      </c>
      <c r="K190" s="32">
        <v>60000</v>
      </c>
      <c r="M190" s="20" t="str">
        <f t="shared" si="2"/>
        <v>111301;1</v>
      </c>
    </row>
    <row r="191" spans="1:13" x14ac:dyDescent="0.2">
      <c r="A191" s="32">
        <v>110044</v>
      </c>
      <c r="B191" s="32" t="s">
        <v>203</v>
      </c>
      <c r="C191" s="32">
        <v>11</v>
      </c>
      <c r="D191" s="32">
        <v>135</v>
      </c>
      <c r="E191" s="32">
        <v>145</v>
      </c>
      <c r="F191" s="32">
        <v>1</v>
      </c>
      <c r="G191" s="32">
        <v>1</v>
      </c>
      <c r="H191" s="32">
        <v>1</v>
      </c>
      <c r="I191" s="32">
        <v>180</v>
      </c>
      <c r="J191" s="32" t="s">
        <v>260</v>
      </c>
      <c r="K191" s="32">
        <v>60000</v>
      </c>
      <c r="M191" s="20" t="str">
        <f t="shared" si="2"/>
        <v>111301;1</v>
      </c>
    </row>
    <row r="192" spans="1:13" x14ac:dyDescent="0.2">
      <c r="A192" s="32">
        <v>110045</v>
      </c>
      <c r="B192" s="32" t="s">
        <v>203</v>
      </c>
      <c r="C192" s="32">
        <v>11</v>
      </c>
      <c r="D192" s="32">
        <v>80</v>
      </c>
      <c r="E192" s="32">
        <v>147</v>
      </c>
      <c r="F192" s="32">
        <v>1</v>
      </c>
      <c r="G192" s="32">
        <v>1</v>
      </c>
      <c r="H192" s="32">
        <v>1</v>
      </c>
      <c r="I192" s="32">
        <v>180</v>
      </c>
      <c r="J192" s="32" t="s">
        <v>260</v>
      </c>
      <c r="K192" s="32">
        <v>60000</v>
      </c>
      <c r="M192" s="20" t="str">
        <f t="shared" si="2"/>
        <v>111301;1</v>
      </c>
    </row>
    <row r="193" spans="1:13" x14ac:dyDescent="0.2">
      <c r="A193" s="32">
        <v>110046</v>
      </c>
      <c r="B193" s="32" t="s">
        <v>203</v>
      </c>
      <c r="C193" s="32">
        <v>11</v>
      </c>
      <c r="D193" s="32">
        <v>156</v>
      </c>
      <c r="E193" s="32">
        <v>151</v>
      </c>
      <c r="F193" s="32">
        <v>1</v>
      </c>
      <c r="G193" s="32">
        <v>1</v>
      </c>
      <c r="H193" s="32">
        <v>1</v>
      </c>
      <c r="I193" s="32">
        <v>180</v>
      </c>
      <c r="J193" s="32" t="s">
        <v>260</v>
      </c>
      <c r="K193" s="32">
        <v>60000</v>
      </c>
      <c r="M193" s="20" t="str">
        <f t="shared" si="2"/>
        <v>111301;1</v>
      </c>
    </row>
    <row r="194" spans="1:13" x14ac:dyDescent="0.2">
      <c r="A194" s="32">
        <v>110047</v>
      </c>
      <c r="B194" s="32" t="s">
        <v>203</v>
      </c>
      <c r="C194" s="32">
        <v>11</v>
      </c>
      <c r="D194" s="32">
        <v>146</v>
      </c>
      <c r="E194" s="32">
        <v>183</v>
      </c>
      <c r="F194" s="32">
        <v>1</v>
      </c>
      <c r="G194" s="32">
        <v>1</v>
      </c>
      <c r="H194" s="32">
        <v>1</v>
      </c>
      <c r="I194" s="32">
        <v>180</v>
      </c>
      <c r="J194" s="32" t="s">
        <v>260</v>
      </c>
      <c r="K194" s="32">
        <v>60000</v>
      </c>
      <c r="M194" s="20" t="str">
        <f t="shared" si="2"/>
        <v>111301;1</v>
      </c>
    </row>
    <row r="195" spans="1:13" x14ac:dyDescent="0.2">
      <c r="A195" s="32">
        <v>110048</v>
      </c>
      <c r="B195" s="32" t="s">
        <v>183</v>
      </c>
      <c r="C195" s="32">
        <v>11</v>
      </c>
      <c r="D195" s="32">
        <v>106</v>
      </c>
      <c r="E195" s="32">
        <v>87</v>
      </c>
      <c r="F195" s="32">
        <v>1</v>
      </c>
      <c r="G195" s="32">
        <v>1</v>
      </c>
      <c r="H195" s="32">
        <v>1</v>
      </c>
      <c r="I195" s="32">
        <v>180</v>
      </c>
      <c r="J195" s="32" t="s">
        <v>257</v>
      </c>
      <c r="K195" s="32">
        <v>60000</v>
      </c>
      <c r="M195" s="20" t="str">
        <f t="shared" si="2"/>
        <v>111101;1</v>
      </c>
    </row>
    <row r="403" spans="1:15" x14ac:dyDescent="0.2">
      <c r="O403" s="2"/>
    </row>
    <row r="408" spans="1:15" x14ac:dyDescent="0.2">
      <c r="A408" s="2"/>
      <c r="B408" s="2"/>
      <c r="C408" s="2"/>
      <c r="D408" s="2"/>
      <c r="E408" s="2"/>
      <c r="F408" s="2"/>
      <c r="G408" s="2"/>
    </row>
    <row r="863" spans="15:15" x14ac:dyDescent="0.2">
      <c r="O863" s="2"/>
    </row>
    <row r="868" spans="1:7" x14ac:dyDescent="0.2">
      <c r="A868" s="2"/>
      <c r="B868" s="2"/>
      <c r="C868" s="2"/>
      <c r="D868" s="2"/>
      <c r="E868" s="2"/>
      <c r="F868" s="2"/>
      <c r="G868" s="2"/>
    </row>
    <row r="1323" spans="1:15" x14ac:dyDescent="0.2">
      <c r="O1323" s="2"/>
    </row>
    <row r="1328" spans="1:15" x14ac:dyDescent="0.2">
      <c r="A1328" s="2"/>
      <c r="B1328" s="2"/>
      <c r="C1328" s="2"/>
      <c r="D1328" s="2"/>
      <c r="E1328" s="2"/>
      <c r="F1328" s="2"/>
      <c r="G1328" s="2"/>
    </row>
    <row r="1783" spans="1:15" x14ac:dyDescent="0.2">
      <c r="O1783" s="2"/>
    </row>
    <row r="1788" spans="1:15" x14ac:dyDescent="0.2">
      <c r="A1788" s="2"/>
      <c r="B1788" s="2"/>
      <c r="C1788" s="2"/>
      <c r="D1788" s="2"/>
      <c r="E1788" s="2"/>
      <c r="F1788" s="2"/>
      <c r="G1788" s="2"/>
    </row>
    <row r="2243" spans="1:15" x14ac:dyDescent="0.2">
      <c r="O2243" s="2"/>
    </row>
    <row r="2248" spans="1:15" x14ac:dyDescent="0.2">
      <c r="A2248" s="2"/>
      <c r="B2248" s="2"/>
      <c r="C2248" s="2"/>
      <c r="D2248" s="2"/>
      <c r="E2248" s="2"/>
      <c r="F2248" s="2"/>
      <c r="G2248" s="2"/>
    </row>
    <row r="2703" spans="15:15" x14ac:dyDescent="0.2">
      <c r="O2703" s="2"/>
    </row>
    <row r="2708" spans="1:7" x14ac:dyDescent="0.2">
      <c r="A2708" s="2"/>
      <c r="B2708" s="2"/>
      <c r="C2708" s="2"/>
      <c r="D2708" s="2"/>
      <c r="E2708" s="2"/>
      <c r="F2708" s="2"/>
      <c r="G2708" s="2"/>
    </row>
    <row r="3163" spans="1:15" x14ac:dyDescent="0.2">
      <c r="O3163" s="2"/>
    </row>
    <row r="3168" spans="1:15" x14ac:dyDescent="0.2">
      <c r="A3168" s="2"/>
      <c r="B3168" s="2"/>
      <c r="C3168" s="2"/>
      <c r="D3168" s="2"/>
      <c r="E3168" s="2"/>
      <c r="F3168" s="2"/>
      <c r="G3168" s="2"/>
    </row>
    <row r="3623" spans="1:15" x14ac:dyDescent="0.2">
      <c r="O3623" s="2"/>
    </row>
    <row r="3628" spans="1:15" x14ac:dyDescent="0.2">
      <c r="A3628" s="2"/>
      <c r="B3628" s="2"/>
      <c r="C3628" s="2"/>
      <c r="D3628" s="2"/>
      <c r="E3628" s="2"/>
      <c r="F3628" s="2"/>
      <c r="G3628" s="2"/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3FDA-02CB-4B65-A5FB-B2D5B198607C}">
  <dimension ref="A1:X51"/>
  <sheetViews>
    <sheetView workbookViewId="0">
      <selection activeCell="I42" sqref="I42"/>
    </sheetView>
  </sheetViews>
  <sheetFormatPr defaultRowHeight="14.25" x14ac:dyDescent="0.2"/>
  <cols>
    <col min="1" max="1" width="27.5" customWidth="1"/>
    <col min="2" max="2" width="12.375" customWidth="1"/>
    <col min="3" max="3" width="10.875" customWidth="1"/>
    <col min="4" max="4" width="12.125" customWidth="1"/>
    <col min="5" max="5" width="19.125" customWidth="1"/>
    <col min="6" max="6" width="16.875" customWidth="1"/>
    <col min="7" max="7" width="16.125" customWidth="1"/>
    <col min="8" max="8" width="18.875" customWidth="1"/>
  </cols>
  <sheetData>
    <row r="1" spans="1:24" ht="16.5" x14ac:dyDescent="0.2">
      <c r="A1" t="s">
        <v>173</v>
      </c>
      <c r="B1" s="18" t="s">
        <v>171</v>
      </c>
    </row>
    <row r="2" spans="1:24" x14ac:dyDescent="0.2">
      <c r="A2" t="s">
        <v>6</v>
      </c>
      <c r="B2" t="s">
        <v>28</v>
      </c>
      <c r="C2" t="s">
        <v>29</v>
      </c>
      <c r="D2" t="s">
        <v>55</v>
      </c>
      <c r="E2" t="s">
        <v>220</v>
      </c>
      <c r="F2" t="s">
        <v>223</v>
      </c>
      <c r="G2" t="s">
        <v>211</v>
      </c>
      <c r="H2" t="s">
        <v>224</v>
      </c>
    </row>
    <row r="3" spans="1:24" x14ac:dyDescent="0.2">
      <c r="A3" t="s">
        <v>27</v>
      </c>
      <c r="B3" t="s">
        <v>52</v>
      </c>
      <c r="C3" t="s">
        <v>53</v>
      </c>
      <c r="D3" t="s">
        <v>54</v>
      </c>
      <c r="E3" t="s">
        <v>221</v>
      </c>
    </row>
    <row r="4" spans="1:24" ht="16.5" x14ac:dyDescent="0.2">
      <c r="A4" s="30">
        <v>5</v>
      </c>
      <c r="B4" s="26">
        <v>97</v>
      </c>
      <c r="C4" s="26">
        <v>145</v>
      </c>
      <c r="D4" s="30">
        <v>5401</v>
      </c>
      <c r="E4" s="30" t="s">
        <v>245</v>
      </c>
      <c r="R4">
        <v>84</v>
      </c>
      <c r="S4">
        <v>215</v>
      </c>
      <c r="T4">
        <v>5401</v>
      </c>
      <c r="U4">
        <v>5501</v>
      </c>
    </row>
    <row r="5" spans="1:24" ht="16.5" x14ac:dyDescent="0.2">
      <c r="A5" s="30"/>
      <c r="B5" s="26">
        <v>124</v>
      </c>
      <c r="C5" s="26">
        <v>172</v>
      </c>
      <c r="D5" s="30">
        <v>5401</v>
      </c>
      <c r="E5" s="30">
        <v>5503</v>
      </c>
      <c r="R5">
        <v>104</v>
      </c>
      <c r="S5">
        <v>87</v>
      </c>
      <c r="T5">
        <v>5401</v>
      </c>
      <c r="U5" t="s">
        <v>222</v>
      </c>
    </row>
    <row r="6" spans="1:24" ht="16.5" x14ac:dyDescent="0.2">
      <c r="A6" s="30"/>
      <c r="B6" s="26">
        <v>161</v>
      </c>
      <c r="C6" s="26">
        <v>200</v>
      </c>
      <c r="D6" s="30">
        <v>5401</v>
      </c>
      <c r="E6" s="30">
        <v>5501</v>
      </c>
      <c r="R6">
        <v>157</v>
      </c>
      <c r="S6">
        <v>86</v>
      </c>
      <c r="T6">
        <v>5401</v>
      </c>
      <c r="U6">
        <v>5504</v>
      </c>
    </row>
    <row r="7" spans="1:24" ht="16.5" x14ac:dyDescent="0.2">
      <c r="A7" s="30"/>
      <c r="B7" s="26">
        <v>122</v>
      </c>
      <c r="C7" s="26">
        <v>137</v>
      </c>
      <c r="D7" s="30">
        <v>5401</v>
      </c>
      <c r="E7" s="30">
        <v>5501</v>
      </c>
    </row>
    <row r="8" spans="1:24" ht="16.5" x14ac:dyDescent="0.2">
      <c r="A8" s="30"/>
      <c r="B8" s="26">
        <v>184</v>
      </c>
      <c r="C8" s="26">
        <v>123</v>
      </c>
      <c r="D8" s="30">
        <v>5401</v>
      </c>
      <c r="E8" s="30">
        <v>5502</v>
      </c>
    </row>
    <row r="9" spans="1:24" ht="16.5" x14ac:dyDescent="0.2">
      <c r="A9" s="30"/>
      <c r="B9" s="26">
        <v>159</v>
      </c>
      <c r="C9" s="26">
        <v>184</v>
      </c>
      <c r="D9" s="30">
        <v>5401</v>
      </c>
      <c r="E9" s="30">
        <v>5502</v>
      </c>
    </row>
    <row r="10" spans="1:24" ht="16.5" x14ac:dyDescent="0.2">
      <c r="A10" s="30"/>
      <c r="B10" s="26">
        <v>194</v>
      </c>
      <c r="C10" s="26">
        <v>116</v>
      </c>
      <c r="D10" s="30">
        <v>5401</v>
      </c>
      <c r="E10" s="30">
        <v>5502</v>
      </c>
    </row>
    <row r="11" spans="1:24" ht="16.5" x14ac:dyDescent="0.2">
      <c r="A11" s="30"/>
      <c r="B11" s="26">
        <v>162</v>
      </c>
      <c r="C11" s="26">
        <v>164</v>
      </c>
      <c r="D11" s="30">
        <v>5401</v>
      </c>
      <c r="E11" s="30" t="s">
        <v>229</v>
      </c>
    </row>
    <row r="12" spans="1:24" ht="16.5" x14ac:dyDescent="0.2">
      <c r="A12" s="30"/>
      <c r="B12" s="26">
        <v>145</v>
      </c>
      <c r="C12" s="26">
        <v>160</v>
      </c>
      <c r="D12" s="30">
        <v>5401</v>
      </c>
      <c r="E12" s="30" t="s">
        <v>222</v>
      </c>
    </row>
    <row r="13" spans="1:24" ht="16.5" x14ac:dyDescent="0.2">
      <c r="A13" s="30"/>
      <c r="B13" s="26">
        <v>140</v>
      </c>
      <c r="C13" s="26">
        <v>94</v>
      </c>
      <c r="D13" s="30">
        <v>5401</v>
      </c>
      <c r="E13" s="30">
        <v>5503</v>
      </c>
    </row>
    <row r="14" spans="1:24" ht="16.5" x14ac:dyDescent="0.2">
      <c r="A14" s="30"/>
      <c r="B14" s="26">
        <v>202</v>
      </c>
      <c r="C14" s="26">
        <v>82</v>
      </c>
      <c r="D14" s="30">
        <v>5401</v>
      </c>
      <c r="E14" s="30">
        <v>5504</v>
      </c>
    </row>
    <row r="15" spans="1:24" ht="16.5" x14ac:dyDescent="0.2">
      <c r="A15" s="30"/>
      <c r="B15" s="26">
        <v>181</v>
      </c>
      <c r="C15" s="26">
        <v>143</v>
      </c>
      <c r="D15" s="30">
        <v>5401</v>
      </c>
      <c r="E15" s="30">
        <v>5504</v>
      </c>
      <c r="R15" s="30">
        <v>170</v>
      </c>
      <c r="S15" s="30">
        <v>185</v>
      </c>
      <c r="T15" s="30">
        <v>7401</v>
      </c>
      <c r="U15" s="30">
        <v>7501</v>
      </c>
      <c r="V15">
        <v>5502</v>
      </c>
      <c r="W15">
        <v>5501</v>
      </c>
      <c r="X15" t="s">
        <v>222</v>
      </c>
    </row>
    <row r="16" spans="1:24" ht="16.5" x14ac:dyDescent="0.2">
      <c r="A16" s="34">
        <v>7</v>
      </c>
      <c r="B16" s="22">
        <v>97</v>
      </c>
      <c r="C16" s="22">
        <v>145</v>
      </c>
      <c r="D16" s="34">
        <v>7401</v>
      </c>
      <c r="E16" s="34" t="s">
        <v>262</v>
      </c>
      <c r="F16" t="str">
        <f t="shared" ref="F16:F27" si="0">REPLACE(E16,1,1,7)</f>
        <v>7501;7503</v>
      </c>
      <c r="G16" t="str">
        <f t="shared" ref="G16:G27" si="1">SUBSTITUTE(F16,";5",";7")</f>
        <v>7501;7503</v>
      </c>
      <c r="R16" s="30">
        <v>180</v>
      </c>
      <c r="S16" s="30">
        <v>167</v>
      </c>
      <c r="T16" s="30">
        <v>7401</v>
      </c>
      <c r="U16" s="30" t="s">
        <v>240</v>
      </c>
      <c r="V16">
        <v>5502</v>
      </c>
      <c r="W16" t="s">
        <v>225</v>
      </c>
      <c r="X16">
        <v>5503</v>
      </c>
    </row>
    <row r="17" spans="1:24" ht="16.5" x14ac:dyDescent="0.2">
      <c r="A17" s="34"/>
      <c r="B17" s="22">
        <v>124</v>
      </c>
      <c r="C17" s="22">
        <v>172</v>
      </c>
      <c r="D17" s="34">
        <v>7401</v>
      </c>
      <c r="E17" s="34" t="s">
        <v>267</v>
      </c>
      <c r="F17" t="str">
        <f t="shared" si="0"/>
        <v>7503</v>
      </c>
      <c r="G17" t="str">
        <f t="shared" si="1"/>
        <v>7503</v>
      </c>
      <c r="R17" s="30">
        <v>167</v>
      </c>
      <c r="S17" s="30">
        <v>153</v>
      </c>
      <c r="T17" s="30">
        <v>7401</v>
      </c>
      <c r="U17" s="30" t="s">
        <v>241</v>
      </c>
      <c r="V17">
        <v>5504</v>
      </c>
      <c r="W17" t="s">
        <v>226</v>
      </c>
      <c r="X17">
        <v>5501</v>
      </c>
    </row>
    <row r="18" spans="1:24" ht="16.5" x14ac:dyDescent="0.2">
      <c r="A18" s="34"/>
      <c r="B18" s="22">
        <v>161</v>
      </c>
      <c r="C18" s="22">
        <v>200</v>
      </c>
      <c r="D18" s="34">
        <v>7401</v>
      </c>
      <c r="E18" s="34" t="s">
        <v>263</v>
      </c>
      <c r="F18" t="str">
        <f t="shared" si="0"/>
        <v>7501</v>
      </c>
      <c r="G18" t="str">
        <f t="shared" si="1"/>
        <v>7501</v>
      </c>
      <c r="R18" s="30">
        <v>130</v>
      </c>
      <c r="S18" s="30">
        <v>155</v>
      </c>
      <c r="T18" s="30">
        <v>7401</v>
      </c>
      <c r="U18" s="30" t="s">
        <v>242</v>
      </c>
      <c r="V18">
        <v>5501</v>
      </c>
      <c r="W18" t="s">
        <v>222</v>
      </c>
      <c r="X18">
        <v>5502</v>
      </c>
    </row>
    <row r="19" spans="1:24" ht="16.5" x14ac:dyDescent="0.2">
      <c r="A19" s="34"/>
      <c r="B19" s="22">
        <v>122</v>
      </c>
      <c r="C19" s="22">
        <v>137</v>
      </c>
      <c r="D19" s="34">
        <v>7401</v>
      </c>
      <c r="E19" s="34" t="s">
        <v>263</v>
      </c>
      <c r="F19" t="str">
        <f t="shared" si="0"/>
        <v>7501</v>
      </c>
      <c r="G19" t="str">
        <f t="shared" si="1"/>
        <v>7501</v>
      </c>
      <c r="R19" s="30">
        <v>148</v>
      </c>
      <c r="S19" s="30">
        <v>138</v>
      </c>
      <c r="T19" s="30">
        <v>7401</v>
      </c>
      <c r="U19" s="30" t="s">
        <v>243</v>
      </c>
      <c r="V19">
        <v>5504</v>
      </c>
      <c r="W19" t="s">
        <v>227</v>
      </c>
    </row>
    <row r="20" spans="1:24" ht="16.5" x14ac:dyDescent="0.2">
      <c r="A20" s="34"/>
      <c r="B20" s="22">
        <v>184</v>
      </c>
      <c r="C20" s="22">
        <v>123</v>
      </c>
      <c r="D20" s="34">
        <v>7401</v>
      </c>
      <c r="E20" s="34" t="s">
        <v>264</v>
      </c>
      <c r="F20" t="str">
        <f t="shared" si="0"/>
        <v>7502</v>
      </c>
      <c r="G20" t="str">
        <f t="shared" si="1"/>
        <v>7502</v>
      </c>
      <c r="R20" s="30">
        <v>170</v>
      </c>
      <c r="S20" s="30">
        <v>121</v>
      </c>
      <c r="T20" s="30">
        <v>7401</v>
      </c>
      <c r="U20" s="30" t="s">
        <v>241</v>
      </c>
      <c r="V20">
        <v>5504</v>
      </c>
      <c r="W20" t="s">
        <v>226</v>
      </c>
      <c r="X20">
        <v>5501</v>
      </c>
    </row>
    <row r="21" spans="1:24" ht="16.5" x14ac:dyDescent="0.2">
      <c r="A21" s="34"/>
      <c r="B21" s="22">
        <v>159</v>
      </c>
      <c r="C21" s="22">
        <v>184</v>
      </c>
      <c r="D21" s="34">
        <v>7401</v>
      </c>
      <c r="E21" s="34" t="s">
        <v>264</v>
      </c>
      <c r="F21" t="str">
        <f t="shared" si="0"/>
        <v>7502</v>
      </c>
      <c r="G21" t="str">
        <f t="shared" si="1"/>
        <v>7502</v>
      </c>
      <c r="R21" s="30">
        <v>142</v>
      </c>
      <c r="S21" s="30">
        <v>89</v>
      </c>
      <c r="T21" s="30">
        <v>7401</v>
      </c>
      <c r="U21" s="30" t="s">
        <v>244</v>
      </c>
      <c r="V21">
        <v>5502</v>
      </c>
      <c r="W21" t="s">
        <v>228</v>
      </c>
    </row>
    <row r="22" spans="1:24" ht="16.5" x14ac:dyDescent="0.2">
      <c r="A22" s="34"/>
      <c r="B22" s="22">
        <v>194</v>
      </c>
      <c r="C22" s="22">
        <v>116</v>
      </c>
      <c r="D22" s="34">
        <v>7401</v>
      </c>
      <c r="E22" s="34" t="s">
        <v>264</v>
      </c>
      <c r="F22" t="str">
        <f t="shared" si="0"/>
        <v>7502</v>
      </c>
      <c r="G22" t="str">
        <f t="shared" si="1"/>
        <v>7502</v>
      </c>
      <c r="R22" s="30">
        <v>121</v>
      </c>
      <c r="S22" s="30">
        <v>117</v>
      </c>
      <c r="T22" s="30">
        <v>7401</v>
      </c>
      <c r="U22" s="30" t="s">
        <v>244</v>
      </c>
      <c r="V22">
        <v>5502</v>
      </c>
      <c r="W22" t="s">
        <v>228</v>
      </c>
    </row>
    <row r="23" spans="1:24" ht="16.5" x14ac:dyDescent="0.2">
      <c r="A23" s="34"/>
      <c r="B23" s="22">
        <v>162</v>
      </c>
      <c r="C23" s="22">
        <v>164</v>
      </c>
      <c r="D23" s="34">
        <v>7401</v>
      </c>
      <c r="E23" s="34" t="s">
        <v>265</v>
      </c>
      <c r="F23" t="str">
        <f>REPLACE(E23,1,1,7)</f>
        <v>7502;7504</v>
      </c>
      <c r="G23" t="str">
        <f>SUBSTITUTE(F23,";5",";7")</f>
        <v>7502;7504</v>
      </c>
      <c r="R23" s="30">
        <v>84</v>
      </c>
      <c r="S23" s="30">
        <v>162</v>
      </c>
      <c r="T23" s="30">
        <v>7401</v>
      </c>
      <c r="U23" s="30" t="s">
        <v>242</v>
      </c>
      <c r="V23">
        <v>5501</v>
      </c>
      <c r="W23" t="s">
        <v>222</v>
      </c>
      <c r="X23">
        <v>5502</v>
      </c>
    </row>
    <row r="24" spans="1:24" ht="16.5" x14ac:dyDescent="0.2">
      <c r="A24" s="34"/>
      <c r="B24" s="22">
        <v>145</v>
      </c>
      <c r="C24" s="22">
        <v>160</v>
      </c>
      <c r="D24" s="34">
        <v>7401</v>
      </c>
      <c r="E24" s="34" t="s">
        <v>266</v>
      </c>
      <c r="F24" t="str">
        <f t="shared" si="0"/>
        <v>7503;7504</v>
      </c>
      <c r="G24" t="str">
        <f t="shared" si="1"/>
        <v>7503;7504</v>
      </c>
      <c r="R24" s="30">
        <v>140</v>
      </c>
      <c r="S24" s="30">
        <v>208</v>
      </c>
      <c r="T24" s="30">
        <v>7401</v>
      </c>
      <c r="U24" s="30" t="s">
        <v>241</v>
      </c>
      <c r="V24">
        <v>5501</v>
      </c>
      <c r="W24" t="s">
        <v>226</v>
      </c>
      <c r="X24">
        <v>5504</v>
      </c>
    </row>
    <row r="25" spans="1:24" ht="16.5" x14ac:dyDescent="0.2">
      <c r="A25" s="34"/>
      <c r="B25" s="22">
        <v>140</v>
      </c>
      <c r="C25" s="22">
        <v>94</v>
      </c>
      <c r="D25" s="34">
        <v>7401</v>
      </c>
      <c r="E25" s="34" t="s">
        <v>267</v>
      </c>
      <c r="F25" t="str">
        <f t="shared" si="0"/>
        <v>7503</v>
      </c>
      <c r="G25" t="str">
        <f t="shared" si="1"/>
        <v>7503</v>
      </c>
      <c r="R25" s="30">
        <v>196</v>
      </c>
      <c r="S25" s="30">
        <v>101</v>
      </c>
      <c r="T25" s="30">
        <v>7401</v>
      </c>
      <c r="U25" s="30">
        <v>7503</v>
      </c>
      <c r="V25" t="s">
        <v>229</v>
      </c>
      <c r="W25">
        <v>5503</v>
      </c>
      <c r="X25">
        <v>5501</v>
      </c>
    </row>
    <row r="26" spans="1:24" ht="16.5" x14ac:dyDescent="0.2">
      <c r="A26" s="34"/>
      <c r="B26" s="22">
        <v>202</v>
      </c>
      <c r="C26" s="22">
        <v>82</v>
      </c>
      <c r="D26" s="34">
        <v>7401</v>
      </c>
      <c r="E26" s="34" t="s">
        <v>268</v>
      </c>
      <c r="F26" t="str">
        <f t="shared" si="0"/>
        <v>7504</v>
      </c>
      <c r="G26" t="str">
        <f t="shared" si="1"/>
        <v>7504</v>
      </c>
      <c r="R26" s="30">
        <v>197</v>
      </c>
      <c r="S26" s="30">
        <v>202</v>
      </c>
      <c r="T26" s="30">
        <v>7401</v>
      </c>
      <c r="U26" s="30">
        <v>7501</v>
      </c>
      <c r="V26">
        <v>5502</v>
      </c>
      <c r="W26">
        <v>5501</v>
      </c>
      <c r="X26" t="s">
        <v>222</v>
      </c>
    </row>
    <row r="27" spans="1:24" ht="16.5" x14ac:dyDescent="0.2">
      <c r="A27" s="34"/>
      <c r="B27" s="22">
        <v>181</v>
      </c>
      <c r="C27" s="22">
        <v>143</v>
      </c>
      <c r="D27" s="34">
        <v>7401</v>
      </c>
      <c r="E27" s="34" t="s">
        <v>268</v>
      </c>
      <c r="F27" t="str">
        <f t="shared" si="0"/>
        <v>7504</v>
      </c>
      <c r="G27" t="str">
        <f t="shared" si="1"/>
        <v>7504</v>
      </c>
      <c r="R27" s="30">
        <v>194</v>
      </c>
      <c r="S27" s="30">
        <v>127</v>
      </c>
      <c r="T27" s="30">
        <v>7401</v>
      </c>
      <c r="U27" s="30">
        <v>7503</v>
      </c>
      <c r="V27" t="s">
        <v>229</v>
      </c>
      <c r="W27">
        <v>5503</v>
      </c>
      <c r="X27">
        <v>5501</v>
      </c>
    </row>
    <row r="28" spans="1:24" ht="16.5" x14ac:dyDescent="0.2">
      <c r="A28" s="35">
        <v>9</v>
      </c>
      <c r="B28" s="28">
        <v>97</v>
      </c>
      <c r="C28" s="28">
        <v>145</v>
      </c>
      <c r="D28" s="35">
        <v>9401</v>
      </c>
      <c r="E28" s="35" t="s">
        <v>269</v>
      </c>
      <c r="F28" t="str">
        <f>REPLACE(E28,1,1,9)</f>
        <v>9501</v>
      </c>
      <c r="G28" t="str">
        <f>SUBSTITUTE(F28,";5",";9")</f>
        <v>9501</v>
      </c>
      <c r="R28" s="30">
        <v>95</v>
      </c>
      <c r="S28" s="30">
        <v>124</v>
      </c>
      <c r="T28" s="30">
        <v>7401</v>
      </c>
      <c r="U28" s="30" t="s">
        <v>240</v>
      </c>
      <c r="V28">
        <v>5502</v>
      </c>
      <c r="W28" t="s">
        <v>225</v>
      </c>
      <c r="X28">
        <v>5502</v>
      </c>
    </row>
    <row r="29" spans="1:24" ht="16.5" x14ac:dyDescent="0.2">
      <c r="A29" s="35"/>
      <c r="B29" s="28">
        <v>124</v>
      </c>
      <c r="C29" s="28">
        <v>172</v>
      </c>
      <c r="D29" s="35">
        <v>9401</v>
      </c>
      <c r="E29" s="35" t="s">
        <v>270</v>
      </c>
      <c r="F29" t="str">
        <f t="shared" ref="F29:F39" si="2">REPLACE(E29,1,1,9)</f>
        <v>9501;9503</v>
      </c>
      <c r="G29" t="str">
        <f>SUBSTITUTE(F29,";5",";9")</f>
        <v>9501;9503</v>
      </c>
    </row>
    <row r="30" spans="1:24" ht="16.5" x14ac:dyDescent="0.2">
      <c r="A30" s="35"/>
      <c r="B30" s="28">
        <v>161</v>
      </c>
      <c r="C30" s="28">
        <v>200</v>
      </c>
      <c r="D30" s="35">
        <v>9401</v>
      </c>
      <c r="E30" s="35" t="s">
        <v>270</v>
      </c>
      <c r="F30" t="str">
        <f t="shared" si="2"/>
        <v>9501;9503</v>
      </c>
      <c r="G30" t="str">
        <f t="shared" ref="G30:G39" si="3">SUBSTITUTE(F30,";5",";9")</f>
        <v>9501;9503</v>
      </c>
    </row>
    <row r="31" spans="1:24" ht="16.5" x14ac:dyDescent="0.2">
      <c r="A31" s="35"/>
      <c r="B31" s="28">
        <v>122</v>
      </c>
      <c r="C31" s="28">
        <v>137</v>
      </c>
      <c r="D31" s="35">
        <v>9401</v>
      </c>
      <c r="E31" s="35" t="s">
        <v>269</v>
      </c>
      <c r="F31" t="str">
        <f t="shared" si="2"/>
        <v>9501</v>
      </c>
      <c r="G31" t="str">
        <f t="shared" si="3"/>
        <v>9501</v>
      </c>
    </row>
    <row r="32" spans="1:24" ht="16.5" x14ac:dyDescent="0.2">
      <c r="A32" s="35"/>
      <c r="B32" s="28">
        <v>184</v>
      </c>
      <c r="C32" s="28">
        <v>123</v>
      </c>
      <c r="D32" s="35">
        <v>9401</v>
      </c>
      <c r="E32" s="35" t="s">
        <v>271</v>
      </c>
      <c r="F32" t="str">
        <f t="shared" si="2"/>
        <v>9502</v>
      </c>
      <c r="G32" t="str">
        <f t="shared" si="3"/>
        <v>9502</v>
      </c>
      <c r="H32" s="31"/>
      <c r="R32" s="26">
        <v>81</v>
      </c>
      <c r="S32" s="26">
        <v>171</v>
      </c>
    </row>
    <row r="33" spans="1:19" ht="16.5" x14ac:dyDescent="0.2">
      <c r="A33" s="35"/>
      <c r="B33" s="28">
        <v>159</v>
      </c>
      <c r="C33" s="28">
        <v>184</v>
      </c>
      <c r="D33" s="35">
        <v>9401</v>
      </c>
      <c r="E33" s="35" t="s">
        <v>271</v>
      </c>
      <c r="F33" t="str">
        <f t="shared" si="2"/>
        <v>9502</v>
      </c>
      <c r="G33" t="str">
        <f t="shared" si="3"/>
        <v>9502</v>
      </c>
      <c r="R33" s="26">
        <v>97</v>
      </c>
      <c r="S33" s="26">
        <v>145</v>
      </c>
    </row>
    <row r="34" spans="1:19" ht="16.5" x14ac:dyDescent="0.2">
      <c r="A34" s="35"/>
      <c r="B34" s="28">
        <v>194</v>
      </c>
      <c r="C34" s="28">
        <v>116</v>
      </c>
      <c r="D34" s="35">
        <v>9401</v>
      </c>
      <c r="E34" s="35" t="s">
        <v>271</v>
      </c>
      <c r="F34" t="str">
        <f t="shared" si="2"/>
        <v>9502</v>
      </c>
      <c r="G34" t="str">
        <f t="shared" si="3"/>
        <v>9502</v>
      </c>
      <c r="R34" s="26">
        <v>124</v>
      </c>
      <c r="S34" s="26">
        <v>172</v>
      </c>
    </row>
    <row r="35" spans="1:19" ht="16.5" x14ac:dyDescent="0.2">
      <c r="A35" s="35"/>
      <c r="B35" s="28">
        <v>162</v>
      </c>
      <c r="C35" s="28">
        <v>164</v>
      </c>
      <c r="D35" s="35">
        <v>9401</v>
      </c>
      <c r="E35" s="35" t="s">
        <v>272</v>
      </c>
      <c r="F35" t="str">
        <f t="shared" si="2"/>
        <v>9502;9504</v>
      </c>
      <c r="G35" t="str">
        <f t="shared" si="3"/>
        <v>9502;9504</v>
      </c>
      <c r="R35" s="26">
        <v>161</v>
      </c>
      <c r="S35" s="26">
        <v>200</v>
      </c>
    </row>
    <row r="36" spans="1:19" ht="16.5" x14ac:dyDescent="0.2">
      <c r="A36" s="35"/>
      <c r="B36" s="28">
        <v>145</v>
      </c>
      <c r="C36" s="28">
        <v>160</v>
      </c>
      <c r="D36" s="35">
        <v>9401</v>
      </c>
      <c r="E36" s="35" t="s">
        <v>273</v>
      </c>
      <c r="F36" t="str">
        <f t="shared" si="2"/>
        <v>9503;9504</v>
      </c>
      <c r="G36" t="str">
        <f t="shared" si="3"/>
        <v>9503;9504</v>
      </c>
      <c r="R36" s="26">
        <v>159</v>
      </c>
      <c r="S36" s="26">
        <v>184</v>
      </c>
    </row>
    <row r="37" spans="1:19" ht="16.5" x14ac:dyDescent="0.2">
      <c r="A37" s="35"/>
      <c r="B37" s="28">
        <v>140</v>
      </c>
      <c r="C37" s="28">
        <v>94</v>
      </c>
      <c r="D37" s="35">
        <v>9401</v>
      </c>
      <c r="E37" s="35" t="s">
        <v>274</v>
      </c>
      <c r="F37" t="str">
        <f t="shared" si="2"/>
        <v>9503</v>
      </c>
      <c r="G37" t="str">
        <f t="shared" si="3"/>
        <v>9503</v>
      </c>
      <c r="R37" s="26">
        <v>179</v>
      </c>
      <c r="S37" s="26">
        <v>165</v>
      </c>
    </row>
    <row r="38" spans="1:19" ht="16.5" x14ac:dyDescent="0.2">
      <c r="A38" s="35"/>
      <c r="B38" s="28">
        <v>202</v>
      </c>
      <c r="C38" s="28">
        <v>82</v>
      </c>
      <c r="D38" s="35">
        <v>9401</v>
      </c>
      <c r="E38" s="35" t="s">
        <v>275</v>
      </c>
      <c r="F38" t="str">
        <f t="shared" si="2"/>
        <v>9504</v>
      </c>
      <c r="G38" t="str">
        <f t="shared" si="3"/>
        <v>9504</v>
      </c>
      <c r="R38" s="26">
        <v>194</v>
      </c>
      <c r="S38" s="26">
        <v>116</v>
      </c>
    </row>
    <row r="39" spans="1:19" ht="16.5" x14ac:dyDescent="0.2">
      <c r="A39" s="35"/>
      <c r="B39" s="28">
        <v>181</v>
      </c>
      <c r="C39" s="28">
        <v>143</v>
      </c>
      <c r="D39" s="35">
        <v>9401</v>
      </c>
      <c r="E39" s="35" t="s">
        <v>275</v>
      </c>
      <c r="F39" t="str">
        <f t="shared" si="2"/>
        <v>9504</v>
      </c>
      <c r="G39" t="str">
        <f t="shared" si="3"/>
        <v>9504</v>
      </c>
      <c r="R39" s="26">
        <v>162</v>
      </c>
      <c r="S39" s="26">
        <v>164</v>
      </c>
    </row>
    <row r="40" spans="1:19" ht="16.5" x14ac:dyDescent="0.2">
      <c r="A40" s="36">
        <v>11</v>
      </c>
      <c r="B40" s="32">
        <v>97</v>
      </c>
      <c r="C40" s="32">
        <v>145</v>
      </c>
      <c r="D40" s="36">
        <v>11401</v>
      </c>
      <c r="E40" s="36" t="s">
        <v>276</v>
      </c>
      <c r="F40" t="str">
        <f>REPLACE(E40,1,1,11)</f>
        <v>111501</v>
      </c>
      <c r="G40" t="str">
        <f>SUBSTITUTE(F40,";5",";11")</f>
        <v>111501</v>
      </c>
      <c r="R40" s="26">
        <v>145</v>
      </c>
      <c r="S40" s="26">
        <v>160</v>
      </c>
    </row>
    <row r="41" spans="1:19" ht="16.5" x14ac:dyDescent="0.2">
      <c r="A41" s="36"/>
      <c r="B41" s="32">
        <v>124</v>
      </c>
      <c r="C41" s="32">
        <v>172</v>
      </c>
      <c r="D41" s="36">
        <v>11401</v>
      </c>
      <c r="E41" s="36" t="s">
        <v>277</v>
      </c>
      <c r="F41" t="str">
        <f>REPLACE(E41,1,1,11)</f>
        <v>111501;11503</v>
      </c>
      <c r="G41" t="str">
        <f t="shared" ref="G41:G51" si="4">SUBSTITUTE(F41,";5",";11")</f>
        <v>111501;11503</v>
      </c>
      <c r="R41" s="26">
        <v>134</v>
      </c>
      <c r="S41" s="26">
        <v>88</v>
      </c>
    </row>
    <row r="42" spans="1:19" ht="16.5" x14ac:dyDescent="0.2">
      <c r="A42" s="37"/>
      <c r="B42" s="32">
        <v>161</v>
      </c>
      <c r="C42" s="32">
        <v>200</v>
      </c>
      <c r="D42" s="36">
        <v>11401</v>
      </c>
      <c r="E42" s="36" t="s">
        <v>277</v>
      </c>
      <c r="F42" t="str">
        <f t="shared" ref="F42:F51" si="5">REPLACE(E42,1,1,11)</f>
        <v>111501;11503</v>
      </c>
      <c r="G42" t="str">
        <f t="shared" si="4"/>
        <v>111501;11503</v>
      </c>
      <c r="R42" s="26">
        <v>202</v>
      </c>
      <c r="S42" s="26">
        <v>82</v>
      </c>
    </row>
    <row r="43" spans="1:19" ht="16.5" x14ac:dyDescent="0.2">
      <c r="A43" s="37"/>
      <c r="B43" s="32">
        <v>122</v>
      </c>
      <c r="C43" s="32">
        <v>137</v>
      </c>
      <c r="D43" s="36">
        <v>11401</v>
      </c>
      <c r="E43" s="36" t="s">
        <v>276</v>
      </c>
      <c r="F43" t="str">
        <f t="shared" si="5"/>
        <v>111501</v>
      </c>
      <c r="G43" t="str">
        <f t="shared" si="4"/>
        <v>111501</v>
      </c>
      <c r="R43" s="26">
        <v>181</v>
      </c>
      <c r="S43" s="26">
        <v>143</v>
      </c>
    </row>
    <row r="44" spans="1:19" ht="16.5" x14ac:dyDescent="0.2">
      <c r="A44" s="37"/>
      <c r="B44" s="32">
        <v>184</v>
      </c>
      <c r="C44" s="32">
        <v>123</v>
      </c>
      <c r="D44" s="36">
        <v>11401</v>
      </c>
      <c r="E44" s="36" t="s">
        <v>278</v>
      </c>
      <c r="F44" t="str">
        <f t="shared" si="5"/>
        <v>111502</v>
      </c>
      <c r="G44" t="str">
        <f t="shared" si="4"/>
        <v>111502</v>
      </c>
    </row>
    <row r="45" spans="1:19" ht="16.5" x14ac:dyDescent="0.2">
      <c r="A45" s="37"/>
      <c r="B45" s="32">
        <v>159</v>
      </c>
      <c r="C45" s="32">
        <v>184</v>
      </c>
      <c r="D45" s="36">
        <v>11401</v>
      </c>
      <c r="E45" s="36" t="s">
        <v>278</v>
      </c>
      <c r="F45" t="str">
        <f t="shared" si="5"/>
        <v>111502</v>
      </c>
      <c r="G45" t="str">
        <f t="shared" si="4"/>
        <v>111502</v>
      </c>
    </row>
    <row r="46" spans="1:19" ht="16.5" x14ac:dyDescent="0.2">
      <c r="A46" s="37"/>
      <c r="B46" s="32">
        <v>194</v>
      </c>
      <c r="C46" s="32">
        <v>116</v>
      </c>
      <c r="D46" s="36">
        <v>11401</v>
      </c>
      <c r="E46" s="36" t="s">
        <v>278</v>
      </c>
      <c r="F46" t="str">
        <f t="shared" si="5"/>
        <v>111502</v>
      </c>
      <c r="G46" t="str">
        <f t="shared" si="4"/>
        <v>111502</v>
      </c>
    </row>
    <row r="47" spans="1:19" ht="16.5" x14ac:dyDescent="0.2">
      <c r="A47" s="37"/>
      <c r="B47" s="32">
        <v>162</v>
      </c>
      <c r="C47" s="32">
        <v>164</v>
      </c>
      <c r="D47" s="36">
        <v>11401</v>
      </c>
      <c r="E47" s="36" t="s">
        <v>279</v>
      </c>
      <c r="F47" t="str">
        <f t="shared" si="5"/>
        <v>111502;11504</v>
      </c>
      <c r="G47" t="str">
        <f t="shared" si="4"/>
        <v>111502;11504</v>
      </c>
    </row>
    <row r="48" spans="1:19" ht="16.5" x14ac:dyDescent="0.2">
      <c r="A48" s="37"/>
      <c r="B48" s="32">
        <v>145</v>
      </c>
      <c r="C48" s="32">
        <v>160</v>
      </c>
      <c r="D48" s="36">
        <v>11401</v>
      </c>
      <c r="E48" s="36" t="s">
        <v>280</v>
      </c>
      <c r="F48" t="str">
        <f t="shared" si="5"/>
        <v>111503;11504</v>
      </c>
      <c r="G48" t="str">
        <f t="shared" si="4"/>
        <v>111503;11504</v>
      </c>
    </row>
    <row r="49" spans="1:7" ht="16.5" x14ac:dyDescent="0.2">
      <c r="A49" s="37"/>
      <c r="B49" s="32">
        <v>140</v>
      </c>
      <c r="C49" s="32">
        <v>94</v>
      </c>
      <c r="D49" s="36">
        <v>11401</v>
      </c>
      <c r="E49" s="36" t="s">
        <v>281</v>
      </c>
      <c r="F49" t="str">
        <f t="shared" si="5"/>
        <v>111503</v>
      </c>
      <c r="G49" t="str">
        <f t="shared" si="4"/>
        <v>111503</v>
      </c>
    </row>
    <row r="50" spans="1:7" ht="16.5" x14ac:dyDescent="0.2">
      <c r="A50" s="37"/>
      <c r="B50" s="32">
        <v>202</v>
      </c>
      <c r="C50" s="32">
        <v>82</v>
      </c>
      <c r="D50" s="36">
        <v>11401</v>
      </c>
      <c r="E50" s="36" t="s">
        <v>282</v>
      </c>
      <c r="F50" t="str">
        <f t="shared" si="5"/>
        <v>111504</v>
      </c>
      <c r="G50" t="str">
        <f t="shared" si="4"/>
        <v>111504</v>
      </c>
    </row>
    <row r="51" spans="1:7" ht="16.5" x14ac:dyDescent="0.2">
      <c r="A51" s="37"/>
      <c r="B51" s="32">
        <v>181</v>
      </c>
      <c r="C51" s="32">
        <v>143</v>
      </c>
      <c r="D51" s="36">
        <v>11401</v>
      </c>
      <c r="E51" s="36" t="s">
        <v>282</v>
      </c>
      <c r="F51" t="str">
        <f t="shared" si="5"/>
        <v>111504</v>
      </c>
      <c r="G51" t="str">
        <f t="shared" si="4"/>
        <v>111504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0C8F-6FCA-460F-AEBB-C528009277EE}">
  <dimension ref="A1:BH3"/>
  <sheetViews>
    <sheetView workbookViewId="0">
      <selection activeCell="F50" sqref="F50"/>
    </sheetView>
  </sheetViews>
  <sheetFormatPr defaultColWidth="8.625" defaultRowHeight="14.25" x14ac:dyDescent="0.2"/>
  <cols>
    <col min="1" max="1" width="8.625" style="10"/>
    <col min="2" max="10" width="12.875" style="10" customWidth="1"/>
    <col min="11" max="11" width="20.75" style="10" customWidth="1"/>
    <col min="12" max="28" width="15.625" style="10" customWidth="1"/>
    <col min="29" max="16384" width="8.625" style="10"/>
  </cols>
  <sheetData>
    <row r="1" spans="1:60" ht="16.5" x14ac:dyDescent="0.2">
      <c r="A1" s="10" t="s">
        <v>172</v>
      </c>
      <c r="B1" s="18" t="s">
        <v>171</v>
      </c>
    </row>
    <row r="2" spans="1:60" s="11" customFormat="1" x14ac:dyDescent="0.2">
      <c r="A2" s="11" t="s">
        <v>58</v>
      </c>
      <c r="B2" s="11" t="s">
        <v>59</v>
      </c>
      <c r="C2" s="11" t="s">
        <v>59</v>
      </c>
      <c r="E2" s="11" t="s">
        <v>59</v>
      </c>
      <c r="F2" s="11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3" t="s">
        <v>64</v>
      </c>
      <c r="L2" s="13" t="s">
        <v>65</v>
      </c>
      <c r="M2" s="13" t="s">
        <v>66</v>
      </c>
      <c r="N2" s="13" t="s">
        <v>67</v>
      </c>
      <c r="O2" s="13" t="s">
        <v>68</v>
      </c>
      <c r="P2" s="13" t="s">
        <v>69</v>
      </c>
      <c r="Q2" s="13" t="s">
        <v>70</v>
      </c>
      <c r="R2" s="13" t="s">
        <v>71</v>
      </c>
      <c r="S2" s="13" t="s">
        <v>72</v>
      </c>
      <c r="T2" s="13" t="s">
        <v>73</v>
      </c>
      <c r="U2" s="13" t="s">
        <v>74</v>
      </c>
      <c r="V2" s="13" t="s">
        <v>75</v>
      </c>
      <c r="W2" s="13" t="s">
        <v>76</v>
      </c>
      <c r="X2" s="13" t="s">
        <v>77</v>
      </c>
      <c r="Y2" s="13" t="s">
        <v>78</v>
      </c>
      <c r="Z2" s="13" t="s">
        <v>79</v>
      </c>
      <c r="AA2" s="13" t="s">
        <v>80</v>
      </c>
      <c r="AB2" s="13" t="s">
        <v>81</v>
      </c>
      <c r="AC2" s="13" t="s">
        <v>82</v>
      </c>
      <c r="AD2" s="13" t="s">
        <v>83</v>
      </c>
      <c r="AE2" s="13" t="s">
        <v>84</v>
      </c>
      <c r="AF2" s="13" t="s">
        <v>85</v>
      </c>
      <c r="AG2" s="13" t="s">
        <v>86</v>
      </c>
      <c r="AH2" s="13" t="s">
        <v>87</v>
      </c>
      <c r="AI2" s="13" t="s">
        <v>88</v>
      </c>
      <c r="AJ2" s="13" t="s">
        <v>89</v>
      </c>
      <c r="AK2" s="13" t="s">
        <v>90</v>
      </c>
      <c r="AL2" s="13" t="s">
        <v>91</v>
      </c>
      <c r="AM2" s="13" t="s">
        <v>92</v>
      </c>
      <c r="AN2" s="13" t="s">
        <v>93</v>
      </c>
      <c r="AO2" s="13" t="s">
        <v>94</v>
      </c>
      <c r="AP2" s="13" t="s">
        <v>95</v>
      </c>
      <c r="AQ2" s="13" t="s">
        <v>96</v>
      </c>
      <c r="AR2" s="13" t="s">
        <v>97</v>
      </c>
      <c r="AS2" s="13" t="s">
        <v>98</v>
      </c>
      <c r="AT2" s="13" t="s">
        <v>99</v>
      </c>
      <c r="AU2" s="13" t="s">
        <v>100</v>
      </c>
      <c r="AV2" s="13" t="s">
        <v>101</v>
      </c>
      <c r="AW2" s="13" t="s">
        <v>102</v>
      </c>
      <c r="AX2" s="13" t="s">
        <v>103</v>
      </c>
      <c r="AY2" s="13" t="s">
        <v>104</v>
      </c>
      <c r="AZ2" s="13" t="s">
        <v>105</v>
      </c>
      <c r="BA2" s="13" t="s">
        <v>106</v>
      </c>
      <c r="BB2" s="13" t="s">
        <v>107</v>
      </c>
      <c r="BC2" s="13" t="s">
        <v>108</v>
      </c>
      <c r="BD2" s="13" t="s">
        <v>109</v>
      </c>
      <c r="BE2" s="13" t="s">
        <v>110</v>
      </c>
      <c r="BF2" s="13" t="s">
        <v>111</v>
      </c>
      <c r="BG2" s="13" t="s">
        <v>112</v>
      </c>
      <c r="BH2" s="13" t="s">
        <v>113</v>
      </c>
    </row>
    <row r="3" spans="1:60" s="15" customFormat="1" x14ac:dyDescent="0.2">
      <c r="A3" s="14" t="s">
        <v>58</v>
      </c>
      <c r="G3" s="16" t="s">
        <v>114</v>
      </c>
      <c r="H3" s="16" t="s">
        <v>115</v>
      </c>
      <c r="I3" s="16" t="s">
        <v>116</v>
      </c>
      <c r="J3" s="16" t="s">
        <v>117</v>
      </c>
      <c r="K3" s="15" t="s">
        <v>118</v>
      </c>
      <c r="L3" s="15" t="s">
        <v>119</v>
      </c>
      <c r="M3" s="15" t="s">
        <v>120</v>
      </c>
      <c r="N3" s="15" t="s">
        <v>121</v>
      </c>
      <c r="O3" s="15" t="s">
        <v>122</v>
      </c>
      <c r="P3" s="15" t="s">
        <v>123</v>
      </c>
      <c r="Q3" s="15" t="s">
        <v>124</v>
      </c>
      <c r="R3" s="15" t="s">
        <v>125</v>
      </c>
      <c r="S3" s="15" t="s">
        <v>126</v>
      </c>
      <c r="T3" s="15" t="s">
        <v>127</v>
      </c>
      <c r="U3" s="15" t="s">
        <v>128</v>
      </c>
      <c r="V3" s="15" t="s">
        <v>129</v>
      </c>
      <c r="W3" s="15" t="s">
        <v>130</v>
      </c>
      <c r="X3" s="15" t="s">
        <v>131</v>
      </c>
      <c r="Y3" s="15" t="s">
        <v>132</v>
      </c>
      <c r="Z3" s="15" t="s">
        <v>133</v>
      </c>
      <c r="AA3" s="15" t="s">
        <v>134</v>
      </c>
      <c r="AB3" s="15" t="s">
        <v>135</v>
      </c>
      <c r="AC3" s="15" t="s">
        <v>136</v>
      </c>
      <c r="AD3" s="15" t="s">
        <v>137</v>
      </c>
      <c r="AE3" s="15" t="s">
        <v>138</v>
      </c>
      <c r="AF3" s="15" t="s">
        <v>139</v>
      </c>
      <c r="AG3" s="15" t="s">
        <v>140</v>
      </c>
      <c r="AH3" s="15" t="s">
        <v>141</v>
      </c>
      <c r="AI3" s="15" t="s">
        <v>142</v>
      </c>
      <c r="AJ3" s="15" t="s">
        <v>143</v>
      </c>
      <c r="AK3" s="15" t="s">
        <v>144</v>
      </c>
      <c r="AL3" s="15" t="s">
        <v>145</v>
      </c>
      <c r="AM3" s="15" t="s">
        <v>146</v>
      </c>
      <c r="AN3" s="15" t="s">
        <v>147</v>
      </c>
      <c r="AO3" s="15" t="s">
        <v>148</v>
      </c>
      <c r="AP3" s="15" t="s">
        <v>149</v>
      </c>
      <c r="AQ3" s="15" t="s">
        <v>150</v>
      </c>
      <c r="AR3" s="15" t="s">
        <v>151</v>
      </c>
      <c r="AS3" s="15" t="s">
        <v>152</v>
      </c>
      <c r="AT3" s="15" t="s">
        <v>153</v>
      </c>
      <c r="AU3" s="15" t="s">
        <v>154</v>
      </c>
      <c r="AV3" s="15" t="s">
        <v>155</v>
      </c>
      <c r="AW3" s="15" t="s">
        <v>156</v>
      </c>
      <c r="AX3" s="15" t="s">
        <v>157</v>
      </c>
      <c r="AY3" s="15" t="s">
        <v>158</v>
      </c>
      <c r="AZ3" s="15" t="s">
        <v>159</v>
      </c>
      <c r="BA3" s="15" t="s">
        <v>160</v>
      </c>
      <c r="BB3" s="15" t="s">
        <v>161</v>
      </c>
      <c r="BC3" s="15" t="s">
        <v>162</v>
      </c>
      <c r="BD3" s="15" t="s">
        <v>163</v>
      </c>
      <c r="BE3" s="15" t="s">
        <v>164</v>
      </c>
      <c r="BF3" s="15" t="s">
        <v>165</v>
      </c>
      <c r="BG3" s="15" t="s">
        <v>166</v>
      </c>
      <c r="BH3" s="15" t="s">
        <v>167</v>
      </c>
    </row>
  </sheetData>
  <phoneticPr fontId="6" type="noConversion"/>
  <conditionalFormatting sqref="E1:E1048576">
    <cfRule type="containsText" dxfId="2" priority="1" operator="containsText" text="橙">
      <formula>NOT(ISERROR(SEARCH("橙",E1)))</formula>
    </cfRule>
    <cfRule type="containsText" dxfId="1" priority="2" operator="containsText" text="紫">
      <formula>NOT(ISERROR(SEARCH("紫",E1)))</formula>
    </cfRule>
    <cfRule type="containsText" dxfId="0" priority="3" operator="containsText" text="蓝">
      <formula>NOT(ISERROR(SEARCH("蓝",E1)))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宝箱奖励配置</vt:lpstr>
      <vt:lpstr>宝箱刷新配置</vt:lpstr>
      <vt:lpstr>寻宝位置配置</vt:lpstr>
      <vt:lpstr>buff奖励池表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尧 吴</cp:lastModifiedBy>
  <dcterms:created xsi:type="dcterms:W3CDTF">2015-06-05T18:19:34Z</dcterms:created>
  <dcterms:modified xsi:type="dcterms:W3CDTF">2024-05-14T12:01:07Z</dcterms:modified>
</cp:coreProperties>
</file>