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F3D779BC-2D15-46F5-99A4-CD414A8644B6}" xr6:coauthVersionLast="47" xr6:coauthVersionMax="47" xr10:uidLastSave="{00000000-0000-0000-0000-000000000000}"/>
  <bookViews>
    <workbookView xWindow="42260" yWindow="4300" windowWidth="30100" windowHeight="14150" activeTab="7" xr2:uid="{00000000-000D-0000-FFFF-FFFF00000000}"/>
  </bookViews>
  <sheets>
    <sheet name="基础配置表" sheetId="1" r:id="rId1"/>
    <sheet name="学院表" sheetId="2" r:id="rId2"/>
    <sheet name="任务刷新" sheetId="3" r:id="rId3"/>
    <sheet name="任务配置表" sheetId="4" r:id="rId4"/>
    <sheet name="收藏品表" sheetId="5" r:id="rId5"/>
    <sheet name="#收藏品数值索引" sheetId="6" r:id="rId6"/>
    <sheet name="收藏品随机属性池表" sheetId="7" r:id="rId7"/>
    <sheet name="收藏品随机属性表" sheetId="8" r:id="rId8"/>
    <sheet name="#随机词条数值索引" sheetId="9" r:id="rId9"/>
    <sheet name="收藏品品质表" sheetId="10" r:id="rId10"/>
    <sheet name="收藏系列" sheetId="11" r:id="rId11"/>
    <sheet name="稀有材料表" sheetId="12" r:id="rId12"/>
    <sheet name="#宏定义" sheetId="13" r:id="rId13"/>
    <sheet name="#BUFF索引ID表" sheetId="14" r:id="rId14"/>
    <sheet name="#TID_base_up" sheetId="15" r:id="rId15"/>
  </sheets>
  <definedNames>
    <definedName name="BUFF">'#BUFF索引ID表'!$A$1:$F$247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3" i="8" l="1"/>
  <c r="I163" i="8" s="1"/>
  <c r="C163" i="8"/>
  <c r="B163" i="8"/>
  <c r="I162" i="8"/>
  <c r="H162" i="8"/>
  <c r="E162" i="8"/>
  <c r="C162" i="8"/>
  <c r="B162" i="8"/>
  <c r="H161" i="8"/>
  <c r="I161" i="8" s="1"/>
  <c r="C161" i="8"/>
  <c r="B161" i="8"/>
  <c r="I160" i="8"/>
  <c r="H160" i="8"/>
  <c r="E160" i="8"/>
  <c r="C160" i="8"/>
  <c r="B160" i="8"/>
  <c r="H159" i="8"/>
  <c r="I159" i="8" s="1"/>
  <c r="C159" i="8"/>
  <c r="B159" i="8"/>
  <c r="I158" i="8"/>
  <c r="H158" i="8"/>
  <c r="E158" i="8"/>
  <c r="C158" i="8"/>
  <c r="B158" i="8"/>
  <c r="H157" i="8"/>
  <c r="E157" i="8" s="1"/>
  <c r="C157" i="8"/>
  <c r="B157" i="8"/>
  <c r="I156" i="8"/>
  <c r="H156" i="8"/>
  <c r="E156" i="8"/>
  <c r="C156" i="8"/>
  <c r="B156" i="8"/>
  <c r="H155" i="8"/>
  <c r="I155" i="8" s="1"/>
  <c r="C155" i="8"/>
  <c r="B155" i="8"/>
  <c r="I154" i="8"/>
  <c r="H154" i="8"/>
  <c r="E154" i="8"/>
  <c r="C154" i="8"/>
  <c r="B154" i="8"/>
  <c r="H153" i="8"/>
  <c r="I153" i="8" s="1"/>
  <c r="C153" i="8"/>
  <c r="B153" i="8"/>
  <c r="I152" i="8"/>
  <c r="H152" i="8"/>
  <c r="E152" i="8"/>
  <c r="C152" i="8"/>
  <c r="B152" i="8"/>
  <c r="H151" i="8"/>
  <c r="I151" i="8" s="1"/>
  <c r="C151" i="8"/>
  <c r="B151" i="8"/>
  <c r="I150" i="8"/>
  <c r="H150" i="8"/>
  <c r="E150" i="8"/>
  <c r="C150" i="8"/>
  <c r="B150" i="8"/>
  <c r="H149" i="8"/>
  <c r="E149" i="8" s="1"/>
  <c r="C149" i="8"/>
  <c r="B149" i="8"/>
  <c r="I148" i="8"/>
  <c r="H148" i="8"/>
  <c r="E148" i="8"/>
  <c r="C148" i="8"/>
  <c r="B148" i="8"/>
  <c r="H147" i="8"/>
  <c r="I147" i="8" s="1"/>
  <c r="C147" i="8"/>
  <c r="B147" i="8"/>
  <c r="I146" i="8"/>
  <c r="H146" i="8"/>
  <c r="E146" i="8"/>
  <c r="C146" i="8"/>
  <c r="B146" i="8"/>
  <c r="H145" i="8"/>
  <c r="I145" i="8" s="1"/>
  <c r="C145" i="8"/>
  <c r="B145" i="8"/>
  <c r="I144" i="8"/>
  <c r="H144" i="8"/>
  <c r="E144" i="8"/>
  <c r="C144" i="8"/>
  <c r="B144" i="8"/>
  <c r="H143" i="8"/>
  <c r="I143" i="8" s="1"/>
  <c r="C143" i="8"/>
  <c r="B143" i="8"/>
  <c r="I142" i="8"/>
  <c r="H142" i="8"/>
  <c r="E142" i="8"/>
  <c r="C142" i="8"/>
  <c r="B142" i="8"/>
  <c r="H141" i="8"/>
  <c r="E141" i="8" s="1"/>
  <c r="C141" i="8"/>
  <c r="B141" i="8"/>
  <c r="I140" i="8"/>
  <c r="H140" i="8"/>
  <c r="E140" i="8"/>
  <c r="C140" i="8"/>
  <c r="B140" i="8"/>
  <c r="H139" i="8"/>
  <c r="I139" i="8" s="1"/>
  <c r="C139" i="8"/>
  <c r="B139" i="8"/>
  <c r="I138" i="8"/>
  <c r="H138" i="8"/>
  <c r="E138" i="8"/>
  <c r="C138" i="8"/>
  <c r="B138" i="8"/>
  <c r="H137" i="8"/>
  <c r="I137" i="8" s="1"/>
  <c r="C137" i="8"/>
  <c r="B137" i="8"/>
  <c r="I136" i="8"/>
  <c r="H136" i="8"/>
  <c r="E136" i="8"/>
  <c r="C136" i="8"/>
  <c r="B136" i="8"/>
  <c r="H135" i="8"/>
  <c r="I135" i="8" s="1"/>
  <c r="C135" i="8"/>
  <c r="B135" i="8"/>
  <c r="I134" i="8"/>
  <c r="H134" i="8"/>
  <c r="E134" i="8"/>
  <c r="C134" i="8"/>
  <c r="B134" i="8"/>
  <c r="H133" i="8"/>
  <c r="E133" i="8" s="1"/>
  <c r="C133" i="8"/>
  <c r="B133" i="8"/>
  <c r="I132" i="8"/>
  <c r="H132" i="8"/>
  <c r="E132" i="8"/>
  <c r="C132" i="8"/>
  <c r="B132" i="8"/>
  <c r="H131" i="8"/>
  <c r="I131" i="8" s="1"/>
  <c r="C131" i="8"/>
  <c r="B131" i="8"/>
  <c r="I130" i="8"/>
  <c r="H130" i="8"/>
  <c r="E130" i="8"/>
  <c r="C130" i="8"/>
  <c r="B130" i="8"/>
  <c r="H129" i="8"/>
  <c r="I129" i="8" s="1"/>
  <c r="C129" i="8"/>
  <c r="B129" i="8"/>
  <c r="I128" i="8"/>
  <c r="H128" i="8"/>
  <c r="E128" i="8"/>
  <c r="C128" i="8"/>
  <c r="B128" i="8"/>
  <c r="H127" i="8"/>
  <c r="I127" i="8" s="1"/>
  <c r="C127" i="8"/>
  <c r="B127" i="8"/>
  <c r="I126" i="8"/>
  <c r="H126" i="8"/>
  <c r="E126" i="8"/>
  <c r="C126" i="8"/>
  <c r="B126" i="8"/>
  <c r="H125" i="8"/>
  <c r="E125" i="8" s="1"/>
  <c r="C125" i="8"/>
  <c r="B125" i="8"/>
  <c r="I124" i="8"/>
  <c r="H124" i="8"/>
  <c r="E124" i="8"/>
  <c r="C124" i="8"/>
  <c r="B124" i="8"/>
  <c r="H123" i="8"/>
  <c r="I123" i="8" s="1"/>
  <c r="C123" i="8"/>
  <c r="B123" i="8"/>
  <c r="I122" i="8"/>
  <c r="H122" i="8"/>
  <c r="E122" i="8"/>
  <c r="C122" i="8"/>
  <c r="B122" i="8"/>
  <c r="H121" i="8"/>
  <c r="I121" i="8" s="1"/>
  <c r="C121" i="8"/>
  <c r="B121" i="8"/>
  <c r="I120" i="8"/>
  <c r="H120" i="8"/>
  <c r="E120" i="8"/>
  <c r="C120" i="8"/>
  <c r="B120" i="8"/>
  <c r="H119" i="8"/>
  <c r="I119" i="8" s="1"/>
  <c r="C119" i="8"/>
  <c r="B119" i="8"/>
  <c r="I118" i="8"/>
  <c r="H118" i="8"/>
  <c r="E118" i="8"/>
  <c r="C118" i="8"/>
  <c r="B118" i="8"/>
  <c r="H117" i="8"/>
  <c r="C117" i="8"/>
  <c r="B117" i="8"/>
  <c r="I116" i="8"/>
  <c r="H116" i="8"/>
  <c r="E116" i="8"/>
  <c r="C116" i="8"/>
  <c r="B116" i="8"/>
  <c r="H115" i="8"/>
  <c r="I115" i="8" s="1"/>
  <c r="C115" i="8"/>
  <c r="B115" i="8"/>
  <c r="I114" i="8"/>
  <c r="H114" i="8"/>
  <c r="E114" i="8"/>
  <c r="C114" i="8"/>
  <c r="B114" i="8"/>
  <c r="H113" i="8"/>
  <c r="I113" i="8" s="1"/>
  <c r="C113" i="8"/>
  <c r="B113" i="8"/>
  <c r="I112" i="8"/>
  <c r="H112" i="8"/>
  <c r="E112" i="8"/>
  <c r="C112" i="8"/>
  <c r="B112" i="8"/>
  <c r="H111" i="8"/>
  <c r="C111" i="8"/>
  <c r="B111" i="8"/>
  <c r="I110" i="8"/>
  <c r="H110" i="8"/>
  <c r="E110" i="8"/>
  <c r="C110" i="8"/>
  <c r="B110" i="8"/>
  <c r="H109" i="8"/>
  <c r="C109" i="8"/>
  <c r="B109" i="8"/>
  <c r="I108" i="8"/>
  <c r="H108" i="8"/>
  <c r="E108" i="8"/>
  <c r="C108" i="8"/>
  <c r="B108" i="8"/>
  <c r="H107" i="8"/>
  <c r="C107" i="8"/>
  <c r="B107" i="8"/>
  <c r="I106" i="8"/>
  <c r="H106" i="8"/>
  <c r="E106" i="8"/>
  <c r="C106" i="8"/>
  <c r="B106" i="8"/>
  <c r="H105" i="8"/>
  <c r="C105" i="8"/>
  <c r="B105" i="8"/>
  <c r="I104" i="8"/>
  <c r="H104" i="8"/>
  <c r="E104" i="8"/>
  <c r="C104" i="8"/>
  <c r="B104" i="8"/>
  <c r="H103" i="8"/>
  <c r="C103" i="8"/>
  <c r="B103" i="8"/>
  <c r="I102" i="8"/>
  <c r="H102" i="8"/>
  <c r="E102" i="8"/>
  <c r="C102" i="8"/>
  <c r="B102" i="8"/>
  <c r="H101" i="8"/>
  <c r="C101" i="8"/>
  <c r="B101" i="8"/>
  <c r="I100" i="8"/>
  <c r="H100" i="8"/>
  <c r="E100" i="8"/>
  <c r="C100" i="8"/>
  <c r="B100" i="8"/>
  <c r="H99" i="8"/>
  <c r="C99" i="8"/>
  <c r="B99" i="8"/>
  <c r="I98" i="8"/>
  <c r="H98" i="8"/>
  <c r="E98" i="8"/>
  <c r="C98" i="8"/>
  <c r="B98" i="8"/>
  <c r="H97" i="8"/>
  <c r="C97" i="8"/>
  <c r="B97" i="8"/>
  <c r="I96" i="8"/>
  <c r="H96" i="8"/>
  <c r="E96" i="8"/>
  <c r="C96" i="8"/>
  <c r="B96" i="8"/>
  <c r="H95" i="8"/>
  <c r="C95" i="8"/>
  <c r="B95" i="8"/>
  <c r="I94" i="8"/>
  <c r="H94" i="8"/>
  <c r="E94" i="8"/>
  <c r="C94" i="8"/>
  <c r="B94" i="8"/>
  <c r="H93" i="8"/>
  <c r="C93" i="8"/>
  <c r="B93" i="8"/>
  <c r="I92" i="8"/>
  <c r="H92" i="8"/>
  <c r="E92" i="8"/>
  <c r="C92" i="8"/>
  <c r="B92" i="8"/>
  <c r="H91" i="8"/>
  <c r="C91" i="8"/>
  <c r="B91" i="8"/>
  <c r="I90" i="8"/>
  <c r="H90" i="8"/>
  <c r="E90" i="8"/>
  <c r="C90" i="8"/>
  <c r="B90" i="8"/>
  <c r="H89" i="8"/>
  <c r="C89" i="8"/>
  <c r="B89" i="8"/>
  <c r="I88" i="8"/>
  <c r="H88" i="8"/>
  <c r="E88" i="8"/>
  <c r="C88" i="8"/>
  <c r="B88" i="8"/>
  <c r="H87" i="8"/>
  <c r="C87" i="8"/>
  <c r="B87" i="8"/>
  <c r="I86" i="8"/>
  <c r="H86" i="8"/>
  <c r="E86" i="8"/>
  <c r="C86" i="8"/>
  <c r="B86" i="8"/>
  <c r="H85" i="8"/>
  <c r="C85" i="8"/>
  <c r="B85" i="8"/>
  <c r="I84" i="8"/>
  <c r="H84" i="8"/>
  <c r="E84" i="8"/>
  <c r="C84" i="8"/>
  <c r="B84" i="8"/>
  <c r="H83" i="8"/>
  <c r="C83" i="8"/>
  <c r="B83" i="8"/>
  <c r="I82" i="8"/>
  <c r="H82" i="8"/>
  <c r="E82" i="8"/>
  <c r="C82" i="8"/>
  <c r="B82" i="8"/>
  <c r="H81" i="8"/>
  <c r="C81" i="8"/>
  <c r="B81" i="8"/>
  <c r="I80" i="8"/>
  <c r="H80" i="8"/>
  <c r="E80" i="8"/>
  <c r="C80" i="8"/>
  <c r="B80" i="8"/>
  <c r="H79" i="8"/>
  <c r="C79" i="8"/>
  <c r="B79" i="8"/>
  <c r="I78" i="8"/>
  <c r="H78" i="8"/>
  <c r="E78" i="8"/>
  <c r="C78" i="8"/>
  <c r="B78" i="8"/>
  <c r="H77" i="8"/>
  <c r="C77" i="8"/>
  <c r="B77" i="8"/>
  <c r="I76" i="8"/>
  <c r="H76" i="8"/>
  <c r="E76" i="8"/>
  <c r="C76" i="8"/>
  <c r="B76" i="8"/>
  <c r="H75" i="8"/>
  <c r="C75" i="8"/>
  <c r="B75" i="8"/>
  <c r="D75" i="7" s="1"/>
  <c r="I74" i="8"/>
  <c r="H74" i="8"/>
  <c r="E74" i="8"/>
  <c r="C74" i="8"/>
  <c r="B74" i="8"/>
  <c r="H73" i="8"/>
  <c r="C73" i="8"/>
  <c r="B73" i="8"/>
  <c r="I72" i="8"/>
  <c r="H72" i="8"/>
  <c r="E72" i="8"/>
  <c r="C72" i="8"/>
  <c r="B72" i="8"/>
  <c r="H71" i="8"/>
  <c r="C71" i="8"/>
  <c r="B71" i="8"/>
  <c r="I70" i="8"/>
  <c r="H70" i="8"/>
  <c r="E70" i="8"/>
  <c r="C70" i="8"/>
  <c r="B70" i="8"/>
  <c r="H69" i="8"/>
  <c r="C69" i="8"/>
  <c r="B69" i="8"/>
  <c r="I68" i="8"/>
  <c r="H68" i="8"/>
  <c r="E68" i="8"/>
  <c r="C68" i="8"/>
  <c r="B68" i="8"/>
  <c r="H67" i="8"/>
  <c r="C67" i="8"/>
  <c r="B67" i="8"/>
  <c r="D67" i="7" s="1"/>
  <c r="I66" i="8"/>
  <c r="H66" i="8"/>
  <c r="E66" i="8"/>
  <c r="C66" i="8"/>
  <c r="B66" i="8"/>
  <c r="H65" i="8"/>
  <c r="C65" i="8"/>
  <c r="B65" i="8"/>
  <c r="I64" i="8"/>
  <c r="H64" i="8"/>
  <c r="E64" i="8"/>
  <c r="C64" i="8"/>
  <c r="B64" i="8"/>
  <c r="H63" i="8"/>
  <c r="C63" i="8"/>
  <c r="B63" i="8"/>
  <c r="I62" i="8"/>
  <c r="H62" i="8"/>
  <c r="E62" i="8"/>
  <c r="C62" i="8"/>
  <c r="B62" i="8"/>
  <c r="H61" i="8"/>
  <c r="C61" i="8"/>
  <c r="B61" i="8"/>
  <c r="I60" i="8"/>
  <c r="H60" i="8"/>
  <c r="E60" i="8"/>
  <c r="C60" i="8"/>
  <c r="B60" i="8"/>
  <c r="H59" i="8"/>
  <c r="C59" i="8"/>
  <c r="B59" i="8"/>
  <c r="D59" i="7" s="1"/>
  <c r="I58" i="8"/>
  <c r="H58" i="8"/>
  <c r="E58" i="8"/>
  <c r="C58" i="8"/>
  <c r="B58" i="8"/>
  <c r="H57" i="8"/>
  <c r="C57" i="8"/>
  <c r="B57" i="8"/>
  <c r="I56" i="8"/>
  <c r="H56" i="8"/>
  <c r="E56" i="8"/>
  <c r="C56" i="8"/>
  <c r="B56" i="8"/>
  <c r="H55" i="8"/>
  <c r="C55" i="8"/>
  <c r="B55" i="8"/>
  <c r="I54" i="8"/>
  <c r="H54" i="8"/>
  <c r="E54" i="8"/>
  <c r="C54" i="8"/>
  <c r="B54" i="8"/>
  <c r="H53" i="8"/>
  <c r="C53" i="8"/>
  <c r="B53" i="8"/>
  <c r="I52" i="8"/>
  <c r="H52" i="8"/>
  <c r="E52" i="8"/>
  <c r="C52" i="8"/>
  <c r="B52" i="8"/>
  <c r="H51" i="8"/>
  <c r="I51" i="8" s="1"/>
  <c r="C51" i="8"/>
  <c r="B51" i="8"/>
  <c r="D51" i="7" s="1"/>
  <c r="I50" i="8"/>
  <c r="H50" i="8"/>
  <c r="E50" i="8"/>
  <c r="C50" i="8"/>
  <c r="B50" i="8"/>
  <c r="I49" i="8"/>
  <c r="H49" i="8"/>
  <c r="E49" i="8"/>
  <c r="C49" i="8"/>
  <c r="B49" i="8"/>
  <c r="I48" i="8"/>
  <c r="H48" i="8"/>
  <c r="E48" i="8"/>
  <c r="C48" i="8"/>
  <c r="B48" i="8"/>
  <c r="I47" i="8"/>
  <c r="H47" i="8"/>
  <c r="E47" i="8" s="1"/>
  <c r="C47" i="8"/>
  <c r="B47" i="8"/>
  <c r="H46" i="8"/>
  <c r="I46" i="8" s="1"/>
  <c r="E46" i="8"/>
  <c r="C46" i="8"/>
  <c r="B46" i="8"/>
  <c r="H45" i="8"/>
  <c r="C45" i="8"/>
  <c r="B45" i="8"/>
  <c r="D45" i="7" s="1"/>
  <c r="A45" i="7" s="1"/>
  <c r="H44" i="8"/>
  <c r="I44" i="8" s="1"/>
  <c r="C44" i="8"/>
  <c r="B44" i="8"/>
  <c r="D44" i="7" s="1"/>
  <c r="A44" i="7" s="1"/>
  <c r="H43" i="8"/>
  <c r="I43" i="8" s="1"/>
  <c r="E43" i="8"/>
  <c r="C43" i="8"/>
  <c r="B43" i="8"/>
  <c r="D43" i="7" s="1"/>
  <c r="I42" i="8"/>
  <c r="H42" i="8"/>
  <c r="E42" i="8"/>
  <c r="C42" i="8"/>
  <c r="B42" i="8"/>
  <c r="I41" i="8"/>
  <c r="H41" i="8"/>
  <c r="E41" i="8" s="1"/>
  <c r="C41" i="8"/>
  <c r="B41" i="8"/>
  <c r="I40" i="8"/>
  <c r="H40" i="8"/>
  <c r="E40" i="8"/>
  <c r="C40" i="8"/>
  <c r="B40" i="8"/>
  <c r="H39" i="8"/>
  <c r="C39" i="8"/>
  <c r="B39" i="8"/>
  <c r="H38" i="8"/>
  <c r="E38" i="8" s="1"/>
  <c r="C38" i="8"/>
  <c r="B38" i="8"/>
  <c r="H37" i="8"/>
  <c r="C37" i="8"/>
  <c r="B37" i="8"/>
  <c r="D37" i="7" s="1"/>
  <c r="H36" i="8"/>
  <c r="E36" i="8" s="1"/>
  <c r="C36" i="8"/>
  <c r="B36" i="8"/>
  <c r="H35" i="8"/>
  <c r="I35" i="8" s="1"/>
  <c r="E35" i="8"/>
  <c r="C35" i="8"/>
  <c r="B35" i="8"/>
  <c r="D35" i="7" s="1"/>
  <c r="I34" i="8"/>
  <c r="H34" i="8"/>
  <c r="E34" i="8"/>
  <c r="C34" i="8"/>
  <c r="B34" i="8"/>
  <c r="I33" i="8"/>
  <c r="H33" i="8"/>
  <c r="E33" i="8" s="1"/>
  <c r="C33" i="8"/>
  <c r="B33" i="8"/>
  <c r="I32" i="8"/>
  <c r="H32" i="8"/>
  <c r="E32" i="8"/>
  <c r="C32" i="8"/>
  <c r="B32" i="8"/>
  <c r="H31" i="8"/>
  <c r="E31" i="8" s="1"/>
  <c r="C31" i="8"/>
  <c r="B31" i="8"/>
  <c r="H30" i="8"/>
  <c r="I30" i="8" s="1"/>
  <c r="C30" i="8"/>
  <c r="B30" i="8"/>
  <c r="D30" i="7" s="1"/>
  <c r="H29" i="8"/>
  <c r="C29" i="8"/>
  <c r="B29" i="8"/>
  <c r="H28" i="8"/>
  <c r="I28" i="8" s="1"/>
  <c r="E28" i="8"/>
  <c r="C28" i="8"/>
  <c r="B28" i="8"/>
  <c r="D28" i="7" s="1"/>
  <c r="H27" i="8"/>
  <c r="I27" i="8" s="1"/>
  <c r="C27" i="8"/>
  <c r="B27" i="8"/>
  <c r="D27" i="7" s="1"/>
  <c r="I26" i="8"/>
  <c r="H26" i="8"/>
  <c r="E26" i="8"/>
  <c r="C26" i="8"/>
  <c r="B26" i="8"/>
  <c r="H25" i="8"/>
  <c r="C25" i="8"/>
  <c r="B25" i="8"/>
  <c r="I24" i="8"/>
  <c r="H24" i="8"/>
  <c r="E24" i="8"/>
  <c r="C24" i="8"/>
  <c r="B24" i="8"/>
  <c r="D24" i="7" s="1"/>
  <c r="H23" i="8"/>
  <c r="C23" i="8"/>
  <c r="B23" i="8"/>
  <c r="I22" i="8"/>
  <c r="H22" i="8"/>
  <c r="E22" i="8"/>
  <c r="C22" i="8"/>
  <c r="B22" i="8"/>
  <c r="H21" i="8"/>
  <c r="C21" i="8"/>
  <c r="B21" i="8"/>
  <c r="D21" i="7" s="1"/>
  <c r="I20" i="8"/>
  <c r="H20" i="8"/>
  <c r="E20" i="8"/>
  <c r="C20" i="8"/>
  <c r="B20" i="8"/>
  <c r="H19" i="8"/>
  <c r="C19" i="8"/>
  <c r="B19" i="8"/>
  <c r="D19" i="7" s="1"/>
  <c r="I18" i="8"/>
  <c r="H18" i="8"/>
  <c r="E18" i="8"/>
  <c r="C18" i="8"/>
  <c r="B18" i="8"/>
  <c r="D18" i="7" s="1"/>
  <c r="A18" i="7" s="1"/>
  <c r="I17" i="8"/>
  <c r="H17" i="8"/>
  <c r="E17" i="8"/>
  <c r="C17" i="8"/>
  <c r="B17" i="8"/>
  <c r="I16" i="8"/>
  <c r="H16" i="8"/>
  <c r="E16" i="8"/>
  <c r="C16" i="8"/>
  <c r="B16" i="8"/>
  <c r="D16" i="7" s="1"/>
  <c r="A16" i="7" s="1"/>
  <c r="I15" i="8"/>
  <c r="H15" i="8"/>
  <c r="E15" i="8" s="1"/>
  <c r="C15" i="8"/>
  <c r="B15" i="8"/>
  <c r="H14" i="8"/>
  <c r="I14" i="8" s="1"/>
  <c r="E14" i="8"/>
  <c r="C14" i="8"/>
  <c r="B14" i="8"/>
  <c r="H13" i="8"/>
  <c r="C13" i="8"/>
  <c r="B13" i="8"/>
  <c r="D13" i="7" s="1"/>
  <c r="H12" i="8"/>
  <c r="I12" i="8" s="1"/>
  <c r="C12" i="8"/>
  <c r="B12" i="8"/>
  <c r="D12" i="7" s="1"/>
  <c r="H11" i="8"/>
  <c r="I11" i="8" s="1"/>
  <c r="E11" i="8"/>
  <c r="C11" i="8"/>
  <c r="B11" i="8"/>
  <c r="D11" i="7" s="1"/>
  <c r="I10" i="8"/>
  <c r="H10" i="8"/>
  <c r="E10" i="8"/>
  <c r="C10" i="8"/>
  <c r="B10" i="8"/>
  <c r="I9" i="8"/>
  <c r="H9" i="8"/>
  <c r="E9" i="8" s="1"/>
  <c r="C9" i="8"/>
  <c r="B9" i="8"/>
  <c r="I8" i="8"/>
  <c r="H8" i="8"/>
  <c r="E8" i="8"/>
  <c r="C8" i="8"/>
  <c r="B8" i="8"/>
  <c r="H7" i="8"/>
  <c r="C7" i="8"/>
  <c r="B7" i="8"/>
  <c r="H6" i="8"/>
  <c r="C6" i="8"/>
  <c r="B6" i="8"/>
  <c r="H5" i="8"/>
  <c r="C5" i="8"/>
  <c r="B5" i="8"/>
  <c r="H4" i="8"/>
  <c r="C4" i="8"/>
  <c r="B4" i="8"/>
  <c r="D163" i="7"/>
  <c r="B163" i="7"/>
  <c r="A163" i="7"/>
  <c r="D162" i="7"/>
  <c r="B162" i="7"/>
  <c r="A162" i="7"/>
  <c r="D161" i="7"/>
  <c r="B161" i="7"/>
  <c r="D160" i="7"/>
  <c r="B160" i="7"/>
  <c r="A160" i="7"/>
  <c r="D159" i="7"/>
  <c r="B159" i="7"/>
  <c r="D158" i="7"/>
  <c r="B158" i="7"/>
  <c r="D157" i="7"/>
  <c r="A157" i="7" s="1"/>
  <c r="B157" i="7"/>
  <c r="D156" i="7"/>
  <c r="B156" i="7"/>
  <c r="D155" i="7"/>
  <c r="B155" i="7"/>
  <c r="A155" i="7"/>
  <c r="D154" i="7"/>
  <c r="B154" i="7"/>
  <c r="A154" i="7"/>
  <c r="D153" i="7"/>
  <c r="B153" i="7"/>
  <c r="D152" i="7"/>
  <c r="B152" i="7"/>
  <c r="A152" i="7"/>
  <c r="D151" i="7"/>
  <c r="B151" i="7"/>
  <c r="D150" i="7"/>
  <c r="B150" i="7"/>
  <c r="A150" i="7"/>
  <c r="D149" i="7"/>
  <c r="B149" i="7"/>
  <c r="A149" i="7"/>
  <c r="D148" i="7"/>
  <c r="B148" i="7"/>
  <c r="D147" i="7"/>
  <c r="B147" i="7"/>
  <c r="A147" i="7"/>
  <c r="D146" i="7"/>
  <c r="B146" i="7"/>
  <c r="A146" i="7"/>
  <c r="D145" i="7"/>
  <c r="A145" i="7" s="1"/>
  <c r="B145" i="7"/>
  <c r="D144" i="7"/>
  <c r="B144" i="7"/>
  <c r="A144" i="7"/>
  <c r="D143" i="7"/>
  <c r="B143" i="7"/>
  <c r="D142" i="7"/>
  <c r="B142" i="7"/>
  <c r="A142" i="7"/>
  <c r="D141" i="7"/>
  <c r="B141" i="7"/>
  <c r="A141" i="7"/>
  <c r="D140" i="7"/>
  <c r="B140" i="7"/>
  <c r="A140" i="7"/>
  <c r="D139" i="7"/>
  <c r="B139" i="7"/>
  <c r="D138" i="7"/>
  <c r="B138" i="7"/>
  <c r="D137" i="7"/>
  <c r="B137" i="7"/>
  <c r="D136" i="7"/>
  <c r="B136" i="7"/>
  <c r="A136" i="7"/>
  <c r="D135" i="7"/>
  <c r="A135" i="7" s="1"/>
  <c r="B135" i="7"/>
  <c r="D134" i="7"/>
  <c r="B134" i="7"/>
  <c r="A134" i="7"/>
  <c r="D133" i="7"/>
  <c r="B133" i="7"/>
  <c r="A133" i="7"/>
  <c r="D132" i="7"/>
  <c r="B132" i="7"/>
  <c r="D131" i="7"/>
  <c r="B131" i="7"/>
  <c r="A131" i="7"/>
  <c r="D130" i="7"/>
  <c r="B130" i="7"/>
  <c r="A130" i="7"/>
  <c r="D129" i="7"/>
  <c r="B129" i="7"/>
  <c r="D128" i="7"/>
  <c r="B128" i="7"/>
  <c r="A128" i="7"/>
  <c r="D127" i="7"/>
  <c r="B127" i="7"/>
  <c r="D126" i="7"/>
  <c r="B126" i="7"/>
  <c r="D125" i="7"/>
  <c r="A125" i="7" s="1"/>
  <c r="B125" i="7"/>
  <c r="D124" i="7"/>
  <c r="B124" i="7"/>
  <c r="D123" i="7"/>
  <c r="B123" i="7"/>
  <c r="A123" i="7"/>
  <c r="D122" i="7"/>
  <c r="B122" i="7"/>
  <c r="A122" i="7"/>
  <c r="D121" i="7"/>
  <c r="B121" i="7"/>
  <c r="D120" i="7"/>
  <c r="B120" i="7"/>
  <c r="A120" i="7"/>
  <c r="D119" i="7"/>
  <c r="B119" i="7"/>
  <c r="D118" i="7"/>
  <c r="A118" i="7" s="1"/>
  <c r="B118" i="7"/>
  <c r="D117" i="7"/>
  <c r="B117" i="7"/>
  <c r="A117" i="7"/>
  <c r="D116" i="7"/>
  <c r="B116" i="7"/>
  <c r="D115" i="7"/>
  <c r="B115" i="7"/>
  <c r="A115" i="7"/>
  <c r="D114" i="7"/>
  <c r="B114" i="7"/>
  <c r="A114" i="7"/>
  <c r="D113" i="7"/>
  <c r="B113" i="7"/>
  <c r="D112" i="7"/>
  <c r="B112" i="7"/>
  <c r="A112" i="7"/>
  <c r="D111" i="7"/>
  <c r="B111" i="7"/>
  <c r="D110" i="7"/>
  <c r="B110" i="7"/>
  <c r="A110" i="7"/>
  <c r="D109" i="7"/>
  <c r="B109" i="7"/>
  <c r="A109" i="7"/>
  <c r="D108" i="7"/>
  <c r="B108" i="7"/>
  <c r="A108" i="7"/>
  <c r="D107" i="7"/>
  <c r="B107" i="7"/>
  <c r="D106" i="7"/>
  <c r="A106" i="7" s="1"/>
  <c r="B106" i="7"/>
  <c r="D105" i="7"/>
  <c r="B105" i="7"/>
  <c r="D104" i="7"/>
  <c r="B104" i="7"/>
  <c r="A104" i="7"/>
  <c r="D103" i="7"/>
  <c r="A103" i="7" s="1"/>
  <c r="B103" i="7"/>
  <c r="D102" i="7"/>
  <c r="B102" i="7"/>
  <c r="A102" i="7"/>
  <c r="D101" i="7"/>
  <c r="B101" i="7"/>
  <c r="A101" i="7"/>
  <c r="D100" i="7"/>
  <c r="B100" i="7"/>
  <c r="D99" i="7"/>
  <c r="B99" i="7"/>
  <c r="A99" i="7"/>
  <c r="D98" i="7"/>
  <c r="B98" i="7"/>
  <c r="A98" i="7"/>
  <c r="D97" i="7"/>
  <c r="B97" i="7"/>
  <c r="D96" i="7"/>
  <c r="B96" i="7"/>
  <c r="A96" i="7"/>
  <c r="D95" i="7"/>
  <c r="B95" i="7"/>
  <c r="D94" i="7"/>
  <c r="A94" i="7" s="1"/>
  <c r="B94" i="7"/>
  <c r="D93" i="7"/>
  <c r="A93" i="7" s="1"/>
  <c r="B93" i="7"/>
  <c r="D92" i="7"/>
  <c r="B92" i="7"/>
  <c r="D91" i="7"/>
  <c r="B91" i="7"/>
  <c r="A91" i="7"/>
  <c r="D90" i="7"/>
  <c r="B90" i="7"/>
  <c r="A90" i="7"/>
  <c r="D89" i="7"/>
  <c r="B89" i="7"/>
  <c r="D88" i="7"/>
  <c r="A88" i="7" s="1"/>
  <c r="B88" i="7"/>
  <c r="D87" i="7"/>
  <c r="B87" i="7"/>
  <c r="D86" i="7"/>
  <c r="A86" i="7" s="1"/>
  <c r="B86" i="7"/>
  <c r="D85" i="7"/>
  <c r="A85" i="7" s="1"/>
  <c r="B85" i="7"/>
  <c r="D84" i="7"/>
  <c r="B84" i="7"/>
  <c r="D83" i="7"/>
  <c r="B83" i="7"/>
  <c r="A83" i="7"/>
  <c r="D82" i="7"/>
  <c r="B82" i="7"/>
  <c r="A82" i="7"/>
  <c r="D81" i="7"/>
  <c r="B81" i="7"/>
  <c r="D80" i="7"/>
  <c r="B80" i="7"/>
  <c r="A80" i="7"/>
  <c r="D79" i="7"/>
  <c r="B79" i="7"/>
  <c r="D78" i="7"/>
  <c r="B78" i="7"/>
  <c r="A78" i="7"/>
  <c r="D77" i="7"/>
  <c r="B77" i="7"/>
  <c r="A77" i="7"/>
  <c r="D76" i="7"/>
  <c r="B76" i="7"/>
  <c r="A76" i="7"/>
  <c r="B75" i="7"/>
  <c r="A75" i="7"/>
  <c r="D74" i="7"/>
  <c r="B74" i="7"/>
  <c r="A74" i="7"/>
  <c r="D73" i="7"/>
  <c r="B73" i="7"/>
  <c r="D72" i="7"/>
  <c r="B72" i="7"/>
  <c r="A72" i="7"/>
  <c r="D71" i="7"/>
  <c r="B71" i="7"/>
  <c r="D70" i="7"/>
  <c r="A70" i="7" s="1"/>
  <c r="B70" i="7"/>
  <c r="D69" i="7"/>
  <c r="B69" i="7"/>
  <c r="A69" i="7"/>
  <c r="D68" i="7"/>
  <c r="B68" i="7"/>
  <c r="B67" i="7"/>
  <c r="A67" i="7"/>
  <c r="D66" i="7"/>
  <c r="B66" i="7"/>
  <c r="A66" i="7"/>
  <c r="D65" i="7"/>
  <c r="B65" i="7"/>
  <c r="D64" i="7"/>
  <c r="A64" i="7" s="1"/>
  <c r="B64" i="7"/>
  <c r="D63" i="7"/>
  <c r="B63" i="7"/>
  <c r="D62" i="7"/>
  <c r="B62" i="7"/>
  <c r="D61" i="7"/>
  <c r="A61" i="7" s="1"/>
  <c r="B61" i="7"/>
  <c r="D60" i="7"/>
  <c r="B60" i="7"/>
  <c r="B59" i="7"/>
  <c r="D58" i="7"/>
  <c r="B58" i="7"/>
  <c r="D57" i="7"/>
  <c r="B57" i="7"/>
  <c r="D56" i="7"/>
  <c r="A56" i="7" s="1"/>
  <c r="B56" i="7"/>
  <c r="D55" i="7"/>
  <c r="A55" i="7" s="1"/>
  <c r="B55" i="7"/>
  <c r="D54" i="7"/>
  <c r="B54" i="7"/>
  <c r="D53" i="7"/>
  <c r="B53" i="7"/>
  <c r="D52" i="7"/>
  <c r="B52" i="7"/>
  <c r="B51" i="7"/>
  <c r="D50" i="7"/>
  <c r="A50" i="7" s="1"/>
  <c r="B50" i="7"/>
  <c r="D49" i="7"/>
  <c r="A49" i="7" s="1"/>
  <c r="B49" i="7"/>
  <c r="D48" i="7"/>
  <c r="A48" i="7" s="1"/>
  <c r="B48" i="7"/>
  <c r="D47" i="7"/>
  <c r="A47" i="7" s="1"/>
  <c r="B47" i="7"/>
  <c r="D46" i="7"/>
  <c r="B46" i="7"/>
  <c r="B45" i="7"/>
  <c r="B44" i="7"/>
  <c r="B43" i="7"/>
  <c r="D42" i="7"/>
  <c r="B42" i="7"/>
  <c r="D41" i="7"/>
  <c r="B41" i="7"/>
  <c r="D40" i="7"/>
  <c r="A40" i="7" s="1"/>
  <c r="B40" i="7"/>
  <c r="D39" i="7"/>
  <c r="B39" i="7"/>
  <c r="D38" i="7"/>
  <c r="B38" i="7"/>
  <c r="B37" i="7"/>
  <c r="D36" i="7"/>
  <c r="B36" i="7"/>
  <c r="B35" i="7"/>
  <c r="A35" i="7"/>
  <c r="D34" i="7"/>
  <c r="A34" i="7" s="1"/>
  <c r="B34" i="7"/>
  <c r="D33" i="7"/>
  <c r="A33" i="7" s="1"/>
  <c r="B33" i="7"/>
  <c r="D32" i="7"/>
  <c r="B32" i="7"/>
  <c r="D31" i="7"/>
  <c r="A31" i="7" s="1"/>
  <c r="B31" i="7"/>
  <c r="B30" i="7"/>
  <c r="A30" i="7"/>
  <c r="D29" i="7"/>
  <c r="B29" i="7"/>
  <c r="A29" i="7"/>
  <c r="B28" i="7"/>
  <c r="B27" i="7"/>
  <c r="D26" i="7"/>
  <c r="B26" i="7"/>
  <c r="D25" i="7"/>
  <c r="A25" i="7" s="1"/>
  <c r="B25" i="7"/>
  <c r="B24" i="7"/>
  <c r="A24" i="7"/>
  <c r="D23" i="7"/>
  <c r="B23" i="7"/>
  <c r="D22" i="7"/>
  <c r="B22" i="7"/>
  <c r="A22" i="7"/>
  <c r="B21" i="7"/>
  <c r="A21" i="7"/>
  <c r="D20" i="7"/>
  <c r="B20" i="7"/>
  <c r="B19" i="7"/>
  <c r="B18" i="7"/>
  <c r="D17" i="7"/>
  <c r="B17" i="7"/>
  <c r="B16" i="7"/>
  <c r="D15" i="7"/>
  <c r="B15" i="7"/>
  <c r="D14" i="7"/>
  <c r="B14" i="7"/>
  <c r="B13" i="7"/>
  <c r="B12" i="7"/>
  <c r="A12" i="7"/>
  <c r="B11" i="7"/>
  <c r="A11" i="7"/>
  <c r="D10" i="7"/>
  <c r="B10" i="7"/>
  <c r="A10" i="7"/>
  <c r="D9" i="7"/>
  <c r="B9" i="7"/>
  <c r="D8" i="7"/>
  <c r="A8" i="7" s="1"/>
  <c r="B8" i="7"/>
  <c r="D7" i="7"/>
  <c r="B7" i="7"/>
  <c r="D6" i="7"/>
  <c r="B6" i="7"/>
  <c r="D5" i="7"/>
  <c r="A5" i="7" s="1"/>
  <c r="B5" i="7"/>
  <c r="D4" i="7"/>
  <c r="B4" i="7"/>
  <c r="A4" i="7"/>
  <c r="J228" i="5"/>
  <c r="H228" i="5"/>
  <c r="F228" i="5"/>
  <c r="D228" i="5"/>
  <c r="C228" i="5"/>
  <c r="A228" i="5"/>
  <c r="H227" i="5"/>
  <c r="F227" i="5"/>
  <c r="D227" i="5"/>
  <c r="M227" i="5" s="1"/>
  <c r="C227" i="5"/>
  <c r="A227" i="5"/>
  <c r="M226" i="5"/>
  <c r="H226" i="5"/>
  <c r="F226" i="5"/>
  <c r="D226" i="5"/>
  <c r="J226" i="5" s="1"/>
  <c r="C226" i="5"/>
  <c r="A226" i="5"/>
  <c r="J225" i="5"/>
  <c r="H225" i="5"/>
  <c r="F225" i="5"/>
  <c r="D225" i="5"/>
  <c r="C225" i="5"/>
  <c r="A225" i="5"/>
  <c r="M224" i="5"/>
  <c r="J224" i="5"/>
  <c r="H224" i="5"/>
  <c r="F224" i="5"/>
  <c r="D224" i="5"/>
  <c r="C224" i="5"/>
  <c r="A224" i="5"/>
  <c r="J223" i="5"/>
  <c r="H223" i="5"/>
  <c r="F223" i="5"/>
  <c r="D223" i="5"/>
  <c r="C223" i="5"/>
  <c r="A223" i="5"/>
  <c r="H222" i="5"/>
  <c r="F222" i="5"/>
  <c r="D222" i="5"/>
  <c r="C222" i="5"/>
  <c r="A222" i="5"/>
  <c r="M221" i="5"/>
  <c r="J221" i="5"/>
  <c r="H221" i="5"/>
  <c r="F221" i="5"/>
  <c r="D221" i="5"/>
  <c r="C221" i="5"/>
  <c r="A221" i="5"/>
  <c r="H220" i="5"/>
  <c r="F220" i="5"/>
  <c r="D220" i="5"/>
  <c r="J220" i="5" s="1"/>
  <c r="C220" i="5"/>
  <c r="A220" i="5"/>
  <c r="H219" i="5"/>
  <c r="F219" i="5"/>
  <c r="D219" i="5"/>
  <c r="M219" i="5" s="1"/>
  <c r="C219" i="5"/>
  <c r="A219" i="5"/>
  <c r="M218" i="5"/>
  <c r="J218" i="5"/>
  <c r="H218" i="5"/>
  <c r="F218" i="5"/>
  <c r="D218" i="5"/>
  <c r="C218" i="5"/>
  <c r="A218" i="5"/>
  <c r="J217" i="5"/>
  <c r="H217" i="5"/>
  <c r="F217" i="5"/>
  <c r="D217" i="5"/>
  <c r="N217" i="5" s="1"/>
  <c r="C217" i="5"/>
  <c r="A217" i="5"/>
  <c r="M216" i="5"/>
  <c r="J216" i="5"/>
  <c r="H216" i="5"/>
  <c r="F216" i="5"/>
  <c r="D216" i="5"/>
  <c r="C216" i="5"/>
  <c r="A216" i="5"/>
  <c r="M215" i="5"/>
  <c r="J215" i="5"/>
  <c r="H215" i="5"/>
  <c r="F215" i="5"/>
  <c r="D215" i="5"/>
  <c r="C215" i="5"/>
  <c r="A215" i="5"/>
  <c r="H214" i="5"/>
  <c r="F214" i="5"/>
  <c r="D214" i="5"/>
  <c r="C214" i="5"/>
  <c r="A214" i="5"/>
  <c r="M213" i="5"/>
  <c r="H213" i="5"/>
  <c r="F213" i="5"/>
  <c r="D213" i="5"/>
  <c r="J213" i="5" s="1"/>
  <c r="C213" i="5"/>
  <c r="A213" i="5"/>
  <c r="M212" i="5"/>
  <c r="H212" i="5"/>
  <c r="F212" i="5"/>
  <c r="D212" i="5"/>
  <c r="J212" i="5" s="1"/>
  <c r="C212" i="5"/>
  <c r="A212" i="5"/>
  <c r="H211" i="5"/>
  <c r="F211" i="5"/>
  <c r="D211" i="5"/>
  <c r="C211" i="5"/>
  <c r="A211" i="5"/>
  <c r="M210" i="5"/>
  <c r="J210" i="5"/>
  <c r="H210" i="5"/>
  <c r="F210" i="5"/>
  <c r="D210" i="5"/>
  <c r="C210" i="5"/>
  <c r="A210" i="5"/>
  <c r="J209" i="5"/>
  <c r="H209" i="5"/>
  <c r="F209" i="5"/>
  <c r="D209" i="5"/>
  <c r="C209" i="5"/>
  <c r="A209" i="5"/>
  <c r="H208" i="5"/>
  <c r="F208" i="5"/>
  <c r="D208" i="5"/>
  <c r="C208" i="5"/>
  <c r="A208" i="5"/>
  <c r="M207" i="5"/>
  <c r="J207" i="5"/>
  <c r="H207" i="5"/>
  <c r="F207" i="5"/>
  <c r="D207" i="5"/>
  <c r="C207" i="5"/>
  <c r="A207" i="5"/>
  <c r="H206" i="5"/>
  <c r="F206" i="5"/>
  <c r="D206" i="5"/>
  <c r="C206" i="5"/>
  <c r="A206" i="5"/>
  <c r="M205" i="5"/>
  <c r="H205" i="5"/>
  <c r="F205" i="5"/>
  <c r="D205" i="5"/>
  <c r="J205" i="5" s="1"/>
  <c r="C205" i="5"/>
  <c r="A205" i="5"/>
  <c r="M204" i="5"/>
  <c r="H204" i="5"/>
  <c r="F204" i="5"/>
  <c r="D204" i="5"/>
  <c r="J204" i="5" s="1"/>
  <c r="C204" i="5"/>
  <c r="A204" i="5"/>
  <c r="J203" i="5"/>
  <c r="H203" i="5"/>
  <c r="F203" i="5"/>
  <c r="D203" i="5"/>
  <c r="C203" i="5"/>
  <c r="A203" i="5"/>
  <c r="M202" i="5"/>
  <c r="J202" i="5"/>
  <c r="H202" i="5"/>
  <c r="F202" i="5"/>
  <c r="D202" i="5"/>
  <c r="C202" i="5"/>
  <c r="A202" i="5"/>
  <c r="J201" i="5"/>
  <c r="H201" i="5"/>
  <c r="F201" i="5"/>
  <c r="D201" i="5"/>
  <c r="C201" i="5"/>
  <c r="A201" i="5"/>
  <c r="H200" i="5"/>
  <c r="F200" i="5"/>
  <c r="D200" i="5"/>
  <c r="C200" i="5"/>
  <c r="A200" i="5"/>
  <c r="M199" i="5"/>
  <c r="J199" i="5"/>
  <c r="H199" i="5"/>
  <c r="F199" i="5"/>
  <c r="D199" i="5"/>
  <c r="C199" i="5"/>
  <c r="A199" i="5"/>
  <c r="H198" i="5"/>
  <c r="F198" i="5"/>
  <c r="D198" i="5"/>
  <c r="C198" i="5"/>
  <c r="A198" i="5"/>
  <c r="M197" i="5"/>
  <c r="H197" i="5"/>
  <c r="F197" i="5"/>
  <c r="D197" i="5"/>
  <c r="J197" i="5" s="1"/>
  <c r="C197" i="5"/>
  <c r="A197" i="5"/>
  <c r="H196" i="5"/>
  <c r="F196" i="5"/>
  <c r="D196" i="5"/>
  <c r="N196" i="5" s="1"/>
  <c r="C196" i="5"/>
  <c r="A196" i="5"/>
  <c r="H195" i="5"/>
  <c r="F195" i="5"/>
  <c r="D195" i="5"/>
  <c r="J195" i="5" s="1"/>
  <c r="C195" i="5"/>
  <c r="A195" i="5"/>
  <c r="M194" i="5"/>
  <c r="J194" i="5"/>
  <c r="H194" i="5"/>
  <c r="F194" i="5"/>
  <c r="D194" i="5"/>
  <c r="C194" i="5"/>
  <c r="A194" i="5"/>
  <c r="H193" i="5"/>
  <c r="F193" i="5"/>
  <c r="D193" i="5"/>
  <c r="C193" i="5"/>
  <c r="A193" i="5"/>
  <c r="H192" i="5"/>
  <c r="F192" i="5"/>
  <c r="D192" i="5"/>
  <c r="C192" i="5"/>
  <c r="A192" i="5"/>
  <c r="M191" i="5"/>
  <c r="J191" i="5"/>
  <c r="H191" i="5"/>
  <c r="F191" i="5"/>
  <c r="D191" i="5"/>
  <c r="C191" i="5"/>
  <c r="A191" i="5"/>
  <c r="H190" i="5"/>
  <c r="F190" i="5"/>
  <c r="D190" i="5"/>
  <c r="J190" i="5" s="1"/>
  <c r="C190" i="5"/>
  <c r="A190" i="5"/>
  <c r="M189" i="5"/>
  <c r="H189" i="5"/>
  <c r="F189" i="5"/>
  <c r="D189" i="5"/>
  <c r="J189" i="5" s="1"/>
  <c r="C189" i="5"/>
  <c r="A189" i="5"/>
  <c r="H188" i="5"/>
  <c r="F188" i="5"/>
  <c r="D188" i="5"/>
  <c r="N188" i="5" s="1"/>
  <c r="C188" i="5"/>
  <c r="A188" i="5"/>
  <c r="H187" i="5"/>
  <c r="F187" i="5"/>
  <c r="D187" i="5"/>
  <c r="C187" i="5"/>
  <c r="A187" i="5"/>
  <c r="M186" i="5"/>
  <c r="J186" i="5"/>
  <c r="H186" i="5"/>
  <c r="F186" i="5"/>
  <c r="D186" i="5"/>
  <c r="C186" i="5"/>
  <c r="A186" i="5"/>
  <c r="J185" i="5"/>
  <c r="H185" i="5"/>
  <c r="F185" i="5"/>
  <c r="D185" i="5"/>
  <c r="C185" i="5"/>
  <c r="A185" i="5"/>
  <c r="M184" i="5"/>
  <c r="H184" i="5"/>
  <c r="F184" i="5"/>
  <c r="D184" i="5"/>
  <c r="C184" i="5"/>
  <c r="A184" i="5"/>
  <c r="H183" i="5"/>
  <c r="F183" i="5"/>
  <c r="D183" i="5"/>
  <c r="N183" i="5" s="1"/>
  <c r="C183" i="5"/>
  <c r="A183" i="5"/>
  <c r="H182" i="5"/>
  <c r="F182" i="5"/>
  <c r="D182" i="5"/>
  <c r="C182" i="5"/>
  <c r="A182" i="5"/>
  <c r="M181" i="5"/>
  <c r="H181" i="5"/>
  <c r="F181" i="5"/>
  <c r="D181" i="5"/>
  <c r="J181" i="5" s="1"/>
  <c r="C181" i="5"/>
  <c r="A181" i="5"/>
  <c r="J180" i="5"/>
  <c r="H180" i="5"/>
  <c r="F180" i="5"/>
  <c r="D180" i="5"/>
  <c r="N180" i="5" s="1"/>
  <c r="C180" i="5"/>
  <c r="A180" i="5"/>
  <c r="M179" i="5"/>
  <c r="J179" i="5"/>
  <c r="H179" i="5"/>
  <c r="F179" i="5"/>
  <c r="D179" i="5"/>
  <c r="N179" i="5" s="1"/>
  <c r="C179" i="5"/>
  <c r="A179" i="5"/>
  <c r="M178" i="5"/>
  <c r="J178" i="5"/>
  <c r="H178" i="5"/>
  <c r="F178" i="5"/>
  <c r="D178" i="5"/>
  <c r="C178" i="5"/>
  <c r="A178" i="5"/>
  <c r="H177" i="5"/>
  <c r="F177" i="5"/>
  <c r="D177" i="5"/>
  <c r="C177" i="5"/>
  <c r="A177" i="5"/>
  <c r="H176" i="5"/>
  <c r="F176" i="5"/>
  <c r="D176" i="5"/>
  <c r="M176" i="5" s="1"/>
  <c r="C176" i="5"/>
  <c r="A176" i="5"/>
  <c r="M175" i="5"/>
  <c r="H175" i="5"/>
  <c r="F175" i="5"/>
  <c r="D175" i="5"/>
  <c r="J175" i="5" s="1"/>
  <c r="C175" i="5"/>
  <c r="A175" i="5"/>
  <c r="J174" i="5"/>
  <c r="H174" i="5"/>
  <c r="F174" i="5"/>
  <c r="D174" i="5"/>
  <c r="C174" i="5"/>
  <c r="A174" i="5"/>
  <c r="M173" i="5"/>
  <c r="H173" i="5"/>
  <c r="F173" i="5"/>
  <c r="D173" i="5"/>
  <c r="J173" i="5" s="1"/>
  <c r="C173" i="5"/>
  <c r="A173" i="5"/>
  <c r="M172" i="5"/>
  <c r="H172" i="5"/>
  <c r="F172" i="5"/>
  <c r="D172" i="5"/>
  <c r="C172" i="5"/>
  <c r="A172" i="5"/>
  <c r="H171" i="5"/>
  <c r="F171" i="5"/>
  <c r="D171" i="5"/>
  <c r="N171" i="5" s="1"/>
  <c r="C171" i="5"/>
  <c r="A171" i="5"/>
  <c r="M170" i="5"/>
  <c r="J170" i="5"/>
  <c r="H170" i="5"/>
  <c r="F170" i="5"/>
  <c r="D170" i="5"/>
  <c r="C170" i="5"/>
  <c r="A170" i="5"/>
  <c r="M169" i="5"/>
  <c r="J169" i="5"/>
  <c r="H169" i="5"/>
  <c r="F169" i="5"/>
  <c r="N169" i="5" s="1"/>
  <c r="D169" i="5"/>
  <c r="C169" i="5"/>
  <c r="A169" i="5"/>
  <c r="M168" i="5"/>
  <c r="J168" i="5"/>
  <c r="H168" i="5"/>
  <c r="F168" i="5"/>
  <c r="N168" i="5" s="1"/>
  <c r="D168" i="5"/>
  <c r="C168" i="5"/>
  <c r="A168" i="5"/>
  <c r="M167" i="5"/>
  <c r="J167" i="5"/>
  <c r="H167" i="5"/>
  <c r="F167" i="5"/>
  <c r="N167" i="5" s="1"/>
  <c r="D167" i="5"/>
  <c r="C167" i="5"/>
  <c r="A167" i="5"/>
  <c r="M166" i="5"/>
  <c r="J166" i="5"/>
  <c r="H166" i="5"/>
  <c r="F166" i="5"/>
  <c r="N166" i="5" s="1"/>
  <c r="D166" i="5"/>
  <c r="C166" i="5"/>
  <c r="A166" i="5"/>
  <c r="M165" i="5"/>
  <c r="J165" i="5"/>
  <c r="H165" i="5"/>
  <c r="F165" i="5"/>
  <c r="N165" i="5" s="1"/>
  <c r="D165" i="5"/>
  <c r="C165" i="5"/>
  <c r="A165" i="5"/>
  <c r="M164" i="5"/>
  <c r="J164" i="5"/>
  <c r="H164" i="5"/>
  <c r="F164" i="5"/>
  <c r="N164" i="5" s="1"/>
  <c r="D164" i="5"/>
  <c r="C164" i="5"/>
  <c r="A164" i="5"/>
  <c r="M163" i="5"/>
  <c r="J163" i="5"/>
  <c r="H163" i="5"/>
  <c r="F163" i="5"/>
  <c r="N163" i="5" s="1"/>
  <c r="D163" i="5"/>
  <c r="C163" i="5"/>
  <c r="A163" i="5"/>
  <c r="M162" i="5"/>
  <c r="J162" i="5"/>
  <c r="H162" i="5"/>
  <c r="F162" i="5"/>
  <c r="N162" i="5" s="1"/>
  <c r="D162" i="5"/>
  <c r="C162" i="5"/>
  <c r="A162" i="5"/>
  <c r="M161" i="5"/>
  <c r="J161" i="5"/>
  <c r="H161" i="5"/>
  <c r="F161" i="5"/>
  <c r="N161" i="5" s="1"/>
  <c r="D161" i="5"/>
  <c r="C161" i="5"/>
  <c r="A161" i="5"/>
  <c r="M160" i="5"/>
  <c r="J160" i="5"/>
  <c r="H160" i="5"/>
  <c r="F160" i="5"/>
  <c r="N160" i="5" s="1"/>
  <c r="D160" i="5"/>
  <c r="C160" i="5"/>
  <c r="A160" i="5"/>
  <c r="M159" i="5"/>
  <c r="J159" i="5"/>
  <c r="H159" i="5"/>
  <c r="F159" i="5"/>
  <c r="N159" i="5" s="1"/>
  <c r="D159" i="5"/>
  <c r="C159" i="5"/>
  <c r="A159" i="5"/>
  <c r="M158" i="5"/>
  <c r="J158" i="5"/>
  <c r="H158" i="5"/>
  <c r="F158" i="5"/>
  <c r="N158" i="5" s="1"/>
  <c r="D158" i="5"/>
  <c r="C158" i="5"/>
  <c r="A158" i="5"/>
  <c r="M157" i="5"/>
  <c r="J157" i="5"/>
  <c r="H157" i="5"/>
  <c r="F157" i="5"/>
  <c r="N157" i="5" s="1"/>
  <c r="D157" i="5"/>
  <c r="C157" i="5"/>
  <c r="A157" i="5"/>
  <c r="M156" i="5"/>
  <c r="J156" i="5"/>
  <c r="H156" i="5"/>
  <c r="F156" i="5"/>
  <c r="N156" i="5" s="1"/>
  <c r="D156" i="5"/>
  <c r="C156" i="5"/>
  <c r="A156" i="5"/>
  <c r="M155" i="5"/>
  <c r="J155" i="5"/>
  <c r="H155" i="5"/>
  <c r="F155" i="5"/>
  <c r="N155" i="5" s="1"/>
  <c r="D155" i="5"/>
  <c r="C155" i="5"/>
  <c r="A155" i="5"/>
  <c r="M154" i="5"/>
  <c r="J154" i="5"/>
  <c r="H154" i="5"/>
  <c r="F154" i="5"/>
  <c r="N154" i="5" s="1"/>
  <c r="D154" i="5"/>
  <c r="C154" i="5"/>
  <c r="A154" i="5"/>
  <c r="M153" i="5"/>
  <c r="J153" i="5"/>
  <c r="H153" i="5"/>
  <c r="F153" i="5"/>
  <c r="N153" i="5" s="1"/>
  <c r="D153" i="5"/>
  <c r="C153" i="5"/>
  <c r="A153" i="5"/>
  <c r="M152" i="5"/>
  <c r="J152" i="5"/>
  <c r="H152" i="5"/>
  <c r="F152" i="5"/>
  <c r="N152" i="5" s="1"/>
  <c r="D152" i="5"/>
  <c r="C152" i="5"/>
  <c r="A152" i="5"/>
  <c r="M151" i="5"/>
  <c r="J151" i="5"/>
  <c r="H151" i="5"/>
  <c r="F151" i="5"/>
  <c r="N151" i="5" s="1"/>
  <c r="D151" i="5"/>
  <c r="C151" i="5"/>
  <c r="A151" i="5"/>
  <c r="M150" i="5"/>
  <c r="J150" i="5"/>
  <c r="H150" i="5"/>
  <c r="F150" i="5"/>
  <c r="N150" i="5" s="1"/>
  <c r="D150" i="5"/>
  <c r="C150" i="5"/>
  <c r="A150" i="5"/>
  <c r="M149" i="5"/>
  <c r="J149" i="5"/>
  <c r="H149" i="5"/>
  <c r="F149" i="5"/>
  <c r="N149" i="5" s="1"/>
  <c r="D149" i="5"/>
  <c r="C149" i="5"/>
  <c r="A149" i="5"/>
  <c r="M148" i="5"/>
  <c r="J148" i="5"/>
  <c r="H148" i="5"/>
  <c r="F148" i="5"/>
  <c r="N148" i="5" s="1"/>
  <c r="D148" i="5"/>
  <c r="C148" i="5"/>
  <c r="A148" i="5"/>
  <c r="M147" i="5"/>
  <c r="J147" i="5"/>
  <c r="H147" i="5"/>
  <c r="F147" i="5"/>
  <c r="N147" i="5" s="1"/>
  <c r="D147" i="5"/>
  <c r="C147" i="5"/>
  <c r="A147" i="5"/>
  <c r="M146" i="5"/>
  <c r="J146" i="5"/>
  <c r="H146" i="5"/>
  <c r="F146" i="5"/>
  <c r="N146" i="5" s="1"/>
  <c r="D146" i="5"/>
  <c r="C146" i="5"/>
  <c r="A146" i="5"/>
  <c r="M145" i="5"/>
  <c r="J145" i="5"/>
  <c r="H145" i="5"/>
  <c r="F145" i="5"/>
  <c r="N145" i="5" s="1"/>
  <c r="D145" i="5"/>
  <c r="C145" i="5"/>
  <c r="A145" i="5"/>
  <c r="M144" i="5"/>
  <c r="J144" i="5"/>
  <c r="H144" i="5"/>
  <c r="F144" i="5"/>
  <c r="N144" i="5" s="1"/>
  <c r="D144" i="5"/>
  <c r="C144" i="5"/>
  <c r="A144" i="5"/>
  <c r="M143" i="5"/>
  <c r="J143" i="5"/>
  <c r="H143" i="5"/>
  <c r="F143" i="5"/>
  <c r="N143" i="5" s="1"/>
  <c r="D143" i="5"/>
  <c r="C143" i="5"/>
  <c r="A143" i="5"/>
  <c r="M142" i="5"/>
  <c r="J142" i="5"/>
  <c r="H142" i="5"/>
  <c r="F142" i="5"/>
  <c r="N142" i="5" s="1"/>
  <c r="D142" i="5"/>
  <c r="C142" i="5"/>
  <c r="A142" i="5"/>
  <c r="M141" i="5"/>
  <c r="J141" i="5"/>
  <c r="H141" i="5"/>
  <c r="F141" i="5"/>
  <c r="N141" i="5" s="1"/>
  <c r="D141" i="5"/>
  <c r="C141" i="5"/>
  <c r="A141" i="5"/>
  <c r="M140" i="5"/>
  <c r="J140" i="5"/>
  <c r="H140" i="5"/>
  <c r="F140" i="5"/>
  <c r="N140" i="5" s="1"/>
  <c r="D140" i="5"/>
  <c r="C140" i="5"/>
  <c r="A140" i="5"/>
  <c r="M139" i="5"/>
  <c r="J139" i="5"/>
  <c r="H139" i="5"/>
  <c r="F139" i="5"/>
  <c r="N139" i="5" s="1"/>
  <c r="D139" i="5"/>
  <c r="C139" i="5"/>
  <c r="A139" i="5"/>
  <c r="M138" i="5"/>
  <c r="J138" i="5"/>
  <c r="H138" i="5"/>
  <c r="F138" i="5"/>
  <c r="N138" i="5" s="1"/>
  <c r="D138" i="5"/>
  <c r="C138" i="5"/>
  <c r="A138" i="5"/>
  <c r="M137" i="5"/>
  <c r="J137" i="5"/>
  <c r="H137" i="5"/>
  <c r="F137" i="5"/>
  <c r="N137" i="5" s="1"/>
  <c r="D137" i="5"/>
  <c r="C137" i="5"/>
  <c r="A137" i="5"/>
  <c r="M136" i="5"/>
  <c r="J136" i="5"/>
  <c r="H136" i="5"/>
  <c r="F136" i="5"/>
  <c r="N136" i="5" s="1"/>
  <c r="D136" i="5"/>
  <c r="C136" i="5"/>
  <c r="A136" i="5"/>
  <c r="M135" i="5"/>
  <c r="J135" i="5"/>
  <c r="H135" i="5"/>
  <c r="F135" i="5"/>
  <c r="N135" i="5" s="1"/>
  <c r="D135" i="5"/>
  <c r="C135" i="5"/>
  <c r="A135" i="5"/>
  <c r="M134" i="5"/>
  <c r="J134" i="5"/>
  <c r="H134" i="5"/>
  <c r="F134" i="5"/>
  <c r="N134" i="5" s="1"/>
  <c r="D134" i="5"/>
  <c r="C134" i="5"/>
  <c r="A134" i="5"/>
  <c r="M133" i="5"/>
  <c r="J133" i="5"/>
  <c r="H133" i="5"/>
  <c r="F133" i="5"/>
  <c r="N133" i="5" s="1"/>
  <c r="D133" i="5"/>
  <c r="C133" i="5"/>
  <c r="A133" i="5"/>
  <c r="M132" i="5"/>
  <c r="J132" i="5"/>
  <c r="H132" i="5"/>
  <c r="F132" i="5"/>
  <c r="N132" i="5" s="1"/>
  <c r="D132" i="5"/>
  <c r="C132" i="5"/>
  <c r="A132" i="5"/>
  <c r="M131" i="5"/>
  <c r="J131" i="5"/>
  <c r="H131" i="5"/>
  <c r="F131" i="5"/>
  <c r="N131" i="5" s="1"/>
  <c r="D131" i="5"/>
  <c r="C131" i="5"/>
  <c r="A131" i="5"/>
  <c r="M130" i="5"/>
  <c r="J130" i="5"/>
  <c r="H130" i="5"/>
  <c r="F130" i="5"/>
  <c r="N130" i="5" s="1"/>
  <c r="D130" i="5"/>
  <c r="C130" i="5"/>
  <c r="A130" i="5"/>
  <c r="M129" i="5"/>
  <c r="J129" i="5"/>
  <c r="H129" i="5"/>
  <c r="F129" i="5"/>
  <c r="N129" i="5" s="1"/>
  <c r="D129" i="5"/>
  <c r="C129" i="5"/>
  <c r="A129" i="5"/>
  <c r="M128" i="5"/>
  <c r="J128" i="5"/>
  <c r="H128" i="5"/>
  <c r="F128" i="5"/>
  <c r="N128" i="5" s="1"/>
  <c r="D128" i="5"/>
  <c r="C128" i="5"/>
  <c r="A128" i="5"/>
  <c r="M127" i="5"/>
  <c r="J127" i="5"/>
  <c r="H127" i="5"/>
  <c r="F127" i="5"/>
  <c r="N127" i="5" s="1"/>
  <c r="D127" i="5"/>
  <c r="C127" i="5"/>
  <c r="A127" i="5"/>
  <c r="M126" i="5"/>
  <c r="J126" i="5"/>
  <c r="H126" i="5"/>
  <c r="F126" i="5"/>
  <c r="N126" i="5" s="1"/>
  <c r="D126" i="5"/>
  <c r="C126" i="5"/>
  <c r="A126" i="5"/>
  <c r="M125" i="5"/>
  <c r="J125" i="5"/>
  <c r="H125" i="5"/>
  <c r="F125" i="5"/>
  <c r="N125" i="5" s="1"/>
  <c r="D125" i="5"/>
  <c r="C125" i="5"/>
  <c r="A125" i="5"/>
  <c r="M124" i="5"/>
  <c r="J124" i="5"/>
  <c r="H124" i="5"/>
  <c r="F124" i="5"/>
  <c r="N124" i="5" s="1"/>
  <c r="D124" i="5"/>
  <c r="C124" i="5"/>
  <c r="A124" i="5"/>
  <c r="M123" i="5"/>
  <c r="J123" i="5"/>
  <c r="H123" i="5"/>
  <c r="F123" i="5"/>
  <c r="N123" i="5" s="1"/>
  <c r="D123" i="5"/>
  <c r="C123" i="5"/>
  <c r="A123" i="5"/>
  <c r="M122" i="5"/>
  <c r="J122" i="5"/>
  <c r="H122" i="5"/>
  <c r="F122" i="5"/>
  <c r="N122" i="5" s="1"/>
  <c r="D122" i="5"/>
  <c r="C122" i="5"/>
  <c r="A122" i="5"/>
  <c r="M121" i="5"/>
  <c r="J121" i="5"/>
  <c r="H121" i="5"/>
  <c r="F121" i="5"/>
  <c r="N121" i="5" s="1"/>
  <c r="D121" i="5"/>
  <c r="C121" i="5"/>
  <c r="A121" i="5"/>
  <c r="M120" i="5"/>
  <c r="J120" i="5"/>
  <c r="H120" i="5"/>
  <c r="F120" i="5"/>
  <c r="N120" i="5" s="1"/>
  <c r="D120" i="5"/>
  <c r="C120" i="5"/>
  <c r="A120" i="5"/>
  <c r="M119" i="5"/>
  <c r="J119" i="5"/>
  <c r="H119" i="5"/>
  <c r="F119" i="5"/>
  <c r="N119" i="5" s="1"/>
  <c r="D119" i="5"/>
  <c r="C119" i="5"/>
  <c r="A119" i="5"/>
  <c r="M118" i="5"/>
  <c r="J118" i="5"/>
  <c r="H118" i="5"/>
  <c r="F118" i="5"/>
  <c r="N118" i="5" s="1"/>
  <c r="D118" i="5"/>
  <c r="C118" i="5"/>
  <c r="A118" i="5"/>
  <c r="M117" i="5"/>
  <c r="J117" i="5"/>
  <c r="H117" i="5"/>
  <c r="F117" i="5"/>
  <c r="N117" i="5" s="1"/>
  <c r="D117" i="5"/>
  <c r="C117" i="5"/>
  <c r="A117" i="5"/>
  <c r="M116" i="5"/>
  <c r="J116" i="5"/>
  <c r="H116" i="5"/>
  <c r="F116" i="5"/>
  <c r="N116" i="5" s="1"/>
  <c r="D116" i="5"/>
  <c r="C116" i="5"/>
  <c r="A116" i="5"/>
  <c r="M115" i="5"/>
  <c r="J115" i="5"/>
  <c r="H115" i="5"/>
  <c r="F115" i="5"/>
  <c r="N115" i="5" s="1"/>
  <c r="D115" i="5"/>
  <c r="C115" i="5"/>
  <c r="A115" i="5"/>
  <c r="M114" i="5"/>
  <c r="J114" i="5"/>
  <c r="H114" i="5"/>
  <c r="F114" i="5"/>
  <c r="N114" i="5" s="1"/>
  <c r="D114" i="5"/>
  <c r="C114" i="5"/>
  <c r="A114" i="5"/>
  <c r="M113" i="5"/>
  <c r="J113" i="5"/>
  <c r="H113" i="5"/>
  <c r="F113" i="5"/>
  <c r="N113" i="5" s="1"/>
  <c r="D113" i="5"/>
  <c r="C113" i="5"/>
  <c r="A113" i="5"/>
  <c r="M112" i="5"/>
  <c r="J112" i="5"/>
  <c r="H112" i="5"/>
  <c r="F112" i="5"/>
  <c r="N112" i="5" s="1"/>
  <c r="D112" i="5"/>
  <c r="C112" i="5"/>
  <c r="A112" i="5"/>
  <c r="M111" i="5"/>
  <c r="J111" i="5"/>
  <c r="H111" i="5"/>
  <c r="F111" i="5"/>
  <c r="N111" i="5" s="1"/>
  <c r="D111" i="5"/>
  <c r="C111" i="5"/>
  <c r="A111" i="5"/>
  <c r="M110" i="5"/>
  <c r="J110" i="5"/>
  <c r="H110" i="5"/>
  <c r="F110" i="5"/>
  <c r="N110" i="5" s="1"/>
  <c r="D110" i="5"/>
  <c r="C110" i="5"/>
  <c r="A110" i="5"/>
  <c r="M109" i="5"/>
  <c r="J109" i="5"/>
  <c r="H109" i="5"/>
  <c r="F109" i="5"/>
  <c r="N109" i="5" s="1"/>
  <c r="D109" i="5"/>
  <c r="C109" i="5"/>
  <c r="A109" i="5"/>
  <c r="M108" i="5"/>
  <c r="J108" i="5"/>
  <c r="H108" i="5"/>
  <c r="F108" i="5"/>
  <c r="N108" i="5" s="1"/>
  <c r="D108" i="5"/>
  <c r="C108" i="5"/>
  <c r="A108" i="5"/>
  <c r="M107" i="5"/>
  <c r="J107" i="5"/>
  <c r="H107" i="5"/>
  <c r="F107" i="5"/>
  <c r="N107" i="5" s="1"/>
  <c r="D107" i="5"/>
  <c r="C107" i="5"/>
  <c r="A107" i="5"/>
  <c r="M106" i="5"/>
  <c r="J106" i="5"/>
  <c r="H106" i="5"/>
  <c r="F106" i="5"/>
  <c r="N106" i="5" s="1"/>
  <c r="D106" i="5"/>
  <c r="C106" i="5"/>
  <c r="A106" i="5"/>
  <c r="M105" i="5"/>
  <c r="J105" i="5"/>
  <c r="H105" i="5"/>
  <c r="F105" i="5"/>
  <c r="N105" i="5" s="1"/>
  <c r="D105" i="5"/>
  <c r="C105" i="5"/>
  <c r="A105" i="5"/>
  <c r="M104" i="5"/>
  <c r="J104" i="5"/>
  <c r="H104" i="5"/>
  <c r="F104" i="5"/>
  <c r="N104" i="5" s="1"/>
  <c r="D104" i="5"/>
  <c r="C104" i="5"/>
  <c r="A104" i="5"/>
  <c r="M103" i="5"/>
  <c r="J103" i="5"/>
  <c r="H103" i="5"/>
  <c r="F103" i="5"/>
  <c r="N103" i="5" s="1"/>
  <c r="D103" i="5"/>
  <c r="C103" i="5"/>
  <c r="A103" i="5"/>
  <c r="M102" i="5"/>
  <c r="J102" i="5"/>
  <c r="H102" i="5"/>
  <c r="F102" i="5"/>
  <c r="N102" i="5" s="1"/>
  <c r="D102" i="5"/>
  <c r="C102" i="5"/>
  <c r="A102" i="5"/>
  <c r="M101" i="5"/>
  <c r="J101" i="5"/>
  <c r="H101" i="5"/>
  <c r="F101" i="5"/>
  <c r="N101" i="5" s="1"/>
  <c r="D101" i="5"/>
  <c r="C101" i="5"/>
  <c r="A101" i="5"/>
  <c r="M100" i="5"/>
  <c r="J100" i="5"/>
  <c r="H100" i="5"/>
  <c r="F100" i="5"/>
  <c r="N100" i="5" s="1"/>
  <c r="D100" i="5"/>
  <c r="C100" i="5"/>
  <c r="A100" i="5"/>
  <c r="M99" i="5"/>
  <c r="J99" i="5"/>
  <c r="H99" i="5"/>
  <c r="F99" i="5"/>
  <c r="N99" i="5" s="1"/>
  <c r="D99" i="5"/>
  <c r="C99" i="5"/>
  <c r="A99" i="5"/>
  <c r="M98" i="5"/>
  <c r="J98" i="5"/>
  <c r="H98" i="5"/>
  <c r="F98" i="5"/>
  <c r="N98" i="5" s="1"/>
  <c r="D98" i="5"/>
  <c r="C98" i="5"/>
  <c r="A98" i="5"/>
  <c r="M97" i="5"/>
  <c r="J97" i="5"/>
  <c r="H97" i="5"/>
  <c r="F97" i="5"/>
  <c r="N97" i="5" s="1"/>
  <c r="D97" i="5"/>
  <c r="C97" i="5"/>
  <c r="A97" i="5"/>
  <c r="M96" i="5"/>
  <c r="J96" i="5"/>
  <c r="H96" i="5"/>
  <c r="F96" i="5"/>
  <c r="N96" i="5" s="1"/>
  <c r="D96" i="5"/>
  <c r="C96" i="5"/>
  <c r="A96" i="5"/>
  <c r="M95" i="5"/>
  <c r="J95" i="5"/>
  <c r="H95" i="5"/>
  <c r="F95" i="5"/>
  <c r="N95" i="5" s="1"/>
  <c r="D95" i="5"/>
  <c r="C95" i="5"/>
  <c r="A95" i="5"/>
  <c r="M94" i="5"/>
  <c r="J94" i="5"/>
  <c r="H94" i="5"/>
  <c r="F94" i="5"/>
  <c r="N94" i="5" s="1"/>
  <c r="D94" i="5"/>
  <c r="C94" i="5"/>
  <c r="A94" i="5"/>
  <c r="M93" i="5"/>
  <c r="J93" i="5"/>
  <c r="H93" i="5"/>
  <c r="F93" i="5"/>
  <c r="N93" i="5" s="1"/>
  <c r="D93" i="5"/>
  <c r="C93" i="5"/>
  <c r="A93" i="5"/>
  <c r="M92" i="5"/>
  <c r="J92" i="5"/>
  <c r="H92" i="5"/>
  <c r="F92" i="5"/>
  <c r="N92" i="5" s="1"/>
  <c r="D92" i="5"/>
  <c r="C92" i="5"/>
  <c r="A92" i="5"/>
  <c r="M91" i="5"/>
  <c r="J91" i="5"/>
  <c r="H91" i="5"/>
  <c r="F91" i="5"/>
  <c r="N91" i="5" s="1"/>
  <c r="D91" i="5"/>
  <c r="C91" i="5"/>
  <c r="A91" i="5"/>
  <c r="M90" i="5"/>
  <c r="J90" i="5"/>
  <c r="H90" i="5"/>
  <c r="F90" i="5"/>
  <c r="N90" i="5" s="1"/>
  <c r="D90" i="5"/>
  <c r="C90" i="5"/>
  <c r="A90" i="5"/>
  <c r="M89" i="5"/>
  <c r="J89" i="5"/>
  <c r="H89" i="5"/>
  <c r="F89" i="5"/>
  <c r="N89" i="5" s="1"/>
  <c r="D89" i="5"/>
  <c r="C89" i="5"/>
  <c r="A89" i="5"/>
  <c r="M88" i="5"/>
  <c r="J88" i="5"/>
  <c r="H88" i="5"/>
  <c r="F88" i="5"/>
  <c r="N88" i="5" s="1"/>
  <c r="D88" i="5"/>
  <c r="C88" i="5"/>
  <c r="A88" i="5"/>
  <c r="M87" i="5"/>
  <c r="J87" i="5"/>
  <c r="H87" i="5"/>
  <c r="F87" i="5"/>
  <c r="N87" i="5" s="1"/>
  <c r="D87" i="5"/>
  <c r="C87" i="5"/>
  <c r="A87" i="5"/>
  <c r="M86" i="5"/>
  <c r="J86" i="5"/>
  <c r="H86" i="5"/>
  <c r="F86" i="5"/>
  <c r="N86" i="5" s="1"/>
  <c r="D86" i="5"/>
  <c r="C86" i="5"/>
  <c r="A86" i="5"/>
  <c r="M85" i="5"/>
  <c r="J85" i="5"/>
  <c r="H85" i="5"/>
  <c r="F85" i="5"/>
  <c r="N85" i="5" s="1"/>
  <c r="D85" i="5"/>
  <c r="C85" i="5"/>
  <c r="A85" i="5"/>
  <c r="M84" i="5"/>
  <c r="J84" i="5"/>
  <c r="H84" i="5"/>
  <c r="F84" i="5"/>
  <c r="N84" i="5" s="1"/>
  <c r="D84" i="5"/>
  <c r="C84" i="5"/>
  <c r="A84" i="5"/>
  <c r="M83" i="5"/>
  <c r="J83" i="5"/>
  <c r="H83" i="5"/>
  <c r="F83" i="5"/>
  <c r="N83" i="5" s="1"/>
  <c r="D83" i="5"/>
  <c r="C83" i="5"/>
  <c r="A83" i="5"/>
  <c r="M82" i="5"/>
  <c r="J82" i="5"/>
  <c r="H82" i="5"/>
  <c r="F82" i="5"/>
  <c r="N82" i="5" s="1"/>
  <c r="D82" i="5"/>
  <c r="C82" i="5"/>
  <c r="A82" i="5"/>
  <c r="M81" i="5"/>
  <c r="J81" i="5"/>
  <c r="H81" i="5"/>
  <c r="F81" i="5"/>
  <c r="N81" i="5" s="1"/>
  <c r="D81" i="5"/>
  <c r="C81" i="5"/>
  <c r="A81" i="5"/>
  <c r="M80" i="5"/>
  <c r="J80" i="5"/>
  <c r="H80" i="5"/>
  <c r="F80" i="5"/>
  <c r="N80" i="5" s="1"/>
  <c r="D80" i="5"/>
  <c r="C80" i="5"/>
  <c r="A80" i="5"/>
  <c r="M79" i="5"/>
  <c r="J79" i="5"/>
  <c r="H79" i="5"/>
  <c r="F79" i="5"/>
  <c r="N79" i="5" s="1"/>
  <c r="D79" i="5"/>
  <c r="C79" i="5"/>
  <c r="A79" i="5"/>
  <c r="M78" i="5"/>
  <c r="J78" i="5"/>
  <c r="H78" i="5"/>
  <c r="F78" i="5"/>
  <c r="N78" i="5" s="1"/>
  <c r="D78" i="5"/>
  <c r="C78" i="5"/>
  <c r="A78" i="5"/>
  <c r="M77" i="5"/>
  <c r="J77" i="5"/>
  <c r="H77" i="5"/>
  <c r="F77" i="5"/>
  <c r="N77" i="5" s="1"/>
  <c r="D77" i="5"/>
  <c r="C77" i="5"/>
  <c r="A77" i="5"/>
  <c r="M76" i="5"/>
  <c r="J76" i="5"/>
  <c r="H76" i="5"/>
  <c r="F76" i="5"/>
  <c r="D76" i="5"/>
  <c r="C76" i="5"/>
  <c r="A76" i="5"/>
  <c r="M75" i="5"/>
  <c r="J75" i="5"/>
  <c r="H75" i="5"/>
  <c r="F75" i="5"/>
  <c r="D75" i="5"/>
  <c r="N75" i="5" s="1"/>
  <c r="C75" i="5"/>
  <c r="A75" i="5"/>
  <c r="M74" i="5"/>
  <c r="J74" i="5"/>
  <c r="H74" i="5"/>
  <c r="F74" i="5"/>
  <c r="D74" i="5"/>
  <c r="C74" i="5"/>
  <c r="A74" i="5"/>
  <c r="M73" i="5"/>
  <c r="J73" i="5"/>
  <c r="H73" i="5"/>
  <c r="F73" i="5"/>
  <c r="D73" i="5"/>
  <c r="N73" i="5" s="1"/>
  <c r="C73" i="5"/>
  <c r="A73" i="5"/>
  <c r="M72" i="5"/>
  <c r="J72" i="5"/>
  <c r="H72" i="5"/>
  <c r="F72" i="5"/>
  <c r="D72" i="5"/>
  <c r="N72" i="5" s="1"/>
  <c r="C72" i="5"/>
  <c r="A72" i="5"/>
  <c r="M71" i="5"/>
  <c r="J71" i="5"/>
  <c r="H71" i="5"/>
  <c r="F71" i="5"/>
  <c r="D71" i="5"/>
  <c r="N71" i="5" s="1"/>
  <c r="C71" i="5"/>
  <c r="A71" i="5"/>
  <c r="M70" i="5"/>
  <c r="J70" i="5"/>
  <c r="H70" i="5"/>
  <c r="F70" i="5"/>
  <c r="D70" i="5"/>
  <c r="C70" i="5"/>
  <c r="A70" i="5"/>
  <c r="H69" i="5"/>
  <c r="F69" i="5"/>
  <c r="D69" i="5"/>
  <c r="N69" i="5" s="1"/>
  <c r="C69" i="5"/>
  <c r="A69" i="5"/>
  <c r="M68" i="5"/>
  <c r="J68" i="5"/>
  <c r="H68" i="5"/>
  <c r="F68" i="5"/>
  <c r="D68" i="5"/>
  <c r="C68" i="5"/>
  <c r="A68" i="5"/>
  <c r="H67" i="5"/>
  <c r="F67" i="5"/>
  <c r="D67" i="5"/>
  <c r="N67" i="5" s="1"/>
  <c r="C67" i="5"/>
  <c r="A67" i="5"/>
  <c r="H66" i="5"/>
  <c r="F66" i="5"/>
  <c r="D66" i="5"/>
  <c r="M66" i="5" s="1"/>
  <c r="C66" i="5"/>
  <c r="A66" i="5"/>
  <c r="H65" i="5"/>
  <c r="F65" i="5"/>
  <c r="D65" i="5"/>
  <c r="N65" i="5" s="1"/>
  <c r="C65" i="5"/>
  <c r="A65" i="5"/>
  <c r="J64" i="5"/>
  <c r="H64" i="5"/>
  <c r="F64" i="5"/>
  <c r="D64" i="5"/>
  <c r="N64" i="5" s="1"/>
  <c r="C64" i="5"/>
  <c r="A64" i="5"/>
  <c r="M63" i="5"/>
  <c r="J63" i="5"/>
  <c r="H63" i="5"/>
  <c r="F63" i="5"/>
  <c r="D63" i="5"/>
  <c r="N63" i="5" s="1"/>
  <c r="C63" i="5"/>
  <c r="A63" i="5"/>
  <c r="M62" i="5"/>
  <c r="J62" i="5"/>
  <c r="H62" i="5"/>
  <c r="F62" i="5"/>
  <c r="D62" i="5"/>
  <c r="C62" i="5"/>
  <c r="A62" i="5"/>
  <c r="H61" i="5"/>
  <c r="F61" i="5"/>
  <c r="D61" i="5"/>
  <c r="N61" i="5" s="1"/>
  <c r="C61" i="5"/>
  <c r="A61" i="5"/>
  <c r="J60" i="5"/>
  <c r="H60" i="5"/>
  <c r="F60" i="5"/>
  <c r="D60" i="5"/>
  <c r="C60" i="5"/>
  <c r="A60" i="5"/>
  <c r="H59" i="5"/>
  <c r="F59" i="5"/>
  <c r="D59" i="5"/>
  <c r="N59" i="5" s="1"/>
  <c r="C59" i="5"/>
  <c r="A59" i="5"/>
  <c r="H58" i="5"/>
  <c r="F58" i="5"/>
  <c r="D58" i="5"/>
  <c r="M58" i="5" s="1"/>
  <c r="C58" i="5"/>
  <c r="A58" i="5"/>
  <c r="H57" i="5"/>
  <c r="F57" i="5"/>
  <c r="D57" i="5"/>
  <c r="N57" i="5" s="1"/>
  <c r="C57" i="5"/>
  <c r="A57" i="5"/>
  <c r="M56" i="5"/>
  <c r="J56" i="5"/>
  <c r="H56" i="5"/>
  <c r="F56" i="5"/>
  <c r="D56" i="5"/>
  <c r="N56" i="5" s="1"/>
  <c r="C56" i="5"/>
  <c r="A56" i="5"/>
  <c r="M55" i="5"/>
  <c r="J55" i="5"/>
  <c r="H55" i="5"/>
  <c r="F55" i="5"/>
  <c r="D55" i="5"/>
  <c r="N55" i="5" s="1"/>
  <c r="C55" i="5"/>
  <c r="A55" i="5"/>
  <c r="M54" i="5"/>
  <c r="J54" i="5"/>
  <c r="H54" i="5"/>
  <c r="F54" i="5"/>
  <c r="D54" i="5"/>
  <c r="C54" i="5"/>
  <c r="A54" i="5"/>
  <c r="H53" i="5"/>
  <c r="F53" i="5"/>
  <c r="D53" i="5"/>
  <c r="N53" i="5" s="1"/>
  <c r="C53" i="5"/>
  <c r="A53" i="5"/>
  <c r="J52" i="5"/>
  <c r="H52" i="5"/>
  <c r="F52" i="5"/>
  <c r="D52" i="5"/>
  <c r="C52" i="5"/>
  <c r="A52" i="5"/>
  <c r="H51" i="5"/>
  <c r="F51" i="5"/>
  <c r="D51" i="5"/>
  <c r="N51" i="5" s="1"/>
  <c r="C51" i="5"/>
  <c r="A51" i="5"/>
  <c r="H50" i="5"/>
  <c r="F50" i="5"/>
  <c r="D50" i="5"/>
  <c r="M50" i="5" s="1"/>
  <c r="C50" i="5"/>
  <c r="A50" i="5"/>
  <c r="H49" i="5"/>
  <c r="F49" i="5"/>
  <c r="D49" i="5"/>
  <c r="N49" i="5" s="1"/>
  <c r="C49" i="5"/>
  <c r="A49" i="5"/>
  <c r="M48" i="5"/>
  <c r="J48" i="5"/>
  <c r="H48" i="5"/>
  <c r="F48" i="5"/>
  <c r="D48" i="5"/>
  <c r="N48" i="5" s="1"/>
  <c r="C48" i="5"/>
  <c r="A48" i="5"/>
  <c r="M47" i="5"/>
  <c r="J47" i="5"/>
  <c r="H47" i="5"/>
  <c r="F47" i="5"/>
  <c r="D47" i="5"/>
  <c r="N47" i="5" s="1"/>
  <c r="C47" i="5"/>
  <c r="A47" i="5"/>
  <c r="M46" i="5"/>
  <c r="J46" i="5"/>
  <c r="H46" i="5"/>
  <c r="F46" i="5"/>
  <c r="D46" i="5"/>
  <c r="C46" i="5"/>
  <c r="A46" i="5"/>
  <c r="M45" i="5"/>
  <c r="H45" i="5"/>
  <c r="F45" i="5"/>
  <c r="D45" i="5"/>
  <c r="N45" i="5" s="1"/>
  <c r="C45" i="5"/>
  <c r="A45" i="5"/>
  <c r="J44" i="5"/>
  <c r="H44" i="5"/>
  <c r="F44" i="5"/>
  <c r="D44" i="5"/>
  <c r="C44" i="5"/>
  <c r="A44" i="5"/>
  <c r="H43" i="5"/>
  <c r="F43" i="5"/>
  <c r="D43" i="5"/>
  <c r="N43" i="5" s="1"/>
  <c r="C43" i="5"/>
  <c r="A43" i="5"/>
  <c r="H42" i="5"/>
  <c r="F42" i="5"/>
  <c r="D42" i="5"/>
  <c r="M42" i="5" s="1"/>
  <c r="C42" i="5"/>
  <c r="A42" i="5"/>
  <c r="M41" i="5"/>
  <c r="H41" i="5"/>
  <c r="F41" i="5"/>
  <c r="D41" i="5"/>
  <c r="N41" i="5" s="1"/>
  <c r="C41" i="5"/>
  <c r="A41" i="5"/>
  <c r="M40" i="5"/>
  <c r="H40" i="5"/>
  <c r="F40" i="5"/>
  <c r="D40" i="5"/>
  <c r="N40" i="5" s="1"/>
  <c r="C40" i="5"/>
  <c r="A40" i="5"/>
  <c r="M39" i="5"/>
  <c r="H39" i="5"/>
  <c r="F39" i="5"/>
  <c r="D39" i="5"/>
  <c r="N39" i="5" s="1"/>
  <c r="C39" i="5"/>
  <c r="A39" i="5"/>
  <c r="M38" i="5"/>
  <c r="H38" i="5"/>
  <c r="F38" i="5"/>
  <c r="D38" i="5"/>
  <c r="N38" i="5" s="1"/>
  <c r="C38" i="5"/>
  <c r="A38" i="5"/>
  <c r="M37" i="5"/>
  <c r="H37" i="5"/>
  <c r="F37" i="5"/>
  <c r="D37" i="5"/>
  <c r="N37" i="5" s="1"/>
  <c r="C37" i="5"/>
  <c r="A37" i="5"/>
  <c r="M36" i="5"/>
  <c r="H36" i="5"/>
  <c r="F36" i="5"/>
  <c r="D36" i="5"/>
  <c r="N36" i="5" s="1"/>
  <c r="C36" i="5"/>
  <c r="A36" i="5"/>
  <c r="M35" i="5"/>
  <c r="H35" i="5"/>
  <c r="F35" i="5"/>
  <c r="D35" i="5"/>
  <c r="N35" i="5" s="1"/>
  <c r="C35" i="5"/>
  <c r="A35" i="5"/>
  <c r="M34" i="5"/>
  <c r="H34" i="5"/>
  <c r="F34" i="5"/>
  <c r="D34" i="5"/>
  <c r="N34" i="5" s="1"/>
  <c r="C34" i="5"/>
  <c r="A34" i="5"/>
  <c r="M33" i="5"/>
  <c r="H33" i="5"/>
  <c r="F33" i="5"/>
  <c r="D33" i="5"/>
  <c r="N33" i="5" s="1"/>
  <c r="C33" i="5"/>
  <c r="A33" i="5"/>
  <c r="M32" i="5"/>
  <c r="H32" i="5"/>
  <c r="F32" i="5"/>
  <c r="D32" i="5"/>
  <c r="N32" i="5" s="1"/>
  <c r="C32" i="5"/>
  <c r="A32" i="5"/>
  <c r="M31" i="5"/>
  <c r="H31" i="5"/>
  <c r="F31" i="5"/>
  <c r="D31" i="5"/>
  <c r="N31" i="5" s="1"/>
  <c r="C31" i="5"/>
  <c r="A31" i="5"/>
  <c r="M30" i="5"/>
  <c r="H30" i="5"/>
  <c r="F30" i="5"/>
  <c r="D30" i="5"/>
  <c r="N30" i="5" s="1"/>
  <c r="C30" i="5"/>
  <c r="A30" i="5"/>
  <c r="M29" i="5"/>
  <c r="H29" i="5"/>
  <c r="F29" i="5"/>
  <c r="D29" i="5"/>
  <c r="N29" i="5" s="1"/>
  <c r="C29" i="5"/>
  <c r="A29" i="5"/>
  <c r="M28" i="5"/>
  <c r="H28" i="5"/>
  <c r="F28" i="5"/>
  <c r="D28" i="5"/>
  <c r="N28" i="5" s="1"/>
  <c r="C28" i="5"/>
  <c r="A28" i="5"/>
  <c r="M27" i="5"/>
  <c r="H27" i="5"/>
  <c r="F27" i="5"/>
  <c r="D27" i="5"/>
  <c r="N27" i="5" s="1"/>
  <c r="C27" i="5"/>
  <c r="A27" i="5"/>
  <c r="M26" i="5"/>
  <c r="H26" i="5"/>
  <c r="F26" i="5"/>
  <c r="D26" i="5"/>
  <c r="N26" i="5" s="1"/>
  <c r="C26" i="5"/>
  <c r="A26" i="5"/>
  <c r="M25" i="5"/>
  <c r="H25" i="5"/>
  <c r="F25" i="5"/>
  <c r="D25" i="5"/>
  <c r="N25" i="5" s="1"/>
  <c r="C25" i="5"/>
  <c r="A25" i="5"/>
  <c r="M24" i="5"/>
  <c r="H24" i="5"/>
  <c r="F24" i="5"/>
  <c r="D24" i="5"/>
  <c r="N24" i="5" s="1"/>
  <c r="C24" i="5"/>
  <c r="A24" i="5"/>
  <c r="M23" i="5"/>
  <c r="H23" i="5"/>
  <c r="F23" i="5"/>
  <c r="D23" i="5"/>
  <c r="N23" i="5" s="1"/>
  <c r="C23" i="5"/>
  <c r="A23" i="5"/>
  <c r="M22" i="5"/>
  <c r="H22" i="5"/>
  <c r="F22" i="5"/>
  <c r="D22" i="5"/>
  <c r="N22" i="5" s="1"/>
  <c r="C22" i="5"/>
  <c r="A22" i="5"/>
  <c r="M21" i="5"/>
  <c r="H21" i="5"/>
  <c r="F21" i="5"/>
  <c r="D21" i="5"/>
  <c r="N21" i="5" s="1"/>
  <c r="C21" i="5"/>
  <c r="A21" i="5"/>
  <c r="M20" i="5"/>
  <c r="H20" i="5"/>
  <c r="F20" i="5"/>
  <c r="D20" i="5"/>
  <c r="N20" i="5" s="1"/>
  <c r="C20" i="5"/>
  <c r="A20" i="5"/>
  <c r="M19" i="5"/>
  <c r="H19" i="5"/>
  <c r="F19" i="5"/>
  <c r="D19" i="5"/>
  <c r="N19" i="5" s="1"/>
  <c r="C19" i="5"/>
  <c r="A19" i="5"/>
  <c r="M18" i="5"/>
  <c r="H18" i="5"/>
  <c r="F18" i="5"/>
  <c r="D18" i="5"/>
  <c r="N18" i="5" s="1"/>
  <c r="C18" i="5"/>
  <c r="A18" i="5"/>
  <c r="M17" i="5"/>
  <c r="H17" i="5"/>
  <c r="F17" i="5"/>
  <c r="D17" i="5"/>
  <c r="N17" i="5" s="1"/>
  <c r="C17" i="5"/>
  <c r="A17" i="5"/>
  <c r="M16" i="5"/>
  <c r="H16" i="5"/>
  <c r="F16" i="5"/>
  <c r="D16" i="5"/>
  <c r="N16" i="5" s="1"/>
  <c r="C16" i="5"/>
  <c r="A16" i="5"/>
  <c r="M15" i="5"/>
  <c r="H15" i="5"/>
  <c r="F15" i="5"/>
  <c r="D15" i="5"/>
  <c r="N15" i="5" s="1"/>
  <c r="C15" i="5"/>
  <c r="A15" i="5"/>
  <c r="M14" i="5"/>
  <c r="H14" i="5"/>
  <c r="F14" i="5"/>
  <c r="D14" i="5"/>
  <c r="N14" i="5" s="1"/>
  <c r="C14" i="5"/>
  <c r="A14" i="5"/>
  <c r="M13" i="5"/>
  <c r="H13" i="5"/>
  <c r="F13" i="5"/>
  <c r="D13" i="5"/>
  <c r="N13" i="5" s="1"/>
  <c r="C13" i="5"/>
  <c r="A13" i="5"/>
  <c r="M12" i="5"/>
  <c r="H12" i="5"/>
  <c r="F12" i="5"/>
  <c r="D12" i="5"/>
  <c r="N12" i="5" s="1"/>
  <c r="C12" i="5"/>
  <c r="A12" i="5"/>
  <c r="M11" i="5"/>
  <c r="H11" i="5"/>
  <c r="F11" i="5"/>
  <c r="D11" i="5"/>
  <c r="N11" i="5" s="1"/>
  <c r="C11" i="5"/>
  <c r="A11" i="5"/>
  <c r="M10" i="5"/>
  <c r="H10" i="5"/>
  <c r="F10" i="5"/>
  <c r="D10" i="5"/>
  <c r="N10" i="5" s="1"/>
  <c r="C10" i="5"/>
  <c r="A10" i="5"/>
  <c r="M9" i="5"/>
  <c r="H9" i="5"/>
  <c r="F9" i="5"/>
  <c r="D9" i="5"/>
  <c r="N9" i="5" s="1"/>
  <c r="C9" i="5"/>
  <c r="A9" i="5"/>
  <c r="M8" i="5"/>
  <c r="H8" i="5"/>
  <c r="F8" i="5"/>
  <c r="D8" i="5"/>
  <c r="N8" i="5" s="1"/>
  <c r="C8" i="5"/>
  <c r="A8" i="5"/>
  <c r="M7" i="5"/>
  <c r="H7" i="5"/>
  <c r="F7" i="5"/>
  <c r="D7" i="5"/>
  <c r="N7" i="5" s="1"/>
  <c r="C7" i="5"/>
  <c r="A7" i="5"/>
  <c r="M6" i="5"/>
  <c r="H6" i="5"/>
  <c r="F6" i="5"/>
  <c r="D6" i="5"/>
  <c r="N6" i="5" s="1"/>
  <c r="C6" i="5"/>
  <c r="A6" i="5"/>
  <c r="M5" i="5"/>
  <c r="H5" i="5"/>
  <c r="F5" i="5"/>
  <c r="D5" i="5"/>
  <c r="N5" i="5" s="1"/>
  <c r="C5" i="5"/>
  <c r="A5" i="5"/>
  <c r="M4" i="5"/>
  <c r="H4" i="5"/>
  <c r="F4" i="5"/>
  <c r="D4" i="5"/>
  <c r="N4" i="5" s="1"/>
  <c r="C4" i="5"/>
  <c r="A4" i="5"/>
  <c r="J42" i="5" l="1"/>
  <c r="J50" i="5"/>
  <c r="M51" i="5"/>
  <c r="J58" i="5"/>
  <c r="M59" i="5"/>
  <c r="J66" i="5"/>
  <c r="M6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N46" i="5"/>
  <c r="J49" i="5"/>
  <c r="N54" i="5"/>
  <c r="J57" i="5"/>
  <c r="N62" i="5"/>
  <c r="J65" i="5"/>
  <c r="N70" i="5"/>
  <c r="M49" i="5"/>
  <c r="M57" i="5"/>
  <c r="M65" i="5"/>
  <c r="N44" i="5"/>
  <c r="N52" i="5"/>
  <c r="N60" i="5"/>
  <c r="M64" i="5"/>
  <c r="N68" i="5"/>
  <c r="N76" i="5"/>
  <c r="N42" i="5"/>
  <c r="J45" i="5"/>
  <c r="N50" i="5"/>
  <c r="J53" i="5"/>
  <c r="N58" i="5"/>
  <c r="J61" i="5"/>
  <c r="N66" i="5"/>
  <c r="J69" i="5"/>
  <c r="N74" i="5"/>
  <c r="M53" i="5"/>
  <c r="M61" i="5"/>
  <c r="M69" i="5"/>
  <c r="J59" i="5"/>
  <c r="J43" i="5"/>
  <c r="M44" i="5"/>
  <c r="J51" i="5"/>
  <c r="M52" i="5"/>
  <c r="M60" i="5"/>
  <c r="J67" i="5"/>
  <c r="M43" i="5"/>
  <c r="M171" i="5"/>
  <c r="N174" i="5"/>
  <c r="M174" i="5"/>
  <c r="J196" i="5"/>
  <c r="N208" i="5"/>
  <c r="M208" i="5"/>
  <c r="J208" i="5"/>
  <c r="A19" i="7"/>
  <c r="N184" i="5"/>
  <c r="J184" i="5"/>
  <c r="M196" i="5"/>
  <c r="N203" i="5"/>
  <c r="M203" i="5"/>
  <c r="N225" i="5"/>
  <c r="M225" i="5"/>
  <c r="N193" i="5"/>
  <c r="M193" i="5"/>
  <c r="N198" i="5"/>
  <c r="M198" i="5"/>
  <c r="N211" i="5"/>
  <c r="M211" i="5"/>
  <c r="A43" i="7"/>
  <c r="A42" i="7"/>
  <c r="I19" i="8"/>
  <c r="E19" i="8"/>
  <c r="E21" i="8"/>
  <c r="I21" i="8"/>
  <c r="E23" i="8"/>
  <c r="I23" i="8"/>
  <c r="E25" i="8"/>
  <c r="I25" i="8"/>
  <c r="N172" i="5"/>
  <c r="N177" i="5"/>
  <c r="M177" i="5"/>
  <c r="M180" i="5"/>
  <c r="N206" i="5"/>
  <c r="M206" i="5"/>
  <c r="A26" i="7"/>
  <c r="A27" i="7"/>
  <c r="A138" i="7"/>
  <c r="A139" i="7"/>
  <c r="N182" i="5"/>
  <c r="M182" i="5"/>
  <c r="N187" i="5"/>
  <c r="M187" i="5"/>
  <c r="N192" i="5"/>
  <c r="J192" i="5"/>
  <c r="N214" i="5"/>
  <c r="M214" i="5"/>
  <c r="A6" i="7"/>
  <c r="A53" i="7"/>
  <c r="N176" i="5"/>
  <c r="J176" i="5"/>
  <c r="J183" i="5"/>
  <c r="J188" i="5"/>
  <c r="J193" i="5"/>
  <c r="J198" i="5"/>
  <c r="J211" i="5"/>
  <c r="N219" i="5"/>
  <c r="J219" i="5"/>
  <c r="E6" i="8"/>
  <c r="I6" i="8"/>
  <c r="A37" i="7"/>
  <c r="A38" i="7"/>
  <c r="A51" i="7"/>
  <c r="J172" i="5"/>
  <c r="N175" i="5"/>
  <c r="J177" i="5"/>
  <c r="M183" i="5"/>
  <c r="M188" i="5"/>
  <c r="J206" i="5"/>
  <c r="A54" i="7"/>
  <c r="A59" i="7"/>
  <c r="A58" i="7"/>
  <c r="A62" i="7"/>
  <c r="A13" i="7"/>
  <c r="A14" i="7"/>
  <c r="J171" i="5"/>
  <c r="J182" i="5"/>
  <c r="N185" i="5"/>
  <c r="M185" i="5"/>
  <c r="J187" i="5"/>
  <c r="N190" i="5"/>
  <c r="M190" i="5"/>
  <c r="M192" i="5"/>
  <c r="N195" i="5"/>
  <c r="M195" i="5"/>
  <c r="N200" i="5"/>
  <c r="M200" i="5"/>
  <c r="J200" i="5"/>
  <c r="J214" i="5"/>
  <c r="N222" i="5"/>
  <c r="M222" i="5"/>
  <c r="J222" i="5"/>
  <c r="E4" i="8"/>
  <c r="I4" i="8"/>
  <c r="N170" i="5"/>
  <c r="N178" i="5"/>
  <c r="N186" i="5"/>
  <c r="N194" i="5"/>
  <c r="N202" i="5"/>
  <c r="N210" i="5"/>
  <c r="N218" i="5"/>
  <c r="A23" i="7"/>
  <c r="A81" i="7"/>
  <c r="A105" i="7"/>
  <c r="A129" i="7"/>
  <c r="A153" i="7"/>
  <c r="A159" i="7"/>
  <c r="E12" i="8"/>
  <c r="E27" i="8"/>
  <c r="E29" i="8"/>
  <c r="I29" i="8"/>
  <c r="I31" i="8"/>
  <c r="I36" i="8"/>
  <c r="I38" i="8"/>
  <c r="E44" i="8"/>
  <c r="N201" i="5"/>
  <c r="N209" i="5"/>
  <c r="N223" i="5"/>
  <c r="A7" i="7"/>
  <c r="A41" i="7"/>
  <c r="A57" i="7"/>
  <c r="A63" i="7"/>
  <c r="A87" i="7"/>
  <c r="A126" i="7"/>
  <c r="A17" i="7"/>
  <c r="N191" i="5"/>
  <c r="N199" i="5"/>
  <c r="N207" i="5"/>
  <c r="N215" i="5"/>
  <c r="N221" i="5"/>
  <c r="N228" i="5"/>
  <c r="M228" i="5"/>
  <c r="A32" i="7"/>
  <c r="A97" i="7"/>
  <c r="A107" i="7"/>
  <c r="A121" i="7"/>
  <c r="A127" i="7"/>
  <c r="A151" i="7"/>
  <c r="E5" i="8"/>
  <c r="I5" i="8"/>
  <c r="E7" i="8"/>
  <c r="I7" i="8"/>
  <c r="E30" i="8"/>
  <c r="E37" i="8"/>
  <c r="I37" i="8"/>
  <c r="E39" i="8"/>
  <c r="I39" i="8"/>
  <c r="E13" i="8"/>
  <c r="I13" i="8"/>
  <c r="E45" i="8"/>
  <c r="I45" i="8"/>
  <c r="N173" i="5"/>
  <c r="N181" i="5"/>
  <c r="N189" i="5"/>
  <c r="N197" i="5"/>
  <c r="M201" i="5"/>
  <c r="N205" i="5"/>
  <c r="M209" i="5"/>
  <c r="N213" i="5"/>
  <c r="M217" i="5"/>
  <c r="N220" i="5"/>
  <c r="M220" i="5"/>
  <c r="M223" i="5"/>
  <c r="N227" i="5"/>
  <c r="J227" i="5"/>
  <c r="A39" i="7"/>
  <c r="A46" i="7"/>
  <c r="A113" i="7"/>
  <c r="A137" i="7"/>
  <c r="A161" i="7"/>
  <c r="N204" i="5"/>
  <c r="N212" i="5"/>
  <c r="N226" i="5"/>
  <c r="A65" i="7"/>
  <c r="A71" i="7"/>
  <c r="A89" i="7"/>
  <c r="A95" i="7"/>
  <c r="A119" i="7"/>
  <c r="A158" i="7"/>
  <c r="E51" i="8"/>
  <c r="E53" i="8"/>
  <c r="I53" i="8"/>
  <c r="I55" i="8"/>
  <c r="E55" i="8"/>
  <c r="I57" i="8"/>
  <c r="E57" i="8"/>
  <c r="I59" i="8"/>
  <c r="E59" i="8"/>
  <c r="E61" i="8"/>
  <c r="I61" i="8"/>
  <c r="I63" i="8"/>
  <c r="E63" i="8"/>
  <c r="I65" i="8"/>
  <c r="E65" i="8"/>
  <c r="I67" i="8"/>
  <c r="E67" i="8"/>
  <c r="E69" i="8"/>
  <c r="I69" i="8"/>
  <c r="I71" i="8"/>
  <c r="E71" i="8"/>
  <c r="I73" i="8"/>
  <c r="E73" i="8"/>
  <c r="I75" i="8"/>
  <c r="E75" i="8"/>
  <c r="E77" i="8"/>
  <c r="I77" i="8"/>
  <c r="I79" i="8"/>
  <c r="E79" i="8"/>
  <c r="I81" i="8"/>
  <c r="E81" i="8"/>
  <c r="I83" i="8"/>
  <c r="E83" i="8"/>
  <c r="E85" i="8"/>
  <c r="I85" i="8"/>
  <c r="I87" i="8"/>
  <c r="E87" i="8"/>
  <c r="I89" i="8"/>
  <c r="E89" i="8"/>
  <c r="I91" i="8"/>
  <c r="E91" i="8"/>
  <c r="E93" i="8"/>
  <c r="I93" i="8"/>
  <c r="I95" i="8"/>
  <c r="E95" i="8"/>
  <c r="I97" i="8"/>
  <c r="E97" i="8"/>
  <c r="I99" i="8"/>
  <c r="E99" i="8"/>
  <c r="E101" i="8"/>
  <c r="I101" i="8"/>
  <c r="I103" i="8"/>
  <c r="E103" i="8"/>
  <c r="I105" i="8"/>
  <c r="E105" i="8"/>
  <c r="I107" i="8"/>
  <c r="E107" i="8"/>
  <c r="E109" i="8"/>
  <c r="I109" i="8"/>
  <c r="I111" i="8"/>
  <c r="E111" i="8"/>
  <c r="E117" i="8"/>
  <c r="I117" i="8"/>
  <c r="N216" i="5"/>
  <c r="N224" i="5"/>
  <c r="A9" i="7"/>
  <c r="A15" i="7"/>
  <c r="A73" i="7"/>
  <c r="A79" i="7"/>
  <c r="A111" i="7"/>
  <c r="A143" i="7"/>
  <c r="E119" i="8"/>
  <c r="I125" i="8"/>
  <c r="E127" i="8"/>
  <c r="I133" i="8"/>
  <c r="E135" i="8"/>
  <c r="I141" i="8"/>
  <c r="E143" i="8"/>
  <c r="I149" i="8"/>
  <c r="E151" i="8"/>
  <c r="I157" i="8"/>
  <c r="E159" i="8"/>
  <c r="E113" i="8"/>
  <c r="E121" i="8"/>
  <c r="E129" i="8"/>
  <c r="E137" i="8"/>
  <c r="E145" i="8"/>
  <c r="E153" i="8"/>
  <c r="E161" i="8"/>
  <c r="E115" i="8"/>
  <c r="E123" i="8"/>
  <c r="E131" i="8"/>
  <c r="E139" i="8"/>
  <c r="E147" i="8"/>
  <c r="E155" i="8"/>
  <c r="E163" i="8"/>
  <c r="A20" i="7" l="1"/>
  <c r="A52" i="7" l="1"/>
  <c r="A60" i="7"/>
  <c r="A68" i="7" s="1"/>
  <c r="A28" i="7"/>
  <c r="A36" i="7" s="1"/>
  <c r="A84" i="7" l="1"/>
  <c r="A92" i="7" s="1"/>
  <c r="A100" i="7" s="1"/>
  <c r="A116" i="7" s="1"/>
  <c r="A124" i="7" s="1"/>
  <c r="A132" i="7" s="1"/>
  <c r="A148" i="7" s="1"/>
  <c r="A15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6" authorId="0" shapeId="0" xr:uid="{00000000-0006-0000-0000-000001000000}">
      <text>
        <r>
          <rPr>
            <sz val="11"/>
            <color theme="1"/>
            <rFont val="宋体"/>
            <family val="2"/>
            <charset val="134"/>
            <scheme val="minor"/>
          </rPr>
          <t>作者:
CivilAgesEnum
    CAE_DARK = 1 [(name) = "黑暗时代"]; // 黑暗时代
    CAE_FEUDAL = 2 [(name) = "封建时代"]; // 封建时代
    CAE_CASTLE = 3 [(name) = "城堡时代"]; // 城堡时代
    CAE_EMPEROR = 4 [(name) = "帝王时代"]; // 帝王时代
    CAE_POSTEMPEROR = 5 [(name) = "后帝王时代"]; // 后帝王时代
    CAE_CNT = 6; // 时代数量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600-000001000000}">
      <text>
        <r>
          <rPr>
            <sz val="11"/>
            <color theme="1"/>
            <rFont val="宋体"/>
            <family val="2"/>
            <charset val="134"/>
            <scheme val="minor"/>
          </rPr>
          <t>作者:
收藏品随机属性表 索引ID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900-000001000000}">
      <text>
        <r>
          <rPr>
            <sz val="11"/>
            <color theme="1"/>
            <rFont val="宋体"/>
            <family val="2"/>
            <charset val="134"/>
            <scheme val="minor"/>
          </rPr>
          <t>作者:
升级等级需要消耗量；</t>
        </r>
      </text>
    </comment>
  </commentList>
</comments>
</file>

<file path=xl/sharedStrings.xml><?xml version="1.0" encoding="utf-8"?>
<sst xmlns="http://schemas.openxmlformats.org/spreadsheetml/2006/main" count="1892" uniqueCount="981">
  <si>
    <t>convert(ResCollege.proto, table_CollegeSystemConf, CollegeSystemConf.pbin)</t>
  </si>
  <si>
    <t>配置</t>
  </si>
  <si>
    <t>值</t>
  </si>
  <si>
    <t>备注</t>
  </si>
  <si>
    <t>id</t>
  </si>
  <si>
    <t>value</t>
  </si>
  <si>
    <t>学院仓库初始容量</t>
  </si>
  <si>
    <t>学院马车初始容量</t>
  </si>
  <si>
    <t>稀有物品开始掉落的时代</t>
  </si>
  <si>
    <t>学院收藏品上限</t>
  </si>
  <si>
    <t>Museum_Carriage_Capacity</t>
  </si>
  <si>
    <t>博物馆马车容量</t>
  </si>
  <si>
    <t>Bf_8001</t>
  </si>
  <si>
    <t>Museum_Warehouse_Capacity</t>
  </si>
  <si>
    <t>博物馆仓库容量</t>
  </si>
  <si>
    <t>Bf_8002</t>
  </si>
  <si>
    <t>convert(ResCollege.proto, table_ResCollegeConfData, CollegeConfData.pbin)</t>
  </si>
  <si>
    <t>学院ID</t>
  </si>
  <si>
    <t>学院名</t>
  </si>
  <si>
    <t>等级</t>
  </si>
  <si>
    <t>所需声望值（总量）</t>
  </si>
  <si>
    <t>任务数量</t>
  </si>
  <si>
    <t xml:space="preserve">任务难度 </t>
  </si>
  <si>
    <t>任务难度概率</t>
  </si>
  <si>
    <t>每日最大任务数量</t>
  </si>
  <si>
    <t>栏位</t>
  </si>
  <si>
    <t>奖励</t>
  </si>
  <si>
    <t>稀有材料库</t>
  </si>
  <si>
    <t>title</t>
  </si>
  <si>
    <t>level</t>
  </si>
  <si>
    <t>reputationLimit</t>
  </si>
  <si>
    <t>taskNum</t>
  </si>
  <si>
    <t>difficulty</t>
  </si>
  <si>
    <t>difficultyWeight</t>
  </si>
  <si>
    <t>dailyMaxTaskNum</t>
  </si>
  <si>
    <t>cellNum</t>
  </si>
  <si>
    <t>reward</t>
  </si>
  <si>
    <t>rareMaterialPool</t>
  </si>
  <si>
    <t>TID_CollegeConfData_1_title_CN_Main</t>
  </si>
  <si>
    <t>1;2;3</t>
  </si>
  <si>
    <t>1;2;3;5;7;12;6;8;9;10</t>
  </si>
  <si>
    <t>1;2</t>
  </si>
  <si>
    <t>50;50</t>
  </si>
  <si>
    <t>30;70</t>
  </si>
  <si>
    <t>20;30;50</t>
  </si>
  <si>
    <t>1;2;3;5;6;7;8;9;10;11;12</t>
  </si>
  <si>
    <t>1;2;3;4</t>
  </si>
  <si>
    <t>10;20;30;40</t>
  </si>
  <si>
    <t>1;2;3;4;5;6;7;8;9;10;11;12</t>
  </si>
  <si>
    <t>1;2;3;4;5</t>
  </si>
  <si>
    <t>10;20;30;30;10</t>
  </si>
  <si>
    <t>TID_CollegeConfData_2_title_CN_Main</t>
  </si>
  <si>
    <t>TID_CollegeConfData_3_title_CN_Main</t>
  </si>
  <si>
    <t>convert(ResCollege.proto, table_ResCollegeRefresh, CollegeRefreshRule.pbin)</t>
  </si>
  <si>
    <t>次数</t>
  </si>
  <si>
    <t>消耗</t>
  </si>
  <si>
    <t>cost</t>
  </si>
  <si>
    <t>convert(ResCollege.proto, table_ResCollegeTaskGenCfg, CollegeTaskGenCfg.pbin)</t>
  </si>
  <si>
    <t>任务难度</t>
  </si>
  <si>
    <t>稀有品种数</t>
  </si>
  <si>
    <t>稀有品种数随机权重</t>
  </si>
  <si>
    <t>稀有品数量随机区间</t>
  </si>
  <si>
    <t>数量浮动比例</t>
  </si>
  <si>
    <t>限时时间（分钟）</t>
  </si>
  <si>
    <t>城市最小距离</t>
  </si>
  <si>
    <t>声望值奖励区间</t>
  </si>
  <si>
    <t>奖励ID</t>
  </si>
  <si>
    <t>领奖后冷却时间（分钟）</t>
  </si>
  <si>
    <t>typeNum[;]</t>
  </si>
  <si>
    <t>typeNumWeight[;]</t>
  </si>
  <si>
    <t>numInterval[;]</t>
  </si>
  <si>
    <t>numFloatPercent</t>
  </si>
  <si>
    <t>expireTime</t>
  </si>
  <si>
    <t>minCityRange</t>
  </si>
  <si>
    <t>reputationRange[;]</t>
  </si>
  <si>
    <t>rewardID</t>
  </si>
  <si>
    <t>coolingTimeAfterAward</t>
  </si>
  <si>
    <t>8;12</t>
  </si>
  <si>
    <t>40;60</t>
  </si>
  <si>
    <t>20;40</t>
  </si>
  <si>
    <t>140;160</t>
  </si>
  <si>
    <t>50;70</t>
  </si>
  <si>
    <t>280;320</t>
  </si>
  <si>
    <t>2;3</t>
  </si>
  <si>
    <t>70;80</t>
  </si>
  <si>
    <t>380;420</t>
  </si>
  <si>
    <t>90;110</t>
  </si>
  <si>
    <t>480;520</t>
  </si>
  <si>
    <t>convert(ResCollege.proto, table_ResCollectionItem, CollectionItem.pbin)</t>
  </si>
  <si>
    <t>描述</t>
  </si>
  <si>
    <t>类型</t>
  </si>
  <si>
    <t>品质</t>
  </si>
  <si>
    <t>名称</t>
  </si>
  <si>
    <t>学院类别</t>
  </si>
  <si>
    <t>故事ID</t>
  </si>
  <si>
    <t>固定属性（种类）</t>
  </si>
  <si>
    <t>固定属性描述key</t>
  </si>
  <si>
    <t>初始B值</t>
  </si>
  <si>
    <t>初始C值</t>
  </si>
  <si>
    <t>初始D值</t>
  </si>
  <si>
    <t>养成步长</t>
  </si>
  <si>
    <t>随机属性池</t>
  </si>
  <si>
    <t>放入展览后播放的音效id</t>
  </si>
  <si>
    <t>type</t>
  </si>
  <si>
    <t>quality</t>
  </si>
  <si>
    <t>name</t>
  </si>
  <si>
    <t>belongCollege</t>
  </si>
  <si>
    <t>storyID</t>
  </si>
  <si>
    <t>fixedProperty[|]</t>
  </si>
  <si>
    <t>propertyDescTextKey[|]</t>
  </si>
  <si>
    <t>initialBValue[|]</t>
  </si>
  <si>
    <t>initialCValue</t>
  </si>
  <si>
    <t>initialDValue</t>
  </si>
  <si>
    <t>levelUpStep[;]</t>
  </si>
  <si>
    <t>randomPropertyPool</t>
  </si>
  <si>
    <t>playSound</t>
  </si>
  <si>
    <t>米诺斯牛头像</t>
  </si>
  <si>
    <t>Item_Type701</t>
  </si>
  <si>
    <t>Item_Info701</t>
  </si>
  <si>
    <t>纳尔迈调色板</t>
  </si>
  <si>
    <t>Item_Type702</t>
  </si>
  <si>
    <t>Item_Info702</t>
  </si>
  <si>
    <t>阿尔戈斯盾</t>
  </si>
  <si>
    <t>Item_Type703</t>
  </si>
  <si>
    <t>Item_Info703</t>
  </si>
  <si>
    <t>秦始皇冕旒</t>
  </si>
  <si>
    <t>Item_Type704</t>
  </si>
  <si>
    <t>Item_Info704</t>
  </si>
  <si>
    <t>马其顿国王印戒</t>
  </si>
  <si>
    <t>Item_Type705</t>
  </si>
  <si>
    <t>Item_Info705</t>
  </si>
  <si>
    <t>古埃及帆船复原图</t>
  </si>
  <si>
    <t>Item_Type706</t>
  </si>
  <si>
    <t>Item_Info706</t>
  </si>
  <si>
    <t>越王勾践剑</t>
  </si>
  <si>
    <t>Item_Type707</t>
  </si>
  <si>
    <t>Item_Info707</t>
  </si>
  <si>
    <t>卷镰战车复原图</t>
  </si>
  <si>
    <t>Item_Type708</t>
  </si>
  <si>
    <t>Item_Info708</t>
  </si>
  <si>
    <t xml:space="preserve">天丛云剑 </t>
  </si>
  <si>
    <t>Item_Type709</t>
  </si>
  <si>
    <t>Item_Info709</t>
  </si>
  <si>
    <t>雅典娜神像</t>
  </si>
  <si>
    <t>Item_Type710</t>
  </si>
  <si>
    <t>Item_Info710</t>
  </si>
  <si>
    <t>《秦王破阵乐》谱</t>
  </si>
  <si>
    <t>Item_Type711</t>
  </si>
  <si>
    <t>Item_Info711</t>
  </si>
  <si>
    <t>《太上圣祖金丹秘诀》</t>
  </si>
  <si>
    <t>Item_Type712</t>
  </si>
  <si>
    <t>Item_Info712</t>
  </si>
  <si>
    <t>第一门的奥古斯都像</t>
  </si>
  <si>
    <t>Item_Type713</t>
  </si>
  <si>
    <t>Item_Info713</t>
  </si>
  <si>
    <t>秦始皇兵马俑</t>
  </si>
  <si>
    <t>Item_Type714</t>
  </si>
  <si>
    <t>Item_Info714</t>
  </si>
  <si>
    <t>阿基米德之镜</t>
  </si>
  <si>
    <t>Item_Type715</t>
  </si>
  <si>
    <t>Item_Info715</t>
  </si>
  <si>
    <t>乌尔王军标</t>
  </si>
  <si>
    <t>Item_Type716</t>
  </si>
  <si>
    <t>Item_Info716</t>
  </si>
  <si>
    <t>图坦卡蒙黄金面具</t>
  </si>
  <si>
    <t>Item_Type717</t>
  </si>
  <si>
    <t>Item_Info717</t>
  </si>
  <si>
    <t>月桂王冠</t>
  </si>
  <si>
    <t>Item_Type718</t>
  </si>
  <si>
    <t>Item_Info718</t>
  </si>
  <si>
    <t>萧后冠</t>
  </si>
  <si>
    <t>Item_Type719</t>
  </si>
  <si>
    <t>Item_Info719</t>
  </si>
  <si>
    <t>《高卢战记》</t>
  </si>
  <si>
    <t>Item_Type720</t>
  </si>
  <si>
    <t>Item_Info720</t>
  </si>
  <si>
    <t>贝希斯敦铭文</t>
  </si>
  <si>
    <t>Item_Type721</t>
  </si>
  <si>
    <t>Item_Info721</t>
  </si>
  <si>
    <t>传国玉玺</t>
  </si>
  <si>
    <t>Item_Type722</t>
  </si>
  <si>
    <t>Item_Info722</t>
  </si>
  <si>
    <t>赤道日晷仪</t>
  </si>
  <si>
    <t>Item_Type723</t>
  </si>
  <si>
    <t>Item_Info723</t>
  </si>
  <si>
    <t>西洋棋</t>
  </si>
  <si>
    <t>Item_Type724</t>
  </si>
  <si>
    <t>Item_Info724</t>
  </si>
  <si>
    <t>敦煌飞天壁画</t>
  </si>
  <si>
    <t>Item_Type725</t>
  </si>
  <si>
    <t>Item_Info725</t>
  </si>
  <si>
    <t>奥林匹亚宙斯神像摹本</t>
  </si>
  <si>
    <t>Item_Type726</t>
  </si>
  <si>
    <t>Item_Info726</t>
  </si>
  <si>
    <t>七弦竖琴</t>
  </si>
  <si>
    <t>Item_Type727</t>
  </si>
  <si>
    <t>Item_Info727</t>
  </si>
  <si>
    <t>阿斯克勒庇俄斯之杖</t>
  </si>
  <si>
    <t>Item_Type728</t>
  </si>
  <si>
    <t>Item_Info728</t>
  </si>
  <si>
    <t>伊西斯金像</t>
  </si>
  <si>
    <t>Item_Type729</t>
  </si>
  <si>
    <t>Item_Info729</t>
  </si>
  <si>
    <t>埃斯库罗斯面具</t>
  </si>
  <si>
    <t>Item_Type730</t>
  </si>
  <si>
    <t>Item_Info730</t>
  </si>
  <si>
    <t>希腊火复原图纸</t>
  </si>
  <si>
    <t>Item_Type731</t>
  </si>
  <si>
    <t>Item_Info731</t>
  </si>
  <si>
    <t>叙拉古金王冠</t>
  </si>
  <si>
    <t>Item_Type732</t>
  </si>
  <si>
    <t>Item_Info732</t>
  </si>
  <si>
    <t>黄帝指南车</t>
  </si>
  <si>
    <t>Item_Type733</t>
  </si>
  <si>
    <t>Item_Info733</t>
  </si>
  <si>
    <t>汉制纺车</t>
  </si>
  <si>
    <t>Item_Type734</t>
  </si>
  <si>
    <t>Item_Info734</t>
  </si>
  <si>
    <t>巴比伦星图</t>
  </si>
  <si>
    <t>Item_Type735</t>
  </si>
  <si>
    <t>Item_Info735</t>
  </si>
  <si>
    <t>司南</t>
  </si>
  <si>
    <t>Item_Type736</t>
  </si>
  <si>
    <t>Item_Info736</t>
  </si>
  <si>
    <t>诸葛连弩</t>
  </si>
  <si>
    <t>Item_Type737</t>
  </si>
  <si>
    <t>Item_Info737</t>
  </si>
  <si>
    <t>后天文王八卦</t>
  </si>
  <si>
    <t>Item_Type738</t>
  </si>
  <si>
    <t>Item_Info738</t>
  </si>
  <si>
    <t>纽姆记谱法</t>
  </si>
  <si>
    <t>Item_Type739</t>
  </si>
  <si>
    <t>Item_Info739</t>
  </si>
  <si>
    <t>青铜编钟</t>
  </si>
  <si>
    <t>Item_Type740</t>
  </si>
  <si>
    <t>Item_Info740</t>
  </si>
  <si>
    <t>银制长鸟嘴面具</t>
  </si>
  <si>
    <t>Item_Type741</t>
  </si>
  <si>
    <t>Item_Info741</t>
  </si>
  <si>
    <t>《黄帝内经》</t>
  </si>
  <si>
    <t>Item_Type742</t>
  </si>
  <si>
    <t>Item_Info742</t>
  </si>
  <si>
    <t>掷铁饼者</t>
  </si>
  <si>
    <t>Item_Type743</t>
  </si>
  <si>
    <t>Item_Info743</t>
  </si>
  <si>
    <t>候风地动仪</t>
  </si>
  <si>
    <t>Item_Type744</t>
  </si>
  <si>
    <t>Item_Info744</t>
  </si>
  <si>
    <t>木牛流马</t>
  </si>
  <si>
    <t>Item_Type745</t>
  </si>
  <si>
    <t>Item_Info745</t>
  </si>
  <si>
    <t>Item_Type746</t>
  </si>
  <si>
    <t>Item_Type747</t>
  </si>
  <si>
    <t>Item_Type748</t>
  </si>
  <si>
    <t>Item_Type749</t>
  </si>
  <si>
    <t>Item_Type750</t>
  </si>
  <si>
    <t>Item_Type751</t>
  </si>
  <si>
    <t>Item_Type752</t>
  </si>
  <si>
    <t>Item_Type753</t>
  </si>
  <si>
    <t>Item_Type754</t>
  </si>
  <si>
    <t>Item_Type755</t>
  </si>
  <si>
    <t>Item_Type756</t>
  </si>
  <si>
    <t>Item_Type757</t>
  </si>
  <si>
    <t>Item_Type758</t>
  </si>
  <si>
    <t>Item_Type759</t>
  </si>
  <si>
    <t>Item_Type760</t>
  </si>
  <si>
    <t>Item_Type761</t>
  </si>
  <si>
    <t>Item_Type762</t>
  </si>
  <si>
    <t>Item_Type763</t>
  </si>
  <si>
    <t>Item_Type764</t>
  </si>
  <si>
    <t>Item_Type765</t>
  </si>
  <si>
    <t>Item_Type766</t>
  </si>
  <si>
    <t>Item_Type767</t>
  </si>
  <si>
    <t>Item_Type768</t>
  </si>
  <si>
    <t>Item_Type769</t>
  </si>
  <si>
    <t>Item_Type770</t>
  </si>
  <si>
    <t>Item_Type771</t>
  </si>
  <si>
    <t>Item_Type772</t>
  </si>
  <si>
    <t>Item_Type773</t>
  </si>
  <si>
    <t>Item_Type774</t>
  </si>
  <si>
    <t>Item_Type775</t>
  </si>
  <si>
    <t>Item_Type776</t>
  </si>
  <si>
    <t>Item_Type777</t>
  </si>
  <si>
    <t>Item_Type778</t>
  </si>
  <si>
    <t>Item_Type779</t>
  </si>
  <si>
    <t>Item_Type780</t>
  </si>
  <si>
    <t>Item_Type781</t>
  </si>
  <si>
    <t>Item_Type782</t>
  </si>
  <si>
    <t>Item_Type783</t>
  </si>
  <si>
    <t>Item_Type784</t>
  </si>
  <si>
    <t>Item_Type785</t>
  </si>
  <si>
    <t>Item_Type786</t>
  </si>
  <si>
    <t>Item_Type787</t>
  </si>
  <si>
    <t>Item_Type788</t>
  </si>
  <si>
    <t>Item_Type789</t>
  </si>
  <si>
    <t>Item_Type790</t>
  </si>
  <si>
    <t>Item_Type791</t>
  </si>
  <si>
    <t>Item_Type792</t>
  </si>
  <si>
    <t>Item_Type793</t>
  </si>
  <si>
    <t>Item_Type794</t>
  </si>
  <si>
    <t>Item_Type795</t>
  </si>
  <si>
    <t>Item_Type796</t>
  </si>
  <si>
    <t>Item_Type797</t>
  </si>
  <si>
    <t>Item_Type798</t>
  </si>
  <si>
    <t>Item_Type799</t>
  </si>
  <si>
    <t>Item_Type800</t>
  </si>
  <si>
    <t>Item_Type801</t>
  </si>
  <si>
    <t>Item_Type802</t>
  </si>
  <si>
    <t>Item_Type803</t>
  </si>
  <si>
    <t>Item_Type804</t>
  </si>
  <si>
    <t>Item_Type805</t>
  </si>
  <si>
    <t>Item_Type806</t>
  </si>
  <si>
    <t>Item_Type807</t>
  </si>
  <si>
    <t>Item_Type808</t>
  </si>
  <si>
    <t>Item_Type809</t>
  </si>
  <si>
    <t>Item_Type810</t>
  </si>
  <si>
    <t>Item_Type811</t>
  </si>
  <si>
    <t>Item_Type812</t>
  </si>
  <si>
    <t>Item_Type813</t>
  </si>
  <si>
    <t>Item_Type814</t>
  </si>
  <si>
    <t>Item_Type815</t>
  </si>
  <si>
    <t>Item_Type816</t>
  </si>
  <si>
    <t>Item_Type817</t>
  </si>
  <si>
    <t>Item_Type818</t>
  </si>
  <si>
    <t>Item_Type819</t>
  </si>
  <si>
    <t>Item_Type820</t>
  </si>
  <si>
    <t>Item_Type821</t>
  </si>
  <si>
    <t>Item_Type822</t>
  </si>
  <si>
    <t>Item_Type823</t>
  </si>
  <si>
    <t>Item_Type824</t>
  </si>
  <si>
    <t>Item_Type825</t>
  </si>
  <si>
    <t>Item_Type826</t>
  </si>
  <si>
    <t>Item_Type827</t>
  </si>
  <si>
    <t>Item_Type828</t>
  </si>
  <si>
    <t>Item_Type829</t>
  </si>
  <si>
    <t>Item_Type830</t>
  </si>
  <si>
    <t>Item_Type831</t>
  </si>
  <si>
    <t>Item_Type832</t>
  </si>
  <si>
    <t>Item_Type833</t>
  </si>
  <si>
    <t>Item_Type834</t>
  </si>
  <si>
    <t>Item_Type835</t>
  </si>
  <si>
    <t>Item_Type836</t>
  </si>
  <si>
    <t>Item_Type837</t>
  </si>
  <si>
    <t>Item_Type838</t>
  </si>
  <si>
    <t>Item_Type839</t>
  </si>
  <si>
    <t>Item_Type840</t>
  </si>
  <si>
    <t>Item_Type841</t>
  </si>
  <si>
    <t>Item_Type842</t>
  </si>
  <si>
    <t>Item_Type843</t>
  </si>
  <si>
    <t>Item_Type844</t>
  </si>
  <si>
    <t>Item_Type845</t>
  </si>
  <si>
    <t>Item_Type846</t>
  </si>
  <si>
    <t>Item_Type847</t>
  </si>
  <si>
    <t>Item_Type848</t>
  </si>
  <si>
    <t>Item_Type849</t>
  </si>
  <si>
    <t>Item_Type850</t>
  </si>
  <si>
    <t>Item_Type851</t>
  </si>
  <si>
    <t>Item_Type852</t>
  </si>
  <si>
    <t>Item_Type853</t>
  </si>
  <si>
    <t>Item_Type854</t>
  </si>
  <si>
    <t>Item_Type855</t>
  </si>
  <si>
    <t>Item_Type856</t>
  </si>
  <si>
    <t>Item_Type857</t>
  </si>
  <si>
    <t>Item_Type858</t>
  </si>
  <si>
    <t>Item_Type859</t>
  </si>
  <si>
    <t>Item_Type860</t>
  </si>
  <si>
    <t>Item_Type861</t>
  </si>
  <si>
    <t>Item_Type862</t>
  </si>
  <si>
    <t>Item_Type863</t>
  </si>
  <si>
    <t>Item_Type864</t>
  </si>
  <si>
    <t>Item_Type865</t>
  </si>
  <si>
    <t>Item_Type866</t>
  </si>
  <si>
    <t>Item_Type867</t>
  </si>
  <si>
    <t>Item_Type868</t>
  </si>
  <si>
    <t>Item_Type869</t>
  </si>
  <si>
    <t>Item_Type870</t>
  </si>
  <si>
    <t>Item_Type871</t>
  </si>
  <si>
    <t>Item_Type872</t>
  </si>
  <si>
    <t>Item_Type873</t>
  </si>
  <si>
    <t>Item_Type874</t>
  </si>
  <si>
    <t>Item_Type875</t>
  </si>
  <si>
    <t>Item_Type876</t>
  </si>
  <si>
    <t>Item_Type877</t>
  </si>
  <si>
    <t>Item_Type878</t>
  </si>
  <si>
    <t>Item_Type879</t>
  </si>
  <si>
    <t>Item_Type880</t>
  </si>
  <si>
    <t>Item_Type881</t>
  </si>
  <si>
    <t>Item_Type882</t>
  </si>
  <si>
    <t>Item_Type883</t>
  </si>
  <si>
    <t>Item_Type884</t>
  </si>
  <si>
    <t>Item_Type885</t>
  </si>
  <si>
    <t>Item_Type886</t>
  </si>
  <si>
    <t>Item_Type887</t>
  </si>
  <si>
    <t>Item_Type888</t>
  </si>
  <si>
    <t>Item_Type889</t>
  </si>
  <si>
    <t>Item_Type890</t>
  </si>
  <si>
    <t>Item_Type891</t>
  </si>
  <si>
    <t>Item_Type892</t>
  </si>
  <si>
    <t>Item_Type893</t>
  </si>
  <si>
    <t>Item_Type894</t>
  </si>
  <si>
    <t>Item_Type895</t>
  </si>
  <si>
    <t>Item_Type896</t>
  </si>
  <si>
    <t>Item_Type897</t>
  </si>
  <si>
    <t>Item_Type898</t>
  </si>
  <si>
    <t>Item_Type899</t>
  </si>
  <si>
    <t>Item_Type900</t>
  </si>
  <si>
    <t>Item_Type901</t>
  </si>
  <si>
    <t>Item_Type902</t>
  </si>
  <si>
    <t>Item_Type903</t>
  </si>
  <si>
    <t>Item_Type904</t>
  </si>
  <si>
    <t>Item_Type905</t>
  </si>
  <si>
    <t>Item_Type906</t>
  </si>
  <si>
    <t>Item_Type907</t>
  </si>
  <si>
    <t>Item_Type908</t>
  </si>
  <si>
    <t>Item_Type909</t>
  </si>
  <si>
    <t>Item_Type910</t>
  </si>
  <si>
    <t>Item_Type911</t>
  </si>
  <si>
    <t>Item_Type912</t>
  </si>
  <si>
    <t>Item_Type913</t>
  </si>
  <si>
    <t>Item_Type914</t>
  </si>
  <si>
    <t>Item_Type915</t>
  </si>
  <si>
    <t>Item_Type916</t>
  </si>
  <si>
    <t>Item_Type917</t>
  </si>
  <si>
    <t>Item_Type918</t>
  </si>
  <si>
    <t>Item_Type919</t>
  </si>
  <si>
    <t>Item_Type920</t>
  </si>
  <si>
    <t>Item_Type921</t>
  </si>
  <si>
    <t>Item_Type922</t>
  </si>
  <si>
    <t>Item_Type923</t>
  </si>
  <si>
    <t>Item_Type924</t>
  </si>
  <si>
    <t>Item_Type925</t>
  </si>
  <si>
    <t>收藏品</t>
  </si>
  <si>
    <t>Buff名称</t>
  </si>
  <si>
    <t>Buffkey</t>
  </si>
  <si>
    <t>类别</t>
  </si>
  <si>
    <t>索引</t>
  </si>
  <si>
    <t>属性池1</t>
  </si>
  <si>
    <t>概率1</t>
  </si>
  <si>
    <t>属性池2</t>
  </si>
  <si>
    <t>概率2</t>
  </si>
  <si>
    <t>固定属性倍率</t>
  </si>
  <si>
    <t>藏品类型</t>
  </si>
  <si>
    <t>藏品数量</t>
  </si>
  <si>
    <t>军事学院</t>
  </si>
  <si>
    <t>枪兵攻击</t>
  </si>
  <si>
    <t>Buff_Des_Short_2006</t>
  </si>
  <si>
    <t>白色</t>
  </si>
  <si>
    <t>白色军事学院</t>
  </si>
  <si>
    <t>剑士生命</t>
  </si>
  <si>
    <t>Buff_Des_Short_2105</t>
  </si>
  <si>
    <t>艺术学院</t>
  </si>
  <si>
    <t>白色艺术学院</t>
  </si>
  <si>
    <t>骑士防御</t>
  </si>
  <si>
    <t>Buff_Des_Short_2058</t>
  </si>
  <si>
    <t>科学学院</t>
  </si>
  <si>
    <t>白色科学学院</t>
  </si>
  <si>
    <t>枪兵生命</t>
  </si>
  <si>
    <t>Buff_Des_Short_2106</t>
  </si>
  <si>
    <t>绿色</t>
  </si>
  <si>
    <t>绿色军事学院</t>
  </si>
  <si>
    <t>枪兵防御</t>
  </si>
  <si>
    <t>Buff_Des_Short_2056</t>
  </si>
  <si>
    <t>绿色艺术学院</t>
  </si>
  <si>
    <t>骑士生命</t>
  </si>
  <si>
    <t>Buff_Des_Short_2108</t>
  </si>
  <si>
    <t>绿色科学学院</t>
  </si>
  <si>
    <t>剑士攻击</t>
  </si>
  <si>
    <t>Buff_Des_Short_2005</t>
  </si>
  <si>
    <t>蓝色</t>
  </si>
  <si>
    <t>蓝色军事学院</t>
  </si>
  <si>
    <t>骑士攻击</t>
  </si>
  <si>
    <t>Buff_Des_Short_2008</t>
  </si>
  <si>
    <t>蓝色艺术学院</t>
  </si>
  <si>
    <t>剑士防御</t>
  </si>
  <si>
    <t>Buff_Des_Short_2055</t>
  </si>
  <si>
    <t>蓝色科学学院</t>
  </si>
  <si>
    <t>士兵负重</t>
  </si>
  <si>
    <t>Buff_Des_Short_3202</t>
  </si>
  <si>
    <t>紫色</t>
  </si>
  <si>
    <t>紫色军事学院</t>
  </si>
  <si>
    <t>行军速度</t>
  </si>
  <si>
    <t>Buff_Des_Short_2554</t>
  </si>
  <si>
    <t>紫色艺术学院</t>
  </si>
  <si>
    <t>出征士兵上限</t>
  </si>
  <si>
    <t>Buff_Des_Short_6001</t>
  </si>
  <si>
    <t>紫色科学学院</t>
  </si>
  <si>
    <t>弓兵防御</t>
  </si>
  <si>
    <t>Buff_Des_Short_2060</t>
  </si>
  <si>
    <t>橙色</t>
  </si>
  <si>
    <t>橙色军事学院</t>
  </si>
  <si>
    <t>弓兵攻击</t>
  </si>
  <si>
    <t>Buff_Des_Short_2010</t>
  </si>
  <si>
    <t>橙色艺术学院</t>
  </si>
  <si>
    <t>弓兵生命</t>
  </si>
  <si>
    <t>Buff_Des_Short_2110</t>
  </si>
  <si>
    <t>橙色科学学院</t>
  </si>
  <si>
    <t>枪兵训练速度</t>
  </si>
  <si>
    <t>Buff_Des_Short_3004</t>
  </si>
  <si>
    <t>全兵种训练速度</t>
  </si>
  <si>
    <t>Buff_Des_Short_3000</t>
  </si>
  <si>
    <t>全兵种训练数量</t>
  </si>
  <si>
    <t>Buff_Des_Short_3012</t>
  </si>
  <si>
    <t>伤转活比例</t>
  </si>
  <si>
    <t>Buff_Des_Short_3205</t>
  </si>
  <si>
    <t>剑士训练速度</t>
  </si>
  <si>
    <t>Buff_Des_Short_3001</t>
  </si>
  <si>
    <t>伤兵治疗速度</t>
  </si>
  <si>
    <t>Buff_Des_Short_3100</t>
  </si>
  <si>
    <t>剑士训练数量</t>
  </si>
  <si>
    <t>Buff_Des_Short_3013</t>
  </si>
  <si>
    <t>体力恢复速度</t>
  </si>
  <si>
    <t>Buff_Des_Short_3302</t>
  </si>
  <si>
    <t>骑士训练数量</t>
  </si>
  <si>
    <t>Buff_Des_Short_3014</t>
  </si>
  <si>
    <t>骑士训练速度</t>
  </si>
  <si>
    <t>Buff_Des_Short_3002</t>
  </si>
  <si>
    <t>伤兵上限</t>
  </si>
  <si>
    <t>Buff_Des_Short_3102</t>
  </si>
  <si>
    <t>弓兵训练数量</t>
  </si>
  <si>
    <t>Buff_Des_Short_3015</t>
  </si>
  <si>
    <t>弓兵训练速度</t>
  </si>
  <si>
    <t>Buff_Des_Short_3003</t>
  </si>
  <si>
    <t>枪兵训练数量</t>
  </si>
  <si>
    <t>Buff_Des_Short_3016</t>
  </si>
  <si>
    <t>死转伤比例</t>
  </si>
  <si>
    <t>Buff_Des_Short_2500</t>
  </si>
  <si>
    <t>建造速度</t>
  </si>
  <si>
    <t>Buff_Des_Short_1229</t>
  </si>
  <si>
    <t>城外黄金采集</t>
  </si>
  <si>
    <t>Buff_Des_Short_1108</t>
  </si>
  <si>
    <t>城外石头采集</t>
  </si>
  <si>
    <t>Buff_Des_Short_1107</t>
  </si>
  <si>
    <t>联盟农田采集速度</t>
  </si>
  <si>
    <t>Buff_Des_Short_1123</t>
  </si>
  <si>
    <t>研究速度</t>
  </si>
  <si>
    <t>Buff_Des_Short_1300</t>
  </si>
  <si>
    <t>联盟木厂采集速度</t>
  </si>
  <si>
    <t>Buff_Des_Short_1124</t>
  </si>
  <si>
    <t>弹药制造速度</t>
  </si>
  <si>
    <t>Buff_Des_Short_4200</t>
  </si>
  <si>
    <t>城内食物产量</t>
  </si>
  <si>
    <t>Buff_Des_Short_1020</t>
  </si>
  <si>
    <t>联盟石矿采集速度</t>
  </si>
  <si>
    <t>Buff_Des_Short_1125</t>
  </si>
  <si>
    <t>城内黄金产量</t>
  </si>
  <si>
    <t>Buff_Des_Short_1023</t>
  </si>
  <si>
    <t>联盟金矿采集速度</t>
  </si>
  <si>
    <t>Buff_Des_Short_1126</t>
  </si>
  <si>
    <t>城外食物采集</t>
  </si>
  <si>
    <t>Buff_Des_Short_1105</t>
  </si>
  <si>
    <t>城内石头产量</t>
  </si>
  <si>
    <t>Buff_Des_Short_1022</t>
  </si>
  <si>
    <t>城外木材采集</t>
  </si>
  <si>
    <t>Buff_Des_Short_1106</t>
  </si>
  <si>
    <t>城内木材产量</t>
  </si>
  <si>
    <t>Buff_Des_Short_1021</t>
  </si>
  <si>
    <t>convert(ResCollege.proto, table_ResCollectionRandomPropertyPool, CollectionRandomPropertyPool.pbin)</t>
  </si>
  <si>
    <t>随机属性ID</t>
  </si>
  <si>
    <t>权重</t>
  </si>
  <si>
    <t>学院类型</t>
  </si>
  <si>
    <t>randomProperty</t>
  </si>
  <si>
    <t>weight</t>
  </si>
  <si>
    <t>convert(ResCollege.proto, table_ResCollectionRandomProperty, CollectionRandomProperty.pbin)</t>
  </si>
  <si>
    <t>词条属性</t>
  </si>
  <si>
    <t>property[|]</t>
  </si>
  <si>
    <t>词条buff名称</t>
  </si>
  <si>
    <t>词条buff_key</t>
  </si>
  <si>
    <t>属性倍率</t>
  </si>
  <si>
    <t>buff类型</t>
  </si>
  <si>
    <t>buff数量</t>
  </si>
  <si>
    <t>剑士伤害</t>
  </si>
  <si>
    <t>Buff_Des_Short_2205</t>
  </si>
  <si>
    <t>枪兵伤害</t>
  </si>
  <si>
    <t>Buff_Des_Short_2206</t>
  </si>
  <si>
    <t>骑士伤害</t>
  </si>
  <si>
    <t>Buff_Des_Short_2208</t>
  </si>
  <si>
    <t>弓兵伤害</t>
  </si>
  <si>
    <t>Buff_Des_Short_2210</t>
  </si>
  <si>
    <t>convert(ResCollege.proto, table_ResCollectionItemQuality, CollectionItemQuality.pbin)</t>
  </si>
  <si>
    <t>分解数值</t>
  </si>
  <si>
    <t>级别</t>
  </si>
  <si>
    <t>resolveValue</t>
  </si>
  <si>
    <t>convert(ResCollege.proto, table_ResCollectionSeries, CollectionItemSeries.pbin)</t>
  </si>
  <si>
    <t>页签</t>
  </si>
  <si>
    <t>进度</t>
  </si>
  <si>
    <t>背景底图ID</t>
  </si>
  <si>
    <t>系列藏品</t>
  </si>
  <si>
    <t>仪式感ID</t>
  </si>
  <si>
    <t>章节文本ID</t>
  </si>
  <si>
    <t>phraseId</t>
  </si>
  <si>
    <t>displayId</t>
  </si>
  <si>
    <t>collectionItemId[;]</t>
  </si>
  <si>
    <t>rewardId</t>
  </si>
  <si>
    <t>showId</t>
  </si>
  <si>
    <t>chapterId</t>
  </si>
  <si>
    <t>遗迹</t>
  </si>
  <si>
    <t>4;5;6</t>
  </si>
  <si>
    <t>7;8;9</t>
  </si>
  <si>
    <t>convert(ResCollege.proto, table_CollegeRareMaterial, CollegeRareMaterial.pbin)</t>
  </si>
  <si>
    <t>稀有资源名</t>
  </si>
  <si>
    <t>采集产出ID</t>
  </si>
  <si>
    <t>打野产出类型</t>
  </si>
  <si>
    <t>售卖道具ID</t>
  </si>
  <si>
    <t>售卖道具数量</t>
  </si>
  <si>
    <t>srcResFieldId</t>
  </si>
  <si>
    <t>srcCampType</t>
  </si>
  <si>
    <t>sellItemId</t>
  </si>
  <si>
    <t>sellItemNum</t>
  </si>
  <si>
    <t>Item_Type501</t>
  </si>
  <si>
    <t>香料</t>
  </si>
  <si>
    <t>采木头</t>
  </si>
  <si>
    <t>采集行为</t>
  </si>
  <si>
    <t>木头</t>
  </si>
  <si>
    <t>阔叶树</t>
  </si>
  <si>
    <t>浆果丛</t>
  </si>
  <si>
    <t>Item_Type502</t>
  </si>
  <si>
    <t>烟草</t>
  </si>
  <si>
    <t>针叶树</t>
  </si>
  <si>
    <t>麦田</t>
  </si>
  <si>
    <t>Item_Type503</t>
  </si>
  <si>
    <t>蜂蜜</t>
  </si>
  <si>
    <t>棕榈树</t>
  </si>
  <si>
    <t>鱼群</t>
  </si>
  <si>
    <t>Item_Type504</t>
  </si>
  <si>
    <t>金刚石</t>
  </si>
  <si>
    <t>采黄金</t>
  </si>
  <si>
    <t>食物</t>
  </si>
  <si>
    <t>浆果</t>
  </si>
  <si>
    <t>可可豆</t>
  </si>
  <si>
    <t>石矿</t>
  </si>
  <si>
    <t>Item_Type505</t>
  </si>
  <si>
    <t>采粮食</t>
  </si>
  <si>
    <t>人参</t>
  </si>
  <si>
    <t>石碓</t>
  </si>
  <si>
    <t>Item_Type506</t>
  </si>
  <si>
    <t>狮</t>
  </si>
  <si>
    <t>染料</t>
  </si>
  <si>
    <t>打野A</t>
  </si>
  <si>
    <t>珍珠</t>
  </si>
  <si>
    <t>金矿</t>
  </si>
  <si>
    <t>Item_Type507</t>
  </si>
  <si>
    <t>玉石</t>
  </si>
  <si>
    <t>金脉</t>
  </si>
  <si>
    <t>Item_Type508</t>
  </si>
  <si>
    <t>狼</t>
  </si>
  <si>
    <t>丝绸</t>
  </si>
  <si>
    <t>打野B</t>
  </si>
  <si>
    <t>Item_Type509</t>
  </si>
  <si>
    <t>熊</t>
  </si>
  <si>
    <t>铜器</t>
  </si>
  <si>
    <t>打野C</t>
  </si>
  <si>
    <t>打野行为</t>
  </si>
  <si>
    <t>野怪</t>
  </si>
  <si>
    <t>Item_Type510</t>
  </si>
  <si>
    <t>鹿</t>
  </si>
  <si>
    <t>银饰</t>
  </si>
  <si>
    <t>打野D</t>
  </si>
  <si>
    <t>Item_Type511</t>
  </si>
  <si>
    <t>采石头</t>
  </si>
  <si>
    <t>Item_Type512</t>
  </si>
  <si>
    <t>100木头</t>
  </si>
  <si>
    <t>100食物</t>
  </si>
  <si>
    <t>100石头</t>
  </si>
  <si>
    <t>10黄金</t>
  </si>
  <si>
    <t>CollectionItemQualityEnum</t>
  </si>
  <si>
    <t>CIY_HolyGrail</t>
  </si>
  <si>
    <t>圣杯</t>
  </si>
  <si>
    <t>CIY_StoneTablet</t>
  </si>
  <si>
    <t>石碑</t>
  </si>
  <si>
    <t>buff_ID</t>
  </si>
  <si>
    <t>数值类型
1-百分比
0-绝对值</t>
  </si>
  <si>
    <t>简述文本key</t>
  </si>
  <si>
    <t>效果简述</t>
  </si>
  <si>
    <t>详细描述文本key</t>
  </si>
  <si>
    <t>效果详细描述</t>
  </si>
  <si>
    <t>Buff_Des_Long_3202</t>
  </si>
  <si>
    <t>士兵的负重能力</t>
  </si>
  <si>
    <t>Buff_Des_Long_2554</t>
  </si>
  <si>
    <t>部队的行军速度</t>
  </si>
  <si>
    <t>Buff_Des_Short_3201</t>
  </si>
  <si>
    <t>攻打蛮族行军速度</t>
  </si>
  <si>
    <t>Buff_Des_Long_3201</t>
  </si>
  <si>
    <t>部队攻打蛮族的行军速度</t>
  </si>
  <si>
    <t>Buff_Des_Short_2752</t>
  </si>
  <si>
    <t>援军速度</t>
  </si>
  <si>
    <t>Buff_Des_Long_2752</t>
  </si>
  <si>
    <t>支援盟友城池的行军速度</t>
  </si>
  <si>
    <t>Buff_Des_Short_2555</t>
  </si>
  <si>
    <t>出征队列</t>
  </si>
  <si>
    <t>Buff_Des_Long_2555</t>
  </si>
  <si>
    <t>可使用的出征队列上限</t>
  </si>
  <si>
    <t>Buff_Des_Long_6001</t>
  </si>
  <si>
    <t>单个出征队伍的士兵数量上限</t>
  </si>
  <si>
    <t>Buff_Des_Short_6012</t>
  </si>
  <si>
    <t>Buff_Des_Long_6012</t>
  </si>
  <si>
    <t>Buff_Des_Short_6010</t>
  </si>
  <si>
    <t>组队士兵上限</t>
  </si>
  <si>
    <t>Buff_Des_Long_6010</t>
  </si>
  <si>
    <t>单个组队队伍的士兵数量上限</t>
  </si>
  <si>
    <t>Buff_Des_Short_6011</t>
  </si>
  <si>
    <t>组队人数</t>
  </si>
  <si>
    <t>Buff_Des_Long_6011</t>
  </si>
  <si>
    <t>单个组队队伍可参与的人数上限</t>
  </si>
  <si>
    <t>Buff_Des_Long_3302</t>
  </si>
  <si>
    <t>君主体力的恢复速度</t>
  </si>
  <si>
    <t>Buff_Des_Short_2601</t>
  </si>
  <si>
    <t>援军上限</t>
  </si>
  <si>
    <t>Buff_Des_Long_2601</t>
  </si>
  <si>
    <t>大使馆可容纳的盟友士兵上限</t>
  </si>
  <si>
    <t>Buff_Des_Short_3207</t>
  </si>
  <si>
    <t>敌军行军时间</t>
  </si>
  <si>
    <t>Buff_Des_Long_3207</t>
  </si>
  <si>
    <t>敌军队伍前往自己城池的行军时间</t>
  </si>
  <si>
    <t>Buff_Des_Short_4100</t>
  </si>
  <si>
    <t>防卫塔攻击</t>
  </si>
  <si>
    <t>Buff_Des_Long_4100</t>
  </si>
  <si>
    <t>防卫塔的攻击加成</t>
  </si>
  <si>
    <t>Buff_Des_Short_4201</t>
  </si>
  <si>
    <t>防卫塔弹药容量</t>
  </si>
  <si>
    <t>Buff_Des_Long_4201</t>
  </si>
  <si>
    <t>防卫塔的弹药容量</t>
  </si>
  <si>
    <t>Buff_Des_Short_4004</t>
  </si>
  <si>
    <t>城墙耐久</t>
  </si>
  <si>
    <t>Buff_Des_Long_4004</t>
  </si>
  <si>
    <t>城墙的耐久值</t>
  </si>
  <si>
    <t>Buff_Des_Short_4001</t>
  </si>
  <si>
    <t>Buff_Des_Long_4001</t>
  </si>
  <si>
    <t>Buff_Des_Short_4009</t>
  </si>
  <si>
    <t>城墙修复速度</t>
  </si>
  <si>
    <t>Buff_Des_Long_4009</t>
  </si>
  <si>
    <t>城墙的修复速度</t>
  </si>
  <si>
    <t>Buff_Des_Short_2000</t>
  </si>
  <si>
    <t>全兵种攻击</t>
  </si>
  <si>
    <t>Buff_Des_Long_2000</t>
  </si>
  <si>
    <t>全兵种的攻击加成</t>
  </si>
  <si>
    <t>Buff_Des_Short_2050</t>
  </si>
  <si>
    <t>全兵种防御</t>
  </si>
  <si>
    <t>Buff_Des_Long_2050</t>
  </si>
  <si>
    <t>全兵种的防御加成</t>
  </si>
  <si>
    <t>Buff_Des_Short_2200</t>
  </si>
  <si>
    <t>全兵种伤害</t>
  </si>
  <si>
    <t>Buff_Des_Long_2200</t>
  </si>
  <si>
    <t>全兵种的伤害加成</t>
  </si>
  <si>
    <t>Buff_Des_Short_2100</t>
  </si>
  <si>
    <t>全兵种生命</t>
  </si>
  <si>
    <t>Buff_Des_Long_2100</t>
  </si>
  <si>
    <t>全兵种的生命加成</t>
  </si>
  <si>
    <t>Buff_Des_Short_2250</t>
  </si>
  <si>
    <t>全兵种减伤</t>
  </si>
  <si>
    <t>Buff_Des_Long_2250</t>
  </si>
  <si>
    <t>全兵种的减伤加成</t>
  </si>
  <si>
    <t>Buff_Des_Short_2013</t>
  </si>
  <si>
    <t>全兵种攻城攻击</t>
  </si>
  <si>
    <t>Buff_Des_Long_2013</t>
  </si>
  <si>
    <t>全兵种的攻城攻击加成</t>
  </si>
  <si>
    <t>Buff_Des_Short_2063</t>
  </si>
  <si>
    <t>全兵种攻城防御</t>
  </si>
  <si>
    <t>Buff_Des_Long_2063</t>
  </si>
  <si>
    <t>全兵种的攻城防御加成</t>
  </si>
  <si>
    <t>Buff_Des_Short_2213</t>
  </si>
  <si>
    <t>全兵种攻城伤害</t>
  </si>
  <si>
    <t>Buff_Des_Long_2213</t>
  </si>
  <si>
    <t>全兵种的攻城伤害加成</t>
  </si>
  <si>
    <t>Buff_Des_Short_2113</t>
  </si>
  <si>
    <t>全兵种攻城生命</t>
  </si>
  <si>
    <t>Buff_Des_Long_2113</t>
  </si>
  <si>
    <t>全兵种的攻城生命加成</t>
  </si>
  <si>
    <t>Buff_Des_Short_2015</t>
  </si>
  <si>
    <t>全兵种守城攻击</t>
  </si>
  <si>
    <t>Buff_Des_Long_2015</t>
  </si>
  <si>
    <t>全兵种的守城攻击加成</t>
  </si>
  <si>
    <t>Buff_Des_Short_2064</t>
  </si>
  <si>
    <t>全兵种守城防御</t>
  </si>
  <si>
    <t>Buff_Des_Long_2064</t>
  </si>
  <si>
    <t>全兵种的守城防御加成</t>
  </si>
  <si>
    <t>Buff_Des_Short_2214</t>
  </si>
  <si>
    <t>全兵种守城伤害</t>
  </si>
  <si>
    <t>Buff_Des_Long_2214</t>
  </si>
  <si>
    <t>全兵种的守城伤害加成</t>
  </si>
  <si>
    <t>Buff_Des_Short_2114</t>
  </si>
  <si>
    <t>全兵种守城生命</t>
  </si>
  <si>
    <t>Buff_Des_Long_2114</t>
  </si>
  <si>
    <t>全兵种的守城生命加成</t>
  </si>
  <si>
    <t>Buff_Des_Long_2005</t>
  </si>
  <si>
    <t>剑士的攻击加成</t>
  </si>
  <si>
    <t>Buff_Des_Long_2006</t>
  </si>
  <si>
    <t>枪兵的攻击加成</t>
  </si>
  <si>
    <t>Buff_Des_Long_2008</t>
  </si>
  <si>
    <t>骑士的攻击加成</t>
  </si>
  <si>
    <t>Buff_Des_Long_2010</t>
  </si>
  <si>
    <t>弓兵的攻击加成</t>
  </si>
  <si>
    <t>Buff_Des_Long_2055</t>
  </si>
  <si>
    <t>剑士的防御加成</t>
  </si>
  <si>
    <t>Buff_Des_Long_2056</t>
  </si>
  <si>
    <t>枪兵的防御加成</t>
  </si>
  <si>
    <t>Buff_Des_Long_2058</t>
  </si>
  <si>
    <t>骑士的防御加成</t>
  </si>
  <si>
    <t>Buff_Des_Long_2060</t>
  </si>
  <si>
    <t>弓兵的防御加成</t>
  </si>
  <si>
    <t>Buff_Des_Long_2205</t>
  </si>
  <si>
    <t>剑士的伤害加成</t>
  </si>
  <si>
    <t>Buff_Des_Long_2206</t>
  </si>
  <si>
    <t>枪兵的伤害加成</t>
  </si>
  <si>
    <t>Buff_Des_Long_2208</t>
  </si>
  <si>
    <t>骑士的伤害加成</t>
  </si>
  <si>
    <t>Buff_Des_Long_2210</t>
  </si>
  <si>
    <t>弓兵的伤害加成</t>
  </si>
  <si>
    <t>Buff_Des_Long_2105</t>
  </si>
  <si>
    <t>剑士的生命加成</t>
  </si>
  <si>
    <t>Buff_Des_Long_2106</t>
  </si>
  <si>
    <t>枪兵的生命加成</t>
  </si>
  <si>
    <t>Buff_Des_Long_2108</t>
  </si>
  <si>
    <t>骑士的生命加成</t>
  </si>
  <si>
    <t>Buff_Des_Long_2110</t>
  </si>
  <si>
    <t>弓兵的生命加成</t>
  </si>
  <si>
    <t>Buff_Des_Short_2255</t>
  </si>
  <si>
    <t>剑士减伤</t>
  </si>
  <si>
    <t>Buff_Des_Long_2255</t>
  </si>
  <si>
    <t>剑士的减伤加成</t>
  </si>
  <si>
    <t>Buff_Des_Short_2256</t>
  </si>
  <si>
    <t>枪兵减伤</t>
  </si>
  <si>
    <t>Buff_Des_Long_2256</t>
  </si>
  <si>
    <t>枪兵的减伤加成</t>
  </si>
  <si>
    <t>Buff_Des_Short_2258</t>
  </si>
  <si>
    <t>骑兵减伤</t>
  </si>
  <si>
    <t>Buff_Des_Long_2258</t>
  </si>
  <si>
    <t>骑兵的减伤加成</t>
  </si>
  <si>
    <t>Buff_Des_Short_2260</t>
  </si>
  <si>
    <t>弓兵减伤</t>
  </si>
  <si>
    <t>Buff_Des_Long_2260</t>
  </si>
  <si>
    <t>弓兵的减伤加成</t>
  </si>
  <si>
    <t>Buff_Des_Short_2300</t>
  </si>
  <si>
    <t>剑士暴击</t>
  </si>
  <si>
    <t>Buff_Des_Long_2300</t>
  </si>
  <si>
    <t>剑士的暴击加成</t>
  </si>
  <si>
    <t>Buff_Des_Short_2301</t>
  </si>
  <si>
    <t>枪兵暴击</t>
  </si>
  <si>
    <t>Buff_Des_Long_2301</t>
  </si>
  <si>
    <t>枪兵的暴击加成</t>
  </si>
  <si>
    <t>Buff_Des_Short_2303</t>
  </si>
  <si>
    <t>骑士暴击</t>
  </si>
  <si>
    <t>Buff_Des_Long_2303</t>
  </si>
  <si>
    <t>骑士的暴击加成</t>
  </si>
  <si>
    <t>Buff_Des_Short_2305</t>
  </si>
  <si>
    <t>弓兵暴击</t>
  </si>
  <si>
    <t>Buff_Des_Long_2305</t>
  </si>
  <si>
    <t>弓兵的暴击加成</t>
  </si>
  <si>
    <t>Buff_Des_Short_2400</t>
  </si>
  <si>
    <t>剑士闪避</t>
  </si>
  <si>
    <t>Buff_Des_Long_2400</t>
  </si>
  <si>
    <t>剑士的闪避加成</t>
  </si>
  <si>
    <t>Buff_Des_Short_2401</t>
  </si>
  <si>
    <t>枪兵闪避</t>
  </si>
  <si>
    <t>Buff_Des_Long_2401</t>
  </si>
  <si>
    <t>枪兵的闪避加成</t>
  </si>
  <si>
    <t>Buff_Des_Short_2403</t>
  </si>
  <si>
    <t>骑士闪避</t>
  </si>
  <si>
    <t>Buff_Des_Long_2403</t>
  </si>
  <si>
    <t>骑士的闪避加成</t>
  </si>
  <si>
    <t>Buff_Des_Short_2405</t>
  </si>
  <si>
    <t>弓兵闪避</t>
  </si>
  <si>
    <t>Buff_Des_Long_2405</t>
  </si>
  <si>
    <t>弓兵的闪避加成</t>
  </si>
  <si>
    <t>Buff_Des_Short_2450</t>
  </si>
  <si>
    <t>剑士攻速</t>
  </si>
  <si>
    <t>Buff_Des_Long_2450</t>
  </si>
  <si>
    <t>剑士的攻速加成</t>
  </si>
  <si>
    <t>Buff_Des_Short_2451</t>
  </si>
  <si>
    <t>枪兵攻速</t>
  </si>
  <si>
    <t>Buff_Des_Long_2451</t>
  </si>
  <si>
    <t>枪兵的攻速加成</t>
  </si>
  <si>
    <t>Buff_Des_Short_2453</t>
  </si>
  <si>
    <t>骑士攻速</t>
  </si>
  <si>
    <t>Buff_Des_Long_2453</t>
  </si>
  <si>
    <t>骑士的攻速加成</t>
  </si>
  <si>
    <t>Buff_Des_Short_2455</t>
  </si>
  <si>
    <t>弓兵攻速</t>
  </si>
  <si>
    <t>Buff_Des_Long_2455</t>
  </si>
  <si>
    <t>弓兵的攻速加成</t>
  </si>
  <si>
    <t>Buff_Des_Short_2700</t>
  </si>
  <si>
    <t>剑士格挡概率</t>
  </si>
  <si>
    <t>Buff_Des_Long_2700</t>
  </si>
  <si>
    <t>剑士的格挡概率加成</t>
  </si>
  <si>
    <t>Buff_Des_Long_1229</t>
  </si>
  <si>
    <t>城内建筑的建造和升级速度</t>
  </si>
  <si>
    <t>Buff_Des_Long_1300</t>
  </si>
  <si>
    <t>学院科技的研究速度</t>
  </si>
  <si>
    <t>Buff_Des_Long_3102</t>
  </si>
  <si>
    <t>治疗房舍可容纳的伤兵数量上限</t>
  </si>
  <si>
    <t>Buff_Des_Long_3100</t>
  </si>
  <si>
    <t>治疗房舍治愈伤兵的速度</t>
  </si>
  <si>
    <t>食物生产速度</t>
  </si>
  <si>
    <t>Buff_Des_Long_1020</t>
  </si>
  <si>
    <t>城内生产食物的速度</t>
  </si>
  <si>
    <t>木材生产速度</t>
  </si>
  <si>
    <t>Buff_Des_Long_1021</t>
  </si>
  <si>
    <t>城内城池木材的速度</t>
  </si>
  <si>
    <t>石头生产速度</t>
  </si>
  <si>
    <t>Buff_Des_Long_1022</t>
  </si>
  <si>
    <t>城内生产石头的速度</t>
  </si>
  <si>
    <t>黄金生产速度</t>
  </si>
  <si>
    <t>Buff_Des_Long_1023</t>
  </si>
  <si>
    <t>城内成产黄金的速度</t>
  </si>
  <si>
    <t>食物采集速度</t>
  </si>
  <si>
    <t>Buff_Des_Long_1105</t>
  </si>
  <si>
    <t>世界地图采集食物的速度</t>
  </si>
  <si>
    <t>木材采集速度</t>
  </si>
  <si>
    <t>Buff_Des_Long_1106</t>
  </si>
  <si>
    <t>世界地图采集木材的速度</t>
  </si>
  <si>
    <t>石头采集速度</t>
  </si>
  <si>
    <t>Buff_Des_Long_1107</t>
  </si>
  <si>
    <t>世界地图采集石头的速度</t>
  </si>
  <si>
    <t>黄金采集速度</t>
  </si>
  <si>
    <t>Buff_Des_Long_1108</t>
  </si>
  <si>
    <t>世界地图采集黄金的速度</t>
  </si>
  <si>
    <t>Buff_Des_Long_1123</t>
  </si>
  <si>
    <t>采集联盟农田中食物的速度</t>
  </si>
  <si>
    <t>联盟伐木场采集速度</t>
  </si>
  <si>
    <t>Buff_Des_Long_1124</t>
  </si>
  <si>
    <t>采集联盟伐木场中木材的速度</t>
  </si>
  <si>
    <t>联盟采石场采集速度</t>
  </si>
  <si>
    <t>Buff_Des_Long_1125</t>
  </si>
  <si>
    <t>采集联盟采石矿中石头的速度</t>
  </si>
  <si>
    <t>Buff_Des_Long_1126</t>
  </si>
  <si>
    <t>采集联盟金矿中黄金的速度</t>
  </si>
  <si>
    <t>Buff_Des_Short_1119</t>
  </si>
  <si>
    <t>联盟农田资源容量</t>
  </si>
  <si>
    <t>Buff_Des_Long_1119</t>
  </si>
  <si>
    <t>联盟农田中的食物数量</t>
  </si>
  <si>
    <t>Buff_Des_Short_1120</t>
  </si>
  <si>
    <t>联盟伐木场资源容量</t>
  </si>
  <si>
    <t>Buff_Des_Long_1120</t>
  </si>
  <si>
    <t>联盟伐木场中的木材数量</t>
  </si>
  <si>
    <t>Buff_Des_Short_1121</t>
  </si>
  <si>
    <t>联盟采石场资源容量</t>
  </si>
  <si>
    <t>Buff_Des_Long_1121</t>
  </si>
  <si>
    <t>联盟采石矿中的石头数量</t>
  </si>
  <si>
    <t>Buff_Des_Short_1122</t>
  </si>
  <si>
    <t>联盟金矿资源容量</t>
  </si>
  <si>
    <t>Buff_Des_Long_1122</t>
  </si>
  <si>
    <t>联盟金矿中的黄金数量</t>
  </si>
  <si>
    <t>Buff_Des_Long_3000</t>
  </si>
  <si>
    <t>全兵种的训练速度</t>
  </si>
  <si>
    <t>Buff_Des_Long_3012</t>
  </si>
  <si>
    <t>全兵种的单次最大训练数量</t>
  </si>
  <si>
    <t>Buff_Des_Long_3001</t>
  </si>
  <si>
    <t>剑士的训练速度</t>
  </si>
  <si>
    <t>Buff_Des_Long_3004</t>
  </si>
  <si>
    <t>枪兵的训练速度</t>
  </si>
  <si>
    <t>Buff_Des_Long_3002</t>
  </si>
  <si>
    <t>骑士的训练速度</t>
  </si>
  <si>
    <t>Buff_Des_Long_3003</t>
  </si>
  <si>
    <t>弓兵的训练速度</t>
  </si>
  <si>
    <t>Buff_Des_Long_3013</t>
  </si>
  <si>
    <t>剑士的单次最大训练数量</t>
  </si>
  <si>
    <t>Buff_Des_Long_3016</t>
  </si>
  <si>
    <t>枪兵的单次最大训练数量</t>
  </si>
  <si>
    <t>Buff_Des_Long_3014</t>
  </si>
  <si>
    <t>骑士的单次最大训练数量</t>
  </si>
  <si>
    <t>Buff_Des_Long_3015</t>
  </si>
  <si>
    <t>弓兵的单次最大训练数量</t>
  </si>
  <si>
    <t>受伤治愈</t>
  </si>
  <si>
    <t>Buff_Des_Long_3205</t>
  </si>
  <si>
    <t>战斗结束后治愈受伤士兵的比例</t>
  </si>
  <si>
    <t>阵亡复活</t>
  </si>
  <si>
    <t>Buff_Des_Long_2500</t>
  </si>
  <si>
    <t>战斗结束后将阵亡士兵转为受伤士兵的比例</t>
  </si>
  <si>
    <t>Buff_Des_Short_5000</t>
  </si>
  <si>
    <t>联盟成员上限</t>
  </si>
  <si>
    <t>Buff_Des_Long_5000</t>
  </si>
  <si>
    <t>联盟的成员数量上限</t>
  </si>
  <si>
    <t>Buff_Des_Short_1403</t>
  </si>
  <si>
    <t>联盟帮助减少时间</t>
  </si>
  <si>
    <t>Buff_Des_Long_1403</t>
  </si>
  <si>
    <t>单次联盟帮助减少的建筑建造/升级时间和学院科技研究时间</t>
  </si>
  <si>
    <t>旧Key</t>
  </si>
  <si>
    <t>新Key</t>
  </si>
  <si>
    <t>文本</t>
  </si>
  <si>
    <t>CollegeConfData_1_title_CN_Main</t>
  </si>
  <si>
    <t>CollegeConfData_2_title_CN_Main</t>
  </si>
  <si>
    <t>CollegeConfData_3_title_CN_Main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</si>
</sst>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0" tint="-0.3499862666707357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000000"/>
      <name val="等线"/>
      <family val="3"/>
      <charset val="134"/>
    </font>
    <font>
      <sz val="11"/>
      <color theme="1"/>
      <name val="等线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BE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8" fillId="0" borderId="0">
      <alignment vertical="center"/>
    </xf>
  </cellStyleXfs>
  <cellXfs count="36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/>
    <xf numFmtId="176" fontId="4" fillId="0" borderId="0" xfId="0" applyNumberFormat="1" applyFont="1" applyAlignment="1">
      <alignment horizontal="center" vertical="center"/>
    </xf>
    <xf numFmtId="176" fontId="4" fillId="0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F14" sqref="F14"/>
    </sheetView>
  </sheetViews>
  <sheetFormatPr defaultRowHeight="14" x14ac:dyDescent="0.25"/>
  <cols>
    <col min="1" max="1" width="32" style="28" customWidth="1"/>
    <col min="2" max="2" width="6.453125" style="28" bestFit="1" customWidth="1"/>
    <col min="3" max="3" width="5.1796875" style="28" bestFit="1" customWidth="1"/>
  </cols>
  <sheetData>
    <row r="1" spans="1:12" ht="17.399999999999999" customHeight="1" x14ac:dyDescent="0.25">
      <c r="A1" s="5" t="s">
        <v>0</v>
      </c>
    </row>
    <row r="2" spans="1:12" s="13" customFormat="1" x14ac:dyDescent="0.25">
      <c r="A2" s="13" t="s">
        <v>1</v>
      </c>
      <c r="B2" s="13" t="s">
        <v>2</v>
      </c>
      <c r="C2" s="13" t="s">
        <v>3</v>
      </c>
    </row>
    <row r="3" spans="1:12" x14ac:dyDescent="0.25">
      <c r="A3" t="s">
        <v>4</v>
      </c>
      <c r="B3" t="s">
        <v>5</v>
      </c>
    </row>
    <row r="4" spans="1:12" x14ac:dyDescent="0.25">
      <c r="A4" t="s">
        <v>6</v>
      </c>
      <c r="B4">
        <v>1000</v>
      </c>
    </row>
    <row r="5" spans="1:12" x14ac:dyDescent="0.25">
      <c r="A5" t="s">
        <v>7</v>
      </c>
      <c r="B5">
        <v>75</v>
      </c>
    </row>
    <row r="6" spans="1:12" x14ac:dyDescent="0.25">
      <c r="A6" t="s">
        <v>8</v>
      </c>
      <c r="B6">
        <v>1</v>
      </c>
    </row>
    <row r="7" spans="1:12" x14ac:dyDescent="0.25">
      <c r="A7" t="s">
        <v>9</v>
      </c>
      <c r="B7">
        <v>1000</v>
      </c>
    </row>
    <row r="8" spans="1:12" x14ac:dyDescent="0.25">
      <c r="G8" t="s">
        <v>10</v>
      </c>
      <c r="J8" t="s">
        <v>11</v>
      </c>
      <c r="L8" t="s">
        <v>12</v>
      </c>
    </row>
    <row r="9" spans="1:12" x14ac:dyDescent="0.25">
      <c r="G9" t="s">
        <v>13</v>
      </c>
      <c r="J9" t="s">
        <v>14</v>
      </c>
      <c r="L9" t="s">
        <v>15</v>
      </c>
    </row>
  </sheetData>
  <phoneticPr fontId="1" type="noConversion"/>
  <pageMargins left="0.7" right="0.7" top="0.75" bottom="0.75" header="0.3" footer="0.3"/>
  <pageSetup paperSize="9" orientation="portrait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3"/>
  <sheetViews>
    <sheetView workbookViewId="0">
      <selection activeCell="H32" sqref="H32"/>
    </sheetView>
  </sheetViews>
  <sheetFormatPr defaultColWidth="9" defaultRowHeight="16.5" x14ac:dyDescent="0.25"/>
  <cols>
    <col min="1" max="1" width="9" style="9" customWidth="1"/>
    <col min="2" max="2" width="8.81640625" style="9" bestFit="1" customWidth="1"/>
    <col min="3" max="3" width="15" style="9" bestFit="1" customWidth="1"/>
    <col min="4" max="4" width="6.36328125" style="9" bestFit="1" customWidth="1"/>
    <col min="5" max="5" width="6" style="9" bestFit="1" customWidth="1"/>
    <col min="6" max="6" width="16.36328125" style="9" bestFit="1" customWidth="1"/>
    <col min="7" max="7" width="15.6328125" style="9" bestFit="1" customWidth="1"/>
    <col min="8" max="8" width="8.81640625" style="9" bestFit="1" customWidth="1"/>
    <col min="9" max="9" width="14.1796875" style="9" bestFit="1" customWidth="1"/>
    <col min="10" max="10" width="25" style="9" bestFit="1" customWidth="1"/>
    <col min="11" max="11" width="9" style="9" customWidth="1"/>
    <col min="12" max="16384" width="9" style="9"/>
  </cols>
  <sheetData>
    <row r="1" spans="1:9" x14ac:dyDescent="0.25">
      <c r="A1" s="9" t="s">
        <v>578</v>
      </c>
    </row>
    <row r="2" spans="1:9" s="10" customFormat="1" x14ac:dyDescent="0.25">
      <c r="A2" s="10" t="s">
        <v>4</v>
      </c>
      <c r="B2" s="10" t="s">
        <v>91</v>
      </c>
      <c r="C2" s="10" t="s">
        <v>579</v>
      </c>
      <c r="D2" s="10" t="s">
        <v>580</v>
      </c>
      <c r="E2" s="10" t="s">
        <v>55</v>
      </c>
      <c r="F2" s="9"/>
    </row>
    <row r="3" spans="1:9" s="11" customFormat="1" x14ac:dyDescent="0.25">
      <c r="A3" s="11" t="s">
        <v>4</v>
      </c>
      <c r="B3" s="11" t="s">
        <v>104</v>
      </c>
      <c r="C3" s="11" t="s">
        <v>581</v>
      </c>
      <c r="D3" s="11" t="s">
        <v>29</v>
      </c>
      <c r="E3" s="11" t="s">
        <v>56</v>
      </c>
    </row>
    <row r="4" spans="1:9" x14ac:dyDescent="0.25">
      <c r="A4" s="9">
        <v>1</v>
      </c>
      <c r="B4" s="9" t="s">
        <v>446</v>
      </c>
      <c r="C4" s="9">
        <v>10</v>
      </c>
      <c r="D4" s="9">
        <v>1</v>
      </c>
      <c r="E4" s="9">
        <v>0</v>
      </c>
      <c r="I4" s="31"/>
    </row>
    <row r="5" spans="1:9" x14ac:dyDescent="0.25">
      <c r="D5" s="9">
        <v>2</v>
      </c>
      <c r="E5" s="9">
        <v>20</v>
      </c>
      <c r="I5" s="31"/>
    </row>
    <row r="6" spans="1:9" x14ac:dyDescent="0.25">
      <c r="D6" s="9">
        <v>3</v>
      </c>
      <c r="E6" s="9">
        <v>40</v>
      </c>
      <c r="I6" s="31"/>
    </row>
    <row r="7" spans="1:9" x14ac:dyDescent="0.25">
      <c r="D7" s="9">
        <v>4</v>
      </c>
      <c r="E7" s="9">
        <v>80</v>
      </c>
      <c r="I7" s="31"/>
    </row>
    <row r="8" spans="1:9" x14ac:dyDescent="0.25">
      <c r="D8" s="9">
        <v>5</v>
      </c>
      <c r="E8" s="9">
        <v>100</v>
      </c>
      <c r="I8" s="31"/>
    </row>
    <row r="9" spans="1:9" x14ac:dyDescent="0.25">
      <c r="D9" s="9">
        <v>6</v>
      </c>
      <c r="E9" s="9">
        <v>122</v>
      </c>
      <c r="I9" s="31"/>
    </row>
    <row r="10" spans="1:9" x14ac:dyDescent="0.25">
      <c r="D10" s="9">
        <v>7</v>
      </c>
      <c r="E10" s="9">
        <v>146</v>
      </c>
      <c r="I10" s="31"/>
    </row>
    <row r="11" spans="1:9" x14ac:dyDescent="0.25">
      <c r="D11" s="9">
        <v>8</v>
      </c>
      <c r="E11" s="9">
        <v>170</v>
      </c>
      <c r="I11" s="31"/>
    </row>
    <row r="12" spans="1:9" x14ac:dyDescent="0.25">
      <c r="D12" s="9">
        <v>9</v>
      </c>
      <c r="E12" s="9">
        <v>194</v>
      </c>
      <c r="I12" s="31"/>
    </row>
    <row r="13" spans="1:9" x14ac:dyDescent="0.25">
      <c r="D13" s="9">
        <v>10</v>
      </c>
      <c r="E13" s="9">
        <v>218</v>
      </c>
      <c r="I13" s="31"/>
    </row>
    <row r="14" spans="1:9" x14ac:dyDescent="0.25">
      <c r="A14" s="9">
        <v>2</v>
      </c>
      <c r="B14" s="9" t="s">
        <v>458</v>
      </c>
      <c r="C14" s="9">
        <v>15</v>
      </c>
      <c r="D14" s="9">
        <v>1</v>
      </c>
      <c r="E14" s="9">
        <v>0</v>
      </c>
      <c r="I14" s="31"/>
    </row>
    <row r="15" spans="1:9" x14ac:dyDescent="0.25">
      <c r="D15" s="9">
        <v>2</v>
      </c>
      <c r="E15" s="9">
        <v>25</v>
      </c>
      <c r="I15" s="31"/>
    </row>
    <row r="16" spans="1:9" x14ac:dyDescent="0.25">
      <c r="D16" s="9">
        <v>3</v>
      </c>
      <c r="E16" s="9">
        <v>40</v>
      </c>
      <c r="I16" s="31"/>
    </row>
    <row r="17" spans="1:9" x14ac:dyDescent="0.25">
      <c r="D17" s="9">
        <v>4</v>
      </c>
      <c r="E17" s="9">
        <v>55</v>
      </c>
      <c r="I17" s="31"/>
    </row>
    <row r="18" spans="1:9" x14ac:dyDescent="0.25">
      <c r="D18" s="9">
        <v>5</v>
      </c>
      <c r="E18" s="9">
        <v>70</v>
      </c>
      <c r="I18" s="31"/>
    </row>
    <row r="19" spans="1:9" x14ac:dyDescent="0.25">
      <c r="D19" s="9">
        <v>6</v>
      </c>
      <c r="E19" s="9">
        <v>85</v>
      </c>
      <c r="I19" s="31"/>
    </row>
    <row r="20" spans="1:9" x14ac:dyDescent="0.25">
      <c r="D20" s="9">
        <v>7</v>
      </c>
      <c r="E20" s="9">
        <v>100</v>
      </c>
      <c r="I20" s="31"/>
    </row>
    <row r="21" spans="1:9" x14ac:dyDescent="0.25">
      <c r="D21" s="9">
        <v>8</v>
      </c>
      <c r="E21" s="9">
        <v>115</v>
      </c>
      <c r="I21" s="31"/>
    </row>
    <row r="22" spans="1:9" x14ac:dyDescent="0.25">
      <c r="D22" s="9">
        <v>9</v>
      </c>
      <c r="E22" s="9">
        <v>130</v>
      </c>
      <c r="I22" s="31"/>
    </row>
    <row r="23" spans="1:9" x14ac:dyDescent="0.25">
      <c r="D23" s="9">
        <v>10</v>
      </c>
      <c r="E23" s="9">
        <v>145</v>
      </c>
      <c r="I23" s="31"/>
    </row>
    <row r="24" spans="1:9" x14ac:dyDescent="0.25">
      <c r="D24" s="9">
        <v>11</v>
      </c>
      <c r="E24" s="9">
        <v>160</v>
      </c>
      <c r="I24" s="31"/>
    </row>
    <row r="25" spans="1:9" x14ac:dyDescent="0.25">
      <c r="D25" s="9">
        <v>12</v>
      </c>
      <c r="E25" s="9">
        <v>175</v>
      </c>
      <c r="I25" s="31"/>
    </row>
    <row r="26" spans="1:9" x14ac:dyDescent="0.25">
      <c r="D26" s="9">
        <v>13</v>
      </c>
      <c r="E26" s="9">
        <v>190</v>
      </c>
      <c r="I26" s="31"/>
    </row>
    <row r="27" spans="1:9" x14ac:dyDescent="0.25">
      <c r="D27" s="9">
        <v>14</v>
      </c>
      <c r="E27" s="9">
        <v>205</v>
      </c>
      <c r="I27" s="31"/>
    </row>
    <row r="28" spans="1:9" x14ac:dyDescent="0.25">
      <c r="D28" s="9">
        <v>15</v>
      </c>
      <c r="E28" s="9">
        <v>220</v>
      </c>
      <c r="I28" s="31"/>
    </row>
    <row r="29" spans="1:9" x14ac:dyDescent="0.25">
      <c r="A29" s="9">
        <v>3</v>
      </c>
      <c r="B29" s="9" t="s">
        <v>468</v>
      </c>
      <c r="C29" s="9">
        <v>20</v>
      </c>
      <c r="D29" s="9">
        <v>1</v>
      </c>
      <c r="E29" s="9">
        <v>0</v>
      </c>
      <c r="I29" s="31"/>
    </row>
    <row r="30" spans="1:9" x14ac:dyDescent="0.25">
      <c r="D30" s="9">
        <v>2</v>
      </c>
      <c r="E30" s="9">
        <v>20</v>
      </c>
      <c r="I30" s="31"/>
    </row>
    <row r="31" spans="1:9" x14ac:dyDescent="0.25">
      <c r="D31" s="9">
        <v>3</v>
      </c>
      <c r="E31" s="9">
        <v>30</v>
      </c>
      <c r="I31" s="31"/>
    </row>
    <row r="32" spans="1:9" x14ac:dyDescent="0.25">
      <c r="D32" s="9">
        <v>4</v>
      </c>
      <c r="E32" s="9">
        <v>40</v>
      </c>
      <c r="I32" s="31"/>
    </row>
    <row r="33" spans="4:9" x14ac:dyDescent="0.25">
      <c r="D33" s="9">
        <v>5</v>
      </c>
      <c r="E33" s="9">
        <v>50</v>
      </c>
      <c r="I33" s="31"/>
    </row>
    <row r="34" spans="4:9" x14ac:dyDescent="0.25">
      <c r="D34" s="9">
        <v>6</v>
      </c>
      <c r="E34" s="9">
        <v>60</v>
      </c>
      <c r="I34" s="31"/>
    </row>
    <row r="35" spans="4:9" x14ac:dyDescent="0.25">
      <c r="D35" s="9">
        <v>7</v>
      </c>
      <c r="E35" s="9">
        <v>70</v>
      </c>
      <c r="I35" s="31"/>
    </row>
    <row r="36" spans="4:9" x14ac:dyDescent="0.25">
      <c r="D36" s="9">
        <v>8</v>
      </c>
      <c r="E36" s="9">
        <v>80</v>
      </c>
      <c r="I36" s="31"/>
    </row>
    <row r="37" spans="4:9" x14ac:dyDescent="0.25">
      <c r="D37" s="9">
        <v>9</v>
      </c>
      <c r="E37" s="9">
        <v>90</v>
      </c>
      <c r="I37" s="31"/>
    </row>
    <row r="38" spans="4:9" x14ac:dyDescent="0.25">
      <c r="D38" s="9">
        <v>10</v>
      </c>
      <c r="E38" s="9">
        <v>100</v>
      </c>
      <c r="I38" s="31"/>
    </row>
    <row r="39" spans="4:9" x14ac:dyDescent="0.25">
      <c r="D39" s="9">
        <v>11</v>
      </c>
      <c r="E39" s="9">
        <v>110</v>
      </c>
      <c r="I39" s="31"/>
    </row>
    <row r="40" spans="4:9" x14ac:dyDescent="0.25">
      <c r="D40" s="9">
        <v>12</v>
      </c>
      <c r="E40" s="9">
        <v>120</v>
      </c>
      <c r="I40" s="31"/>
    </row>
    <row r="41" spans="4:9" x14ac:dyDescent="0.25">
      <c r="D41" s="9">
        <v>13</v>
      </c>
      <c r="E41" s="9">
        <v>130</v>
      </c>
      <c r="I41" s="31"/>
    </row>
    <row r="42" spans="4:9" x14ac:dyDescent="0.25">
      <c r="D42" s="9">
        <v>14</v>
      </c>
      <c r="E42" s="9">
        <v>140</v>
      </c>
      <c r="I42" s="31"/>
    </row>
    <row r="43" spans="4:9" x14ac:dyDescent="0.25">
      <c r="D43" s="9">
        <v>15</v>
      </c>
      <c r="E43" s="9">
        <v>150</v>
      </c>
      <c r="I43" s="31"/>
    </row>
    <row r="44" spans="4:9" x14ac:dyDescent="0.25">
      <c r="D44" s="9">
        <v>16</v>
      </c>
      <c r="E44" s="9">
        <v>160</v>
      </c>
      <c r="I44" s="31"/>
    </row>
    <row r="45" spans="4:9" x14ac:dyDescent="0.25">
      <c r="D45" s="9">
        <v>17</v>
      </c>
      <c r="E45" s="9">
        <v>170</v>
      </c>
      <c r="I45" s="31"/>
    </row>
    <row r="46" spans="4:9" x14ac:dyDescent="0.25">
      <c r="D46" s="9">
        <v>18</v>
      </c>
      <c r="E46" s="9">
        <v>180</v>
      </c>
      <c r="I46" s="31"/>
    </row>
    <row r="47" spans="4:9" x14ac:dyDescent="0.25">
      <c r="D47" s="9">
        <v>19</v>
      </c>
      <c r="E47" s="9">
        <v>190</v>
      </c>
      <c r="I47" s="31"/>
    </row>
    <row r="48" spans="4:9" x14ac:dyDescent="0.25">
      <c r="D48" s="9">
        <v>20</v>
      </c>
      <c r="E48" s="9">
        <v>200</v>
      </c>
      <c r="I48" s="31"/>
    </row>
    <row r="49" spans="1:9" x14ac:dyDescent="0.25">
      <c r="A49" s="9">
        <v>4</v>
      </c>
      <c r="B49" s="9" t="s">
        <v>478</v>
      </c>
      <c r="C49" s="9">
        <v>25</v>
      </c>
      <c r="D49" s="9">
        <v>1</v>
      </c>
      <c r="E49" s="9">
        <v>0</v>
      </c>
      <c r="I49" s="31"/>
    </row>
    <row r="50" spans="1:9" x14ac:dyDescent="0.25">
      <c r="D50" s="9">
        <v>2</v>
      </c>
      <c r="E50" s="9">
        <v>20</v>
      </c>
      <c r="I50" s="31"/>
    </row>
    <row r="51" spans="1:9" x14ac:dyDescent="0.25">
      <c r="D51" s="9">
        <v>3</v>
      </c>
      <c r="E51" s="9">
        <v>30</v>
      </c>
      <c r="I51" s="31"/>
    </row>
    <row r="52" spans="1:9" x14ac:dyDescent="0.25">
      <c r="D52" s="9">
        <v>4</v>
      </c>
      <c r="E52" s="9">
        <v>40</v>
      </c>
      <c r="I52" s="31"/>
    </row>
    <row r="53" spans="1:9" x14ac:dyDescent="0.25">
      <c r="D53" s="9">
        <v>5</v>
      </c>
      <c r="E53" s="9">
        <v>50</v>
      </c>
      <c r="I53" s="31"/>
    </row>
    <row r="54" spans="1:9" x14ac:dyDescent="0.25">
      <c r="D54" s="9">
        <v>6</v>
      </c>
      <c r="E54" s="9">
        <v>60</v>
      </c>
      <c r="I54" s="31"/>
    </row>
    <row r="55" spans="1:9" x14ac:dyDescent="0.25">
      <c r="D55" s="9">
        <v>7</v>
      </c>
      <c r="E55" s="9">
        <v>70</v>
      </c>
      <c r="I55" s="31"/>
    </row>
    <row r="56" spans="1:9" x14ac:dyDescent="0.25">
      <c r="D56" s="9">
        <v>8</v>
      </c>
      <c r="E56" s="9">
        <v>80</v>
      </c>
      <c r="I56" s="31"/>
    </row>
    <row r="57" spans="1:9" x14ac:dyDescent="0.25">
      <c r="D57" s="9">
        <v>9</v>
      </c>
      <c r="E57" s="9">
        <v>90</v>
      </c>
      <c r="I57" s="31"/>
    </row>
    <row r="58" spans="1:9" x14ac:dyDescent="0.25">
      <c r="D58" s="9">
        <v>10</v>
      </c>
      <c r="E58" s="9">
        <v>100</v>
      </c>
      <c r="I58" s="31"/>
    </row>
    <row r="59" spans="1:9" x14ac:dyDescent="0.25">
      <c r="D59" s="9">
        <v>11</v>
      </c>
      <c r="E59" s="9">
        <v>110</v>
      </c>
      <c r="I59" s="31"/>
    </row>
    <row r="60" spans="1:9" x14ac:dyDescent="0.25">
      <c r="D60" s="9">
        <v>12</v>
      </c>
      <c r="E60" s="9">
        <v>120</v>
      </c>
      <c r="I60" s="31"/>
    </row>
    <row r="61" spans="1:9" x14ac:dyDescent="0.25">
      <c r="D61" s="9">
        <v>13</v>
      </c>
      <c r="E61" s="9">
        <v>130</v>
      </c>
      <c r="I61" s="31"/>
    </row>
    <row r="62" spans="1:9" x14ac:dyDescent="0.25">
      <c r="D62" s="9">
        <v>14</v>
      </c>
      <c r="E62" s="9">
        <v>140</v>
      </c>
      <c r="I62" s="31"/>
    </row>
    <row r="63" spans="1:9" x14ac:dyDescent="0.25">
      <c r="D63" s="9">
        <v>15</v>
      </c>
      <c r="E63" s="9">
        <v>150</v>
      </c>
      <c r="I63" s="31"/>
    </row>
    <row r="64" spans="1:9" x14ac:dyDescent="0.25">
      <c r="D64" s="9">
        <v>16</v>
      </c>
      <c r="E64" s="9">
        <v>160</v>
      </c>
      <c r="I64" s="31"/>
    </row>
    <row r="65" spans="1:9" x14ac:dyDescent="0.25">
      <c r="D65" s="9">
        <v>17</v>
      </c>
      <c r="E65" s="9">
        <v>170</v>
      </c>
      <c r="I65" s="31"/>
    </row>
    <row r="66" spans="1:9" x14ac:dyDescent="0.25">
      <c r="D66" s="9">
        <v>18</v>
      </c>
      <c r="E66" s="9">
        <v>180</v>
      </c>
      <c r="I66" s="31"/>
    </row>
    <row r="67" spans="1:9" x14ac:dyDescent="0.25">
      <c r="D67" s="9">
        <v>19</v>
      </c>
      <c r="E67" s="9">
        <v>190</v>
      </c>
      <c r="I67" s="31"/>
    </row>
    <row r="68" spans="1:9" x14ac:dyDescent="0.25">
      <c r="D68" s="9">
        <v>20</v>
      </c>
      <c r="E68" s="9">
        <v>200</v>
      </c>
      <c r="I68" s="31"/>
    </row>
    <row r="69" spans="1:9" x14ac:dyDescent="0.25">
      <c r="D69" s="9">
        <v>21</v>
      </c>
      <c r="E69" s="9">
        <v>210</v>
      </c>
      <c r="I69" s="31"/>
    </row>
    <row r="70" spans="1:9" x14ac:dyDescent="0.25">
      <c r="D70" s="9">
        <v>22</v>
      </c>
      <c r="E70" s="9">
        <v>220</v>
      </c>
      <c r="I70" s="31"/>
    </row>
    <row r="71" spans="1:9" x14ac:dyDescent="0.25">
      <c r="D71" s="9">
        <v>23</v>
      </c>
      <c r="E71" s="9">
        <v>230</v>
      </c>
      <c r="I71" s="31"/>
    </row>
    <row r="72" spans="1:9" x14ac:dyDescent="0.25">
      <c r="D72" s="9">
        <v>24</v>
      </c>
      <c r="E72" s="9">
        <v>240</v>
      </c>
      <c r="I72" s="31"/>
    </row>
    <row r="73" spans="1:9" x14ac:dyDescent="0.25">
      <c r="D73" s="9">
        <v>25</v>
      </c>
      <c r="E73" s="9">
        <v>250</v>
      </c>
      <c r="I73" s="31"/>
    </row>
    <row r="74" spans="1:9" x14ac:dyDescent="0.25">
      <c r="A74" s="9">
        <v>5</v>
      </c>
      <c r="B74" s="9" t="s">
        <v>488</v>
      </c>
      <c r="C74" s="9">
        <v>30</v>
      </c>
      <c r="D74" s="9">
        <v>1</v>
      </c>
      <c r="E74" s="9">
        <v>0</v>
      </c>
    </row>
    <row r="75" spans="1:9" x14ac:dyDescent="0.25">
      <c r="D75" s="9">
        <v>2</v>
      </c>
      <c r="E75" s="9">
        <v>20</v>
      </c>
    </row>
    <row r="76" spans="1:9" x14ac:dyDescent="0.25">
      <c r="D76" s="9">
        <v>3</v>
      </c>
      <c r="E76" s="9">
        <v>30</v>
      </c>
    </row>
    <row r="77" spans="1:9" x14ac:dyDescent="0.25">
      <c r="D77" s="9">
        <v>4</v>
      </c>
      <c r="E77" s="9">
        <v>40</v>
      </c>
    </row>
    <row r="78" spans="1:9" x14ac:dyDescent="0.25">
      <c r="D78" s="9">
        <v>5</v>
      </c>
      <c r="E78" s="9">
        <v>50</v>
      </c>
    </row>
    <row r="79" spans="1:9" x14ac:dyDescent="0.25">
      <c r="D79" s="9">
        <v>6</v>
      </c>
      <c r="E79" s="9">
        <v>60</v>
      </c>
    </row>
    <row r="80" spans="1:9" x14ac:dyDescent="0.25">
      <c r="D80" s="9">
        <v>7</v>
      </c>
      <c r="E80" s="9">
        <v>70</v>
      </c>
    </row>
    <row r="81" spans="4:5" x14ac:dyDescent="0.25">
      <c r="D81" s="9">
        <v>8</v>
      </c>
      <c r="E81" s="9">
        <v>80</v>
      </c>
    </row>
    <row r="82" spans="4:5" x14ac:dyDescent="0.25">
      <c r="D82" s="9">
        <v>9</v>
      </c>
      <c r="E82" s="9">
        <v>90</v>
      </c>
    </row>
    <row r="83" spans="4:5" x14ac:dyDescent="0.25">
      <c r="D83" s="9">
        <v>10</v>
      </c>
      <c r="E83" s="9">
        <v>100</v>
      </c>
    </row>
    <row r="84" spans="4:5" x14ac:dyDescent="0.25">
      <c r="D84" s="9">
        <v>11</v>
      </c>
      <c r="E84" s="9">
        <v>110</v>
      </c>
    </row>
    <row r="85" spans="4:5" x14ac:dyDescent="0.25">
      <c r="D85" s="9">
        <v>12</v>
      </c>
      <c r="E85" s="9">
        <v>120</v>
      </c>
    </row>
    <row r="86" spans="4:5" x14ac:dyDescent="0.25">
      <c r="D86" s="9">
        <v>13</v>
      </c>
      <c r="E86" s="9">
        <v>130</v>
      </c>
    </row>
    <row r="87" spans="4:5" x14ac:dyDescent="0.25">
      <c r="D87" s="9">
        <v>14</v>
      </c>
      <c r="E87" s="9">
        <v>140</v>
      </c>
    </row>
    <row r="88" spans="4:5" x14ac:dyDescent="0.25">
      <c r="D88" s="9">
        <v>15</v>
      </c>
      <c r="E88" s="9">
        <v>150</v>
      </c>
    </row>
    <row r="89" spans="4:5" x14ac:dyDescent="0.25">
      <c r="D89" s="9">
        <v>16</v>
      </c>
      <c r="E89" s="9">
        <v>160</v>
      </c>
    </row>
    <row r="90" spans="4:5" x14ac:dyDescent="0.25">
      <c r="D90" s="9">
        <v>17</v>
      </c>
      <c r="E90" s="9">
        <v>170</v>
      </c>
    </row>
    <row r="91" spans="4:5" x14ac:dyDescent="0.25">
      <c r="D91" s="9">
        <v>18</v>
      </c>
      <c r="E91" s="9">
        <v>180</v>
      </c>
    </row>
    <row r="92" spans="4:5" x14ac:dyDescent="0.25">
      <c r="D92" s="9">
        <v>19</v>
      </c>
      <c r="E92" s="9">
        <v>190</v>
      </c>
    </row>
    <row r="93" spans="4:5" x14ac:dyDescent="0.25">
      <c r="D93" s="9">
        <v>20</v>
      </c>
      <c r="E93" s="9">
        <v>200</v>
      </c>
    </row>
    <row r="94" spans="4:5" x14ac:dyDescent="0.25">
      <c r="D94" s="9">
        <v>21</v>
      </c>
      <c r="E94" s="9">
        <v>210</v>
      </c>
    </row>
    <row r="95" spans="4:5" x14ac:dyDescent="0.25">
      <c r="D95" s="9">
        <v>22</v>
      </c>
      <c r="E95" s="9">
        <v>220</v>
      </c>
    </row>
    <row r="96" spans="4:5" x14ac:dyDescent="0.25">
      <c r="D96" s="9">
        <v>23</v>
      </c>
      <c r="E96" s="9">
        <v>230</v>
      </c>
    </row>
    <row r="97" spans="4:5" x14ac:dyDescent="0.25">
      <c r="D97" s="9">
        <v>24</v>
      </c>
      <c r="E97" s="9">
        <v>240</v>
      </c>
    </row>
    <row r="98" spans="4:5" x14ac:dyDescent="0.25">
      <c r="D98" s="9">
        <v>25</v>
      </c>
      <c r="E98" s="9">
        <v>250</v>
      </c>
    </row>
    <row r="99" spans="4:5" x14ac:dyDescent="0.25">
      <c r="D99" s="9">
        <v>26</v>
      </c>
      <c r="E99" s="9">
        <v>260</v>
      </c>
    </row>
    <row r="100" spans="4:5" x14ac:dyDescent="0.25">
      <c r="D100" s="9">
        <v>27</v>
      </c>
      <c r="E100" s="9">
        <v>270</v>
      </c>
    </row>
    <row r="101" spans="4:5" x14ac:dyDescent="0.25">
      <c r="D101" s="9">
        <v>28</v>
      </c>
      <c r="E101" s="9">
        <v>280</v>
      </c>
    </row>
    <row r="102" spans="4:5" x14ac:dyDescent="0.25">
      <c r="D102" s="9">
        <v>29</v>
      </c>
      <c r="E102" s="9">
        <v>290</v>
      </c>
    </row>
    <row r="103" spans="4:5" x14ac:dyDescent="0.25">
      <c r="D103" s="9">
        <v>30</v>
      </c>
      <c r="E103" s="9">
        <v>300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"/>
  <sheetViews>
    <sheetView workbookViewId="0">
      <selection activeCell="H3" sqref="H3"/>
    </sheetView>
  </sheetViews>
  <sheetFormatPr defaultColWidth="9" defaultRowHeight="16.5" x14ac:dyDescent="0.25"/>
  <cols>
    <col min="1" max="1" width="7.453125" style="9" customWidth="1"/>
    <col min="2" max="2" width="11.453125" style="9" bestFit="1" customWidth="1"/>
    <col min="3" max="3" width="6.1796875" style="9" bestFit="1" customWidth="1"/>
    <col min="4" max="4" width="12" style="9" bestFit="1" customWidth="1"/>
    <col min="5" max="5" width="21.453125" style="9" bestFit="1" customWidth="1"/>
    <col min="6" max="6" width="14.1796875" style="9" bestFit="1" customWidth="1"/>
    <col min="7" max="7" width="13.81640625" style="9" customWidth="1"/>
    <col min="8" max="8" width="16.453125" style="9" customWidth="1"/>
    <col min="9" max="9" width="9" style="9" customWidth="1"/>
    <col min="10" max="16384" width="9" style="9"/>
  </cols>
  <sheetData>
    <row r="1" spans="1:8" x14ac:dyDescent="0.25">
      <c r="A1" s="9" t="s">
        <v>582</v>
      </c>
    </row>
    <row r="2" spans="1:8" s="10" customFormat="1" x14ac:dyDescent="0.25">
      <c r="A2" s="10" t="s">
        <v>583</v>
      </c>
      <c r="B2" s="10" t="s">
        <v>584</v>
      </c>
      <c r="C2" s="10" t="s">
        <v>434</v>
      </c>
      <c r="D2" s="10" t="s">
        <v>585</v>
      </c>
      <c r="E2" s="10" t="s">
        <v>586</v>
      </c>
      <c r="F2" s="10" t="s">
        <v>26</v>
      </c>
      <c r="G2" s="10" t="s">
        <v>587</v>
      </c>
      <c r="H2" s="10" t="s">
        <v>588</v>
      </c>
    </row>
    <row r="3" spans="1:8" s="11" customFormat="1" x14ac:dyDescent="0.25">
      <c r="A3" s="11" t="s">
        <v>4</v>
      </c>
      <c r="B3" s="11" t="s">
        <v>589</v>
      </c>
      <c r="C3" s="11" t="s">
        <v>103</v>
      </c>
      <c r="D3" s="11" t="s">
        <v>590</v>
      </c>
      <c r="E3" s="11" t="s">
        <v>591</v>
      </c>
      <c r="F3" s="11" t="s">
        <v>592</v>
      </c>
      <c r="G3" s="11" t="s">
        <v>593</v>
      </c>
      <c r="H3" s="11" t="s">
        <v>594</v>
      </c>
    </row>
    <row r="4" spans="1:8" x14ac:dyDescent="0.25">
      <c r="A4" s="9">
        <v>1</v>
      </c>
      <c r="B4" s="9">
        <v>1</v>
      </c>
      <c r="C4" s="9" t="s">
        <v>595</v>
      </c>
      <c r="D4" s="9">
        <v>102</v>
      </c>
      <c r="E4" s="9" t="s">
        <v>39</v>
      </c>
      <c r="F4" s="31"/>
    </row>
    <row r="5" spans="1:8" x14ac:dyDescent="0.25">
      <c r="B5" s="9">
        <v>2</v>
      </c>
      <c r="C5" s="9" t="s">
        <v>595</v>
      </c>
      <c r="E5" s="9" t="s">
        <v>596</v>
      </c>
      <c r="F5" s="31"/>
    </row>
    <row r="6" spans="1:8" x14ac:dyDescent="0.25">
      <c r="B6" s="9">
        <v>3</v>
      </c>
      <c r="C6" s="9" t="s">
        <v>595</v>
      </c>
      <c r="E6" s="9" t="s">
        <v>597</v>
      </c>
      <c r="F6" s="3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3"/>
  <sheetViews>
    <sheetView workbookViewId="0">
      <selection activeCell="G5" sqref="G5"/>
    </sheetView>
  </sheetViews>
  <sheetFormatPr defaultColWidth="9" defaultRowHeight="16.5" x14ac:dyDescent="0.25"/>
  <cols>
    <col min="1" max="1" width="7.1796875" style="9" customWidth="1"/>
    <col min="2" max="2" width="16.90625" style="9" customWidth="1"/>
    <col min="3" max="3" width="16.453125" style="9" bestFit="1" customWidth="1"/>
    <col min="4" max="4" width="16.36328125" style="9" bestFit="1" customWidth="1"/>
    <col min="5" max="5" width="15.6328125" style="9" bestFit="1" customWidth="1"/>
    <col min="6" max="6" width="14.08984375" style="9" bestFit="1" customWidth="1"/>
    <col min="7" max="7" width="14.1796875" style="9" bestFit="1" customWidth="1"/>
    <col min="8" max="8" width="9" style="9" customWidth="1"/>
    <col min="9" max="16384" width="9" style="9"/>
  </cols>
  <sheetData>
    <row r="1" spans="1:22" x14ac:dyDescent="0.25">
      <c r="A1" s="9" t="s">
        <v>598</v>
      </c>
    </row>
    <row r="2" spans="1:22" s="11" customFormat="1" x14ac:dyDescent="0.25">
      <c r="A2" s="11" t="s">
        <v>4</v>
      </c>
      <c r="B2" s="11" t="s">
        <v>599</v>
      </c>
      <c r="C2" s="11" t="s">
        <v>600</v>
      </c>
      <c r="D2" s="11" t="s">
        <v>601</v>
      </c>
      <c r="E2" s="11" t="s">
        <v>602</v>
      </c>
      <c r="F2" s="11" t="s">
        <v>603</v>
      </c>
    </row>
    <row r="3" spans="1:22" s="15" customFormat="1" x14ac:dyDescent="0.25">
      <c r="A3" s="15" t="s">
        <v>4</v>
      </c>
      <c r="B3" s="15" t="s">
        <v>105</v>
      </c>
      <c r="C3" s="15" t="s">
        <v>604</v>
      </c>
      <c r="D3" s="15" t="s">
        <v>605</v>
      </c>
      <c r="E3" s="15" t="s">
        <v>606</v>
      </c>
      <c r="F3" s="15" t="s">
        <v>607</v>
      </c>
      <c r="I3" s="9"/>
    </row>
    <row r="4" spans="1:22" x14ac:dyDescent="0.25">
      <c r="A4" s="10">
        <v>1</v>
      </c>
      <c r="B4" s="20" t="s">
        <v>608</v>
      </c>
      <c r="C4" s="10">
        <v>40002</v>
      </c>
      <c r="D4" s="10"/>
      <c r="E4" s="9">
        <v>15</v>
      </c>
      <c r="F4" s="9">
        <v>1000</v>
      </c>
      <c r="G4" s="19" t="s">
        <v>609</v>
      </c>
      <c r="H4" s="9" t="s">
        <v>610</v>
      </c>
      <c r="N4" s="16">
        <v>501</v>
      </c>
      <c r="O4" s="35" t="s">
        <v>611</v>
      </c>
      <c r="P4" s="17" t="s">
        <v>612</v>
      </c>
      <c r="Q4" s="17" t="s">
        <v>613</v>
      </c>
      <c r="R4" s="18" t="s">
        <v>609</v>
      </c>
      <c r="U4" s="19">
        <v>10001</v>
      </c>
      <c r="V4" s="19" t="s">
        <v>614</v>
      </c>
    </row>
    <row r="5" spans="1:22" x14ac:dyDescent="0.25">
      <c r="A5" s="10">
        <v>2</v>
      </c>
      <c r="B5" s="20" t="s">
        <v>615</v>
      </c>
      <c r="C5" s="10">
        <v>40001</v>
      </c>
      <c r="D5" s="10"/>
      <c r="E5" s="9">
        <v>15</v>
      </c>
      <c r="F5" s="9">
        <v>1000</v>
      </c>
      <c r="G5" s="19" t="s">
        <v>616</v>
      </c>
      <c r="H5" s="9" t="s">
        <v>610</v>
      </c>
      <c r="N5" s="16">
        <v>502</v>
      </c>
      <c r="O5" s="33"/>
      <c r="P5" s="17" t="s">
        <v>612</v>
      </c>
      <c r="Q5" s="17" t="s">
        <v>617</v>
      </c>
      <c r="R5" s="18" t="s">
        <v>616</v>
      </c>
      <c r="U5" s="19">
        <v>10002</v>
      </c>
      <c r="V5" s="19" t="s">
        <v>618</v>
      </c>
    </row>
    <row r="6" spans="1:22" x14ac:dyDescent="0.25">
      <c r="A6" s="10">
        <v>3</v>
      </c>
      <c r="B6" s="20" t="s">
        <v>619</v>
      </c>
      <c r="C6" s="10">
        <v>40003</v>
      </c>
      <c r="D6" s="10"/>
      <c r="E6" s="9">
        <v>15</v>
      </c>
      <c r="F6" s="9">
        <v>1000</v>
      </c>
      <c r="G6" s="19" t="s">
        <v>620</v>
      </c>
      <c r="H6" s="9" t="s">
        <v>610</v>
      </c>
      <c r="N6" s="16">
        <v>503</v>
      </c>
      <c r="O6" s="33"/>
      <c r="P6" s="17" t="s">
        <v>612</v>
      </c>
      <c r="Q6" s="17" t="s">
        <v>621</v>
      </c>
      <c r="R6" s="18" t="s">
        <v>620</v>
      </c>
      <c r="U6" s="19">
        <v>10003</v>
      </c>
      <c r="V6" s="19" t="s">
        <v>622</v>
      </c>
    </row>
    <row r="7" spans="1:22" x14ac:dyDescent="0.25">
      <c r="A7" s="10">
        <v>4</v>
      </c>
      <c r="B7" s="20" t="s">
        <v>623</v>
      </c>
      <c r="C7" s="10">
        <v>30001</v>
      </c>
      <c r="D7" s="10"/>
      <c r="E7" s="9">
        <v>18</v>
      </c>
      <c r="F7" s="9">
        <v>100</v>
      </c>
      <c r="G7" s="19" t="s">
        <v>624</v>
      </c>
      <c r="H7" s="9" t="s">
        <v>625</v>
      </c>
      <c r="N7" s="16">
        <v>505</v>
      </c>
      <c r="O7" s="33"/>
      <c r="P7" s="17" t="s">
        <v>626</v>
      </c>
      <c r="Q7" s="17" t="s">
        <v>627</v>
      </c>
      <c r="R7" s="18" t="s">
        <v>628</v>
      </c>
      <c r="U7" s="19">
        <v>20001</v>
      </c>
      <c r="V7" s="19" t="s">
        <v>629</v>
      </c>
    </row>
    <row r="8" spans="1:22" x14ac:dyDescent="0.25">
      <c r="A8" s="10">
        <v>5</v>
      </c>
      <c r="B8" s="20" t="s">
        <v>630</v>
      </c>
      <c r="C8" s="10">
        <v>10001</v>
      </c>
      <c r="D8" s="10"/>
      <c r="E8" s="9">
        <v>16</v>
      </c>
      <c r="F8" s="9">
        <v>1000</v>
      </c>
      <c r="G8" s="9" t="s">
        <v>628</v>
      </c>
      <c r="H8" s="9" t="s">
        <v>631</v>
      </c>
      <c r="N8" s="16">
        <v>507</v>
      </c>
      <c r="O8" s="33"/>
      <c r="P8" s="17" t="s">
        <v>626</v>
      </c>
      <c r="Q8" s="17" t="s">
        <v>618</v>
      </c>
      <c r="R8" s="18" t="s">
        <v>632</v>
      </c>
      <c r="U8" s="19">
        <v>20002</v>
      </c>
      <c r="V8" s="19" t="s">
        <v>633</v>
      </c>
    </row>
    <row r="9" spans="1:22" x14ac:dyDescent="0.25">
      <c r="A9" s="10">
        <v>6</v>
      </c>
      <c r="B9" s="20" t="s">
        <v>634</v>
      </c>
      <c r="C9" s="10"/>
      <c r="D9" s="10" t="s">
        <v>635</v>
      </c>
      <c r="E9" s="9">
        <v>15</v>
      </c>
      <c r="F9" s="9">
        <v>1000</v>
      </c>
      <c r="G9" s="9" t="s">
        <v>636</v>
      </c>
      <c r="H9" s="9" t="s">
        <v>637</v>
      </c>
      <c r="N9" s="16">
        <v>512</v>
      </c>
      <c r="O9" s="33"/>
      <c r="P9" s="17" t="s">
        <v>626</v>
      </c>
      <c r="Q9" s="17" t="s">
        <v>622</v>
      </c>
      <c r="R9" s="18" t="s">
        <v>638</v>
      </c>
      <c r="U9" s="19">
        <v>30001</v>
      </c>
      <c r="V9" s="19" t="s">
        <v>639</v>
      </c>
    </row>
    <row r="10" spans="1:22" x14ac:dyDescent="0.25">
      <c r="A10" s="10">
        <v>7</v>
      </c>
      <c r="B10" s="20" t="s">
        <v>640</v>
      </c>
      <c r="C10" s="10">
        <v>10002</v>
      </c>
      <c r="D10" s="10"/>
      <c r="E10" s="9">
        <v>16</v>
      </c>
      <c r="F10" s="9">
        <v>1000</v>
      </c>
      <c r="G10" s="9" t="s">
        <v>632</v>
      </c>
      <c r="H10" s="9" t="s">
        <v>631</v>
      </c>
      <c r="N10" s="16">
        <v>511</v>
      </c>
      <c r="O10" s="33"/>
      <c r="P10" s="17" t="s">
        <v>629</v>
      </c>
      <c r="Q10" s="17" t="s">
        <v>629</v>
      </c>
      <c r="R10" s="18" t="s">
        <v>641</v>
      </c>
      <c r="U10" s="19">
        <v>30002</v>
      </c>
      <c r="V10" s="19" t="s">
        <v>642</v>
      </c>
    </row>
    <row r="11" spans="1:22" x14ac:dyDescent="0.25">
      <c r="A11" s="10">
        <v>8</v>
      </c>
      <c r="B11" s="20" t="s">
        <v>643</v>
      </c>
      <c r="C11" s="10"/>
      <c r="D11" s="10" t="s">
        <v>644</v>
      </c>
      <c r="E11" s="9">
        <v>16</v>
      </c>
      <c r="F11" s="9">
        <v>1000</v>
      </c>
      <c r="G11" s="9" t="s">
        <v>645</v>
      </c>
      <c r="H11" s="9" t="s">
        <v>646</v>
      </c>
      <c r="N11" s="16">
        <v>504</v>
      </c>
      <c r="O11" s="34"/>
      <c r="P11" s="17" t="s">
        <v>639</v>
      </c>
      <c r="Q11" s="17" t="s">
        <v>639</v>
      </c>
      <c r="R11" s="18" t="s">
        <v>624</v>
      </c>
      <c r="U11" s="19">
        <v>40001</v>
      </c>
      <c r="V11" s="19" t="s">
        <v>617</v>
      </c>
    </row>
    <row r="12" spans="1:22" x14ac:dyDescent="0.25">
      <c r="A12" s="10">
        <v>9</v>
      </c>
      <c r="B12" s="20" t="s">
        <v>647</v>
      </c>
      <c r="C12" s="10"/>
      <c r="D12" s="10" t="s">
        <v>648</v>
      </c>
      <c r="E12" s="9">
        <v>17</v>
      </c>
      <c r="F12" s="9">
        <v>1000</v>
      </c>
      <c r="G12" s="9" t="s">
        <v>649</v>
      </c>
      <c r="H12" s="9" t="s">
        <v>650</v>
      </c>
      <c r="N12" s="16">
        <v>508</v>
      </c>
      <c r="O12" s="32" t="s">
        <v>651</v>
      </c>
      <c r="P12" s="17" t="s">
        <v>644</v>
      </c>
      <c r="Q12" s="17" t="s">
        <v>652</v>
      </c>
      <c r="R12" s="18" t="s">
        <v>645</v>
      </c>
      <c r="U12" s="19">
        <v>40002</v>
      </c>
      <c r="V12" s="19" t="s">
        <v>613</v>
      </c>
    </row>
    <row r="13" spans="1:22" x14ac:dyDescent="0.25">
      <c r="A13" s="10">
        <v>10</v>
      </c>
      <c r="B13" s="20" t="s">
        <v>653</v>
      </c>
      <c r="C13" s="10"/>
      <c r="D13" s="10" t="s">
        <v>654</v>
      </c>
      <c r="E13" s="9">
        <v>18</v>
      </c>
      <c r="F13" s="9">
        <v>100</v>
      </c>
      <c r="G13" s="9" t="s">
        <v>655</v>
      </c>
      <c r="H13" s="9" t="s">
        <v>656</v>
      </c>
      <c r="N13" s="16">
        <v>509</v>
      </c>
      <c r="O13" s="33"/>
      <c r="P13" s="17" t="s">
        <v>648</v>
      </c>
      <c r="Q13" s="17" t="s">
        <v>652</v>
      </c>
      <c r="R13" s="18" t="s">
        <v>649</v>
      </c>
      <c r="U13" s="19">
        <v>40003</v>
      </c>
      <c r="V13" s="19" t="s">
        <v>621</v>
      </c>
    </row>
    <row r="14" spans="1:22" x14ac:dyDescent="0.25">
      <c r="A14" s="10">
        <v>11</v>
      </c>
      <c r="B14" s="20" t="s">
        <v>657</v>
      </c>
      <c r="C14" s="10">
        <v>20001</v>
      </c>
      <c r="D14" s="10"/>
      <c r="E14" s="9">
        <v>17</v>
      </c>
      <c r="F14" s="9">
        <v>1000</v>
      </c>
      <c r="G14" s="19" t="s">
        <v>641</v>
      </c>
      <c r="H14" s="9" t="s">
        <v>658</v>
      </c>
      <c r="N14" s="16">
        <v>510</v>
      </c>
      <c r="O14" s="33"/>
      <c r="P14" s="17" t="s">
        <v>654</v>
      </c>
      <c r="Q14" s="17" t="s">
        <v>652</v>
      </c>
      <c r="R14" s="18" t="s">
        <v>655</v>
      </c>
    </row>
    <row r="15" spans="1:22" x14ac:dyDescent="0.25">
      <c r="A15" s="10">
        <v>12</v>
      </c>
      <c r="B15" s="20" t="s">
        <v>659</v>
      </c>
      <c r="C15" s="10">
        <v>10003</v>
      </c>
      <c r="D15" s="10"/>
      <c r="E15" s="9">
        <v>16</v>
      </c>
      <c r="F15" s="9">
        <v>1000</v>
      </c>
      <c r="G15" s="9" t="s">
        <v>638</v>
      </c>
      <c r="H15" s="9" t="s">
        <v>631</v>
      </c>
      <c r="N15" s="16">
        <v>506</v>
      </c>
      <c r="O15" s="34"/>
      <c r="P15" s="17" t="s">
        <v>635</v>
      </c>
      <c r="Q15" s="17" t="s">
        <v>652</v>
      </c>
      <c r="R15" s="18" t="s">
        <v>636</v>
      </c>
    </row>
    <row r="20" spans="15:17" x14ac:dyDescent="0.25">
      <c r="O20" s="21">
        <v>15</v>
      </c>
      <c r="P20" s="21" t="s">
        <v>660</v>
      </c>
      <c r="Q20" s="14"/>
    </row>
    <row r="21" spans="15:17" x14ac:dyDescent="0.25">
      <c r="O21" s="21">
        <v>16</v>
      </c>
      <c r="P21" s="21" t="s">
        <v>661</v>
      </c>
      <c r="Q21" s="14"/>
    </row>
    <row r="22" spans="15:17" x14ac:dyDescent="0.25">
      <c r="O22" s="21">
        <v>17</v>
      </c>
      <c r="P22" s="21" t="s">
        <v>662</v>
      </c>
      <c r="Q22" s="14"/>
    </row>
    <row r="23" spans="15:17" x14ac:dyDescent="0.25">
      <c r="O23" s="21">
        <v>18</v>
      </c>
      <c r="P23" s="21" t="s">
        <v>663</v>
      </c>
      <c r="Q23" s="14"/>
    </row>
  </sheetData>
  <mergeCells count="2">
    <mergeCell ref="O12:O15"/>
    <mergeCell ref="O4:O11"/>
  </mergeCells>
  <phoneticPr fontId="1" type="noConversion"/>
  <conditionalFormatting sqref="N4:N15">
    <cfRule type="duplicateValues" dxfId="7" priority="9"/>
    <cfRule type="duplicateValues" dxfId="6" priority="10"/>
    <cfRule type="duplicateValues" dxfId="5" priority="11"/>
    <cfRule type="duplicateValues" dxfId="4" priority="12"/>
  </conditionalFormatting>
  <conditionalFormatting sqref="O20:O23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K21" sqref="K21"/>
    </sheetView>
  </sheetViews>
  <sheetFormatPr defaultRowHeight="14" x14ac:dyDescent="0.25"/>
  <cols>
    <col min="1" max="1" width="28.1796875" style="28" bestFit="1" customWidth="1"/>
  </cols>
  <sheetData>
    <row r="1" spans="1:2" x14ac:dyDescent="0.25">
      <c r="A1" t="s">
        <v>664</v>
      </c>
    </row>
    <row r="2" spans="1:2" x14ac:dyDescent="0.25">
      <c r="A2" t="s">
        <v>665</v>
      </c>
      <c r="B2" t="s">
        <v>666</v>
      </c>
    </row>
    <row r="3" spans="1:2" x14ac:dyDescent="0.25">
      <c r="A3" t="s">
        <v>667</v>
      </c>
      <c r="B3" t="s">
        <v>668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22"/>
  <sheetViews>
    <sheetView workbookViewId="0">
      <selection activeCell="D34" sqref="D34"/>
    </sheetView>
  </sheetViews>
  <sheetFormatPr defaultRowHeight="14" x14ac:dyDescent="0.25"/>
  <cols>
    <col min="1" max="1" width="21.36328125" style="28" customWidth="1"/>
    <col min="3" max="3" width="48.1796875" style="28" customWidth="1"/>
    <col min="4" max="4" width="29.1796875" style="28" customWidth="1"/>
    <col min="5" max="5" width="20.90625" style="28" customWidth="1"/>
    <col min="6" max="6" width="32.90625" style="28" customWidth="1"/>
    <col min="7" max="7" width="25.6328125" style="28" customWidth="1"/>
  </cols>
  <sheetData>
    <row r="1" spans="1:6" x14ac:dyDescent="0.25">
      <c r="A1" t="s">
        <v>669</v>
      </c>
      <c r="B1" t="s">
        <v>670</v>
      </c>
      <c r="C1" t="s">
        <v>671</v>
      </c>
      <c r="D1" t="s">
        <v>672</v>
      </c>
      <c r="E1" t="s">
        <v>673</v>
      </c>
      <c r="F1" t="s">
        <v>674</v>
      </c>
    </row>
    <row r="2" spans="1:6" x14ac:dyDescent="0.25">
      <c r="A2">
        <v>3202</v>
      </c>
      <c r="B2">
        <v>1</v>
      </c>
      <c r="C2" t="s">
        <v>477</v>
      </c>
      <c r="D2" t="s">
        <v>476</v>
      </c>
      <c r="E2" t="s">
        <v>675</v>
      </c>
      <c r="F2" t="s">
        <v>676</v>
      </c>
    </row>
    <row r="3" spans="1:6" x14ac:dyDescent="0.25">
      <c r="A3">
        <v>2554</v>
      </c>
      <c r="B3">
        <v>1</v>
      </c>
      <c r="C3" t="s">
        <v>481</v>
      </c>
      <c r="D3" t="s">
        <v>480</v>
      </c>
      <c r="E3" t="s">
        <v>677</v>
      </c>
      <c r="F3" t="s">
        <v>678</v>
      </c>
    </row>
    <row r="4" spans="1:6" x14ac:dyDescent="0.25">
      <c r="A4">
        <v>3201</v>
      </c>
      <c r="B4">
        <v>1</v>
      </c>
      <c r="C4" t="s">
        <v>679</v>
      </c>
      <c r="D4" t="s">
        <v>680</v>
      </c>
      <c r="E4" t="s">
        <v>681</v>
      </c>
      <c r="F4" t="s">
        <v>682</v>
      </c>
    </row>
    <row r="5" spans="1:6" x14ac:dyDescent="0.25">
      <c r="A5">
        <v>2752</v>
      </c>
      <c r="B5">
        <v>1</v>
      </c>
      <c r="C5" t="s">
        <v>683</v>
      </c>
      <c r="D5" t="s">
        <v>684</v>
      </c>
      <c r="E5" t="s">
        <v>685</v>
      </c>
      <c r="F5" t="s">
        <v>686</v>
      </c>
    </row>
    <row r="6" spans="1:6" x14ac:dyDescent="0.25">
      <c r="A6">
        <v>2555</v>
      </c>
      <c r="B6">
        <v>0</v>
      </c>
      <c r="C6" t="s">
        <v>687</v>
      </c>
      <c r="D6" t="s">
        <v>688</v>
      </c>
      <c r="E6" t="s">
        <v>689</v>
      </c>
      <c r="F6" t="s">
        <v>690</v>
      </c>
    </row>
    <row r="7" spans="1:6" x14ac:dyDescent="0.25">
      <c r="A7">
        <v>6001</v>
      </c>
      <c r="B7">
        <v>0</v>
      </c>
      <c r="C7" t="s">
        <v>484</v>
      </c>
      <c r="D7" t="s">
        <v>483</v>
      </c>
      <c r="E7" t="s">
        <v>691</v>
      </c>
      <c r="F7" t="s">
        <v>692</v>
      </c>
    </row>
    <row r="8" spans="1:6" x14ac:dyDescent="0.25">
      <c r="A8">
        <v>6012</v>
      </c>
      <c r="B8">
        <v>1</v>
      </c>
      <c r="C8" t="s">
        <v>693</v>
      </c>
      <c r="D8" t="s">
        <v>483</v>
      </c>
      <c r="E8" t="s">
        <v>694</v>
      </c>
      <c r="F8" t="s">
        <v>692</v>
      </c>
    </row>
    <row r="9" spans="1:6" x14ac:dyDescent="0.25">
      <c r="A9">
        <v>6010</v>
      </c>
      <c r="B9">
        <v>0</v>
      </c>
      <c r="C9" t="s">
        <v>695</v>
      </c>
      <c r="D9" t="s">
        <v>696</v>
      </c>
      <c r="E9" t="s">
        <v>697</v>
      </c>
      <c r="F9" t="s">
        <v>698</v>
      </c>
    </row>
    <row r="10" spans="1:6" x14ac:dyDescent="0.25">
      <c r="A10">
        <v>6011</v>
      </c>
      <c r="B10">
        <v>0</v>
      </c>
      <c r="C10" t="s">
        <v>699</v>
      </c>
      <c r="D10" t="s">
        <v>700</v>
      </c>
      <c r="E10" t="s">
        <v>701</v>
      </c>
      <c r="F10" t="s">
        <v>702</v>
      </c>
    </row>
    <row r="11" spans="1:6" x14ac:dyDescent="0.25">
      <c r="A11">
        <v>3302</v>
      </c>
      <c r="B11">
        <v>1</v>
      </c>
      <c r="C11" t="s">
        <v>511</v>
      </c>
      <c r="D11" t="s">
        <v>510</v>
      </c>
      <c r="E11" t="s">
        <v>703</v>
      </c>
      <c r="F11" t="s">
        <v>704</v>
      </c>
    </row>
    <row r="12" spans="1:6" x14ac:dyDescent="0.25">
      <c r="A12">
        <v>2601</v>
      </c>
      <c r="B12">
        <v>0</v>
      </c>
      <c r="C12" t="s">
        <v>705</v>
      </c>
      <c r="D12" t="s">
        <v>706</v>
      </c>
      <c r="E12" t="s">
        <v>707</v>
      </c>
      <c r="F12" t="s">
        <v>708</v>
      </c>
    </row>
    <row r="13" spans="1:6" x14ac:dyDescent="0.25">
      <c r="A13">
        <v>3207</v>
      </c>
      <c r="B13">
        <v>1</v>
      </c>
      <c r="C13" t="s">
        <v>709</v>
      </c>
      <c r="D13" t="s">
        <v>710</v>
      </c>
      <c r="E13" t="s">
        <v>711</v>
      </c>
      <c r="F13" t="s">
        <v>712</v>
      </c>
    </row>
    <row r="14" spans="1:6" x14ac:dyDescent="0.25">
      <c r="A14"/>
    </row>
    <row r="15" spans="1:6" x14ac:dyDescent="0.25">
      <c r="A15"/>
    </row>
    <row r="16" spans="1:6" x14ac:dyDescent="0.25">
      <c r="A16">
        <v>4100</v>
      </c>
      <c r="B16">
        <v>1</v>
      </c>
      <c r="C16" t="s">
        <v>713</v>
      </c>
      <c r="D16" t="s">
        <v>714</v>
      </c>
      <c r="E16" t="s">
        <v>715</v>
      </c>
      <c r="F16" t="s">
        <v>716</v>
      </c>
    </row>
    <row r="17" spans="1:6" x14ac:dyDescent="0.25">
      <c r="A17">
        <v>4201</v>
      </c>
      <c r="B17">
        <v>0</v>
      </c>
      <c r="C17" t="s">
        <v>717</v>
      </c>
      <c r="D17" t="s">
        <v>718</v>
      </c>
      <c r="E17" t="s">
        <v>719</v>
      </c>
      <c r="F17" t="s">
        <v>720</v>
      </c>
    </row>
    <row r="18" spans="1:6" x14ac:dyDescent="0.25">
      <c r="A18">
        <v>4004</v>
      </c>
      <c r="B18">
        <v>0</v>
      </c>
      <c r="C18" t="s">
        <v>721</v>
      </c>
      <c r="D18" t="s">
        <v>722</v>
      </c>
      <c r="E18" t="s">
        <v>723</v>
      </c>
      <c r="F18" t="s">
        <v>724</v>
      </c>
    </row>
    <row r="19" spans="1:6" x14ac:dyDescent="0.25">
      <c r="A19">
        <v>4001</v>
      </c>
      <c r="B19">
        <v>1</v>
      </c>
      <c r="C19" t="s">
        <v>725</v>
      </c>
      <c r="D19" t="s">
        <v>722</v>
      </c>
      <c r="E19" t="s">
        <v>726</v>
      </c>
      <c r="F19" t="s">
        <v>724</v>
      </c>
    </row>
    <row r="20" spans="1:6" x14ac:dyDescent="0.25">
      <c r="A20">
        <v>4009</v>
      </c>
      <c r="B20">
        <v>1</v>
      </c>
      <c r="C20" t="s">
        <v>727</v>
      </c>
      <c r="D20" t="s">
        <v>728</v>
      </c>
      <c r="E20" t="s">
        <v>729</v>
      </c>
      <c r="F20" t="s">
        <v>730</v>
      </c>
    </row>
    <row r="24" spans="1:6" x14ac:dyDescent="0.25">
      <c r="A24">
        <v>2000</v>
      </c>
      <c r="B24">
        <v>1</v>
      </c>
      <c r="C24" t="s">
        <v>731</v>
      </c>
      <c r="D24" t="s">
        <v>732</v>
      </c>
      <c r="E24" t="s">
        <v>733</v>
      </c>
      <c r="F24" t="s">
        <v>734</v>
      </c>
    </row>
    <row r="25" spans="1:6" x14ac:dyDescent="0.25">
      <c r="A25">
        <v>2050</v>
      </c>
      <c r="B25">
        <v>1</v>
      </c>
      <c r="C25" t="s">
        <v>735</v>
      </c>
      <c r="D25" t="s">
        <v>736</v>
      </c>
      <c r="E25" t="s">
        <v>737</v>
      </c>
      <c r="F25" t="s">
        <v>738</v>
      </c>
    </row>
    <row r="26" spans="1:6" x14ac:dyDescent="0.25">
      <c r="A26">
        <v>2200</v>
      </c>
      <c r="B26">
        <v>1</v>
      </c>
      <c r="C26" t="s">
        <v>739</v>
      </c>
      <c r="D26" t="s">
        <v>740</v>
      </c>
      <c r="E26" t="s">
        <v>741</v>
      </c>
      <c r="F26" t="s">
        <v>742</v>
      </c>
    </row>
    <row r="27" spans="1:6" x14ac:dyDescent="0.25">
      <c r="A27">
        <v>2100</v>
      </c>
      <c r="B27">
        <v>1</v>
      </c>
      <c r="C27" t="s">
        <v>743</v>
      </c>
      <c r="D27" t="s">
        <v>744</v>
      </c>
      <c r="E27" t="s">
        <v>745</v>
      </c>
      <c r="F27" t="s">
        <v>746</v>
      </c>
    </row>
    <row r="28" spans="1:6" x14ac:dyDescent="0.25">
      <c r="A28">
        <v>2250</v>
      </c>
      <c r="B28">
        <v>1</v>
      </c>
      <c r="C28" t="s">
        <v>747</v>
      </c>
      <c r="D28" t="s">
        <v>748</v>
      </c>
      <c r="E28" t="s">
        <v>749</v>
      </c>
      <c r="F28" t="s">
        <v>750</v>
      </c>
    </row>
    <row r="29" spans="1:6" x14ac:dyDescent="0.25">
      <c r="A29">
        <v>2013</v>
      </c>
      <c r="B29">
        <v>1</v>
      </c>
      <c r="C29" t="s">
        <v>751</v>
      </c>
      <c r="D29" t="s">
        <v>752</v>
      </c>
      <c r="E29" t="s">
        <v>753</v>
      </c>
      <c r="F29" t="s">
        <v>754</v>
      </c>
    </row>
    <row r="30" spans="1:6" x14ac:dyDescent="0.25">
      <c r="A30">
        <v>2063</v>
      </c>
      <c r="B30">
        <v>1</v>
      </c>
      <c r="C30" t="s">
        <v>755</v>
      </c>
      <c r="D30" t="s">
        <v>756</v>
      </c>
      <c r="E30" t="s">
        <v>757</v>
      </c>
      <c r="F30" t="s">
        <v>758</v>
      </c>
    </row>
    <row r="31" spans="1:6" x14ac:dyDescent="0.25">
      <c r="A31">
        <v>2213</v>
      </c>
      <c r="B31">
        <v>1</v>
      </c>
      <c r="C31" t="s">
        <v>759</v>
      </c>
      <c r="D31" t="s">
        <v>760</v>
      </c>
      <c r="E31" t="s">
        <v>761</v>
      </c>
      <c r="F31" t="s">
        <v>762</v>
      </c>
    </row>
    <row r="32" spans="1:6" x14ac:dyDescent="0.25">
      <c r="A32">
        <v>2113</v>
      </c>
      <c r="B32">
        <v>1</v>
      </c>
      <c r="C32" t="s">
        <v>763</v>
      </c>
      <c r="D32" t="s">
        <v>764</v>
      </c>
      <c r="E32" t="s">
        <v>765</v>
      </c>
      <c r="F32" t="s">
        <v>766</v>
      </c>
    </row>
    <row r="33" spans="1:6" x14ac:dyDescent="0.25">
      <c r="A33">
        <v>2015</v>
      </c>
      <c r="B33">
        <v>1</v>
      </c>
      <c r="C33" t="s">
        <v>767</v>
      </c>
      <c r="D33" t="s">
        <v>768</v>
      </c>
      <c r="E33" t="s">
        <v>769</v>
      </c>
      <c r="F33" t="s">
        <v>770</v>
      </c>
    </row>
    <row r="34" spans="1:6" x14ac:dyDescent="0.25">
      <c r="A34">
        <v>2064</v>
      </c>
      <c r="B34">
        <v>1</v>
      </c>
      <c r="C34" t="s">
        <v>771</v>
      </c>
      <c r="D34" t="s">
        <v>772</v>
      </c>
      <c r="E34" t="s">
        <v>773</v>
      </c>
      <c r="F34" t="s">
        <v>774</v>
      </c>
    </row>
    <row r="35" spans="1:6" x14ac:dyDescent="0.25">
      <c r="A35">
        <v>2214</v>
      </c>
      <c r="B35">
        <v>1</v>
      </c>
      <c r="C35" t="s">
        <v>775</v>
      </c>
      <c r="D35" t="s">
        <v>776</v>
      </c>
      <c r="E35" t="s">
        <v>777</v>
      </c>
      <c r="F35" t="s">
        <v>778</v>
      </c>
    </row>
    <row r="36" spans="1:6" x14ac:dyDescent="0.25">
      <c r="A36">
        <v>2114</v>
      </c>
      <c r="B36">
        <v>1</v>
      </c>
      <c r="C36" t="s">
        <v>779</v>
      </c>
      <c r="D36" t="s">
        <v>780</v>
      </c>
      <c r="E36" t="s">
        <v>781</v>
      </c>
      <c r="F36" t="s">
        <v>782</v>
      </c>
    </row>
    <row r="37" spans="1:6" x14ac:dyDescent="0.25">
      <c r="A37">
        <v>2005</v>
      </c>
      <c r="B37">
        <v>1</v>
      </c>
      <c r="C37" t="s">
        <v>467</v>
      </c>
      <c r="D37" t="s">
        <v>466</v>
      </c>
      <c r="E37" t="s">
        <v>783</v>
      </c>
      <c r="F37" t="s">
        <v>784</v>
      </c>
    </row>
    <row r="38" spans="1:6" x14ac:dyDescent="0.25">
      <c r="A38">
        <v>2006</v>
      </c>
      <c r="B38">
        <v>1</v>
      </c>
      <c r="C38" t="s">
        <v>445</v>
      </c>
      <c r="D38" t="s">
        <v>444</v>
      </c>
      <c r="E38" t="s">
        <v>785</v>
      </c>
      <c r="F38" t="s">
        <v>786</v>
      </c>
    </row>
    <row r="39" spans="1:6" x14ac:dyDescent="0.25">
      <c r="A39">
        <v>2008</v>
      </c>
      <c r="B39">
        <v>1</v>
      </c>
      <c r="C39" t="s">
        <v>471</v>
      </c>
      <c r="D39" t="s">
        <v>470</v>
      </c>
      <c r="E39" t="s">
        <v>787</v>
      </c>
      <c r="F39" t="s">
        <v>788</v>
      </c>
    </row>
    <row r="40" spans="1:6" x14ac:dyDescent="0.25">
      <c r="A40">
        <v>2010</v>
      </c>
      <c r="B40">
        <v>1</v>
      </c>
      <c r="C40" t="s">
        <v>491</v>
      </c>
      <c r="D40" t="s">
        <v>490</v>
      </c>
      <c r="E40" t="s">
        <v>789</v>
      </c>
      <c r="F40" t="s">
        <v>790</v>
      </c>
    </row>
    <row r="41" spans="1:6" x14ac:dyDescent="0.25">
      <c r="A41">
        <v>2055</v>
      </c>
      <c r="B41">
        <v>1</v>
      </c>
      <c r="C41" t="s">
        <v>474</v>
      </c>
      <c r="D41" t="s">
        <v>473</v>
      </c>
      <c r="E41" t="s">
        <v>791</v>
      </c>
      <c r="F41" t="s">
        <v>792</v>
      </c>
    </row>
    <row r="42" spans="1:6" x14ac:dyDescent="0.25">
      <c r="A42">
        <v>2056</v>
      </c>
      <c r="B42">
        <v>1</v>
      </c>
      <c r="C42" t="s">
        <v>461</v>
      </c>
      <c r="D42" t="s">
        <v>460</v>
      </c>
      <c r="E42" t="s">
        <v>793</v>
      </c>
      <c r="F42" t="s">
        <v>794</v>
      </c>
    </row>
    <row r="43" spans="1:6" x14ac:dyDescent="0.25">
      <c r="A43">
        <v>2058</v>
      </c>
      <c r="B43">
        <v>1</v>
      </c>
      <c r="C43" t="s">
        <v>453</v>
      </c>
      <c r="D43" t="s">
        <v>452</v>
      </c>
      <c r="E43" t="s">
        <v>795</v>
      </c>
      <c r="F43" t="s">
        <v>796</v>
      </c>
    </row>
    <row r="44" spans="1:6" x14ac:dyDescent="0.25">
      <c r="A44">
        <v>2060</v>
      </c>
      <c r="B44">
        <v>1</v>
      </c>
      <c r="C44" t="s">
        <v>487</v>
      </c>
      <c r="D44" t="s">
        <v>486</v>
      </c>
      <c r="E44" t="s">
        <v>797</v>
      </c>
      <c r="F44" t="s">
        <v>798</v>
      </c>
    </row>
    <row r="45" spans="1:6" x14ac:dyDescent="0.25">
      <c r="A45">
        <v>2205</v>
      </c>
      <c r="B45">
        <v>1</v>
      </c>
      <c r="C45" t="s">
        <v>571</v>
      </c>
      <c r="D45" t="s">
        <v>570</v>
      </c>
      <c r="E45" t="s">
        <v>799</v>
      </c>
      <c r="F45" t="s">
        <v>800</v>
      </c>
    </row>
    <row r="46" spans="1:6" x14ac:dyDescent="0.25">
      <c r="A46">
        <v>2206</v>
      </c>
      <c r="B46">
        <v>1</v>
      </c>
      <c r="C46" t="s">
        <v>573</v>
      </c>
      <c r="D46" t="s">
        <v>572</v>
      </c>
      <c r="E46" t="s">
        <v>801</v>
      </c>
      <c r="F46" t="s">
        <v>802</v>
      </c>
    </row>
    <row r="47" spans="1:6" x14ac:dyDescent="0.25">
      <c r="A47">
        <v>2208</v>
      </c>
      <c r="B47">
        <v>1</v>
      </c>
      <c r="C47" t="s">
        <v>575</v>
      </c>
      <c r="D47" t="s">
        <v>574</v>
      </c>
      <c r="E47" t="s">
        <v>803</v>
      </c>
      <c r="F47" t="s">
        <v>804</v>
      </c>
    </row>
    <row r="48" spans="1:6" x14ac:dyDescent="0.25">
      <c r="A48">
        <v>2210</v>
      </c>
      <c r="B48">
        <v>1</v>
      </c>
      <c r="C48" t="s">
        <v>577</v>
      </c>
      <c r="D48" t="s">
        <v>576</v>
      </c>
      <c r="E48" t="s">
        <v>805</v>
      </c>
      <c r="F48" t="s">
        <v>806</v>
      </c>
    </row>
    <row r="49" spans="1:6" x14ac:dyDescent="0.25">
      <c r="A49">
        <v>2105</v>
      </c>
      <c r="B49">
        <v>1</v>
      </c>
      <c r="C49" t="s">
        <v>449</v>
      </c>
      <c r="D49" t="s">
        <v>448</v>
      </c>
      <c r="E49" t="s">
        <v>807</v>
      </c>
      <c r="F49" t="s">
        <v>808</v>
      </c>
    </row>
    <row r="50" spans="1:6" x14ac:dyDescent="0.25">
      <c r="A50">
        <v>2106</v>
      </c>
      <c r="B50">
        <v>1</v>
      </c>
      <c r="C50" t="s">
        <v>457</v>
      </c>
      <c r="D50" t="s">
        <v>456</v>
      </c>
      <c r="E50" t="s">
        <v>809</v>
      </c>
      <c r="F50" t="s">
        <v>810</v>
      </c>
    </row>
    <row r="51" spans="1:6" x14ac:dyDescent="0.25">
      <c r="A51">
        <v>2108</v>
      </c>
      <c r="B51">
        <v>1</v>
      </c>
      <c r="C51" t="s">
        <v>464</v>
      </c>
      <c r="D51" t="s">
        <v>463</v>
      </c>
      <c r="E51" t="s">
        <v>811</v>
      </c>
      <c r="F51" t="s">
        <v>812</v>
      </c>
    </row>
    <row r="52" spans="1:6" x14ac:dyDescent="0.25">
      <c r="A52">
        <v>2110</v>
      </c>
      <c r="B52">
        <v>1</v>
      </c>
      <c r="C52" t="s">
        <v>494</v>
      </c>
      <c r="D52" t="s">
        <v>493</v>
      </c>
      <c r="E52" t="s">
        <v>813</v>
      </c>
      <c r="F52" t="s">
        <v>814</v>
      </c>
    </row>
    <row r="53" spans="1:6" x14ac:dyDescent="0.25">
      <c r="A53">
        <v>2255</v>
      </c>
      <c r="B53">
        <v>1</v>
      </c>
      <c r="C53" t="s">
        <v>815</v>
      </c>
      <c r="D53" t="s">
        <v>816</v>
      </c>
      <c r="E53" t="s">
        <v>817</v>
      </c>
      <c r="F53" t="s">
        <v>818</v>
      </c>
    </row>
    <row r="54" spans="1:6" x14ac:dyDescent="0.25">
      <c r="A54">
        <v>2256</v>
      </c>
      <c r="B54">
        <v>1</v>
      </c>
      <c r="C54" t="s">
        <v>819</v>
      </c>
      <c r="D54" t="s">
        <v>820</v>
      </c>
      <c r="E54" t="s">
        <v>821</v>
      </c>
      <c r="F54" t="s">
        <v>822</v>
      </c>
    </row>
    <row r="55" spans="1:6" x14ac:dyDescent="0.25">
      <c r="A55">
        <v>2258</v>
      </c>
      <c r="B55">
        <v>1</v>
      </c>
      <c r="C55" t="s">
        <v>823</v>
      </c>
      <c r="D55" t="s">
        <v>824</v>
      </c>
      <c r="E55" t="s">
        <v>825</v>
      </c>
      <c r="F55" t="s">
        <v>826</v>
      </c>
    </row>
    <row r="56" spans="1:6" x14ac:dyDescent="0.25">
      <c r="A56">
        <v>2260</v>
      </c>
      <c r="B56">
        <v>1</v>
      </c>
      <c r="C56" t="s">
        <v>827</v>
      </c>
      <c r="D56" t="s">
        <v>828</v>
      </c>
      <c r="E56" t="s">
        <v>829</v>
      </c>
      <c r="F56" t="s">
        <v>830</v>
      </c>
    </row>
    <row r="57" spans="1:6" x14ac:dyDescent="0.25">
      <c r="A57">
        <v>2300</v>
      </c>
      <c r="B57">
        <v>1</v>
      </c>
      <c r="C57" t="s">
        <v>831</v>
      </c>
      <c r="D57" t="s">
        <v>832</v>
      </c>
      <c r="E57" t="s">
        <v>833</v>
      </c>
      <c r="F57" t="s">
        <v>834</v>
      </c>
    </row>
    <row r="58" spans="1:6" x14ac:dyDescent="0.25">
      <c r="A58">
        <v>2301</v>
      </c>
      <c r="B58">
        <v>1</v>
      </c>
      <c r="C58" t="s">
        <v>835</v>
      </c>
      <c r="D58" t="s">
        <v>836</v>
      </c>
      <c r="E58" t="s">
        <v>837</v>
      </c>
      <c r="F58" t="s">
        <v>838</v>
      </c>
    </row>
    <row r="59" spans="1:6" x14ac:dyDescent="0.25">
      <c r="A59">
        <v>2303</v>
      </c>
      <c r="B59">
        <v>1</v>
      </c>
      <c r="C59" t="s">
        <v>839</v>
      </c>
      <c r="D59" t="s">
        <v>840</v>
      </c>
      <c r="E59" t="s">
        <v>841</v>
      </c>
      <c r="F59" t="s">
        <v>842</v>
      </c>
    </row>
    <row r="60" spans="1:6" x14ac:dyDescent="0.25">
      <c r="A60">
        <v>2305</v>
      </c>
      <c r="B60">
        <v>1</v>
      </c>
      <c r="C60" t="s">
        <v>843</v>
      </c>
      <c r="D60" t="s">
        <v>844</v>
      </c>
      <c r="E60" t="s">
        <v>845</v>
      </c>
      <c r="F60" t="s">
        <v>846</v>
      </c>
    </row>
    <row r="61" spans="1:6" x14ac:dyDescent="0.25">
      <c r="A61">
        <v>2400</v>
      </c>
      <c r="B61">
        <v>1</v>
      </c>
      <c r="C61" t="s">
        <v>847</v>
      </c>
      <c r="D61" t="s">
        <v>848</v>
      </c>
      <c r="E61" t="s">
        <v>849</v>
      </c>
      <c r="F61" t="s">
        <v>850</v>
      </c>
    </row>
    <row r="62" spans="1:6" x14ac:dyDescent="0.25">
      <c r="A62">
        <v>2401</v>
      </c>
      <c r="B62">
        <v>1</v>
      </c>
      <c r="C62" t="s">
        <v>851</v>
      </c>
      <c r="D62" t="s">
        <v>852</v>
      </c>
      <c r="E62" t="s">
        <v>853</v>
      </c>
      <c r="F62" t="s">
        <v>854</v>
      </c>
    </row>
    <row r="63" spans="1:6" x14ac:dyDescent="0.25">
      <c r="A63">
        <v>2403</v>
      </c>
      <c r="B63">
        <v>1</v>
      </c>
      <c r="C63" t="s">
        <v>855</v>
      </c>
      <c r="D63" t="s">
        <v>856</v>
      </c>
      <c r="E63" t="s">
        <v>857</v>
      </c>
      <c r="F63" t="s">
        <v>858</v>
      </c>
    </row>
    <row r="64" spans="1:6" x14ac:dyDescent="0.25">
      <c r="A64">
        <v>2405</v>
      </c>
      <c r="B64">
        <v>1</v>
      </c>
      <c r="C64" t="s">
        <v>859</v>
      </c>
      <c r="D64" t="s">
        <v>860</v>
      </c>
      <c r="E64" t="s">
        <v>861</v>
      </c>
      <c r="F64" t="s">
        <v>862</v>
      </c>
    </row>
    <row r="65" spans="1:6" x14ac:dyDescent="0.25">
      <c r="A65">
        <v>2450</v>
      </c>
      <c r="B65">
        <v>1</v>
      </c>
      <c r="C65" t="s">
        <v>863</v>
      </c>
      <c r="D65" t="s">
        <v>864</v>
      </c>
      <c r="E65" t="s">
        <v>865</v>
      </c>
      <c r="F65" t="s">
        <v>866</v>
      </c>
    </row>
    <row r="66" spans="1:6" x14ac:dyDescent="0.25">
      <c r="A66">
        <v>2451</v>
      </c>
      <c r="B66">
        <v>1</v>
      </c>
      <c r="C66" t="s">
        <v>867</v>
      </c>
      <c r="D66" t="s">
        <v>868</v>
      </c>
      <c r="E66" t="s">
        <v>869</v>
      </c>
      <c r="F66" t="s">
        <v>870</v>
      </c>
    </row>
    <row r="67" spans="1:6" x14ac:dyDescent="0.25">
      <c r="A67">
        <v>2453</v>
      </c>
      <c r="B67">
        <v>1</v>
      </c>
      <c r="C67" t="s">
        <v>871</v>
      </c>
      <c r="D67" t="s">
        <v>872</v>
      </c>
      <c r="E67" t="s">
        <v>873</v>
      </c>
      <c r="F67" t="s">
        <v>874</v>
      </c>
    </row>
    <row r="68" spans="1:6" x14ac:dyDescent="0.25">
      <c r="A68">
        <v>2455</v>
      </c>
      <c r="B68">
        <v>1</v>
      </c>
      <c r="C68" t="s">
        <v>875</v>
      </c>
      <c r="D68" t="s">
        <v>876</v>
      </c>
      <c r="E68" t="s">
        <v>877</v>
      </c>
      <c r="F68" t="s">
        <v>878</v>
      </c>
    </row>
    <row r="69" spans="1:6" x14ac:dyDescent="0.25">
      <c r="A69">
        <v>2700</v>
      </c>
      <c r="B69">
        <v>1</v>
      </c>
      <c r="C69" t="s">
        <v>879</v>
      </c>
      <c r="D69" t="s">
        <v>880</v>
      </c>
      <c r="E69" t="s">
        <v>881</v>
      </c>
      <c r="F69" t="s">
        <v>882</v>
      </c>
    </row>
    <row r="70" spans="1:6" x14ac:dyDescent="0.25">
      <c r="A70"/>
    </row>
    <row r="71" spans="1:6" x14ac:dyDescent="0.25">
      <c r="A71"/>
    </row>
    <row r="72" spans="1:6" x14ac:dyDescent="0.25">
      <c r="A72"/>
    </row>
    <row r="73" spans="1:6" x14ac:dyDescent="0.25">
      <c r="A73"/>
    </row>
    <row r="74" spans="1:6" x14ac:dyDescent="0.25">
      <c r="A74"/>
    </row>
    <row r="75" spans="1:6" x14ac:dyDescent="0.25">
      <c r="A75"/>
    </row>
    <row r="76" spans="1:6" x14ac:dyDescent="0.25">
      <c r="A76"/>
    </row>
    <row r="77" spans="1:6" x14ac:dyDescent="0.25">
      <c r="A77"/>
    </row>
    <row r="78" spans="1:6" x14ac:dyDescent="0.25">
      <c r="A78">
        <v>1229</v>
      </c>
      <c r="B78">
        <v>1</v>
      </c>
      <c r="C78" t="s">
        <v>527</v>
      </c>
      <c r="D78" t="s">
        <v>526</v>
      </c>
      <c r="E78" t="s">
        <v>883</v>
      </c>
      <c r="F78" t="s">
        <v>884</v>
      </c>
    </row>
    <row r="79" spans="1:6" x14ac:dyDescent="0.25">
      <c r="A79">
        <v>1300</v>
      </c>
      <c r="B79">
        <v>1</v>
      </c>
      <c r="C79" t="s">
        <v>535</v>
      </c>
      <c r="D79" t="s">
        <v>534</v>
      </c>
      <c r="E79" t="s">
        <v>885</v>
      </c>
      <c r="F79" t="s">
        <v>886</v>
      </c>
    </row>
    <row r="80" spans="1:6" x14ac:dyDescent="0.25">
      <c r="A80">
        <v>3102</v>
      </c>
      <c r="B80">
        <v>0</v>
      </c>
      <c r="C80" t="s">
        <v>517</v>
      </c>
      <c r="D80" t="s">
        <v>516</v>
      </c>
      <c r="E80" t="s">
        <v>887</v>
      </c>
      <c r="F80" t="s">
        <v>888</v>
      </c>
    </row>
    <row r="81" spans="1:6" x14ac:dyDescent="0.25">
      <c r="A81">
        <v>3100</v>
      </c>
      <c r="B81">
        <v>1</v>
      </c>
      <c r="C81" t="s">
        <v>507</v>
      </c>
      <c r="D81" t="s">
        <v>506</v>
      </c>
      <c r="E81" t="s">
        <v>889</v>
      </c>
      <c r="F81" t="s">
        <v>890</v>
      </c>
    </row>
    <row r="82" spans="1:6" x14ac:dyDescent="0.25">
      <c r="A82">
        <v>1020</v>
      </c>
      <c r="B82">
        <v>1</v>
      </c>
      <c r="C82" t="s">
        <v>541</v>
      </c>
      <c r="D82" t="s">
        <v>891</v>
      </c>
      <c r="E82" t="s">
        <v>892</v>
      </c>
      <c r="F82" t="s">
        <v>893</v>
      </c>
    </row>
    <row r="83" spans="1:6" x14ac:dyDescent="0.25">
      <c r="A83">
        <v>1021</v>
      </c>
      <c r="B83">
        <v>1</v>
      </c>
      <c r="C83" t="s">
        <v>555</v>
      </c>
      <c r="D83" t="s">
        <v>894</v>
      </c>
      <c r="E83" t="s">
        <v>895</v>
      </c>
      <c r="F83" t="s">
        <v>896</v>
      </c>
    </row>
    <row r="84" spans="1:6" x14ac:dyDescent="0.25">
      <c r="A84">
        <v>1022</v>
      </c>
      <c r="B84">
        <v>1</v>
      </c>
      <c r="C84" t="s">
        <v>551</v>
      </c>
      <c r="D84" t="s">
        <v>897</v>
      </c>
      <c r="E84" t="s">
        <v>898</v>
      </c>
      <c r="F84" t="s">
        <v>899</v>
      </c>
    </row>
    <row r="85" spans="1:6" x14ac:dyDescent="0.25">
      <c r="A85">
        <v>1023</v>
      </c>
      <c r="B85">
        <v>1</v>
      </c>
      <c r="C85" t="s">
        <v>545</v>
      </c>
      <c r="D85" t="s">
        <v>900</v>
      </c>
      <c r="E85" t="s">
        <v>901</v>
      </c>
      <c r="F85" t="s">
        <v>902</v>
      </c>
    </row>
    <row r="86" spans="1:6" x14ac:dyDescent="0.25">
      <c r="A86">
        <v>1105</v>
      </c>
      <c r="B86">
        <v>1</v>
      </c>
      <c r="C86" t="s">
        <v>549</v>
      </c>
      <c r="D86" t="s">
        <v>903</v>
      </c>
      <c r="E86" t="s">
        <v>904</v>
      </c>
      <c r="F86" t="s">
        <v>905</v>
      </c>
    </row>
    <row r="87" spans="1:6" x14ac:dyDescent="0.25">
      <c r="A87">
        <v>1106</v>
      </c>
      <c r="B87">
        <v>1</v>
      </c>
      <c r="C87" t="s">
        <v>553</v>
      </c>
      <c r="D87" t="s">
        <v>906</v>
      </c>
      <c r="E87" t="s">
        <v>907</v>
      </c>
      <c r="F87" t="s">
        <v>908</v>
      </c>
    </row>
    <row r="88" spans="1:6" x14ac:dyDescent="0.25">
      <c r="A88">
        <v>1107</v>
      </c>
      <c r="B88">
        <v>1</v>
      </c>
      <c r="C88" t="s">
        <v>531</v>
      </c>
      <c r="D88" t="s">
        <v>909</v>
      </c>
      <c r="E88" t="s">
        <v>910</v>
      </c>
      <c r="F88" t="s">
        <v>911</v>
      </c>
    </row>
    <row r="89" spans="1:6" x14ac:dyDescent="0.25">
      <c r="A89">
        <v>1108</v>
      </c>
      <c r="B89">
        <v>1</v>
      </c>
      <c r="C89" t="s">
        <v>529</v>
      </c>
      <c r="D89" t="s">
        <v>912</v>
      </c>
      <c r="E89" t="s">
        <v>913</v>
      </c>
      <c r="F89" t="s">
        <v>914</v>
      </c>
    </row>
    <row r="90" spans="1:6" x14ac:dyDescent="0.25">
      <c r="A90">
        <v>1123</v>
      </c>
      <c r="B90">
        <v>1</v>
      </c>
      <c r="C90" t="s">
        <v>533</v>
      </c>
      <c r="D90" t="s">
        <v>532</v>
      </c>
      <c r="E90" t="s">
        <v>915</v>
      </c>
      <c r="F90" t="s">
        <v>916</v>
      </c>
    </row>
    <row r="91" spans="1:6" x14ac:dyDescent="0.25">
      <c r="A91">
        <v>1124</v>
      </c>
      <c r="B91">
        <v>1</v>
      </c>
      <c r="C91" t="s">
        <v>537</v>
      </c>
      <c r="D91" t="s">
        <v>917</v>
      </c>
      <c r="E91" t="s">
        <v>918</v>
      </c>
      <c r="F91" t="s">
        <v>919</v>
      </c>
    </row>
    <row r="92" spans="1:6" x14ac:dyDescent="0.25">
      <c r="A92">
        <v>1125</v>
      </c>
      <c r="B92">
        <v>1</v>
      </c>
      <c r="C92" t="s">
        <v>543</v>
      </c>
      <c r="D92" t="s">
        <v>920</v>
      </c>
      <c r="E92" t="s">
        <v>921</v>
      </c>
      <c r="F92" t="s">
        <v>922</v>
      </c>
    </row>
    <row r="93" spans="1:6" x14ac:dyDescent="0.25">
      <c r="A93">
        <v>1126</v>
      </c>
      <c r="B93">
        <v>1</v>
      </c>
      <c r="C93" t="s">
        <v>547</v>
      </c>
      <c r="D93" t="s">
        <v>546</v>
      </c>
      <c r="E93" t="s">
        <v>923</v>
      </c>
      <c r="F93" t="s">
        <v>924</v>
      </c>
    </row>
    <row r="94" spans="1:6" x14ac:dyDescent="0.25">
      <c r="A94">
        <v>1119</v>
      </c>
      <c r="B94">
        <v>0</v>
      </c>
      <c r="C94" t="s">
        <v>925</v>
      </c>
      <c r="D94" t="s">
        <v>926</v>
      </c>
      <c r="E94" t="s">
        <v>927</v>
      </c>
      <c r="F94" t="s">
        <v>928</v>
      </c>
    </row>
    <row r="95" spans="1:6" x14ac:dyDescent="0.25">
      <c r="A95">
        <v>1120</v>
      </c>
      <c r="B95">
        <v>0</v>
      </c>
      <c r="C95" t="s">
        <v>929</v>
      </c>
      <c r="D95" t="s">
        <v>930</v>
      </c>
      <c r="E95" t="s">
        <v>931</v>
      </c>
      <c r="F95" t="s">
        <v>932</v>
      </c>
    </row>
    <row r="96" spans="1:6" x14ac:dyDescent="0.25">
      <c r="A96">
        <v>1121</v>
      </c>
      <c r="B96">
        <v>0</v>
      </c>
      <c r="C96" t="s">
        <v>933</v>
      </c>
      <c r="D96" t="s">
        <v>934</v>
      </c>
      <c r="E96" t="s">
        <v>935</v>
      </c>
      <c r="F96" t="s">
        <v>936</v>
      </c>
    </row>
    <row r="97" spans="1:6" x14ac:dyDescent="0.25">
      <c r="A97">
        <v>1122</v>
      </c>
      <c r="B97">
        <v>0</v>
      </c>
      <c r="C97" t="s">
        <v>937</v>
      </c>
      <c r="D97" t="s">
        <v>938</v>
      </c>
      <c r="E97" t="s">
        <v>939</v>
      </c>
      <c r="F97" t="s">
        <v>940</v>
      </c>
    </row>
    <row r="98" spans="1:6" x14ac:dyDescent="0.25">
      <c r="A98"/>
    </row>
    <row r="99" spans="1:6" x14ac:dyDescent="0.25">
      <c r="A99"/>
    </row>
    <row r="100" spans="1:6" x14ac:dyDescent="0.25">
      <c r="A100"/>
    </row>
    <row r="101" spans="1:6" x14ac:dyDescent="0.25">
      <c r="A101">
        <v>3000</v>
      </c>
      <c r="B101">
        <v>1</v>
      </c>
      <c r="C101" t="s">
        <v>499</v>
      </c>
      <c r="D101" t="s">
        <v>498</v>
      </c>
      <c r="E101" t="s">
        <v>941</v>
      </c>
      <c r="F101" t="s">
        <v>942</v>
      </c>
    </row>
    <row r="102" spans="1:6" x14ac:dyDescent="0.25">
      <c r="A102">
        <v>3012</v>
      </c>
      <c r="B102">
        <v>0</v>
      </c>
      <c r="C102" t="s">
        <v>501</v>
      </c>
      <c r="D102" t="s">
        <v>500</v>
      </c>
      <c r="E102" t="s">
        <v>943</v>
      </c>
      <c r="F102" t="s">
        <v>944</v>
      </c>
    </row>
    <row r="103" spans="1:6" x14ac:dyDescent="0.25">
      <c r="A103">
        <v>3001</v>
      </c>
      <c r="B103">
        <v>1</v>
      </c>
      <c r="C103" t="s">
        <v>505</v>
      </c>
      <c r="D103" t="s">
        <v>504</v>
      </c>
      <c r="E103" t="s">
        <v>945</v>
      </c>
      <c r="F103" t="s">
        <v>946</v>
      </c>
    </row>
    <row r="104" spans="1:6" x14ac:dyDescent="0.25">
      <c r="A104">
        <v>3004</v>
      </c>
      <c r="B104">
        <v>1</v>
      </c>
      <c r="C104" t="s">
        <v>497</v>
      </c>
      <c r="D104" t="s">
        <v>496</v>
      </c>
      <c r="E104" t="s">
        <v>947</v>
      </c>
      <c r="F104" t="s">
        <v>948</v>
      </c>
    </row>
    <row r="105" spans="1:6" x14ac:dyDescent="0.25">
      <c r="A105">
        <v>3002</v>
      </c>
      <c r="B105">
        <v>1</v>
      </c>
      <c r="C105" t="s">
        <v>515</v>
      </c>
      <c r="D105" t="s">
        <v>514</v>
      </c>
      <c r="E105" t="s">
        <v>949</v>
      </c>
      <c r="F105" t="s">
        <v>950</v>
      </c>
    </row>
    <row r="106" spans="1:6" x14ac:dyDescent="0.25">
      <c r="A106">
        <v>3003</v>
      </c>
      <c r="B106">
        <v>1</v>
      </c>
      <c r="C106" t="s">
        <v>521</v>
      </c>
      <c r="D106" t="s">
        <v>520</v>
      </c>
      <c r="E106" t="s">
        <v>951</v>
      </c>
      <c r="F106" t="s">
        <v>952</v>
      </c>
    </row>
    <row r="107" spans="1:6" x14ac:dyDescent="0.25">
      <c r="A107">
        <v>3013</v>
      </c>
      <c r="B107">
        <v>0</v>
      </c>
      <c r="C107" t="s">
        <v>509</v>
      </c>
      <c r="D107" t="s">
        <v>508</v>
      </c>
      <c r="E107" t="s">
        <v>953</v>
      </c>
      <c r="F107" t="s">
        <v>954</v>
      </c>
    </row>
    <row r="108" spans="1:6" x14ac:dyDescent="0.25">
      <c r="A108">
        <v>3016</v>
      </c>
      <c r="B108">
        <v>0</v>
      </c>
      <c r="C108" t="s">
        <v>523</v>
      </c>
      <c r="D108" t="s">
        <v>522</v>
      </c>
      <c r="E108" t="s">
        <v>955</v>
      </c>
      <c r="F108" t="s">
        <v>956</v>
      </c>
    </row>
    <row r="109" spans="1:6" x14ac:dyDescent="0.25">
      <c r="A109">
        <v>3014</v>
      </c>
      <c r="B109">
        <v>0</v>
      </c>
      <c r="C109" t="s">
        <v>513</v>
      </c>
      <c r="D109" t="s">
        <v>512</v>
      </c>
      <c r="E109" t="s">
        <v>957</v>
      </c>
      <c r="F109" t="s">
        <v>958</v>
      </c>
    </row>
    <row r="110" spans="1:6" x14ac:dyDescent="0.25">
      <c r="A110">
        <v>3015</v>
      </c>
      <c r="B110">
        <v>0</v>
      </c>
      <c r="C110" t="s">
        <v>519</v>
      </c>
      <c r="D110" t="s">
        <v>518</v>
      </c>
      <c r="E110" t="s">
        <v>959</v>
      </c>
      <c r="F110" t="s">
        <v>960</v>
      </c>
    </row>
    <row r="111" spans="1:6" x14ac:dyDescent="0.25">
      <c r="A111"/>
    </row>
    <row r="112" spans="1:6" x14ac:dyDescent="0.25">
      <c r="A112"/>
    </row>
    <row r="113" spans="1:6" x14ac:dyDescent="0.25">
      <c r="A113"/>
    </row>
    <row r="114" spans="1:6" x14ac:dyDescent="0.25">
      <c r="A114"/>
    </row>
    <row r="115" spans="1:6" x14ac:dyDescent="0.25">
      <c r="A115"/>
    </row>
    <row r="116" spans="1:6" x14ac:dyDescent="0.25">
      <c r="A116">
        <v>3205</v>
      </c>
      <c r="B116">
        <v>1</v>
      </c>
      <c r="C116" t="s">
        <v>503</v>
      </c>
      <c r="D116" t="s">
        <v>961</v>
      </c>
      <c r="E116" t="s">
        <v>962</v>
      </c>
      <c r="F116" t="s">
        <v>963</v>
      </c>
    </row>
    <row r="117" spans="1:6" x14ac:dyDescent="0.25">
      <c r="A117">
        <v>2500</v>
      </c>
      <c r="B117">
        <v>1</v>
      </c>
      <c r="C117" t="s">
        <v>525</v>
      </c>
      <c r="D117" t="s">
        <v>964</v>
      </c>
      <c r="E117" t="s">
        <v>965</v>
      </c>
      <c r="F117" t="s">
        <v>966</v>
      </c>
    </row>
    <row r="121" spans="1:6" x14ac:dyDescent="0.25">
      <c r="A121">
        <v>5000</v>
      </c>
      <c r="B121">
        <v>0</v>
      </c>
      <c r="C121" t="s">
        <v>967</v>
      </c>
      <c r="D121" t="s">
        <v>968</v>
      </c>
      <c r="E121" t="s">
        <v>969</v>
      </c>
      <c r="F121" t="s">
        <v>970</v>
      </c>
    </row>
    <row r="122" spans="1:6" x14ac:dyDescent="0.25">
      <c r="A122">
        <v>1403</v>
      </c>
      <c r="B122">
        <v>0</v>
      </c>
      <c r="C122" t="s">
        <v>971</v>
      </c>
      <c r="D122" t="s">
        <v>972</v>
      </c>
      <c r="E122" t="s">
        <v>973</v>
      </c>
      <c r="F122" t="s">
        <v>974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" x14ac:dyDescent="0.25"/>
  <cols>
    <col min="1" max="3" width="80" style="28" customWidth="1"/>
  </cols>
  <sheetData>
    <row r="1" spans="1:3" x14ac:dyDescent="0.25">
      <c r="A1" t="s">
        <v>975</v>
      </c>
      <c r="B1" t="s">
        <v>976</v>
      </c>
      <c r="C1" t="s">
        <v>977</v>
      </c>
    </row>
    <row r="2" spans="1:3" x14ac:dyDescent="0.25">
      <c r="A2" t="s">
        <v>978</v>
      </c>
      <c r="B2" t="s">
        <v>38</v>
      </c>
      <c r="C2" t="s">
        <v>454</v>
      </c>
    </row>
    <row r="3" spans="1:3" x14ac:dyDescent="0.25">
      <c r="A3" t="s">
        <v>979</v>
      </c>
      <c r="B3" t="s">
        <v>51</v>
      </c>
      <c r="C3" t="s">
        <v>450</v>
      </c>
    </row>
    <row r="4" spans="1:3" x14ac:dyDescent="0.25">
      <c r="A4" t="s">
        <v>980</v>
      </c>
      <c r="B4" t="s">
        <v>52</v>
      </c>
      <c r="C4" t="s">
        <v>443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zoomScale="85" zoomScaleNormal="85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H4" sqref="H4:H63"/>
    </sheetView>
  </sheetViews>
  <sheetFormatPr defaultColWidth="9" defaultRowHeight="16.5" x14ac:dyDescent="0.25"/>
  <cols>
    <col min="1" max="1" width="8.6328125" style="5" customWidth="1"/>
    <col min="2" max="2" width="13.1796875" style="5" bestFit="1" customWidth="1"/>
    <col min="3" max="3" width="6.81640625" style="5" bestFit="1" customWidth="1"/>
    <col min="4" max="4" width="19.453125" style="5" bestFit="1" customWidth="1"/>
    <col min="5" max="5" width="11.81640625" style="5" bestFit="1" customWidth="1"/>
    <col min="6" max="6" width="14" style="5" bestFit="1" customWidth="1"/>
    <col min="7" max="7" width="22.453125" style="5" bestFit="1" customWidth="1"/>
    <col min="8" max="8" width="22.81640625" style="5" bestFit="1" customWidth="1"/>
    <col min="9" max="9" width="12.90625" style="5" customWidth="1"/>
    <col min="10" max="10" width="16.453125" style="5" customWidth="1"/>
    <col min="11" max="11" width="26.453125" style="5" bestFit="1" customWidth="1"/>
    <col min="12" max="12" width="9" style="5" customWidth="1"/>
    <col min="13" max="16384" width="9" style="5"/>
  </cols>
  <sheetData>
    <row r="1" spans="1:11" x14ac:dyDescent="0.25">
      <c r="A1" s="5" t="s">
        <v>16</v>
      </c>
      <c r="B1" s="6"/>
      <c r="C1" s="6"/>
    </row>
    <row r="2" spans="1:11" s="1" customFormat="1" x14ac:dyDescent="0.25">
      <c r="A2" s="2" t="s">
        <v>17</v>
      </c>
      <c r="B2" s="2" t="s">
        <v>18</v>
      </c>
      <c r="C2" s="2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</row>
    <row r="3" spans="1:11" s="4" customFormat="1" x14ac:dyDescent="0.25">
      <c r="A3" s="3" t="s">
        <v>4</v>
      </c>
      <c r="B3" s="3" t="s">
        <v>28</v>
      </c>
      <c r="C3" s="3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  <c r="K3" s="4" t="s">
        <v>37</v>
      </c>
    </row>
    <row r="4" spans="1:11" ht="66" x14ac:dyDescent="0.25">
      <c r="A4" s="6">
        <v>1</v>
      </c>
      <c r="B4" s="6" t="s">
        <v>38</v>
      </c>
      <c r="C4" s="6">
        <v>1</v>
      </c>
      <c r="D4" s="5">
        <v>0</v>
      </c>
      <c r="E4" s="5">
        <v>1</v>
      </c>
      <c r="F4" s="5">
        <v>1</v>
      </c>
      <c r="G4" s="5">
        <v>100</v>
      </c>
      <c r="H4" s="5">
        <v>50</v>
      </c>
      <c r="I4" s="5">
        <v>1</v>
      </c>
      <c r="J4" s="5">
        <v>1400601</v>
      </c>
      <c r="K4" s="5" t="s">
        <v>39</v>
      </c>
    </row>
    <row r="5" spans="1:11" x14ac:dyDescent="0.25">
      <c r="A5" s="6"/>
      <c r="B5" s="6"/>
      <c r="C5" s="6">
        <v>2</v>
      </c>
      <c r="D5" s="5">
        <v>200</v>
      </c>
      <c r="E5" s="5">
        <v>2</v>
      </c>
      <c r="F5" s="5">
        <v>1</v>
      </c>
      <c r="G5" s="5">
        <v>100</v>
      </c>
      <c r="H5" s="5">
        <v>50</v>
      </c>
      <c r="I5" s="5">
        <v>1</v>
      </c>
      <c r="J5" s="5">
        <v>1400602</v>
      </c>
      <c r="K5" s="5" t="s">
        <v>39</v>
      </c>
    </row>
    <row r="6" spans="1:11" x14ac:dyDescent="0.25">
      <c r="A6" s="6"/>
      <c r="B6" s="6"/>
      <c r="C6" s="6">
        <v>3</v>
      </c>
      <c r="D6" s="5">
        <v>730</v>
      </c>
      <c r="E6" s="5">
        <v>3</v>
      </c>
      <c r="F6" s="5">
        <v>1</v>
      </c>
      <c r="G6" s="5">
        <v>100</v>
      </c>
      <c r="H6" s="5">
        <v>50</v>
      </c>
      <c r="I6" s="5">
        <v>1</v>
      </c>
      <c r="J6" s="5">
        <v>1400603</v>
      </c>
      <c r="K6" s="5" t="s">
        <v>40</v>
      </c>
    </row>
    <row r="7" spans="1:11" x14ac:dyDescent="0.25">
      <c r="A7" s="6"/>
      <c r="B7" s="6"/>
      <c r="C7" s="6">
        <v>4</v>
      </c>
      <c r="D7" s="5">
        <v>1720</v>
      </c>
      <c r="E7" s="5">
        <v>3</v>
      </c>
      <c r="F7" s="5" t="s">
        <v>41</v>
      </c>
      <c r="G7" s="5" t="s">
        <v>42</v>
      </c>
      <c r="H7" s="5">
        <v>50</v>
      </c>
      <c r="I7" s="5">
        <v>1</v>
      </c>
      <c r="J7" s="5">
        <v>1400604</v>
      </c>
      <c r="K7" s="5" t="s">
        <v>40</v>
      </c>
    </row>
    <row r="8" spans="1:11" x14ac:dyDescent="0.25">
      <c r="A8" s="6"/>
      <c r="B8" s="6"/>
      <c r="C8" s="6">
        <v>5</v>
      </c>
      <c r="D8" s="5">
        <v>3320</v>
      </c>
      <c r="E8" s="5">
        <v>3</v>
      </c>
      <c r="F8" s="5" t="s">
        <v>41</v>
      </c>
      <c r="G8" s="5" t="s">
        <v>43</v>
      </c>
      <c r="H8" s="5">
        <v>50</v>
      </c>
      <c r="I8" s="5">
        <v>2</v>
      </c>
      <c r="J8" s="5">
        <v>1400605</v>
      </c>
      <c r="K8" s="5" t="s">
        <v>40</v>
      </c>
    </row>
    <row r="9" spans="1:11" x14ac:dyDescent="0.25">
      <c r="A9" s="6"/>
      <c r="B9" s="6"/>
      <c r="C9" s="6">
        <v>6</v>
      </c>
      <c r="D9" s="5">
        <v>5720</v>
      </c>
      <c r="E9" s="5">
        <v>3</v>
      </c>
      <c r="F9" s="5" t="s">
        <v>41</v>
      </c>
      <c r="G9" s="5" t="s">
        <v>43</v>
      </c>
      <c r="H9" s="5">
        <v>50</v>
      </c>
      <c r="I9" s="5">
        <v>2</v>
      </c>
      <c r="J9" s="5">
        <v>1400606</v>
      </c>
      <c r="K9" s="5" t="s">
        <v>40</v>
      </c>
    </row>
    <row r="10" spans="1:11" x14ac:dyDescent="0.25">
      <c r="A10" s="6"/>
      <c r="B10" s="6"/>
      <c r="C10" s="6">
        <v>7</v>
      </c>
      <c r="D10" s="5">
        <v>9120</v>
      </c>
      <c r="E10" s="5">
        <v>3</v>
      </c>
      <c r="F10" s="5" t="s">
        <v>39</v>
      </c>
      <c r="G10" s="5" t="s">
        <v>44</v>
      </c>
      <c r="H10" s="5">
        <v>50</v>
      </c>
      <c r="I10" s="5">
        <v>2</v>
      </c>
      <c r="J10" s="5">
        <v>1400607</v>
      </c>
      <c r="K10" s="5" t="s">
        <v>40</v>
      </c>
    </row>
    <row r="11" spans="1:11" x14ac:dyDescent="0.25">
      <c r="A11" s="6"/>
      <c r="B11" s="6"/>
      <c r="C11" s="6">
        <v>8</v>
      </c>
      <c r="D11" s="5">
        <v>13720</v>
      </c>
      <c r="E11" s="5">
        <v>3</v>
      </c>
      <c r="F11" s="5" t="s">
        <v>39</v>
      </c>
      <c r="G11" s="5" t="s">
        <v>44</v>
      </c>
      <c r="H11" s="5">
        <v>50</v>
      </c>
      <c r="I11" s="5">
        <v>2</v>
      </c>
      <c r="J11" s="5">
        <v>1400608</v>
      </c>
      <c r="K11" s="5" t="s">
        <v>45</v>
      </c>
    </row>
    <row r="12" spans="1:11" x14ac:dyDescent="0.25">
      <c r="A12" s="6"/>
      <c r="B12" s="6"/>
      <c r="C12" s="6">
        <v>9</v>
      </c>
      <c r="D12" s="5">
        <v>19620</v>
      </c>
      <c r="E12" s="5">
        <v>3</v>
      </c>
      <c r="F12" s="5" t="s">
        <v>39</v>
      </c>
      <c r="G12" s="5" t="s">
        <v>44</v>
      </c>
      <c r="H12" s="5">
        <v>50</v>
      </c>
      <c r="I12" s="5">
        <v>2</v>
      </c>
      <c r="J12" s="5">
        <v>1400609</v>
      </c>
      <c r="K12" s="5" t="s">
        <v>45</v>
      </c>
    </row>
    <row r="13" spans="1:11" x14ac:dyDescent="0.25">
      <c r="A13" s="6"/>
      <c r="B13" s="6"/>
      <c r="C13" s="6">
        <v>10</v>
      </c>
      <c r="D13" s="5">
        <v>27220</v>
      </c>
      <c r="E13" s="5">
        <v>3</v>
      </c>
      <c r="F13" s="5" t="s">
        <v>46</v>
      </c>
      <c r="G13" s="5" t="s">
        <v>47</v>
      </c>
      <c r="H13" s="5">
        <v>50</v>
      </c>
      <c r="I13" s="5">
        <v>3</v>
      </c>
      <c r="J13" s="5">
        <v>1400610</v>
      </c>
      <c r="K13" s="5" t="s">
        <v>45</v>
      </c>
    </row>
    <row r="14" spans="1:11" x14ac:dyDescent="0.25">
      <c r="A14" s="6"/>
      <c r="B14" s="6"/>
      <c r="C14" s="6">
        <v>11</v>
      </c>
      <c r="D14" s="5">
        <v>36620</v>
      </c>
      <c r="E14" s="5">
        <v>3</v>
      </c>
      <c r="F14" s="5" t="s">
        <v>46</v>
      </c>
      <c r="G14" s="5" t="s">
        <v>47</v>
      </c>
      <c r="H14" s="5">
        <v>50</v>
      </c>
      <c r="I14" s="5">
        <v>3</v>
      </c>
      <c r="J14" s="5">
        <v>1400611</v>
      </c>
      <c r="K14" s="5" t="s">
        <v>45</v>
      </c>
    </row>
    <row r="15" spans="1:11" x14ac:dyDescent="0.25">
      <c r="A15" s="6"/>
      <c r="B15" s="6"/>
      <c r="C15" s="6">
        <v>12</v>
      </c>
      <c r="D15" s="5">
        <v>48620</v>
      </c>
      <c r="E15" s="5">
        <v>3</v>
      </c>
      <c r="F15" s="5" t="s">
        <v>46</v>
      </c>
      <c r="G15" s="5" t="s">
        <v>47</v>
      </c>
      <c r="H15" s="5">
        <v>50</v>
      </c>
      <c r="I15" s="5">
        <v>3</v>
      </c>
      <c r="J15" s="5">
        <v>1400612</v>
      </c>
      <c r="K15" s="5" t="s">
        <v>48</v>
      </c>
    </row>
    <row r="16" spans="1:11" x14ac:dyDescent="0.25">
      <c r="A16" s="6"/>
      <c r="B16" s="6"/>
      <c r="C16" s="6">
        <v>13</v>
      </c>
      <c r="D16" s="5">
        <v>62620</v>
      </c>
      <c r="E16" s="5">
        <v>3</v>
      </c>
      <c r="F16" s="5" t="s">
        <v>49</v>
      </c>
      <c r="G16" s="5" t="s">
        <v>50</v>
      </c>
      <c r="H16" s="5">
        <v>50</v>
      </c>
      <c r="I16" s="5">
        <v>3</v>
      </c>
      <c r="J16" s="5">
        <v>1400613</v>
      </c>
      <c r="K16" s="5" t="s">
        <v>48</v>
      </c>
    </row>
    <row r="17" spans="1:11" x14ac:dyDescent="0.25">
      <c r="A17" s="6"/>
      <c r="B17" s="6"/>
      <c r="C17" s="6">
        <v>14</v>
      </c>
      <c r="D17" s="5">
        <v>79620</v>
      </c>
      <c r="E17" s="5">
        <v>3</v>
      </c>
      <c r="F17" s="5" t="s">
        <v>49</v>
      </c>
      <c r="G17" s="5" t="s">
        <v>50</v>
      </c>
      <c r="H17" s="5">
        <v>50</v>
      </c>
      <c r="I17" s="5">
        <v>3</v>
      </c>
      <c r="J17" s="5">
        <v>1400614</v>
      </c>
      <c r="K17" s="5" t="s">
        <v>48</v>
      </c>
    </row>
    <row r="18" spans="1:11" x14ac:dyDescent="0.25">
      <c r="C18" s="6">
        <v>15</v>
      </c>
      <c r="D18" s="5">
        <v>99620</v>
      </c>
      <c r="E18" s="5">
        <v>3</v>
      </c>
      <c r="F18" s="5" t="s">
        <v>49</v>
      </c>
      <c r="G18" s="5" t="s">
        <v>50</v>
      </c>
      <c r="H18" s="5">
        <v>50</v>
      </c>
      <c r="I18" s="5">
        <v>4</v>
      </c>
      <c r="J18" s="5">
        <v>1400615</v>
      </c>
      <c r="K18" s="5" t="s">
        <v>48</v>
      </c>
    </row>
    <row r="19" spans="1:11" x14ac:dyDescent="0.25">
      <c r="C19" s="6">
        <v>16</v>
      </c>
      <c r="D19" s="5">
        <v>122620</v>
      </c>
      <c r="E19" s="5">
        <v>3</v>
      </c>
      <c r="F19" s="5" t="s">
        <v>49</v>
      </c>
      <c r="G19" s="5" t="s">
        <v>50</v>
      </c>
      <c r="H19" s="5">
        <v>50</v>
      </c>
      <c r="I19" s="5">
        <v>4</v>
      </c>
      <c r="J19" s="5">
        <v>1400616</v>
      </c>
      <c r="K19" s="5" t="s">
        <v>48</v>
      </c>
    </row>
    <row r="20" spans="1:11" x14ac:dyDescent="0.25">
      <c r="C20" s="6">
        <v>17</v>
      </c>
      <c r="D20" s="5">
        <v>149620</v>
      </c>
      <c r="E20" s="5">
        <v>3</v>
      </c>
      <c r="F20" s="5" t="s">
        <v>49</v>
      </c>
      <c r="G20" s="5" t="s">
        <v>50</v>
      </c>
      <c r="H20" s="5">
        <v>50</v>
      </c>
      <c r="I20" s="5">
        <v>4</v>
      </c>
      <c r="J20" s="5">
        <v>1400617</v>
      </c>
      <c r="K20" s="5" t="s">
        <v>48</v>
      </c>
    </row>
    <row r="21" spans="1:11" x14ac:dyDescent="0.25">
      <c r="C21" s="6">
        <v>18</v>
      </c>
      <c r="D21" s="5">
        <v>180620</v>
      </c>
      <c r="E21" s="5">
        <v>3</v>
      </c>
      <c r="F21" s="5" t="s">
        <v>49</v>
      </c>
      <c r="G21" s="5" t="s">
        <v>50</v>
      </c>
      <c r="H21" s="5">
        <v>50</v>
      </c>
      <c r="I21" s="5">
        <v>4</v>
      </c>
      <c r="J21" s="5">
        <v>1400618</v>
      </c>
      <c r="K21" s="5" t="s">
        <v>48</v>
      </c>
    </row>
    <row r="22" spans="1:11" x14ac:dyDescent="0.25">
      <c r="C22" s="6">
        <v>19</v>
      </c>
      <c r="D22" s="5">
        <v>215620</v>
      </c>
      <c r="E22" s="5">
        <v>3</v>
      </c>
      <c r="F22" s="5" t="s">
        <v>49</v>
      </c>
      <c r="G22" s="5" t="s">
        <v>50</v>
      </c>
      <c r="H22" s="5">
        <v>50</v>
      </c>
      <c r="I22" s="5">
        <v>4</v>
      </c>
      <c r="J22" s="5">
        <v>1400619</v>
      </c>
      <c r="K22" s="5" t="s">
        <v>48</v>
      </c>
    </row>
    <row r="23" spans="1:11" x14ac:dyDescent="0.25">
      <c r="C23" s="6">
        <v>20</v>
      </c>
      <c r="D23" s="5">
        <v>255620</v>
      </c>
      <c r="E23" s="5">
        <v>3</v>
      </c>
      <c r="F23" s="5" t="s">
        <v>49</v>
      </c>
      <c r="G23" s="5" t="s">
        <v>50</v>
      </c>
      <c r="H23" s="5">
        <v>50</v>
      </c>
      <c r="I23" s="5">
        <v>5</v>
      </c>
      <c r="J23" s="5">
        <v>1400620</v>
      </c>
      <c r="K23" s="5" t="s">
        <v>48</v>
      </c>
    </row>
    <row r="24" spans="1:11" x14ac:dyDescent="0.25">
      <c r="A24" s="5">
        <v>2</v>
      </c>
      <c r="B24" s="5" t="s">
        <v>51</v>
      </c>
      <c r="C24" s="6">
        <v>1</v>
      </c>
      <c r="D24" s="5">
        <v>0</v>
      </c>
      <c r="E24" s="5">
        <v>1</v>
      </c>
      <c r="F24" s="5">
        <v>1</v>
      </c>
      <c r="G24" s="5">
        <v>100</v>
      </c>
      <c r="H24" s="5">
        <v>50</v>
      </c>
      <c r="I24" s="5">
        <v>1</v>
      </c>
      <c r="J24" s="5">
        <v>1400601</v>
      </c>
      <c r="K24" s="5" t="s">
        <v>39</v>
      </c>
    </row>
    <row r="25" spans="1:11" x14ac:dyDescent="0.25">
      <c r="C25" s="6">
        <v>2</v>
      </c>
      <c r="D25" s="5">
        <v>200</v>
      </c>
      <c r="E25" s="5">
        <v>2</v>
      </c>
      <c r="F25" s="5">
        <v>1</v>
      </c>
      <c r="G25" s="5">
        <v>100</v>
      </c>
      <c r="H25" s="5">
        <v>50</v>
      </c>
      <c r="I25" s="5">
        <v>1</v>
      </c>
      <c r="J25" s="5">
        <v>1400602</v>
      </c>
      <c r="K25" s="5" t="s">
        <v>39</v>
      </c>
    </row>
    <row r="26" spans="1:11" x14ac:dyDescent="0.25">
      <c r="C26" s="6">
        <v>3</v>
      </c>
      <c r="D26" s="5">
        <v>730</v>
      </c>
      <c r="E26" s="5">
        <v>3</v>
      </c>
      <c r="F26" s="5">
        <v>1</v>
      </c>
      <c r="G26" s="5">
        <v>100</v>
      </c>
      <c r="H26" s="5">
        <v>50</v>
      </c>
      <c r="I26" s="5">
        <v>1</v>
      </c>
      <c r="J26" s="5">
        <v>1400603</v>
      </c>
      <c r="K26" s="5" t="s">
        <v>40</v>
      </c>
    </row>
    <row r="27" spans="1:11" x14ac:dyDescent="0.25">
      <c r="C27" s="6">
        <v>4</v>
      </c>
      <c r="D27" s="5">
        <v>1720</v>
      </c>
      <c r="E27" s="5">
        <v>3</v>
      </c>
      <c r="F27" s="5" t="s">
        <v>41</v>
      </c>
      <c r="G27" s="5" t="s">
        <v>42</v>
      </c>
      <c r="H27" s="5">
        <v>50</v>
      </c>
      <c r="I27" s="5">
        <v>1</v>
      </c>
      <c r="J27" s="5">
        <v>1400604</v>
      </c>
      <c r="K27" s="5" t="s">
        <v>40</v>
      </c>
    </row>
    <row r="28" spans="1:11" x14ac:dyDescent="0.25">
      <c r="C28" s="6">
        <v>5</v>
      </c>
      <c r="D28" s="5">
        <v>3320</v>
      </c>
      <c r="E28" s="5">
        <v>3</v>
      </c>
      <c r="F28" s="5" t="s">
        <v>41</v>
      </c>
      <c r="G28" s="5" t="s">
        <v>43</v>
      </c>
      <c r="H28" s="5">
        <v>50</v>
      </c>
      <c r="I28" s="5">
        <v>2</v>
      </c>
      <c r="J28" s="5">
        <v>1400605</v>
      </c>
      <c r="K28" s="5" t="s">
        <v>40</v>
      </c>
    </row>
    <row r="29" spans="1:11" x14ac:dyDescent="0.25">
      <c r="C29" s="6">
        <v>6</v>
      </c>
      <c r="D29" s="5">
        <v>5720</v>
      </c>
      <c r="E29" s="5">
        <v>3</v>
      </c>
      <c r="F29" s="5" t="s">
        <v>41</v>
      </c>
      <c r="G29" s="5" t="s">
        <v>43</v>
      </c>
      <c r="H29" s="5">
        <v>50</v>
      </c>
      <c r="I29" s="5">
        <v>2</v>
      </c>
      <c r="J29" s="5">
        <v>1400606</v>
      </c>
      <c r="K29" s="5" t="s">
        <v>40</v>
      </c>
    </row>
    <row r="30" spans="1:11" x14ac:dyDescent="0.25">
      <c r="C30" s="6">
        <v>7</v>
      </c>
      <c r="D30" s="5">
        <v>9120</v>
      </c>
      <c r="E30" s="5">
        <v>3</v>
      </c>
      <c r="F30" s="5" t="s">
        <v>39</v>
      </c>
      <c r="G30" s="5" t="s">
        <v>44</v>
      </c>
      <c r="H30" s="5">
        <v>50</v>
      </c>
      <c r="I30" s="5">
        <v>2</v>
      </c>
      <c r="J30" s="5">
        <v>1400607</v>
      </c>
      <c r="K30" s="5" t="s">
        <v>40</v>
      </c>
    </row>
    <row r="31" spans="1:11" x14ac:dyDescent="0.25">
      <c r="C31" s="6">
        <v>8</v>
      </c>
      <c r="D31" s="5">
        <v>13720</v>
      </c>
      <c r="E31" s="5">
        <v>3</v>
      </c>
      <c r="F31" s="5" t="s">
        <v>39</v>
      </c>
      <c r="G31" s="5" t="s">
        <v>44</v>
      </c>
      <c r="H31" s="5">
        <v>50</v>
      </c>
      <c r="I31" s="5">
        <v>2</v>
      </c>
      <c r="J31" s="5">
        <v>1400608</v>
      </c>
      <c r="K31" s="5" t="s">
        <v>45</v>
      </c>
    </row>
    <row r="32" spans="1:11" x14ac:dyDescent="0.25">
      <c r="C32" s="6">
        <v>9</v>
      </c>
      <c r="D32" s="5">
        <v>19620</v>
      </c>
      <c r="E32" s="5">
        <v>3</v>
      </c>
      <c r="F32" s="5" t="s">
        <v>39</v>
      </c>
      <c r="G32" s="5" t="s">
        <v>44</v>
      </c>
      <c r="H32" s="5">
        <v>50</v>
      </c>
      <c r="I32" s="5">
        <v>2</v>
      </c>
      <c r="J32" s="5">
        <v>1400609</v>
      </c>
      <c r="K32" s="5" t="s">
        <v>45</v>
      </c>
    </row>
    <row r="33" spans="1:11" x14ac:dyDescent="0.25">
      <c r="C33" s="6">
        <v>10</v>
      </c>
      <c r="D33" s="5">
        <v>27220</v>
      </c>
      <c r="E33" s="5">
        <v>3</v>
      </c>
      <c r="F33" s="5" t="s">
        <v>46</v>
      </c>
      <c r="G33" s="5" t="s">
        <v>47</v>
      </c>
      <c r="H33" s="5">
        <v>50</v>
      </c>
      <c r="I33" s="5">
        <v>3</v>
      </c>
      <c r="J33" s="5">
        <v>1400610</v>
      </c>
      <c r="K33" s="5" t="s">
        <v>45</v>
      </c>
    </row>
    <row r="34" spans="1:11" x14ac:dyDescent="0.25">
      <c r="C34" s="6">
        <v>11</v>
      </c>
      <c r="D34" s="5">
        <v>36620</v>
      </c>
      <c r="E34" s="5">
        <v>3</v>
      </c>
      <c r="F34" s="5" t="s">
        <v>46</v>
      </c>
      <c r="G34" s="5" t="s">
        <v>47</v>
      </c>
      <c r="H34" s="5">
        <v>50</v>
      </c>
      <c r="I34" s="5">
        <v>3</v>
      </c>
      <c r="J34" s="5">
        <v>1400611</v>
      </c>
      <c r="K34" s="5" t="s">
        <v>45</v>
      </c>
    </row>
    <row r="35" spans="1:11" x14ac:dyDescent="0.25">
      <c r="C35" s="6">
        <v>12</v>
      </c>
      <c r="D35" s="5">
        <v>48620</v>
      </c>
      <c r="E35" s="5">
        <v>3</v>
      </c>
      <c r="F35" s="5" t="s">
        <v>46</v>
      </c>
      <c r="G35" s="5" t="s">
        <v>47</v>
      </c>
      <c r="H35" s="5">
        <v>50</v>
      </c>
      <c r="I35" s="5">
        <v>3</v>
      </c>
      <c r="J35" s="5">
        <v>1400612</v>
      </c>
      <c r="K35" s="5" t="s">
        <v>48</v>
      </c>
    </row>
    <row r="36" spans="1:11" x14ac:dyDescent="0.25">
      <c r="C36" s="6">
        <v>13</v>
      </c>
      <c r="D36" s="5">
        <v>62620</v>
      </c>
      <c r="E36" s="5">
        <v>3</v>
      </c>
      <c r="F36" s="5" t="s">
        <v>49</v>
      </c>
      <c r="G36" s="5" t="s">
        <v>50</v>
      </c>
      <c r="H36" s="5">
        <v>50</v>
      </c>
      <c r="I36" s="5">
        <v>3</v>
      </c>
      <c r="J36" s="5">
        <v>1400613</v>
      </c>
      <c r="K36" s="5" t="s">
        <v>48</v>
      </c>
    </row>
    <row r="37" spans="1:11" x14ac:dyDescent="0.25">
      <c r="C37" s="6">
        <v>14</v>
      </c>
      <c r="D37" s="5">
        <v>79620</v>
      </c>
      <c r="E37" s="5">
        <v>3</v>
      </c>
      <c r="F37" s="5" t="s">
        <v>49</v>
      </c>
      <c r="G37" s="5" t="s">
        <v>50</v>
      </c>
      <c r="H37" s="5">
        <v>50</v>
      </c>
      <c r="I37" s="5">
        <v>3</v>
      </c>
      <c r="J37" s="5">
        <v>1400614</v>
      </c>
      <c r="K37" s="5" t="s">
        <v>48</v>
      </c>
    </row>
    <row r="38" spans="1:11" x14ac:dyDescent="0.25">
      <c r="C38" s="6">
        <v>15</v>
      </c>
      <c r="D38" s="5">
        <v>99620</v>
      </c>
      <c r="E38" s="5">
        <v>3</v>
      </c>
      <c r="F38" s="5" t="s">
        <v>49</v>
      </c>
      <c r="G38" s="5" t="s">
        <v>50</v>
      </c>
      <c r="H38" s="5">
        <v>50</v>
      </c>
      <c r="I38" s="5">
        <v>4</v>
      </c>
      <c r="J38" s="5">
        <v>1400615</v>
      </c>
      <c r="K38" s="5" t="s">
        <v>48</v>
      </c>
    </row>
    <row r="39" spans="1:11" x14ac:dyDescent="0.25">
      <c r="C39" s="6">
        <v>16</v>
      </c>
      <c r="D39" s="5">
        <v>122620</v>
      </c>
      <c r="E39" s="5">
        <v>3</v>
      </c>
      <c r="F39" s="5" t="s">
        <v>49</v>
      </c>
      <c r="G39" s="5" t="s">
        <v>50</v>
      </c>
      <c r="H39" s="5">
        <v>50</v>
      </c>
      <c r="I39" s="5">
        <v>4</v>
      </c>
      <c r="J39" s="5">
        <v>1400616</v>
      </c>
      <c r="K39" s="5" t="s">
        <v>48</v>
      </c>
    </row>
    <row r="40" spans="1:11" x14ac:dyDescent="0.25">
      <c r="C40" s="6">
        <v>17</v>
      </c>
      <c r="D40" s="5">
        <v>149620</v>
      </c>
      <c r="E40" s="5">
        <v>3</v>
      </c>
      <c r="F40" s="5" t="s">
        <v>49</v>
      </c>
      <c r="G40" s="5" t="s">
        <v>50</v>
      </c>
      <c r="H40" s="5">
        <v>50</v>
      </c>
      <c r="I40" s="5">
        <v>4</v>
      </c>
      <c r="J40" s="5">
        <v>1400617</v>
      </c>
      <c r="K40" s="5" t="s">
        <v>48</v>
      </c>
    </row>
    <row r="41" spans="1:11" x14ac:dyDescent="0.25">
      <c r="C41" s="6">
        <v>18</v>
      </c>
      <c r="D41" s="5">
        <v>180620</v>
      </c>
      <c r="E41" s="5">
        <v>3</v>
      </c>
      <c r="F41" s="5" t="s">
        <v>49</v>
      </c>
      <c r="G41" s="5" t="s">
        <v>50</v>
      </c>
      <c r="H41" s="5">
        <v>50</v>
      </c>
      <c r="I41" s="5">
        <v>4</v>
      </c>
      <c r="J41" s="5">
        <v>1400618</v>
      </c>
      <c r="K41" s="5" t="s">
        <v>48</v>
      </c>
    </row>
    <row r="42" spans="1:11" x14ac:dyDescent="0.25">
      <c r="C42" s="6">
        <v>19</v>
      </c>
      <c r="D42" s="5">
        <v>215620</v>
      </c>
      <c r="E42" s="5">
        <v>3</v>
      </c>
      <c r="F42" s="5" t="s">
        <v>49</v>
      </c>
      <c r="G42" s="5" t="s">
        <v>50</v>
      </c>
      <c r="H42" s="5">
        <v>50</v>
      </c>
      <c r="I42" s="5">
        <v>4</v>
      </c>
      <c r="J42" s="5">
        <v>1400619</v>
      </c>
      <c r="K42" s="5" t="s">
        <v>48</v>
      </c>
    </row>
    <row r="43" spans="1:11" x14ac:dyDescent="0.25">
      <c r="C43" s="6">
        <v>20</v>
      </c>
      <c r="D43" s="5">
        <v>255620</v>
      </c>
      <c r="E43" s="5">
        <v>3</v>
      </c>
      <c r="F43" s="5" t="s">
        <v>49</v>
      </c>
      <c r="G43" s="5" t="s">
        <v>50</v>
      </c>
      <c r="H43" s="5">
        <v>50</v>
      </c>
      <c r="I43" s="5">
        <v>5</v>
      </c>
      <c r="J43" s="5">
        <v>1400620</v>
      </c>
      <c r="K43" s="5" t="s">
        <v>48</v>
      </c>
    </row>
    <row r="44" spans="1:11" x14ac:dyDescent="0.25">
      <c r="A44" s="5">
        <v>3</v>
      </c>
      <c r="B44" s="5" t="s">
        <v>52</v>
      </c>
      <c r="C44" s="6">
        <v>1</v>
      </c>
      <c r="D44" s="5">
        <v>0</v>
      </c>
      <c r="E44" s="5">
        <v>1</v>
      </c>
      <c r="F44" s="5">
        <v>1</v>
      </c>
      <c r="G44" s="5">
        <v>100</v>
      </c>
      <c r="H44" s="5">
        <v>50</v>
      </c>
      <c r="I44" s="5">
        <v>1</v>
      </c>
      <c r="J44" s="5">
        <v>1400601</v>
      </c>
      <c r="K44" s="5" t="s">
        <v>39</v>
      </c>
    </row>
    <row r="45" spans="1:11" x14ac:dyDescent="0.25">
      <c r="C45" s="6">
        <v>2</v>
      </c>
      <c r="D45" s="5">
        <v>200</v>
      </c>
      <c r="E45" s="5">
        <v>2</v>
      </c>
      <c r="F45" s="5">
        <v>1</v>
      </c>
      <c r="G45" s="5">
        <v>100</v>
      </c>
      <c r="H45" s="5">
        <v>50</v>
      </c>
      <c r="I45" s="5">
        <v>1</v>
      </c>
      <c r="J45" s="5">
        <v>1400602</v>
      </c>
      <c r="K45" s="5" t="s">
        <v>39</v>
      </c>
    </row>
    <row r="46" spans="1:11" x14ac:dyDescent="0.25">
      <c r="C46" s="6">
        <v>3</v>
      </c>
      <c r="D46" s="5">
        <v>730</v>
      </c>
      <c r="E46" s="5">
        <v>3</v>
      </c>
      <c r="F46" s="5">
        <v>1</v>
      </c>
      <c r="G46" s="5">
        <v>100</v>
      </c>
      <c r="H46" s="5">
        <v>50</v>
      </c>
      <c r="I46" s="5">
        <v>1</v>
      </c>
      <c r="J46" s="5">
        <v>1400603</v>
      </c>
      <c r="K46" s="5" t="s">
        <v>40</v>
      </c>
    </row>
    <row r="47" spans="1:11" x14ac:dyDescent="0.25">
      <c r="C47" s="6">
        <v>4</v>
      </c>
      <c r="D47" s="5">
        <v>1720</v>
      </c>
      <c r="E47" s="5">
        <v>3</v>
      </c>
      <c r="F47" s="5" t="s">
        <v>41</v>
      </c>
      <c r="G47" s="5" t="s">
        <v>42</v>
      </c>
      <c r="H47" s="5">
        <v>50</v>
      </c>
      <c r="I47" s="5">
        <v>1</v>
      </c>
      <c r="J47" s="5">
        <v>1400604</v>
      </c>
      <c r="K47" s="5" t="s">
        <v>40</v>
      </c>
    </row>
    <row r="48" spans="1:11" x14ac:dyDescent="0.25">
      <c r="C48" s="6">
        <v>5</v>
      </c>
      <c r="D48" s="5">
        <v>3320</v>
      </c>
      <c r="E48" s="5">
        <v>3</v>
      </c>
      <c r="F48" s="5" t="s">
        <v>41</v>
      </c>
      <c r="G48" s="5" t="s">
        <v>43</v>
      </c>
      <c r="H48" s="5">
        <v>50</v>
      </c>
      <c r="I48" s="5">
        <v>2</v>
      </c>
      <c r="J48" s="5">
        <v>1400605</v>
      </c>
      <c r="K48" s="5" t="s">
        <v>40</v>
      </c>
    </row>
    <row r="49" spans="3:11" x14ac:dyDescent="0.25">
      <c r="C49" s="6">
        <v>6</v>
      </c>
      <c r="D49" s="5">
        <v>5720</v>
      </c>
      <c r="E49" s="5">
        <v>3</v>
      </c>
      <c r="F49" s="5" t="s">
        <v>41</v>
      </c>
      <c r="G49" s="5" t="s">
        <v>43</v>
      </c>
      <c r="H49" s="5">
        <v>50</v>
      </c>
      <c r="I49" s="5">
        <v>2</v>
      </c>
      <c r="J49" s="5">
        <v>1400606</v>
      </c>
      <c r="K49" s="5" t="s">
        <v>40</v>
      </c>
    </row>
    <row r="50" spans="3:11" x14ac:dyDescent="0.25">
      <c r="C50" s="6">
        <v>7</v>
      </c>
      <c r="D50" s="5">
        <v>9120</v>
      </c>
      <c r="E50" s="5">
        <v>3</v>
      </c>
      <c r="F50" s="5" t="s">
        <v>39</v>
      </c>
      <c r="G50" s="5" t="s">
        <v>44</v>
      </c>
      <c r="H50" s="5">
        <v>50</v>
      </c>
      <c r="I50" s="5">
        <v>2</v>
      </c>
      <c r="J50" s="5">
        <v>1400607</v>
      </c>
      <c r="K50" s="5" t="s">
        <v>40</v>
      </c>
    </row>
    <row r="51" spans="3:11" x14ac:dyDescent="0.25">
      <c r="C51" s="6">
        <v>8</v>
      </c>
      <c r="D51" s="5">
        <v>13720</v>
      </c>
      <c r="E51" s="5">
        <v>3</v>
      </c>
      <c r="F51" s="5" t="s">
        <v>39</v>
      </c>
      <c r="G51" s="5" t="s">
        <v>44</v>
      </c>
      <c r="H51" s="5">
        <v>50</v>
      </c>
      <c r="I51" s="5">
        <v>2</v>
      </c>
      <c r="J51" s="5">
        <v>1400608</v>
      </c>
      <c r="K51" s="5" t="s">
        <v>45</v>
      </c>
    </row>
    <row r="52" spans="3:11" x14ac:dyDescent="0.25">
      <c r="C52" s="6">
        <v>9</v>
      </c>
      <c r="D52" s="5">
        <v>19620</v>
      </c>
      <c r="E52" s="5">
        <v>3</v>
      </c>
      <c r="F52" s="5" t="s">
        <v>39</v>
      </c>
      <c r="G52" s="5" t="s">
        <v>44</v>
      </c>
      <c r="H52" s="5">
        <v>50</v>
      </c>
      <c r="I52" s="5">
        <v>2</v>
      </c>
      <c r="J52" s="5">
        <v>1400609</v>
      </c>
      <c r="K52" s="5" t="s">
        <v>45</v>
      </c>
    </row>
    <row r="53" spans="3:11" x14ac:dyDescent="0.25">
      <c r="C53" s="6">
        <v>10</v>
      </c>
      <c r="D53" s="5">
        <v>27220</v>
      </c>
      <c r="E53" s="5">
        <v>3</v>
      </c>
      <c r="F53" s="5" t="s">
        <v>46</v>
      </c>
      <c r="G53" s="5" t="s">
        <v>47</v>
      </c>
      <c r="H53" s="5">
        <v>50</v>
      </c>
      <c r="I53" s="5">
        <v>3</v>
      </c>
      <c r="J53" s="5">
        <v>1400610</v>
      </c>
      <c r="K53" s="5" t="s">
        <v>45</v>
      </c>
    </row>
    <row r="54" spans="3:11" x14ac:dyDescent="0.25">
      <c r="C54" s="6">
        <v>11</v>
      </c>
      <c r="D54" s="5">
        <v>36620</v>
      </c>
      <c r="E54" s="5">
        <v>3</v>
      </c>
      <c r="F54" s="5" t="s">
        <v>46</v>
      </c>
      <c r="G54" s="5" t="s">
        <v>47</v>
      </c>
      <c r="H54" s="5">
        <v>50</v>
      </c>
      <c r="I54" s="5">
        <v>3</v>
      </c>
      <c r="J54" s="5">
        <v>1400611</v>
      </c>
      <c r="K54" s="5" t="s">
        <v>45</v>
      </c>
    </row>
    <row r="55" spans="3:11" x14ac:dyDescent="0.25">
      <c r="C55" s="6">
        <v>12</v>
      </c>
      <c r="D55" s="5">
        <v>48620</v>
      </c>
      <c r="E55" s="5">
        <v>3</v>
      </c>
      <c r="F55" s="5" t="s">
        <v>46</v>
      </c>
      <c r="G55" s="5" t="s">
        <v>47</v>
      </c>
      <c r="H55" s="5">
        <v>50</v>
      </c>
      <c r="I55" s="5">
        <v>3</v>
      </c>
      <c r="J55" s="5">
        <v>1400612</v>
      </c>
      <c r="K55" s="5" t="s">
        <v>48</v>
      </c>
    </row>
    <row r="56" spans="3:11" x14ac:dyDescent="0.25">
      <c r="C56" s="6">
        <v>13</v>
      </c>
      <c r="D56" s="5">
        <v>62620</v>
      </c>
      <c r="E56" s="5">
        <v>3</v>
      </c>
      <c r="F56" s="5" t="s">
        <v>49</v>
      </c>
      <c r="G56" s="5" t="s">
        <v>50</v>
      </c>
      <c r="H56" s="5">
        <v>50</v>
      </c>
      <c r="I56" s="5">
        <v>3</v>
      </c>
      <c r="J56" s="5">
        <v>1400613</v>
      </c>
      <c r="K56" s="5" t="s">
        <v>48</v>
      </c>
    </row>
    <row r="57" spans="3:11" x14ac:dyDescent="0.25">
      <c r="C57" s="6">
        <v>14</v>
      </c>
      <c r="D57" s="5">
        <v>79620</v>
      </c>
      <c r="E57" s="5">
        <v>3</v>
      </c>
      <c r="F57" s="5" t="s">
        <v>49</v>
      </c>
      <c r="G57" s="5" t="s">
        <v>50</v>
      </c>
      <c r="H57" s="5">
        <v>50</v>
      </c>
      <c r="I57" s="5">
        <v>3</v>
      </c>
      <c r="J57" s="5">
        <v>1400614</v>
      </c>
      <c r="K57" s="5" t="s">
        <v>48</v>
      </c>
    </row>
    <row r="58" spans="3:11" x14ac:dyDescent="0.25">
      <c r="C58" s="6">
        <v>15</v>
      </c>
      <c r="D58" s="5">
        <v>99620</v>
      </c>
      <c r="E58" s="5">
        <v>3</v>
      </c>
      <c r="F58" s="5" t="s">
        <v>49</v>
      </c>
      <c r="G58" s="5" t="s">
        <v>50</v>
      </c>
      <c r="H58" s="5">
        <v>50</v>
      </c>
      <c r="I58" s="5">
        <v>4</v>
      </c>
      <c r="J58" s="5">
        <v>1400615</v>
      </c>
      <c r="K58" s="5" t="s">
        <v>48</v>
      </c>
    </row>
    <row r="59" spans="3:11" x14ac:dyDescent="0.25">
      <c r="C59" s="6">
        <v>16</v>
      </c>
      <c r="D59" s="5">
        <v>122620</v>
      </c>
      <c r="E59" s="5">
        <v>3</v>
      </c>
      <c r="F59" s="5" t="s">
        <v>49</v>
      </c>
      <c r="G59" s="5" t="s">
        <v>50</v>
      </c>
      <c r="H59" s="5">
        <v>50</v>
      </c>
      <c r="I59" s="5">
        <v>4</v>
      </c>
      <c r="J59" s="5">
        <v>1400616</v>
      </c>
      <c r="K59" s="5" t="s">
        <v>48</v>
      </c>
    </row>
    <row r="60" spans="3:11" x14ac:dyDescent="0.25">
      <c r="C60" s="6">
        <v>17</v>
      </c>
      <c r="D60" s="5">
        <v>149620</v>
      </c>
      <c r="E60" s="5">
        <v>3</v>
      </c>
      <c r="F60" s="5" t="s">
        <v>49</v>
      </c>
      <c r="G60" s="5" t="s">
        <v>50</v>
      </c>
      <c r="H60" s="5">
        <v>50</v>
      </c>
      <c r="I60" s="5">
        <v>4</v>
      </c>
      <c r="J60" s="5">
        <v>1400617</v>
      </c>
      <c r="K60" s="5" t="s">
        <v>48</v>
      </c>
    </row>
    <row r="61" spans="3:11" x14ac:dyDescent="0.25">
      <c r="C61" s="6">
        <v>18</v>
      </c>
      <c r="D61" s="5">
        <v>180620</v>
      </c>
      <c r="E61" s="5">
        <v>3</v>
      </c>
      <c r="F61" s="5" t="s">
        <v>49</v>
      </c>
      <c r="G61" s="5" t="s">
        <v>50</v>
      </c>
      <c r="H61" s="5">
        <v>50</v>
      </c>
      <c r="I61" s="5">
        <v>4</v>
      </c>
      <c r="J61" s="5">
        <v>1400618</v>
      </c>
      <c r="K61" s="5" t="s">
        <v>48</v>
      </c>
    </row>
    <row r="62" spans="3:11" x14ac:dyDescent="0.25">
      <c r="C62" s="6">
        <v>19</v>
      </c>
      <c r="D62" s="5">
        <v>215620</v>
      </c>
      <c r="E62" s="5">
        <v>3</v>
      </c>
      <c r="F62" s="5" t="s">
        <v>49</v>
      </c>
      <c r="G62" s="5" t="s">
        <v>50</v>
      </c>
      <c r="H62" s="5">
        <v>50</v>
      </c>
      <c r="I62" s="5">
        <v>4</v>
      </c>
      <c r="J62" s="5">
        <v>1400619</v>
      </c>
      <c r="K62" s="5" t="s">
        <v>48</v>
      </c>
    </row>
    <row r="63" spans="3:11" x14ac:dyDescent="0.25">
      <c r="C63" s="6">
        <v>20</v>
      </c>
      <c r="D63" s="5">
        <v>255620</v>
      </c>
      <c r="E63" s="5">
        <v>3</v>
      </c>
      <c r="F63" s="5" t="s">
        <v>49</v>
      </c>
      <c r="G63" s="5" t="s">
        <v>50</v>
      </c>
      <c r="H63" s="5">
        <v>50</v>
      </c>
      <c r="I63" s="5">
        <v>5</v>
      </c>
      <c r="J63" s="5">
        <v>1400620</v>
      </c>
      <c r="K63" s="5" t="s">
        <v>48</v>
      </c>
    </row>
  </sheetData>
  <phoneticPr fontId="1" type="noConversion"/>
  <dataValidations count="1">
    <dataValidation type="list" showInputMessage="1" showErrorMessage="1" sqref="B5:B10" xr:uid="{00000000-0002-0000-0100-000000000000}">
      <formula1>#REF!</formula1>
    </dataValidation>
  </dataValidations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activeCell="B14" sqref="B14:B23"/>
    </sheetView>
  </sheetViews>
  <sheetFormatPr defaultColWidth="9" defaultRowHeight="16.5" x14ac:dyDescent="0.25"/>
  <cols>
    <col min="1" max="1" width="9" style="7" customWidth="1"/>
    <col min="2" max="16384" width="9" style="7"/>
  </cols>
  <sheetData>
    <row r="1" spans="1:2" x14ac:dyDescent="0.25">
      <c r="A1" s="7" t="s">
        <v>53</v>
      </c>
    </row>
    <row r="2" spans="1:2" x14ac:dyDescent="0.25">
      <c r="A2" s="7" t="s">
        <v>54</v>
      </c>
      <c r="B2" s="7" t="s">
        <v>55</v>
      </c>
    </row>
    <row r="3" spans="1:2" s="8" customFormat="1" x14ac:dyDescent="0.25">
      <c r="A3" s="8" t="s">
        <v>4</v>
      </c>
      <c r="B3" s="8" t="s">
        <v>56</v>
      </c>
    </row>
    <row r="4" spans="1:2" x14ac:dyDescent="0.25">
      <c r="A4" s="7">
        <v>1</v>
      </c>
      <c r="B4" s="7">
        <v>0</v>
      </c>
    </row>
    <row r="5" spans="1:2" x14ac:dyDescent="0.25">
      <c r="A5" s="7">
        <v>2</v>
      </c>
      <c r="B5" s="7">
        <v>10</v>
      </c>
    </row>
    <row r="6" spans="1:2" x14ac:dyDescent="0.25">
      <c r="A6" s="7">
        <v>3</v>
      </c>
      <c r="B6" s="7">
        <v>20</v>
      </c>
    </row>
    <row r="7" spans="1:2" x14ac:dyDescent="0.25">
      <c r="A7" s="7">
        <v>4</v>
      </c>
      <c r="B7" s="7">
        <v>30</v>
      </c>
    </row>
    <row r="8" spans="1:2" x14ac:dyDescent="0.25">
      <c r="A8" s="7">
        <v>5</v>
      </c>
      <c r="B8" s="7">
        <v>40</v>
      </c>
    </row>
    <row r="9" spans="1:2" x14ac:dyDescent="0.25">
      <c r="A9" s="7">
        <v>6</v>
      </c>
      <c r="B9" s="7">
        <v>50</v>
      </c>
    </row>
    <row r="10" spans="1:2" x14ac:dyDescent="0.25">
      <c r="A10" s="7">
        <v>7</v>
      </c>
      <c r="B10" s="7">
        <v>60</v>
      </c>
    </row>
    <row r="11" spans="1:2" x14ac:dyDescent="0.25">
      <c r="A11" s="7">
        <v>8</v>
      </c>
      <c r="B11" s="7">
        <v>70</v>
      </c>
    </row>
    <row r="12" spans="1:2" x14ac:dyDescent="0.25">
      <c r="A12" s="7">
        <v>9</v>
      </c>
      <c r="B12" s="7">
        <v>80</v>
      </c>
    </row>
    <row r="13" spans="1:2" x14ac:dyDescent="0.25">
      <c r="A13" s="7">
        <v>10</v>
      </c>
      <c r="B13" s="7">
        <v>90</v>
      </c>
    </row>
    <row r="14" spans="1:2" x14ac:dyDescent="0.25">
      <c r="A14" s="7">
        <v>11</v>
      </c>
      <c r="B14" s="7">
        <v>100</v>
      </c>
    </row>
    <row r="15" spans="1:2" x14ac:dyDescent="0.25">
      <c r="A15" s="7">
        <v>12</v>
      </c>
      <c r="B15" s="7">
        <v>100</v>
      </c>
    </row>
    <row r="16" spans="1:2" x14ac:dyDescent="0.25">
      <c r="A16" s="7">
        <v>13</v>
      </c>
      <c r="B16" s="7">
        <v>100</v>
      </c>
    </row>
    <row r="17" spans="1:2" x14ac:dyDescent="0.25">
      <c r="A17" s="7">
        <v>14</v>
      </c>
      <c r="B17" s="7">
        <v>100</v>
      </c>
    </row>
    <row r="18" spans="1:2" x14ac:dyDescent="0.25">
      <c r="A18" s="7">
        <v>15</v>
      </c>
      <c r="B18" s="7">
        <v>100</v>
      </c>
    </row>
    <row r="19" spans="1:2" x14ac:dyDescent="0.25">
      <c r="A19" s="7">
        <v>16</v>
      </c>
      <c r="B19" s="7">
        <v>100</v>
      </c>
    </row>
    <row r="20" spans="1:2" x14ac:dyDescent="0.25">
      <c r="A20" s="7">
        <v>17</v>
      </c>
      <c r="B20" s="7">
        <v>100</v>
      </c>
    </row>
    <row r="21" spans="1:2" x14ac:dyDescent="0.25">
      <c r="A21" s="7">
        <v>18</v>
      </c>
      <c r="B21" s="7">
        <v>100</v>
      </c>
    </row>
    <row r="22" spans="1:2" x14ac:dyDescent="0.25">
      <c r="A22" s="7">
        <v>19</v>
      </c>
      <c r="B22" s="7">
        <v>100</v>
      </c>
    </row>
    <row r="23" spans="1:2" x14ac:dyDescent="0.25">
      <c r="A23" s="7">
        <v>20</v>
      </c>
      <c r="B23" s="7">
        <v>100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G13" sqref="G13"/>
    </sheetView>
  </sheetViews>
  <sheetFormatPr defaultColWidth="9" defaultRowHeight="16.5" x14ac:dyDescent="0.25"/>
  <cols>
    <col min="1" max="1" width="9" style="7" customWidth="1"/>
    <col min="2" max="2" width="13.81640625" style="7" bestFit="1" customWidth="1"/>
    <col min="3" max="3" width="21.90625" style="7" bestFit="1" customWidth="1"/>
    <col min="4" max="4" width="20.81640625" style="7" bestFit="1" customWidth="1"/>
    <col min="5" max="5" width="20" style="7" bestFit="1" customWidth="1"/>
    <col min="6" max="6" width="18.6328125" style="7" bestFit="1" customWidth="1"/>
    <col min="7" max="7" width="16.453125" style="7" bestFit="1" customWidth="1"/>
    <col min="8" max="8" width="19.6328125" style="7" bestFit="1" customWidth="1"/>
    <col min="9" max="9" width="13.08984375" style="7" bestFit="1" customWidth="1"/>
    <col min="10" max="10" width="27.90625" style="7" bestFit="1" customWidth="1"/>
    <col min="11" max="11" width="9" style="7" customWidth="1"/>
    <col min="12" max="16384" width="9" style="7"/>
  </cols>
  <sheetData>
    <row r="1" spans="1:10" x14ac:dyDescent="0.25">
      <c r="A1" s="7" t="s">
        <v>57</v>
      </c>
    </row>
    <row r="2" spans="1:10" s="8" customFormat="1" x14ac:dyDescent="0.25">
      <c r="A2" s="8" t="s">
        <v>58</v>
      </c>
      <c r="B2" s="8" t="s">
        <v>59</v>
      </c>
      <c r="C2" s="8" t="s">
        <v>60</v>
      </c>
      <c r="D2" s="8" t="s">
        <v>61</v>
      </c>
      <c r="E2" s="8" t="s">
        <v>62</v>
      </c>
      <c r="F2" s="8" t="s">
        <v>63</v>
      </c>
      <c r="G2" s="8" t="s">
        <v>64</v>
      </c>
      <c r="H2" s="8" t="s">
        <v>65</v>
      </c>
      <c r="I2" s="8" t="s">
        <v>66</v>
      </c>
      <c r="J2" s="8" t="s">
        <v>67</v>
      </c>
    </row>
    <row r="3" spans="1:10" x14ac:dyDescent="0.25">
      <c r="A3" s="7" t="s">
        <v>4</v>
      </c>
      <c r="B3" s="7" t="s">
        <v>68</v>
      </c>
      <c r="C3" s="7" t="s">
        <v>69</v>
      </c>
      <c r="D3" s="7" t="s">
        <v>70</v>
      </c>
      <c r="E3" s="7" t="s">
        <v>71</v>
      </c>
      <c r="F3" s="7" t="s">
        <v>72</v>
      </c>
      <c r="G3" s="7" t="s">
        <v>73</v>
      </c>
      <c r="H3" s="7" t="s">
        <v>74</v>
      </c>
      <c r="I3" s="7" t="s">
        <v>75</v>
      </c>
      <c r="J3" s="7" t="s">
        <v>76</v>
      </c>
    </row>
    <row r="4" spans="1:10" s="9" customFormat="1" x14ac:dyDescent="0.25">
      <c r="A4" s="9">
        <v>1</v>
      </c>
      <c r="B4" s="9">
        <v>1</v>
      </c>
      <c r="C4" s="9">
        <v>100</v>
      </c>
      <c r="D4" s="9" t="s">
        <v>77</v>
      </c>
      <c r="E4" s="12">
        <v>0.1</v>
      </c>
      <c r="F4" s="9">
        <v>0</v>
      </c>
      <c r="G4" s="9">
        <v>20</v>
      </c>
      <c r="H4" s="9" t="s">
        <v>78</v>
      </c>
      <c r="I4" s="9">
        <v>1400500</v>
      </c>
      <c r="J4" s="9">
        <v>10</v>
      </c>
    </row>
    <row r="5" spans="1:10" s="9" customFormat="1" x14ac:dyDescent="0.25">
      <c r="A5" s="9">
        <v>2</v>
      </c>
      <c r="B5" s="9" t="s">
        <v>41</v>
      </c>
      <c r="C5" s="9" t="s">
        <v>43</v>
      </c>
      <c r="D5" s="9" t="s">
        <v>79</v>
      </c>
      <c r="E5" s="12">
        <v>0.1</v>
      </c>
      <c r="F5" s="9">
        <v>0</v>
      </c>
      <c r="G5" s="9">
        <v>50</v>
      </c>
      <c r="H5" s="9" t="s">
        <v>80</v>
      </c>
      <c r="I5" s="9">
        <v>1400501</v>
      </c>
      <c r="J5" s="9">
        <v>10</v>
      </c>
    </row>
    <row r="6" spans="1:10" s="9" customFormat="1" x14ac:dyDescent="0.25">
      <c r="A6" s="9">
        <v>3</v>
      </c>
      <c r="B6" s="9" t="s">
        <v>39</v>
      </c>
      <c r="C6" s="9" t="s">
        <v>44</v>
      </c>
      <c r="D6" s="9" t="s">
        <v>81</v>
      </c>
      <c r="E6" s="12">
        <v>0.1</v>
      </c>
      <c r="F6" s="9">
        <v>0</v>
      </c>
      <c r="G6" s="9">
        <v>80</v>
      </c>
      <c r="H6" s="9" t="s">
        <v>82</v>
      </c>
      <c r="I6" s="9">
        <v>1400502</v>
      </c>
      <c r="J6" s="9">
        <v>10</v>
      </c>
    </row>
    <row r="7" spans="1:10" s="9" customFormat="1" x14ac:dyDescent="0.25">
      <c r="A7" s="9">
        <v>4</v>
      </c>
      <c r="B7" s="9" t="s">
        <v>83</v>
      </c>
      <c r="C7" s="9" t="s">
        <v>43</v>
      </c>
      <c r="D7" s="9" t="s">
        <v>84</v>
      </c>
      <c r="E7" s="12">
        <v>0.1</v>
      </c>
      <c r="F7" s="9">
        <v>0</v>
      </c>
      <c r="G7" s="9">
        <v>110</v>
      </c>
      <c r="H7" s="9" t="s">
        <v>85</v>
      </c>
      <c r="I7" s="9">
        <v>1400503</v>
      </c>
      <c r="J7" s="9">
        <v>10</v>
      </c>
    </row>
    <row r="8" spans="1:10" s="9" customFormat="1" x14ac:dyDescent="0.25">
      <c r="A8" s="9">
        <v>5</v>
      </c>
      <c r="B8" s="9">
        <v>3</v>
      </c>
      <c r="C8" s="9">
        <v>100</v>
      </c>
      <c r="D8" s="9" t="s">
        <v>86</v>
      </c>
      <c r="E8" s="12">
        <v>0.1</v>
      </c>
      <c r="F8" s="9">
        <v>0</v>
      </c>
      <c r="G8" s="9">
        <v>140</v>
      </c>
      <c r="H8" s="9" t="s">
        <v>87</v>
      </c>
      <c r="I8" s="9">
        <v>1400504</v>
      </c>
      <c r="J8" s="9">
        <v>10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8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K12" sqref="K12"/>
    </sheetView>
  </sheetViews>
  <sheetFormatPr defaultColWidth="9" defaultRowHeight="16.5" x14ac:dyDescent="0.25"/>
  <cols>
    <col min="1" max="1" width="19" style="9" customWidth="1"/>
    <col min="2" max="2" width="21.6328125" style="9" bestFit="1" customWidth="1"/>
    <col min="3" max="3" width="5.90625" style="9" bestFit="1" customWidth="1"/>
    <col min="4" max="4" width="8.81640625" style="9" bestFit="1" customWidth="1"/>
    <col min="5" max="5" width="33.6328125" style="9" customWidth="1"/>
    <col min="6" max="6" width="17.08984375" style="9" bestFit="1" customWidth="1"/>
    <col min="7" max="7" width="14.6328125" style="9" customWidth="1"/>
    <col min="8" max="8" width="16.36328125" style="9" bestFit="1" customWidth="1"/>
    <col min="9" max="9" width="25" style="9" bestFit="1" customWidth="1"/>
    <col min="10" max="10" width="15.6328125" style="9" bestFit="1" customWidth="1"/>
    <col min="11" max="12" width="15.6328125" style="9" customWidth="1"/>
    <col min="13" max="13" width="14.1796875" style="9" bestFit="1" customWidth="1"/>
    <col min="14" max="14" width="25" style="9" bestFit="1" customWidth="1"/>
    <col min="15" max="15" width="25.1796875" style="9" bestFit="1" customWidth="1"/>
    <col min="16" max="16" width="9" style="9" customWidth="1"/>
    <col min="17" max="16384" width="9" style="9"/>
  </cols>
  <sheetData>
    <row r="1" spans="1:15" x14ac:dyDescent="0.25">
      <c r="A1" s="9" t="s">
        <v>88</v>
      </c>
    </row>
    <row r="2" spans="1:15" s="26" customFormat="1" x14ac:dyDescent="0.25">
      <c r="A2" s="26" t="s">
        <v>4</v>
      </c>
      <c r="B2" s="26" t="s">
        <v>89</v>
      </c>
      <c r="C2" s="26" t="s">
        <v>90</v>
      </c>
      <c r="D2" s="26" t="s">
        <v>91</v>
      </c>
      <c r="E2" s="26" t="s">
        <v>92</v>
      </c>
      <c r="F2" s="26" t="s">
        <v>93</v>
      </c>
      <c r="G2" s="26" t="s">
        <v>94</v>
      </c>
      <c r="H2" s="26" t="s">
        <v>95</v>
      </c>
      <c r="I2" s="26" t="s">
        <v>96</v>
      </c>
      <c r="J2" s="26" t="s">
        <v>97</v>
      </c>
      <c r="K2" s="26" t="s">
        <v>98</v>
      </c>
      <c r="L2" s="26" t="s">
        <v>99</v>
      </c>
      <c r="M2" s="26" t="s">
        <v>100</v>
      </c>
      <c r="N2" s="26" t="s">
        <v>101</v>
      </c>
      <c r="O2" s="26" t="s">
        <v>102</v>
      </c>
    </row>
    <row r="3" spans="1:15" s="27" customFormat="1" x14ac:dyDescent="0.25">
      <c r="A3" s="27" t="s">
        <v>4</v>
      </c>
      <c r="C3" s="27" t="s">
        <v>103</v>
      </c>
      <c r="D3" s="27" t="s">
        <v>104</v>
      </c>
      <c r="E3" s="27" t="s">
        <v>105</v>
      </c>
      <c r="F3" s="27" t="s">
        <v>106</v>
      </c>
      <c r="G3" s="27" t="s">
        <v>107</v>
      </c>
      <c r="H3" s="27" t="s">
        <v>108</v>
      </c>
      <c r="I3" s="27" t="s">
        <v>109</v>
      </c>
      <c r="J3" s="27" t="s">
        <v>110</v>
      </c>
      <c r="K3" s="27" t="s">
        <v>111</v>
      </c>
      <c r="L3" s="27" t="s">
        <v>112</v>
      </c>
      <c r="M3" s="27" t="s">
        <v>113</v>
      </c>
      <c r="N3" s="27" t="s">
        <v>114</v>
      </c>
      <c r="O3" s="27" t="s">
        <v>115</v>
      </c>
    </row>
    <row r="4" spans="1:15" x14ac:dyDescent="0.25">
      <c r="A4" s="9">
        <f t="shared" ref="A4:A67" si="0">ROW()-3</f>
        <v>1</v>
      </c>
      <c r="B4" s="14" t="s">
        <v>116</v>
      </c>
      <c r="C4" s="9">
        <f>INDEX('#收藏品数值索引'!B:B,MOD(ROW()-4,SUM('#收藏品数值索引'!$T:$T))+2)</f>
        <v>1</v>
      </c>
      <c r="D4" s="9" t="str">
        <f>INDEX('#收藏品数值索引'!J:J,INT((ROW()-4)/SUM('#收藏品数值索引'!$T:$T))*3+2)</f>
        <v>白色</v>
      </c>
      <c r="E4" s="14" t="s">
        <v>117</v>
      </c>
      <c r="F4" s="9" t="str">
        <f>INDEX('#收藏品数值索引'!C:C,MOD(ROW()-4,SUM('#收藏品数值索引'!$T:$T))+2)</f>
        <v>军事学院</v>
      </c>
      <c r="G4" s="14" t="s">
        <v>118</v>
      </c>
      <c r="H4" s="9">
        <f>INDEX('#收藏品数值索引'!E:E,MOD(ROW()-4,SUM('#收藏品数值索引'!$T:$T))+2)</f>
        <v>2006</v>
      </c>
      <c r="J4" s="9">
        <f>INDEX('#收藏品数值索引'!F:F,MOD(ROW()-4,SUM('#收藏品数值索引'!$T:$T))+2)*INDEX('#收藏品数值索引'!$Q:$Q,MATCH(收藏品表!$D4,'#收藏品数值索引'!$J:$J,0))</f>
        <v>0.02</v>
      </c>
      <c r="K4" s="12"/>
      <c r="L4" s="12"/>
      <c r="M4" s="9">
        <f>INDEX('#收藏品数值索引'!G:G,MOD(ROW()-4,SUM('#收藏品数值索引'!$T:$T))+2)*INDEX('#收藏品数值索引'!$Q:$Q,MATCH(收藏品表!$D4,'#收藏品数值索引'!$J:$J,0))</f>
        <v>2E-3</v>
      </c>
      <c r="N4" s="9">
        <f>INDEX('#收藏品数值索引'!M:M,MATCH(D4&amp;F4,'#收藏品数值索引'!L:L,0))</f>
        <v>1</v>
      </c>
    </row>
    <row r="5" spans="1:15" x14ac:dyDescent="0.25">
      <c r="A5" s="9">
        <f t="shared" si="0"/>
        <v>2</v>
      </c>
      <c r="B5" s="14" t="s">
        <v>119</v>
      </c>
      <c r="C5" s="9">
        <f>INDEX('#收藏品数值索引'!B:B,MOD(ROW()-4,SUM('#收藏品数值索引'!$T:$T))+2)</f>
        <v>2</v>
      </c>
      <c r="D5" s="9" t="str">
        <f>INDEX('#收藏品数值索引'!J:J,INT((ROW()-4)/SUM('#收藏品数值索引'!$T:$T))*3+2)</f>
        <v>白色</v>
      </c>
      <c r="E5" s="14" t="s">
        <v>120</v>
      </c>
      <c r="F5" s="9" t="str">
        <f>INDEX('#收藏品数值索引'!C:C,MOD(ROW()-4,SUM('#收藏品数值索引'!$T:$T))+2)</f>
        <v>军事学院</v>
      </c>
      <c r="G5" s="14" t="s">
        <v>121</v>
      </c>
      <c r="H5" s="9">
        <f>INDEX('#收藏品数值索引'!E:E,MOD(ROW()-4,SUM('#收藏品数值索引'!$T:$T))+2)</f>
        <v>2105</v>
      </c>
      <c r="J5" s="9">
        <f>INDEX('#收藏品数值索引'!F:F,MOD(ROW()-4,SUM('#收藏品数值索引'!$T:$T))+2)*INDEX('#收藏品数值索引'!$Q:$Q,MATCH(收藏品表!$D5,'#收藏品数值索引'!$J:$J,0))</f>
        <v>0.02</v>
      </c>
      <c r="K5" s="12"/>
      <c r="L5" s="12"/>
      <c r="M5" s="9">
        <f>INDEX('#收藏品数值索引'!G:G,MOD(ROW()-4,SUM('#收藏品数值索引'!$T:$T))+2)*INDEX('#收藏品数值索引'!$Q:$Q,MATCH(收藏品表!$D5,'#收藏品数值索引'!$J:$J,0))</f>
        <v>2E-3</v>
      </c>
      <c r="N5" s="9">
        <f>INDEX('#收藏品数值索引'!M:M,MATCH(D5&amp;F5,'#收藏品数值索引'!L:L,0))</f>
        <v>1</v>
      </c>
    </row>
    <row r="6" spans="1:15" x14ac:dyDescent="0.25">
      <c r="A6" s="9">
        <f t="shared" si="0"/>
        <v>3</v>
      </c>
      <c r="B6" s="14" t="s">
        <v>122</v>
      </c>
      <c r="C6" s="9">
        <f>INDEX('#收藏品数值索引'!B:B,MOD(ROW()-4,SUM('#收藏品数值索引'!$T:$T))+2)</f>
        <v>3</v>
      </c>
      <c r="D6" s="9" t="str">
        <f>INDEX('#收藏品数值索引'!J:J,INT((ROW()-4)/SUM('#收藏品数值索引'!$T:$T))*3+2)</f>
        <v>白色</v>
      </c>
      <c r="E6" s="14" t="s">
        <v>123</v>
      </c>
      <c r="F6" s="9" t="str">
        <f>INDEX('#收藏品数值索引'!C:C,MOD(ROW()-4,SUM('#收藏品数值索引'!$T:$T))+2)</f>
        <v>军事学院</v>
      </c>
      <c r="G6" s="14" t="s">
        <v>124</v>
      </c>
      <c r="H6" s="9">
        <f>INDEX('#收藏品数值索引'!E:E,MOD(ROW()-4,SUM('#收藏品数值索引'!$T:$T))+2)</f>
        <v>2058</v>
      </c>
      <c r="J6" s="9">
        <f>INDEX('#收藏品数值索引'!F:F,MOD(ROW()-4,SUM('#收藏品数值索引'!$T:$T))+2)*INDEX('#收藏品数值索引'!$Q:$Q,MATCH(收藏品表!$D6,'#收藏品数值索引'!$J:$J,0))</f>
        <v>0.02</v>
      </c>
      <c r="K6" s="12"/>
      <c r="L6" s="12"/>
      <c r="M6" s="9">
        <f>INDEX('#收藏品数值索引'!G:G,MOD(ROW()-4,SUM('#收藏品数值索引'!$T:$T))+2)*INDEX('#收藏品数值索引'!$Q:$Q,MATCH(收藏品表!$D6,'#收藏品数值索引'!$J:$J,0))</f>
        <v>2E-3</v>
      </c>
      <c r="N6" s="9">
        <f>INDEX('#收藏品数值索引'!M:M,MATCH(D6&amp;F6,'#收藏品数值索引'!L:L,0))</f>
        <v>1</v>
      </c>
    </row>
    <row r="7" spans="1:15" x14ac:dyDescent="0.25">
      <c r="A7" s="9">
        <f t="shared" si="0"/>
        <v>4</v>
      </c>
      <c r="B7" s="14" t="s">
        <v>125</v>
      </c>
      <c r="C7" s="9">
        <f>INDEX('#收藏品数值索引'!B:B,MOD(ROW()-4,SUM('#收藏品数值索引'!$T:$T))+2)</f>
        <v>4</v>
      </c>
      <c r="D7" s="9" t="str">
        <f>INDEX('#收藏品数值索引'!J:J,INT((ROW()-4)/SUM('#收藏品数值索引'!$T:$T))*3+2)</f>
        <v>白色</v>
      </c>
      <c r="E7" s="14" t="s">
        <v>126</v>
      </c>
      <c r="F7" s="9" t="str">
        <f>INDEX('#收藏品数值索引'!C:C,MOD(ROW()-4,SUM('#收藏品数值索引'!$T:$T))+2)</f>
        <v>军事学院</v>
      </c>
      <c r="G7" s="14" t="s">
        <v>127</v>
      </c>
      <c r="H7" s="9">
        <f>INDEX('#收藏品数值索引'!E:E,MOD(ROW()-4,SUM('#收藏品数值索引'!$T:$T))+2)</f>
        <v>2106</v>
      </c>
      <c r="J7" s="9">
        <f>INDEX('#收藏品数值索引'!F:F,MOD(ROW()-4,SUM('#收藏品数值索引'!$T:$T))+2)*INDEX('#收藏品数值索引'!$Q:$Q,MATCH(收藏品表!$D7,'#收藏品数值索引'!$J:$J,0))</f>
        <v>0.02</v>
      </c>
      <c r="K7" s="12"/>
      <c r="L7" s="12"/>
      <c r="M7" s="9">
        <f>INDEX('#收藏品数值索引'!G:G,MOD(ROW()-4,SUM('#收藏品数值索引'!$T:$T))+2)*INDEX('#收藏品数值索引'!$Q:$Q,MATCH(收藏品表!$D7,'#收藏品数值索引'!$J:$J,0))</f>
        <v>2E-3</v>
      </c>
      <c r="N7" s="9">
        <f>INDEX('#收藏品数值索引'!M:M,MATCH(D7&amp;F7,'#收藏品数值索引'!L:L,0))</f>
        <v>1</v>
      </c>
    </row>
    <row r="8" spans="1:15" x14ac:dyDescent="0.25">
      <c r="A8" s="9">
        <f t="shared" si="0"/>
        <v>5</v>
      </c>
      <c r="B8" s="14" t="s">
        <v>128</v>
      </c>
      <c r="C8" s="9">
        <f>INDEX('#收藏品数值索引'!B:B,MOD(ROW()-4,SUM('#收藏品数值索引'!$T:$T))+2)</f>
        <v>5</v>
      </c>
      <c r="D8" s="9" t="str">
        <f>INDEX('#收藏品数值索引'!J:J,INT((ROW()-4)/SUM('#收藏品数值索引'!$T:$T))*3+2)</f>
        <v>白色</v>
      </c>
      <c r="E8" s="14" t="s">
        <v>129</v>
      </c>
      <c r="F8" s="9" t="str">
        <f>INDEX('#收藏品数值索引'!C:C,MOD(ROW()-4,SUM('#收藏品数值索引'!$T:$T))+2)</f>
        <v>军事学院</v>
      </c>
      <c r="G8" s="14" t="s">
        <v>130</v>
      </c>
      <c r="H8" s="9">
        <f>INDEX('#收藏品数值索引'!E:E,MOD(ROW()-4,SUM('#收藏品数值索引'!$T:$T))+2)</f>
        <v>2056</v>
      </c>
      <c r="J8" s="9">
        <f>INDEX('#收藏品数值索引'!F:F,MOD(ROW()-4,SUM('#收藏品数值索引'!$T:$T))+2)*INDEX('#收藏品数值索引'!$Q:$Q,MATCH(收藏品表!$D8,'#收藏品数值索引'!$J:$J,0))</f>
        <v>0.02</v>
      </c>
      <c r="K8" s="12"/>
      <c r="L8" s="12"/>
      <c r="M8" s="9">
        <f>INDEX('#收藏品数值索引'!G:G,MOD(ROW()-4,SUM('#收藏品数值索引'!$T:$T))+2)*INDEX('#收藏品数值索引'!$Q:$Q,MATCH(收藏品表!$D8,'#收藏品数值索引'!$J:$J,0))</f>
        <v>2E-3</v>
      </c>
      <c r="N8" s="9">
        <f>INDEX('#收藏品数值索引'!M:M,MATCH(D8&amp;F8,'#收藏品数值索引'!L:L,0))</f>
        <v>1</v>
      </c>
    </row>
    <row r="9" spans="1:15" x14ac:dyDescent="0.25">
      <c r="A9" s="9">
        <f t="shared" si="0"/>
        <v>6</v>
      </c>
      <c r="B9" s="14" t="s">
        <v>131</v>
      </c>
      <c r="C9" s="9">
        <f>INDEX('#收藏品数值索引'!B:B,MOD(ROW()-4,SUM('#收藏品数值索引'!$T:$T))+2)</f>
        <v>6</v>
      </c>
      <c r="D9" s="9" t="str">
        <f>INDEX('#收藏品数值索引'!J:J,INT((ROW()-4)/SUM('#收藏品数值索引'!$T:$T))*3+2)</f>
        <v>白色</v>
      </c>
      <c r="E9" s="14" t="s">
        <v>132</v>
      </c>
      <c r="F9" s="9" t="str">
        <f>INDEX('#收藏品数值索引'!C:C,MOD(ROW()-4,SUM('#收藏品数值索引'!$T:$T))+2)</f>
        <v>军事学院</v>
      </c>
      <c r="G9" s="14" t="s">
        <v>133</v>
      </c>
      <c r="H9" s="9">
        <f>INDEX('#收藏品数值索引'!E:E,MOD(ROW()-4,SUM('#收藏品数值索引'!$T:$T))+2)</f>
        <v>2108</v>
      </c>
      <c r="J9" s="9">
        <f>INDEX('#收藏品数值索引'!F:F,MOD(ROW()-4,SUM('#收藏品数值索引'!$T:$T))+2)*INDEX('#收藏品数值索引'!$Q:$Q,MATCH(收藏品表!$D9,'#收藏品数值索引'!$J:$J,0))</f>
        <v>0.02</v>
      </c>
      <c r="K9" s="12"/>
      <c r="L9" s="12"/>
      <c r="M9" s="9">
        <f>INDEX('#收藏品数值索引'!G:G,MOD(ROW()-4,SUM('#收藏品数值索引'!$T:$T))+2)*INDEX('#收藏品数值索引'!$Q:$Q,MATCH(收藏品表!$D9,'#收藏品数值索引'!$J:$J,0))</f>
        <v>2E-3</v>
      </c>
      <c r="N9" s="9">
        <f>INDEX('#收藏品数值索引'!M:M,MATCH(D9&amp;F9,'#收藏品数值索引'!L:L,0))</f>
        <v>1</v>
      </c>
    </row>
    <row r="10" spans="1:15" x14ac:dyDescent="0.25">
      <c r="A10" s="9">
        <f t="shared" si="0"/>
        <v>7</v>
      </c>
      <c r="B10" s="14" t="s">
        <v>134</v>
      </c>
      <c r="C10" s="9">
        <f>INDEX('#收藏品数值索引'!B:B,MOD(ROW()-4,SUM('#收藏品数值索引'!$T:$T))+2)</f>
        <v>7</v>
      </c>
      <c r="D10" s="9" t="str">
        <f>INDEX('#收藏品数值索引'!J:J,INT((ROW()-4)/SUM('#收藏品数值索引'!$T:$T))*3+2)</f>
        <v>白色</v>
      </c>
      <c r="E10" s="14" t="s">
        <v>135</v>
      </c>
      <c r="F10" s="9" t="str">
        <f>INDEX('#收藏品数值索引'!C:C,MOD(ROW()-4,SUM('#收藏品数值索引'!$T:$T))+2)</f>
        <v>军事学院</v>
      </c>
      <c r="G10" s="14" t="s">
        <v>136</v>
      </c>
      <c r="H10" s="9">
        <f>INDEX('#收藏品数值索引'!E:E,MOD(ROW()-4,SUM('#收藏品数值索引'!$T:$T))+2)</f>
        <v>2005</v>
      </c>
      <c r="J10" s="9">
        <f>INDEX('#收藏品数值索引'!F:F,MOD(ROW()-4,SUM('#收藏品数值索引'!$T:$T))+2)*INDEX('#收藏品数值索引'!$Q:$Q,MATCH(收藏品表!$D10,'#收藏品数值索引'!$J:$J,0))</f>
        <v>0.02</v>
      </c>
      <c r="K10" s="12"/>
      <c r="L10" s="12"/>
      <c r="M10" s="9">
        <f>INDEX('#收藏品数值索引'!G:G,MOD(ROW()-4,SUM('#收藏品数值索引'!$T:$T))+2)*INDEX('#收藏品数值索引'!$Q:$Q,MATCH(收藏品表!$D10,'#收藏品数值索引'!$J:$J,0))</f>
        <v>2E-3</v>
      </c>
      <c r="N10" s="9">
        <f>INDEX('#收藏品数值索引'!M:M,MATCH(D10&amp;F10,'#收藏品数值索引'!L:L,0))</f>
        <v>1</v>
      </c>
    </row>
    <row r="11" spans="1:15" x14ac:dyDescent="0.25">
      <c r="A11" s="9">
        <f t="shared" si="0"/>
        <v>8</v>
      </c>
      <c r="B11" s="14" t="s">
        <v>137</v>
      </c>
      <c r="C11" s="9">
        <f>INDEX('#收藏品数值索引'!B:B,MOD(ROW()-4,SUM('#收藏品数值索引'!$T:$T))+2)</f>
        <v>8</v>
      </c>
      <c r="D11" s="9" t="str">
        <f>INDEX('#收藏品数值索引'!J:J,INT((ROW()-4)/SUM('#收藏品数值索引'!$T:$T))*3+2)</f>
        <v>白色</v>
      </c>
      <c r="E11" s="14" t="s">
        <v>138</v>
      </c>
      <c r="F11" s="9" t="str">
        <f>INDEX('#收藏品数值索引'!C:C,MOD(ROW()-4,SUM('#收藏品数值索引'!$T:$T))+2)</f>
        <v>军事学院</v>
      </c>
      <c r="G11" s="14" t="s">
        <v>139</v>
      </c>
      <c r="H11" s="9">
        <f>INDEX('#收藏品数值索引'!E:E,MOD(ROW()-4,SUM('#收藏品数值索引'!$T:$T))+2)</f>
        <v>2008</v>
      </c>
      <c r="J11" s="9">
        <f>INDEX('#收藏品数值索引'!F:F,MOD(ROW()-4,SUM('#收藏品数值索引'!$T:$T))+2)*INDEX('#收藏品数值索引'!$Q:$Q,MATCH(收藏品表!$D11,'#收藏品数值索引'!$J:$J,0))</f>
        <v>0.02</v>
      </c>
      <c r="K11" s="12"/>
      <c r="L11" s="12"/>
      <c r="M11" s="9">
        <f>INDEX('#收藏品数值索引'!G:G,MOD(ROW()-4,SUM('#收藏品数值索引'!$T:$T))+2)*INDEX('#收藏品数值索引'!$Q:$Q,MATCH(收藏品表!$D11,'#收藏品数值索引'!$J:$J,0))</f>
        <v>2E-3</v>
      </c>
      <c r="N11" s="9">
        <f>INDEX('#收藏品数值索引'!M:M,MATCH(D11&amp;F11,'#收藏品数值索引'!L:L,0))</f>
        <v>1</v>
      </c>
    </row>
    <row r="12" spans="1:15" x14ac:dyDescent="0.25">
      <c r="A12" s="9">
        <f t="shared" si="0"/>
        <v>9</v>
      </c>
      <c r="B12" s="14" t="s">
        <v>140</v>
      </c>
      <c r="C12" s="9">
        <f>INDEX('#收藏品数值索引'!B:B,MOD(ROW()-4,SUM('#收藏品数值索引'!$T:$T))+2)</f>
        <v>9</v>
      </c>
      <c r="D12" s="9" t="str">
        <f>INDEX('#收藏品数值索引'!J:J,INT((ROW()-4)/SUM('#收藏品数值索引'!$T:$T))*3+2)</f>
        <v>白色</v>
      </c>
      <c r="E12" s="14" t="s">
        <v>141</v>
      </c>
      <c r="F12" s="9" t="str">
        <f>INDEX('#收藏品数值索引'!C:C,MOD(ROW()-4,SUM('#收藏品数值索引'!$T:$T))+2)</f>
        <v>军事学院</v>
      </c>
      <c r="G12" s="14" t="s">
        <v>142</v>
      </c>
      <c r="H12" s="9">
        <f>INDEX('#收藏品数值索引'!E:E,MOD(ROW()-4,SUM('#收藏品数值索引'!$T:$T))+2)</f>
        <v>2055</v>
      </c>
      <c r="J12" s="9">
        <f>INDEX('#收藏品数值索引'!F:F,MOD(ROW()-4,SUM('#收藏品数值索引'!$T:$T))+2)*INDEX('#收藏品数值索引'!$Q:$Q,MATCH(收藏品表!$D12,'#收藏品数值索引'!$J:$J,0))</f>
        <v>0.02</v>
      </c>
      <c r="K12" s="12"/>
      <c r="L12" s="12"/>
      <c r="M12" s="9">
        <f>INDEX('#收藏品数值索引'!G:G,MOD(ROW()-4,SUM('#收藏品数值索引'!$T:$T))+2)*INDEX('#收藏品数值索引'!$Q:$Q,MATCH(收藏品表!$D12,'#收藏品数值索引'!$J:$J,0))</f>
        <v>2E-3</v>
      </c>
      <c r="N12" s="9">
        <f>INDEX('#收藏品数值索引'!M:M,MATCH(D12&amp;F12,'#收藏品数值索引'!L:L,0))</f>
        <v>1</v>
      </c>
    </row>
    <row r="13" spans="1:15" x14ac:dyDescent="0.25">
      <c r="A13" s="9">
        <f t="shared" si="0"/>
        <v>10</v>
      </c>
      <c r="B13" s="14" t="s">
        <v>143</v>
      </c>
      <c r="C13" s="9">
        <f>INDEX('#收藏品数值索引'!B:B,MOD(ROW()-4,SUM('#收藏品数值索引'!$T:$T))+2)</f>
        <v>10</v>
      </c>
      <c r="D13" s="9" t="str">
        <f>INDEX('#收藏品数值索引'!J:J,INT((ROW()-4)/SUM('#收藏品数值索引'!$T:$T))*3+2)</f>
        <v>白色</v>
      </c>
      <c r="E13" s="14" t="s">
        <v>144</v>
      </c>
      <c r="F13" s="9" t="str">
        <f>INDEX('#收藏品数值索引'!C:C,MOD(ROW()-4,SUM('#收藏品数值索引'!$T:$T))+2)</f>
        <v>军事学院</v>
      </c>
      <c r="G13" s="14" t="s">
        <v>145</v>
      </c>
      <c r="H13" s="9">
        <f>INDEX('#收藏品数值索引'!E:E,MOD(ROW()-4,SUM('#收藏品数值索引'!$T:$T))+2)</f>
        <v>3202</v>
      </c>
      <c r="J13" s="9">
        <f>INDEX('#收藏品数值索引'!F:F,MOD(ROW()-4,SUM('#收藏品数值索引'!$T:$T))+2)*INDEX('#收藏品数值索引'!$Q:$Q,MATCH(收藏品表!$D13,'#收藏品数值索引'!$J:$J,0))</f>
        <v>0.02</v>
      </c>
      <c r="K13" s="12"/>
      <c r="L13" s="12"/>
      <c r="M13" s="9">
        <f>INDEX('#收藏品数值索引'!G:G,MOD(ROW()-4,SUM('#收藏品数值索引'!$T:$T))+2)*INDEX('#收藏品数值索引'!$Q:$Q,MATCH(收藏品表!$D13,'#收藏品数值索引'!$J:$J,0))</f>
        <v>2E-3</v>
      </c>
      <c r="N13" s="9">
        <f>INDEX('#收藏品数值索引'!M:M,MATCH(D13&amp;F13,'#收藏品数值索引'!L:L,0))</f>
        <v>1</v>
      </c>
    </row>
    <row r="14" spans="1:15" x14ac:dyDescent="0.25">
      <c r="A14" s="9">
        <f t="shared" si="0"/>
        <v>11</v>
      </c>
      <c r="B14" s="14" t="s">
        <v>146</v>
      </c>
      <c r="C14" s="9">
        <f>INDEX('#收藏品数值索引'!B:B,MOD(ROW()-4,SUM('#收藏品数值索引'!$T:$T))+2)</f>
        <v>11</v>
      </c>
      <c r="D14" s="9" t="str">
        <f>INDEX('#收藏品数值索引'!J:J,INT((ROW()-4)/SUM('#收藏品数值索引'!$T:$T))*3+2)</f>
        <v>白色</v>
      </c>
      <c r="E14" s="14" t="s">
        <v>147</v>
      </c>
      <c r="F14" s="9" t="str">
        <f>INDEX('#收藏品数值索引'!C:C,MOD(ROW()-4,SUM('#收藏品数值索引'!$T:$T))+2)</f>
        <v>军事学院</v>
      </c>
      <c r="G14" s="14" t="s">
        <v>148</v>
      </c>
      <c r="H14" s="9">
        <f>INDEX('#收藏品数值索引'!E:E,MOD(ROW()-4,SUM('#收藏品数值索引'!$T:$T))+2)</f>
        <v>2554</v>
      </c>
      <c r="J14" s="9">
        <f>INDEX('#收藏品数值索引'!F:F,MOD(ROW()-4,SUM('#收藏品数值索引'!$T:$T))+2)*INDEX('#收藏品数值索引'!$Q:$Q,MATCH(收藏品表!$D14,'#收藏品数值索引'!$J:$J,0))</f>
        <v>0.02</v>
      </c>
      <c r="K14" s="12"/>
      <c r="L14" s="12"/>
      <c r="M14" s="9">
        <f>INDEX('#收藏品数值索引'!G:G,MOD(ROW()-4,SUM('#收藏品数值索引'!$T:$T))+2)*INDEX('#收藏品数值索引'!$Q:$Q,MATCH(收藏品表!$D14,'#收藏品数值索引'!$J:$J,0))</f>
        <v>2E-3</v>
      </c>
      <c r="N14" s="9">
        <f>INDEX('#收藏品数值索引'!M:M,MATCH(D14&amp;F14,'#收藏品数值索引'!L:L,0))</f>
        <v>1</v>
      </c>
    </row>
    <row r="15" spans="1:15" x14ac:dyDescent="0.25">
      <c r="A15" s="9">
        <f t="shared" si="0"/>
        <v>12</v>
      </c>
      <c r="B15" s="14" t="s">
        <v>149</v>
      </c>
      <c r="C15" s="9">
        <f>INDEX('#收藏品数值索引'!B:B,MOD(ROW()-4,SUM('#收藏品数值索引'!$T:$T))+2)</f>
        <v>12</v>
      </c>
      <c r="D15" s="9" t="str">
        <f>INDEX('#收藏品数值索引'!J:J,INT((ROW()-4)/SUM('#收藏品数值索引'!$T:$T))*3+2)</f>
        <v>白色</v>
      </c>
      <c r="E15" s="14" t="s">
        <v>150</v>
      </c>
      <c r="F15" s="9" t="str">
        <f>INDEX('#收藏品数值索引'!C:C,MOD(ROW()-4,SUM('#收藏品数值索引'!$T:$T))+2)</f>
        <v>军事学院</v>
      </c>
      <c r="G15" s="14" t="s">
        <v>151</v>
      </c>
      <c r="H15" s="9">
        <f>INDEX('#收藏品数值索引'!E:E,MOD(ROW()-4,SUM('#收藏品数值索引'!$T:$T))+2)</f>
        <v>6001</v>
      </c>
      <c r="J15" s="9">
        <f>INDEX('#收藏品数值索引'!F:F,MOD(ROW()-4,SUM('#收藏品数值索引'!$T:$T))+2)*INDEX('#收藏品数值索引'!$Q:$Q,MATCH(收藏品表!$D15,'#收藏品数值索引'!$J:$J,0))</f>
        <v>2000</v>
      </c>
      <c r="K15" s="12"/>
      <c r="L15" s="12"/>
      <c r="M15" s="9">
        <f>INDEX('#收藏品数值索引'!G:G,MOD(ROW()-4,SUM('#收藏品数值索引'!$T:$T))+2)*INDEX('#收藏品数值索引'!$Q:$Q,MATCH(收藏品表!$D15,'#收藏品数值索引'!$J:$J,0))</f>
        <v>200</v>
      </c>
      <c r="N15" s="9">
        <f>INDEX('#收藏品数值索引'!M:M,MATCH(D15&amp;F15,'#收藏品数值索引'!L:L,0))</f>
        <v>1</v>
      </c>
    </row>
    <row r="16" spans="1:15" x14ac:dyDescent="0.25">
      <c r="A16" s="9">
        <f t="shared" si="0"/>
        <v>13</v>
      </c>
      <c r="B16" s="14" t="s">
        <v>152</v>
      </c>
      <c r="C16" s="9">
        <f>INDEX('#收藏品数值索引'!B:B,MOD(ROW()-4,SUM('#收藏品数值索引'!$T:$T))+2)</f>
        <v>13</v>
      </c>
      <c r="D16" s="9" t="str">
        <f>INDEX('#收藏品数值索引'!J:J,INT((ROW()-4)/SUM('#收藏品数值索引'!$T:$T))*3+2)</f>
        <v>白色</v>
      </c>
      <c r="E16" s="14" t="s">
        <v>153</v>
      </c>
      <c r="F16" s="9" t="str">
        <f>INDEX('#收藏品数值索引'!C:C,MOD(ROW()-4,SUM('#收藏品数值索引'!$T:$T))+2)</f>
        <v>军事学院</v>
      </c>
      <c r="G16" s="14" t="s">
        <v>154</v>
      </c>
      <c r="H16" s="9">
        <f>INDEX('#收藏品数值索引'!E:E,MOD(ROW()-4,SUM('#收藏品数值索引'!$T:$T))+2)</f>
        <v>2060</v>
      </c>
      <c r="J16" s="9">
        <f>INDEX('#收藏品数值索引'!F:F,MOD(ROW()-4,SUM('#收藏品数值索引'!$T:$T))+2)*INDEX('#收藏品数值索引'!$Q:$Q,MATCH(收藏品表!$D16,'#收藏品数值索引'!$J:$J,0))</f>
        <v>0.02</v>
      </c>
      <c r="K16" s="12"/>
      <c r="L16" s="12"/>
      <c r="M16" s="9">
        <f>INDEX('#收藏品数值索引'!G:G,MOD(ROW()-4,SUM('#收藏品数值索引'!$T:$T))+2)*INDEX('#收藏品数值索引'!$Q:$Q,MATCH(收藏品表!$D16,'#收藏品数值索引'!$J:$J,0))</f>
        <v>2E-3</v>
      </c>
      <c r="N16" s="9">
        <f>INDEX('#收藏品数值索引'!M:M,MATCH(D16&amp;F16,'#收藏品数值索引'!L:L,0))</f>
        <v>1</v>
      </c>
    </row>
    <row r="17" spans="1:14" x14ac:dyDescent="0.25">
      <c r="A17" s="9">
        <f t="shared" si="0"/>
        <v>14</v>
      </c>
      <c r="B17" s="14" t="s">
        <v>155</v>
      </c>
      <c r="C17" s="9">
        <f>INDEX('#收藏品数值索引'!B:B,MOD(ROW()-4,SUM('#收藏品数值索引'!$T:$T))+2)</f>
        <v>14</v>
      </c>
      <c r="D17" s="9" t="str">
        <f>INDEX('#收藏品数值索引'!J:J,INT((ROW()-4)/SUM('#收藏品数值索引'!$T:$T))*3+2)</f>
        <v>白色</v>
      </c>
      <c r="E17" s="14" t="s">
        <v>156</v>
      </c>
      <c r="F17" s="9" t="str">
        <f>INDEX('#收藏品数值索引'!C:C,MOD(ROW()-4,SUM('#收藏品数值索引'!$T:$T))+2)</f>
        <v>军事学院</v>
      </c>
      <c r="G17" s="14" t="s">
        <v>157</v>
      </c>
      <c r="H17" s="9">
        <f>INDEX('#收藏品数值索引'!E:E,MOD(ROW()-4,SUM('#收藏品数值索引'!$T:$T))+2)</f>
        <v>2010</v>
      </c>
      <c r="J17" s="9">
        <f>INDEX('#收藏品数值索引'!F:F,MOD(ROW()-4,SUM('#收藏品数值索引'!$T:$T))+2)*INDEX('#收藏品数值索引'!$Q:$Q,MATCH(收藏品表!$D17,'#收藏品数值索引'!$J:$J,0))</f>
        <v>0.02</v>
      </c>
      <c r="K17" s="12"/>
      <c r="L17" s="12"/>
      <c r="M17" s="9">
        <f>INDEX('#收藏品数值索引'!G:G,MOD(ROW()-4,SUM('#收藏品数值索引'!$T:$T))+2)*INDEX('#收藏品数值索引'!$Q:$Q,MATCH(收藏品表!$D17,'#收藏品数值索引'!$J:$J,0))</f>
        <v>2E-3</v>
      </c>
      <c r="N17" s="9">
        <f>INDEX('#收藏品数值索引'!M:M,MATCH(D17&amp;F17,'#收藏品数值索引'!L:L,0))</f>
        <v>1</v>
      </c>
    </row>
    <row r="18" spans="1:14" x14ac:dyDescent="0.25">
      <c r="A18" s="9">
        <f t="shared" si="0"/>
        <v>15</v>
      </c>
      <c r="B18" s="14" t="s">
        <v>158</v>
      </c>
      <c r="C18" s="9">
        <f>INDEX('#收藏品数值索引'!B:B,MOD(ROW()-4,SUM('#收藏品数值索引'!$T:$T))+2)</f>
        <v>15</v>
      </c>
      <c r="D18" s="9" t="str">
        <f>INDEX('#收藏品数值索引'!J:J,INT((ROW()-4)/SUM('#收藏品数值索引'!$T:$T))*3+2)</f>
        <v>白色</v>
      </c>
      <c r="E18" s="14" t="s">
        <v>159</v>
      </c>
      <c r="F18" s="9" t="str">
        <f>INDEX('#收藏品数值索引'!C:C,MOD(ROW()-4,SUM('#收藏品数值索引'!$T:$T))+2)</f>
        <v>军事学院</v>
      </c>
      <c r="G18" s="14" t="s">
        <v>160</v>
      </c>
      <c r="H18" s="9">
        <f>INDEX('#收藏品数值索引'!E:E,MOD(ROW()-4,SUM('#收藏品数值索引'!$T:$T))+2)</f>
        <v>2110</v>
      </c>
      <c r="J18" s="9">
        <f>INDEX('#收藏品数值索引'!F:F,MOD(ROW()-4,SUM('#收藏品数值索引'!$T:$T))+2)*INDEX('#收藏品数值索引'!$Q:$Q,MATCH(收藏品表!$D18,'#收藏品数值索引'!$J:$J,0))</f>
        <v>0.02</v>
      </c>
      <c r="K18" s="12"/>
      <c r="L18" s="12"/>
      <c r="M18" s="9">
        <f>INDEX('#收藏品数值索引'!G:G,MOD(ROW()-4,SUM('#收藏品数值索引'!$T:$T))+2)*INDEX('#收藏品数值索引'!$Q:$Q,MATCH(收藏品表!$D18,'#收藏品数值索引'!$J:$J,0))</f>
        <v>2E-3</v>
      </c>
      <c r="N18" s="9">
        <f>INDEX('#收藏品数值索引'!M:M,MATCH(D18&amp;F18,'#收藏品数值索引'!L:L,0))</f>
        <v>1</v>
      </c>
    </row>
    <row r="19" spans="1:14" x14ac:dyDescent="0.25">
      <c r="A19" s="9">
        <f t="shared" si="0"/>
        <v>16</v>
      </c>
      <c r="B19" s="14" t="s">
        <v>161</v>
      </c>
      <c r="C19" s="9">
        <f>INDEX('#收藏品数值索引'!B:B,MOD(ROW()-4,SUM('#收藏品数值索引'!$T:$T))+2)</f>
        <v>16</v>
      </c>
      <c r="D19" s="9" t="str">
        <f>INDEX('#收藏品数值索引'!J:J,INT((ROW()-4)/SUM('#收藏品数值索引'!$T:$T))*3+2)</f>
        <v>白色</v>
      </c>
      <c r="E19" s="14" t="s">
        <v>162</v>
      </c>
      <c r="F19" s="9" t="str">
        <f>INDEX('#收藏品数值索引'!C:C,MOD(ROW()-4,SUM('#收藏品数值索引'!$T:$T))+2)</f>
        <v>艺术学院</v>
      </c>
      <c r="G19" s="14" t="s">
        <v>163</v>
      </c>
      <c r="H19" s="9">
        <f>INDEX('#收藏品数值索引'!E:E,MOD(ROW()-4,SUM('#收藏品数值索引'!$T:$T))+2)</f>
        <v>3004</v>
      </c>
      <c r="J19" s="9">
        <f>INDEX('#收藏品数值索引'!F:F,MOD(ROW()-4,SUM('#收藏品数值索引'!$T:$T))+2)*INDEX('#收藏品数值索引'!$Q:$Q,MATCH(收藏品表!$D19,'#收藏品数值索引'!$J:$J,0))</f>
        <v>0.02</v>
      </c>
      <c r="K19" s="12"/>
      <c r="L19" s="12"/>
      <c r="M19" s="9">
        <f>INDEX('#收藏品数值索引'!G:G,MOD(ROW()-4,SUM('#收藏品数值索引'!$T:$T))+2)*INDEX('#收藏品数值索引'!$Q:$Q,MATCH(收藏品表!$D19,'#收藏品数值索引'!$J:$J,0))</f>
        <v>2E-3</v>
      </c>
      <c r="N19" s="9">
        <f>INDEX('#收藏品数值索引'!M:M,MATCH(D19&amp;F19,'#收藏品数值索引'!L:L,0))</f>
        <v>2</v>
      </c>
    </row>
    <row r="20" spans="1:14" x14ac:dyDescent="0.25">
      <c r="A20" s="9">
        <f t="shared" si="0"/>
        <v>17</v>
      </c>
      <c r="B20" s="14" t="s">
        <v>164</v>
      </c>
      <c r="C20" s="9">
        <f>INDEX('#收藏品数值索引'!B:B,MOD(ROW()-4,SUM('#收藏品数值索引'!$T:$T))+2)</f>
        <v>17</v>
      </c>
      <c r="D20" s="9" t="str">
        <f>INDEX('#收藏品数值索引'!J:J,INT((ROW()-4)/SUM('#收藏品数值索引'!$T:$T))*3+2)</f>
        <v>白色</v>
      </c>
      <c r="E20" s="14" t="s">
        <v>165</v>
      </c>
      <c r="F20" s="9" t="str">
        <f>INDEX('#收藏品数值索引'!C:C,MOD(ROW()-4,SUM('#收藏品数值索引'!$T:$T))+2)</f>
        <v>艺术学院</v>
      </c>
      <c r="G20" s="14" t="s">
        <v>166</v>
      </c>
      <c r="H20" s="9">
        <f>INDEX('#收藏品数值索引'!E:E,MOD(ROW()-4,SUM('#收藏品数值索引'!$T:$T))+2)</f>
        <v>3000</v>
      </c>
      <c r="J20" s="9">
        <f>INDEX('#收藏品数值索引'!F:F,MOD(ROW()-4,SUM('#收藏品数值索引'!$T:$T))+2)*INDEX('#收藏品数值索引'!$Q:$Q,MATCH(收藏品表!$D20,'#收藏品数值索引'!$J:$J,0))</f>
        <v>0.01</v>
      </c>
      <c r="K20" s="12"/>
      <c r="L20" s="12"/>
      <c r="M20" s="9">
        <f>INDEX('#收藏品数值索引'!G:G,MOD(ROW()-4,SUM('#收藏品数值索引'!$T:$T))+2)*INDEX('#收藏品数值索引'!$Q:$Q,MATCH(收藏品表!$D20,'#收藏品数值索引'!$J:$J,0))</f>
        <v>1E-3</v>
      </c>
      <c r="N20" s="9">
        <f>INDEX('#收藏品数值索引'!M:M,MATCH(D20&amp;F20,'#收藏品数值索引'!L:L,0))</f>
        <v>2</v>
      </c>
    </row>
    <row r="21" spans="1:14" x14ac:dyDescent="0.25">
      <c r="A21" s="9">
        <f t="shared" si="0"/>
        <v>18</v>
      </c>
      <c r="B21" s="14" t="s">
        <v>167</v>
      </c>
      <c r="C21" s="9">
        <f>INDEX('#收藏品数值索引'!B:B,MOD(ROW()-4,SUM('#收藏品数值索引'!$T:$T))+2)</f>
        <v>18</v>
      </c>
      <c r="D21" s="9" t="str">
        <f>INDEX('#收藏品数值索引'!J:J,INT((ROW()-4)/SUM('#收藏品数值索引'!$T:$T))*3+2)</f>
        <v>白色</v>
      </c>
      <c r="E21" s="14" t="s">
        <v>168</v>
      </c>
      <c r="F21" s="9" t="str">
        <f>INDEX('#收藏品数值索引'!C:C,MOD(ROW()-4,SUM('#收藏品数值索引'!$T:$T))+2)</f>
        <v>艺术学院</v>
      </c>
      <c r="G21" s="14" t="s">
        <v>169</v>
      </c>
      <c r="H21" s="9">
        <f>INDEX('#收藏品数值索引'!E:E,MOD(ROW()-4,SUM('#收藏品数值索引'!$T:$T))+2)</f>
        <v>3012</v>
      </c>
      <c r="J21" s="9">
        <f>INDEX('#收藏品数值索引'!F:F,MOD(ROW()-4,SUM('#收藏品数值索引'!$T:$T))+2)*INDEX('#收藏品数值索引'!$Q:$Q,MATCH(收藏品表!$D21,'#收藏品数值索引'!$J:$J,0))</f>
        <v>20</v>
      </c>
      <c r="K21" s="12"/>
      <c r="L21" s="12"/>
      <c r="M21" s="9">
        <f>INDEX('#收藏品数值索引'!G:G,MOD(ROW()-4,SUM('#收藏品数值索引'!$T:$T))+2)*INDEX('#收藏品数值索引'!$Q:$Q,MATCH(收藏品表!$D21,'#收藏品数值索引'!$J:$J,0))</f>
        <v>2</v>
      </c>
      <c r="N21" s="9">
        <f>INDEX('#收藏品数值索引'!M:M,MATCH(D21&amp;F21,'#收藏品数值索引'!L:L,0))</f>
        <v>2</v>
      </c>
    </row>
    <row r="22" spans="1:14" x14ac:dyDescent="0.25">
      <c r="A22" s="9">
        <f t="shared" si="0"/>
        <v>19</v>
      </c>
      <c r="B22" s="14" t="s">
        <v>170</v>
      </c>
      <c r="C22" s="9">
        <f>INDEX('#收藏品数值索引'!B:B,MOD(ROW()-4,SUM('#收藏品数值索引'!$T:$T))+2)</f>
        <v>19</v>
      </c>
      <c r="D22" s="9" t="str">
        <f>INDEX('#收藏品数值索引'!J:J,INT((ROW()-4)/SUM('#收藏品数值索引'!$T:$T))*3+2)</f>
        <v>白色</v>
      </c>
      <c r="E22" s="14" t="s">
        <v>171</v>
      </c>
      <c r="F22" s="9" t="str">
        <f>INDEX('#收藏品数值索引'!C:C,MOD(ROW()-4,SUM('#收藏品数值索引'!$T:$T))+2)</f>
        <v>艺术学院</v>
      </c>
      <c r="G22" s="14" t="s">
        <v>172</v>
      </c>
      <c r="H22" s="9">
        <f>INDEX('#收藏品数值索引'!E:E,MOD(ROW()-4,SUM('#收藏品数值索引'!$T:$T))+2)</f>
        <v>3205</v>
      </c>
      <c r="J22" s="9">
        <f>INDEX('#收藏品数值索引'!F:F,MOD(ROW()-4,SUM('#收藏品数值索引'!$T:$T))+2)*INDEX('#收藏品数值索引'!$Q:$Q,MATCH(收藏品表!$D22,'#收藏品数值索引'!$J:$J,0))</f>
        <v>1E-3</v>
      </c>
      <c r="K22" s="12"/>
      <c r="L22" s="12"/>
      <c r="M22" s="9">
        <f>INDEX('#收藏品数值索引'!G:G,MOD(ROW()-4,SUM('#收藏品数值索引'!$T:$T))+2)*INDEX('#收藏品数值索引'!$Q:$Q,MATCH(收藏品表!$D22,'#收藏品数值索引'!$J:$J,0))</f>
        <v>1E-4</v>
      </c>
      <c r="N22" s="9">
        <f>INDEX('#收藏品数值索引'!M:M,MATCH(D22&amp;F22,'#收藏品数值索引'!L:L,0))</f>
        <v>2</v>
      </c>
    </row>
    <row r="23" spans="1:14" x14ac:dyDescent="0.25">
      <c r="A23" s="9">
        <f t="shared" si="0"/>
        <v>20</v>
      </c>
      <c r="B23" s="14" t="s">
        <v>173</v>
      </c>
      <c r="C23" s="9">
        <f>INDEX('#收藏品数值索引'!B:B,MOD(ROW()-4,SUM('#收藏品数值索引'!$T:$T))+2)</f>
        <v>20</v>
      </c>
      <c r="D23" s="9" t="str">
        <f>INDEX('#收藏品数值索引'!J:J,INT((ROW()-4)/SUM('#收藏品数值索引'!$T:$T))*3+2)</f>
        <v>白色</v>
      </c>
      <c r="E23" s="14" t="s">
        <v>174</v>
      </c>
      <c r="F23" s="9" t="str">
        <f>INDEX('#收藏品数值索引'!C:C,MOD(ROW()-4,SUM('#收藏品数值索引'!$T:$T))+2)</f>
        <v>艺术学院</v>
      </c>
      <c r="G23" s="14" t="s">
        <v>175</v>
      </c>
      <c r="H23" s="9">
        <f>INDEX('#收藏品数值索引'!E:E,MOD(ROW()-4,SUM('#收藏品数值索引'!$T:$T))+2)</f>
        <v>3001</v>
      </c>
      <c r="J23" s="9">
        <f>INDEX('#收藏品数值索引'!F:F,MOD(ROW()-4,SUM('#收藏品数值索引'!$T:$T))+2)*INDEX('#收藏品数值索引'!$Q:$Q,MATCH(收藏品表!$D23,'#收藏品数值索引'!$J:$J,0))</f>
        <v>0.02</v>
      </c>
      <c r="K23" s="12"/>
      <c r="L23" s="12"/>
      <c r="M23" s="9">
        <f>INDEX('#收藏品数值索引'!G:G,MOD(ROW()-4,SUM('#收藏品数值索引'!$T:$T))+2)*INDEX('#收藏品数值索引'!$Q:$Q,MATCH(收藏品表!$D23,'#收藏品数值索引'!$J:$J,0))</f>
        <v>2E-3</v>
      </c>
      <c r="N23" s="9">
        <f>INDEX('#收藏品数值索引'!M:M,MATCH(D23&amp;F23,'#收藏品数值索引'!L:L,0))</f>
        <v>2</v>
      </c>
    </row>
    <row r="24" spans="1:14" x14ac:dyDescent="0.25">
      <c r="A24" s="9">
        <f t="shared" si="0"/>
        <v>21</v>
      </c>
      <c r="B24" s="14" t="s">
        <v>176</v>
      </c>
      <c r="C24" s="9">
        <f>INDEX('#收藏品数值索引'!B:B,MOD(ROW()-4,SUM('#收藏品数值索引'!$T:$T))+2)</f>
        <v>21</v>
      </c>
      <c r="D24" s="9" t="str">
        <f>INDEX('#收藏品数值索引'!J:J,INT((ROW()-4)/SUM('#收藏品数值索引'!$T:$T))*3+2)</f>
        <v>白色</v>
      </c>
      <c r="E24" s="14" t="s">
        <v>177</v>
      </c>
      <c r="F24" s="9" t="str">
        <f>INDEX('#收藏品数值索引'!C:C,MOD(ROW()-4,SUM('#收藏品数值索引'!$T:$T))+2)</f>
        <v>艺术学院</v>
      </c>
      <c r="G24" s="14" t="s">
        <v>178</v>
      </c>
      <c r="H24" s="9">
        <f>INDEX('#收藏品数值索引'!E:E,MOD(ROW()-4,SUM('#收藏品数值索引'!$T:$T))+2)</f>
        <v>3100</v>
      </c>
      <c r="J24" s="9">
        <f>INDEX('#收藏品数值索引'!F:F,MOD(ROW()-4,SUM('#收藏品数值索引'!$T:$T))+2)*INDEX('#收藏品数值索引'!$Q:$Q,MATCH(收藏品表!$D24,'#收藏品数值索引'!$J:$J,0))</f>
        <v>0.02</v>
      </c>
      <c r="K24" s="12"/>
      <c r="L24" s="12"/>
      <c r="M24" s="9">
        <f>INDEX('#收藏品数值索引'!G:G,MOD(ROW()-4,SUM('#收藏品数值索引'!$T:$T))+2)*INDEX('#收藏品数值索引'!$Q:$Q,MATCH(收藏品表!$D24,'#收藏品数值索引'!$J:$J,0))</f>
        <v>2E-3</v>
      </c>
      <c r="N24" s="9">
        <f>INDEX('#收藏品数值索引'!M:M,MATCH(D24&amp;F24,'#收藏品数值索引'!L:L,0))</f>
        <v>2</v>
      </c>
    </row>
    <row r="25" spans="1:14" x14ac:dyDescent="0.25">
      <c r="A25" s="9">
        <f t="shared" si="0"/>
        <v>22</v>
      </c>
      <c r="B25" s="14" t="s">
        <v>179</v>
      </c>
      <c r="C25" s="9">
        <f>INDEX('#收藏品数值索引'!B:B,MOD(ROW()-4,SUM('#收藏品数值索引'!$T:$T))+2)</f>
        <v>22</v>
      </c>
      <c r="D25" s="9" t="str">
        <f>INDEX('#收藏品数值索引'!J:J,INT((ROW()-4)/SUM('#收藏品数值索引'!$T:$T))*3+2)</f>
        <v>白色</v>
      </c>
      <c r="E25" s="14" t="s">
        <v>180</v>
      </c>
      <c r="F25" s="9" t="str">
        <f>INDEX('#收藏品数值索引'!C:C,MOD(ROW()-4,SUM('#收藏品数值索引'!$T:$T))+2)</f>
        <v>艺术学院</v>
      </c>
      <c r="G25" s="14" t="s">
        <v>181</v>
      </c>
      <c r="H25" s="9">
        <f>INDEX('#收藏品数值索引'!E:E,MOD(ROW()-4,SUM('#收藏品数值索引'!$T:$T))+2)</f>
        <v>3013</v>
      </c>
      <c r="J25" s="9">
        <f>INDEX('#收藏品数值索引'!F:F,MOD(ROW()-4,SUM('#收藏品数值索引'!$T:$T))+2)*INDEX('#收藏品数值索引'!$Q:$Q,MATCH(收藏品表!$D25,'#收藏品数值索引'!$J:$J,0))</f>
        <v>40</v>
      </c>
      <c r="K25" s="12"/>
      <c r="L25" s="12"/>
      <c r="M25" s="9">
        <f>INDEX('#收藏品数值索引'!G:G,MOD(ROW()-4,SUM('#收藏品数值索引'!$T:$T))+2)*INDEX('#收藏品数值索引'!$Q:$Q,MATCH(收藏品表!$D25,'#收藏品数值索引'!$J:$J,0))</f>
        <v>4</v>
      </c>
      <c r="N25" s="9">
        <f>INDEX('#收藏品数值索引'!M:M,MATCH(D25&amp;F25,'#收藏品数值索引'!L:L,0))</f>
        <v>2</v>
      </c>
    </row>
    <row r="26" spans="1:14" x14ac:dyDescent="0.25">
      <c r="A26" s="9">
        <f t="shared" si="0"/>
        <v>23</v>
      </c>
      <c r="B26" s="14" t="s">
        <v>182</v>
      </c>
      <c r="C26" s="9">
        <f>INDEX('#收藏品数值索引'!B:B,MOD(ROW()-4,SUM('#收藏品数值索引'!$T:$T))+2)</f>
        <v>23</v>
      </c>
      <c r="D26" s="9" t="str">
        <f>INDEX('#收藏品数值索引'!J:J,INT((ROW()-4)/SUM('#收藏品数值索引'!$T:$T))*3+2)</f>
        <v>白色</v>
      </c>
      <c r="E26" s="14" t="s">
        <v>183</v>
      </c>
      <c r="F26" s="9" t="str">
        <f>INDEX('#收藏品数值索引'!C:C,MOD(ROW()-4,SUM('#收藏品数值索引'!$T:$T))+2)</f>
        <v>艺术学院</v>
      </c>
      <c r="G26" s="14" t="s">
        <v>184</v>
      </c>
      <c r="H26" s="9">
        <f>INDEX('#收藏品数值索引'!E:E,MOD(ROW()-4,SUM('#收藏品数值索引'!$T:$T))+2)</f>
        <v>3302</v>
      </c>
      <c r="J26" s="9">
        <f>INDEX('#收藏品数值索引'!F:F,MOD(ROW()-4,SUM('#收藏品数值索引'!$T:$T))+2)*INDEX('#收藏品数值索引'!$Q:$Q,MATCH(收藏品表!$D26,'#收藏品数值索引'!$J:$J,0))</f>
        <v>0.01</v>
      </c>
      <c r="K26" s="12"/>
      <c r="L26" s="12"/>
      <c r="M26" s="9">
        <f>INDEX('#收藏品数值索引'!G:G,MOD(ROW()-4,SUM('#收藏品数值索引'!$T:$T))+2)*INDEX('#收藏品数值索引'!$Q:$Q,MATCH(收藏品表!$D26,'#收藏品数值索引'!$J:$J,0))</f>
        <v>1E-3</v>
      </c>
      <c r="N26" s="9">
        <f>INDEX('#收藏品数值索引'!M:M,MATCH(D26&amp;F26,'#收藏品数值索引'!L:L,0))</f>
        <v>2</v>
      </c>
    </row>
    <row r="27" spans="1:14" x14ac:dyDescent="0.25">
      <c r="A27" s="9">
        <f t="shared" si="0"/>
        <v>24</v>
      </c>
      <c r="B27" s="14" t="s">
        <v>185</v>
      </c>
      <c r="C27" s="9">
        <f>INDEX('#收藏品数值索引'!B:B,MOD(ROW()-4,SUM('#收藏品数值索引'!$T:$T))+2)</f>
        <v>24</v>
      </c>
      <c r="D27" s="9" t="str">
        <f>INDEX('#收藏品数值索引'!J:J,INT((ROW()-4)/SUM('#收藏品数值索引'!$T:$T))*3+2)</f>
        <v>白色</v>
      </c>
      <c r="E27" s="14" t="s">
        <v>186</v>
      </c>
      <c r="F27" s="9" t="str">
        <f>INDEX('#收藏品数值索引'!C:C,MOD(ROW()-4,SUM('#收藏品数值索引'!$T:$T))+2)</f>
        <v>艺术学院</v>
      </c>
      <c r="G27" s="14" t="s">
        <v>187</v>
      </c>
      <c r="H27" s="9">
        <f>INDEX('#收藏品数值索引'!E:E,MOD(ROW()-4,SUM('#收藏品数值索引'!$T:$T))+2)</f>
        <v>3014</v>
      </c>
      <c r="J27" s="9">
        <f>INDEX('#收藏品数值索引'!F:F,MOD(ROW()-4,SUM('#收藏品数值索引'!$T:$T))+2)*INDEX('#收藏品数值索引'!$Q:$Q,MATCH(收藏品表!$D27,'#收藏品数值索引'!$J:$J,0))</f>
        <v>40</v>
      </c>
      <c r="K27" s="12"/>
      <c r="L27" s="12"/>
      <c r="M27" s="9">
        <f>INDEX('#收藏品数值索引'!G:G,MOD(ROW()-4,SUM('#收藏品数值索引'!$T:$T))+2)*INDEX('#收藏品数值索引'!$Q:$Q,MATCH(收藏品表!$D27,'#收藏品数值索引'!$J:$J,0))</f>
        <v>4</v>
      </c>
      <c r="N27" s="9">
        <f>INDEX('#收藏品数值索引'!M:M,MATCH(D27&amp;F27,'#收藏品数值索引'!L:L,0))</f>
        <v>2</v>
      </c>
    </row>
    <row r="28" spans="1:14" x14ac:dyDescent="0.25">
      <c r="A28" s="9">
        <f t="shared" si="0"/>
        <v>25</v>
      </c>
      <c r="B28" s="14" t="s">
        <v>188</v>
      </c>
      <c r="C28" s="9">
        <f>INDEX('#收藏品数值索引'!B:B,MOD(ROW()-4,SUM('#收藏品数值索引'!$T:$T))+2)</f>
        <v>25</v>
      </c>
      <c r="D28" s="9" t="str">
        <f>INDEX('#收藏品数值索引'!J:J,INT((ROW()-4)/SUM('#收藏品数值索引'!$T:$T))*3+2)</f>
        <v>白色</v>
      </c>
      <c r="E28" s="14" t="s">
        <v>189</v>
      </c>
      <c r="F28" s="9" t="str">
        <f>INDEX('#收藏品数值索引'!C:C,MOD(ROW()-4,SUM('#收藏品数值索引'!$T:$T))+2)</f>
        <v>艺术学院</v>
      </c>
      <c r="G28" s="14" t="s">
        <v>190</v>
      </c>
      <c r="H28" s="9">
        <f>INDEX('#收藏品数值索引'!E:E,MOD(ROW()-4,SUM('#收藏品数值索引'!$T:$T))+2)</f>
        <v>3002</v>
      </c>
      <c r="J28" s="9">
        <f>INDEX('#收藏品数值索引'!F:F,MOD(ROW()-4,SUM('#收藏品数值索引'!$T:$T))+2)*INDEX('#收藏品数值索引'!$Q:$Q,MATCH(收藏品表!$D28,'#收藏品数值索引'!$J:$J,0))</f>
        <v>0.02</v>
      </c>
      <c r="K28" s="12"/>
      <c r="L28" s="12"/>
      <c r="M28" s="9">
        <f>INDEX('#收藏品数值索引'!G:G,MOD(ROW()-4,SUM('#收藏品数值索引'!$T:$T))+2)*INDEX('#收藏品数值索引'!$Q:$Q,MATCH(收藏品表!$D28,'#收藏品数值索引'!$J:$J,0))</f>
        <v>2E-3</v>
      </c>
      <c r="N28" s="9">
        <f>INDEX('#收藏品数值索引'!M:M,MATCH(D28&amp;F28,'#收藏品数值索引'!L:L,0))</f>
        <v>2</v>
      </c>
    </row>
    <row r="29" spans="1:14" x14ac:dyDescent="0.25">
      <c r="A29" s="9">
        <f t="shared" si="0"/>
        <v>26</v>
      </c>
      <c r="B29" s="14" t="s">
        <v>191</v>
      </c>
      <c r="C29" s="9">
        <f>INDEX('#收藏品数值索引'!B:B,MOD(ROW()-4,SUM('#收藏品数值索引'!$T:$T))+2)</f>
        <v>26</v>
      </c>
      <c r="D29" s="9" t="str">
        <f>INDEX('#收藏品数值索引'!J:J,INT((ROW()-4)/SUM('#收藏品数值索引'!$T:$T))*3+2)</f>
        <v>白色</v>
      </c>
      <c r="E29" s="14" t="s">
        <v>192</v>
      </c>
      <c r="F29" s="9" t="str">
        <f>INDEX('#收藏品数值索引'!C:C,MOD(ROW()-4,SUM('#收藏品数值索引'!$T:$T))+2)</f>
        <v>艺术学院</v>
      </c>
      <c r="G29" s="14" t="s">
        <v>193</v>
      </c>
      <c r="H29" s="9">
        <f>INDEX('#收藏品数值索引'!E:E,MOD(ROW()-4,SUM('#收藏品数值索引'!$T:$T))+2)</f>
        <v>3102</v>
      </c>
      <c r="J29" s="9">
        <f>INDEX('#收藏品数值索引'!F:F,MOD(ROW()-4,SUM('#收藏品数值索引'!$T:$T))+2)*INDEX('#收藏品数值索引'!$Q:$Q,MATCH(收藏品表!$D29,'#收藏品数值索引'!$J:$J,0))</f>
        <v>2000</v>
      </c>
      <c r="K29" s="12"/>
      <c r="L29" s="12"/>
      <c r="M29" s="9">
        <f>INDEX('#收藏品数值索引'!G:G,MOD(ROW()-4,SUM('#收藏品数值索引'!$T:$T))+2)*INDEX('#收藏品数值索引'!$Q:$Q,MATCH(收藏品表!$D29,'#收藏品数值索引'!$J:$J,0))</f>
        <v>200</v>
      </c>
      <c r="N29" s="9">
        <f>INDEX('#收藏品数值索引'!M:M,MATCH(D29&amp;F29,'#收藏品数值索引'!L:L,0))</f>
        <v>2</v>
      </c>
    </row>
    <row r="30" spans="1:14" x14ac:dyDescent="0.25">
      <c r="A30" s="9">
        <f t="shared" si="0"/>
        <v>27</v>
      </c>
      <c r="B30" s="14" t="s">
        <v>194</v>
      </c>
      <c r="C30" s="9">
        <f>INDEX('#收藏品数值索引'!B:B,MOD(ROW()-4,SUM('#收藏品数值索引'!$T:$T))+2)</f>
        <v>27</v>
      </c>
      <c r="D30" s="9" t="str">
        <f>INDEX('#收藏品数值索引'!J:J,INT((ROW()-4)/SUM('#收藏品数值索引'!$T:$T))*3+2)</f>
        <v>白色</v>
      </c>
      <c r="E30" s="14" t="s">
        <v>195</v>
      </c>
      <c r="F30" s="9" t="str">
        <f>INDEX('#收藏品数值索引'!C:C,MOD(ROW()-4,SUM('#收藏品数值索引'!$T:$T))+2)</f>
        <v>艺术学院</v>
      </c>
      <c r="G30" s="14" t="s">
        <v>196</v>
      </c>
      <c r="H30" s="9">
        <f>INDEX('#收藏品数值索引'!E:E,MOD(ROW()-4,SUM('#收藏品数值索引'!$T:$T))+2)</f>
        <v>3015</v>
      </c>
      <c r="J30" s="9">
        <f>INDEX('#收藏品数值索引'!F:F,MOD(ROW()-4,SUM('#收藏品数值索引'!$T:$T))+2)*INDEX('#收藏品数值索引'!$Q:$Q,MATCH(收藏品表!$D30,'#收藏品数值索引'!$J:$J,0))</f>
        <v>40</v>
      </c>
      <c r="K30" s="12"/>
      <c r="L30" s="12"/>
      <c r="M30" s="9">
        <f>INDEX('#收藏品数值索引'!G:G,MOD(ROW()-4,SUM('#收藏品数值索引'!$T:$T))+2)*INDEX('#收藏品数值索引'!$Q:$Q,MATCH(收藏品表!$D30,'#收藏品数值索引'!$J:$J,0))</f>
        <v>4</v>
      </c>
      <c r="N30" s="9">
        <f>INDEX('#收藏品数值索引'!M:M,MATCH(D30&amp;F30,'#收藏品数值索引'!L:L,0))</f>
        <v>2</v>
      </c>
    </row>
    <row r="31" spans="1:14" x14ac:dyDescent="0.25">
      <c r="A31" s="9">
        <f t="shared" si="0"/>
        <v>28</v>
      </c>
      <c r="B31" s="14" t="s">
        <v>197</v>
      </c>
      <c r="C31" s="9">
        <f>INDEX('#收藏品数值索引'!B:B,MOD(ROW()-4,SUM('#收藏品数值索引'!$T:$T))+2)</f>
        <v>28</v>
      </c>
      <c r="D31" s="9" t="str">
        <f>INDEX('#收藏品数值索引'!J:J,INT((ROW()-4)/SUM('#收藏品数值索引'!$T:$T))*3+2)</f>
        <v>白色</v>
      </c>
      <c r="E31" s="14" t="s">
        <v>198</v>
      </c>
      <c r="F31" s="9" t="str">
        <f>INDEX('#收藏品数值索引'!C:C,MOD(ROW()-4,SUM('#收藏品数值索引'!$T:$T))+2)</f>
        <v>艺术学院</v>
      </c>
      <c r="G31" s="14" t="s">
        <v>199</v>
      </c>
      <c r="H31" s="9">
        <f>INDEX('#收藏品数值索引'!E:E,MOD(ROW()-4,SUM('#收藏品数值索引'!$T:$T))+2)</f>
        <v>3003</v>
      </c>
      <c r="J31" s="9">
        <f>INDEX('#收藏品数值索引'!F:F,MOD(ROW()-4,SUM('#收藏品数值索引'!$T:$T))+2)*INDEX('#收藏品数值索引'!$Q:$Q,MATCH(收藏品表!$D31,'#收藏品数值索引'!$J:$J,0))</f>
        <v>0.02</v>
      </c>
      <c r="K31" s="12"/>
      <c r="L31" s="12"/>
      <c r="M31" s="9">
        <f>INDEX('#收藏品数值索引'!G:G,MOD(ROW()-4,SUM('#收藏品数值索引'!$T:$T))+2)*INDEX('#收藏品数值索引'!$Q:$Q,MATCH(收藏品表!$D31,'#收藏品数值索引'!$J:$J,0))</f>
        <v>2E-3</v>
      </c>
      <c r="N31" s="9">
        <f>INDEX('#收藏品数值索引'!M:M,MATCH(D31&amp;F31,'#收藏品数值索引'!L:L,0))</f>
        <v>2</v>
      </c>
    </row>
    <row r="32" spans="1:14" x14ac:dyDescent="0.25">
      <c r="A32" s="9">
        <f t="shared" si="0"/>
        <v>29</v>
      </c>
      <c r="B32" s="14" t="s">
        <v>200</v>
      </c>
      <c r="C32" s="9">
        <f>INDEX('#收藏品数值索引'!B:B,MOD(ROW()-4,SUM('#收藏品数值索引'!$T:$T))+2)</f>
        <v>29</v>
      </c>
      <c r="D32" s="9" t="str">
        <f>INDEX('#收藏品数值索引'!J:J,INT((ROW()-4)/SUM('#收藏品数值索引'!$T:$T))*3+2)</f>
        <v>白色</v>
      </c>
      <c r="E32" s="14" t="s">
        <v>201</v>
      </c>
      <c r="F32" s="9" t="str">
        <f>INDEX('#收藏品数值索引'!C:C,MOD(ROW()-4,SUM('#收藏品数值索引'!$T:$T))+2)</f>
        <v>艺术学院</v>
      </c>
      <c r="G32" s="14" t="s">
        <v>202</v>
      </c>
      <c r="H32" s="9">
        <f>INDEX('#收藏品数值索引'!E:E,MOD(ROW()-4,SUM('#收藏品数值索引'!$T:$T))+2)</f>
        <v>3016</v>
      </c>
      <c r="J32" s="9">
        <f>INDEX('#收藏品数值索引'!F:F,MOD(ROW()-4,SUM('#收藏品数值索引'!$T:$T))+2)*INDEX('#收藏品数值索引'!$Q:$Q,MATCH(收藏品表!$D32,'#收藏品数值索引'!$J:$J,0))</f>
        <v>40</v>
      </c>
      <c r="K32" s="12"/>
      <c r="L32" s="12"/>
      <c r="M32" s="9">
        <f>INDEX('#收藏品数值索引'!G:G,MOD(ROW()-4,SUM('#收藏品数值索引'!$T:$T))+2)*INDEX('#收藏品数值索引'!$Q:$Q,MATCH(收藏品表!$D32,'#收藏品数值索引'!$J:$J,0))</f>
        <v>4</v>
      </c>
      <c r="N32" s="9">
        <f>INDEX('#收藏品数值索引'!M:M,MATCH(D32&amp;F32,'#收藏品数值索引'!L:L,0))</f>
        <v>2</v>
      </c>
    </row>
    <row r="33" spans="1:14" x14ac:dyDescent="0.25">
      <c r="A33" s="9">
        <f t="shared" si="0"/>
        <v>30</v>
      </c>
      <c r="B33" s="14" t="s">
        <v>203</v>
      </c>
      <c r="C33" s="9">
        <f>INDEX('#收藏品数值索引'!B:B,MOD(ROW()-4,SUM('#收藏品数值索引'!$T:$T))+2)</f>
        <v>30</v>
      </c>
      <c r="D33" s="9" t="str">
        <f>INDEX('#收藏品数值索引'!J:J,INT((ROW()-4)/SUM('#收藏品数值索引'!$T:$T))*3+2)</f>
        <v>白色</v>
      </c>
      <c r="E33" s="14" t="s">
        <v>204</v>
      </c>
      <c r="F33" s="9" t="str">
        <f>INDEX('#收藏品数值索引'!C:C,MOD(ROW()-4,SUM('#收藏品数值索引'!$T:$T))+2)</f>
        <v>艺术学院</v>
      </c>
      <c r="G33" s="14" t="s">
        <v>205</v>
      </c>
      <c r="H33" s="9">
        <f>INDEX('#收藏品数值索引'!E:E,MOD(ROW()-4,SUM('#收藏品数值索引'!$T:$T))+2)</f>
        <v>2500</v>
      </c>
      <c r="J33" s="9">
        <f>INDEX('#收藏品数值索引'!F:F,MOD(ROW()-4,SUM('#收藏品数值索引'!$T:$T))+2)*INDEX('#收藏品数值索引'!$Q:$Q,MATCH(收藏品表!$D33,'#收藏品数值索引'!$J:$J,0))</f>
        <v>5.0000000000000001E-4</v>
      </c>
      <c r="K33" s="12"/>
      <c r="L33" s="12"/>
      <c r="M33" s="9">
        <f>INDEX('#收藏品数值索引'!G:G,MOD(ROW()-4,SUM('#收藏品数值索引'!$T:$T))+2)*INDEX('#收藏品数值索引'!$Q:$Q,MATCH(收藏品表!$D33,'#收藏品数值索引'!$J:$J,0))</f>
        <v>5.0000000000000002E-5</v>
      </c>
      <c r="N33" s="9">
        <f>INDEX('#收藏品数值索引'!M:M,MATCH(D33&amp;F33,'#收藏品数值索引'!L:L,0))</f>
        <v>2</v>
      </c>
    </row>
    <row r="34" spans="1:14" x14ac:dyDescent="0.25">
      <c r="A34" s="9">
        <f t="shared" si="0"/>
        <v>31</v>
      </c>
      <c r="B34" s="14" t="s">
        <v>206</v>
      </c>
      <c r="C34" s="9">
        <f>INDEX('#收藏品数值索引'!B:B,MOD(ROW()-4,SUM('#收藏品数值索引'!$T:$T))+2)</f>
        <v>31</v>
      </c>
      <c r="D34" s="9" t="str">
        <f>INDEX('#收藏品数值索引'!J:J,INT((ROW()-4)/SUM('#收藏品数值索引'!$T:$T))*3+2)</f>
        <v>白色</v>
      </c>
      <c r="E34" s="14" t="s">
        <v>207</v>
      </c>
      <c r="F34" s="9" t="str">
        <f>INDEX('#收藏品数值索引'!C:C,MOD(ROW()-4,SUM('#收藏品数值索引'!$T:$T))+2)</f>
        <v>科学学院</v>
      </c>
      <c r="G34" s="14" t="s">
        <v>208</v>
      </c>
      <c r="H34" s="9">
        <f>INDEX('#收藏品数值索引'!E:E,MOD(ROW()-4,SUM('#收藏品数值索引'!$T:$T))+2)</f>
        <v>1229</v>
      </c>
      <c r="J34" s="9">
        <f>INDEX('#收藏品数值索引'!F:F,MOD(ROW()-4,SUM('#收藏品数值索引'!$T:$T))+2)*INDEX('#收藏品数值索引'!$Q:$Q,MATCH(收藏品表!$D34,'#收藏品数值索引'!$J:$J,0))</f>
        <v>0.01</v>
      </c>
      <c r="K34" s="12"/>
      <c r="L34" s="12"/>
      <c r="M34" s="9">
        <f>INDEX('#收藏品数值索引'!G:G,MOD(ROW()-4,SUM('#收藏品数值索引'!$T:$T))+2)*INDEX('#收藏品数值索引'!$Q:$Q,MATCH(收藏品表!$D34,'#收藏品数值索引'!$J:$J,0))</f>
        <v>1E-3</v>
      </c>
      <c r="N34" s="9">
        <f>INDEX('#收藏品数值索引'!M:M,MATCH(D34&amp;F34,'#收藏品数值索引'!L:L,0))</f>
        <v>3</v>
      </c>
    </row>
    <row r="35" spans="1:14" x14ac:dyDescent="0.25">
      <c r="A35" s="9">
        <f t="shared" si="0"/>
        <v>32</v>
      </c>
      <c r="B35" s="14" t="s">
        <v>209</v>
      </c>
      <c r="C35" s="9">
        <f>INDEX('#收藏品数值索引'!B:B,MOD(ROW()-4,SUM('#收藏品数值索引'!$T:$T))+2)</f>
        <v>32</v>
      </c>
      <c r="D35" s="9" t="str">
        <f>INDEX('#收藏品数值索引'!J:J,INT((ROW()-4)/SUM('#收藏品数值索引'!$T:$T))*3+2)</f>
        <v>白色</v>
      </c>
      <c r="E35" s="14" t="s">
        <v>210</v>
      </c>
      <c r="F35" s="9" t="str">
        <f>INDEX('#收藏品数值索引'!C:C,MOD(ROW()-4,SUM('#收藏品数值索引'!$T:$T))+2)</f>
        <v>科学学院</v>
      </c>
      <c r="G35" s="14" t="s">
        <v>211</v>
      </c>
      <c r="H35" s="9">
        <f>INDEX('#收藏品数值索引'!E:E,MOD(ROW()-4,SUM('#收藏品数值索引'!$T:$T))+2)</f>
        <v>1108</v>
      </c>
      <c r="J35" s="9">
        <f>INDEX('#收藏品数值索引'!F:F,MOD(ROW()-4,SUM('#收藏品数值索引'!$T:$T))+2)*INDEX('#收藏品数值索引'!$Q:$Q,MATCH(收藏品表!$D35,'#收藏品数值索引'!$J:$J,0))</f>
        <v>0.02</v>
      </c>
      <c r="K35" s="12"/>
      <c r="L35" s="12"/>
      <c r="M35" s="9">
        <f>INDEX('#收藏品数值索引'!G:G,MOD(ROW()-4,SUM('#收藏品数值索引'!$T:$T))+2)*INDEX('#收藏品数值索引'!$Q:$Q,MATCH(收藏品表!$D35,'#收藏品数值索引'!$J:$J,0))</f>
        <v>2E-3</v>
      </c>
      <c r="N35" s="9">
        <f>INDEX('#收藏品数值索引'!M:M,MATCH(D35&amp;F35,'#收藏品数值索引'!L:L,0))</f>
        <v>3</v>
      </c>
    </row>
    <row r="36" spans="1:14" x14ac:dyDescent="0.25">
      <c r="A36" s="9">
        <f t="shared" si="0"/>
        <v>33</v>
      </c>
      <c r="B36" s="14" t="s">
        <v>212</v>
      </c>
      <c r="C36" s="9">
        <f>INDEX('#收藏品数值索引'!B:B,MOD(ROW()-4,SUM('#收藏品数值索引'!$T:$T))+2)</f>
        <v>33</v>
      </c>
      <c r="D36" s="9" t="str">
        <f>INDEX('#收藏品数值索引'!J:J,INT((ROW()-4)/SUM('#收藏品数值索引'!$T:$T))*3+2)</f>
        <v>白色</v>
      </c>
      <c r="E36" s="14" t="s">
        <v>213</v>
      </c>
      <c r="F36" s="9" t="str">
        <f>INDEX('#收藏品数值索引'!C:C,MOD(ROW()-4,SUM('#收藏品数值索引'!$T:$T))+2)</f>
        <v>科学学院</v>
      </c>
      <c r="G36" s="14" t="s">
        <v>214</v>
      </c>
      <c r="H36" s="9">
        <f>INDEX('#收藏品数值索引'!E:E,MOD(ROW()-4,SUM('#收藏品数值索引'!$T:$T))+2)</f>
        <v>1107</v>
      </c>
      <c r="J36" s="9">
        <f>INDEX('#收藏品数值索引'!F:F,MOD(ROW()-4,SUM('#收藏品数值索引'!$T:$T))+2)*INDEX('#收藏品数值索引'!$Q:$Q,MATCH(收藏品表!$D36,'#收藏品数值索引'!$J:$J,0))</f>
        <v>0.02</v>
      </c>
      <c r="K36" s="12"/>
      <c r="L36" s="12"/>
      <c r="M36" s="9">
        <f>INDEX('#收藏品数值索引'!G:G,MOD(ROW()-4,SUM('#收藏品数值索引'!$T:$T))+2)*INDEX('#收藏品数值索引'!$Q:$Q,MATCH(收藏品表!$D36,'#收藏品数值索引'!$J:$J,0))</f>
        <v>2E-3</v>
      </c>
      <c r="N36" s="9">
        <f>INDEX('#收藏品数值索引'!M:M,MATCH(D36&amp;F36,'#收藏品数值索引'!L:L,0))</f>
        <v>3</v>
      </c>
    </row>
    <row r="37" spans="1:14" x14ac:dyDescent="0.25">
      <c r="A37" s="9">
        <f t="shared" si="0"/>
        <v>34</v>
      </c>
      <c r="B37" s="14" t="s">
        <v>215</v>
      </c>
      <c r="C37" s="9">
        <f>INDEX('#收藏品数值索引'!B:B,MOD(ROW()-4,SUM('#收藏品数值索引'!$T:$T))+2)</f>
        <v>34</v>
      </c>
      <c r="D37" s="9" t="str">
        <f>INDEX('#收藏品数值索引'!J:J,INT((ROW()-4)/SUM('#收藏品数值索引'!$T:$T))*3+2)</f>
        <v>白色</v>
      </c>
      <c r="E37" s="14" t="s">
        <v>216</v>
      </c>
      <c r="F37" s="9" t="str">
        <f>INDEX('#收藏品数值索引'!C:C,MOD(ROW()-4,SUM('#收藏品数值索引'!$T:$T))+2)</f>
        <v>科学学院</v>
      </c>
      <c r="G37" s="14" t="s">
        <v>217</v>
      </c>
      <c r="H37" s="9">
        <f>INDEX('#收藏品数值索引'!E:E,MOD(ROW()-4,SUM('#收藏品数值索引'!$T:$T))+2)</f>
        <v>1123</v>
      </c>
      <c r="J37" s="9">
        <f>INDEX('#收藏品数值索引'!F:F,MOD(ROW()-4,SUM('#收藏品数值索引'!$T:$T))+2)*INDEX('#收藏品数值索引'!$Q:$Q,MATCH(收藏品表!$D37,'#收藏品数值索引'!$J:$J,0))</f>
        <v>0.02</v>
      </c>
      <c r="K37" s="12"/>
      <c r="L37" s="12"/>
      <c r="M37" s="9">
        <f>INDEX('#收藏品数值索引'!G:G,MOD(ROW()-4,SUM('#收藏品数值索引'!$T:$T))+2)*INDEX('#收藏品数值索引'!$Q:$Q,MATCH(收藏品表!$D37,'#收藏品数值索引'!$J:$J,0))</f>
        <v>2E-3</v>
      </c>
      <c r="N37" s="9">
        <f>INDEX('#收藏品数值索引'!M:M,MATCH(D37&amp;F37,'#收藏品数值索引'!L:L,0))</f>
        <v>3</v>
      </c>
    </row>
    <row r="38" spans="1:14" x14ac:dyDescent="0.25">
      <c r="A38" s="9">
        <f t="shared" si="0"/>
        <v>35</v>
      </c>
      <c r="B38" s="14" t="s">
        <v>218</v>
      </c>
      <c r="C38" s="9">
        <f>INDEX('#收藏品数值索引'!B:B,MOD(ROW()-4,SUM('#收藏品数值索引'!$T:$T))+2)</f>
        <v>35</v>
      </c>
      <c r="D38" s="9" t="str">
        <f>INDEX('#收藏品数值索引'!J:J,INT((ROW()-4)/SUM('#收藏品数值索引'!$T:$T))*3+2)</f>
        <v>白色</v>
      </c>
      <c r="E38" s="14" t="s">
        <v>219</v>
      </c>
      <c r="F38" s="9" t="str">
        <f>INDEX('#收藏品数值索引'!C:C,MOD(ROW()-4,SUM('#收藏品数值索引'!$T:$T))+2)</f>
        <v>科学学院</v>
      </c>
      <c r="G38" s="14" t="s">
        <v>220</v>
      </c>
      <c r="H38" s="9">
        <f>INDEX('#收藏品数值索引'!E:E,MOD(ROW()-4,SUM('#收藏品数值索引'!$T:$T))+2)</f>
        <v>1300</v>
      </c>
      <c r="J38" s="9">
        <f>INDEX('#收藏品数值索引'!F:F,MOD(ROW()-4,SUM('#收藏品数值索引'!$T:$T))+2)*INDEX('#收藏品数值索引'!$Q:$Q,MATCH(收藏品表!$D38,'#收藏品数值索引'!$J:$J,0))</f>
        <v>0.01</v>
      </c>
      <c r="K38" s="12"/>
      <c r="L38" s="12"/>
      <c r="M38" s="9">
        <f>INDEX('#收藏品数值索引'!G:G,MOD(ROW()-4,SUM('#收藏品数值索引'!$T:$T))+2)*INDEX('#收藏品数值索引'!$Q:$Q,MATCH(收藏品表!$D38,'#收藏品数值索引'!$J:$J,0))</f>
        <v>1E-3</v>
      </c>
      <c r="N38" s="9">
        <f>INDEX('#收藏品数值索引'!M:M,MATCH(D38&amp;F38,'#收藏品数值索引'!L:L,0))</f>
        <v>3</v>
      </c>
    </row>
    <row r="39" spans="1:14" x14ac:dyDescent="0.25">
      <c r="A39" s="9">
        <f t="shared" si="0"/>
        <v>36</v>
      </c>
      <c r="B39" s="14" t="s">
        <v>221</v>
      </c>
      <c r="C39" s="9">
        <f>INDEX('#收藏品数值索引'!B:B,MOD(ROW()-4,SUM('#收藏品数值索引'!$T:$T))+2)</f>
        <v>36</v>
      </c>
      <c r="D39" s="9" t="str">
        <f>INDEX('#收藏品数值索引'!J:J,INT((ROW()-4)/SUM('#收藏品数值索引'!$T:$T))*3+2)</f>
        <v>白色</v>
      </c>
      <c r="E39" s="14" t="s">
        <v>222</v>
      </c>
      <c r="F39" s="9" t="str">
        <f>INDEX('#收藏品数值索引'!C:C,MOD(ROW()-4,SUM('#收藏品数值索引'!$T:$T))+2)</f>
        <v>科学学院</v>
      </c>
      <c r="G39" s="14" t="s">
        <v>223</v>
      </c>
      <c r="H39" s="9">
        <f>INDEX('#收藏品数值索引'!E:E,MOD(ROW()-4,SUM('#收藏品数值索引'!$T:$T))+2)</f>
        <v>1124</v>
      </c>
      <c r="J39" s="9">
        <f>INDEX('#收藏品数值索引'!F:F,MOD(ROW()-4,SUM('#收藏品数值索引'!$T:$T))+2)*INDEX('#收藏品数值索引'!$Q:$Q,MATCH(收藏品表!$D39,'#收藏品数值索引'!$J:$J,0))</f>
        <v>0.02</v>
      </c>
      <c r="K39" s="12"/>
      <c r="L39" s="12"/>
      <c r="M39" s="9">
        <f>INDEX('#收藏品数值索引'!G:G,MOD(ROW()-4,SUM('#收藏品数值索引'!$T:$T))+2)*INDEX('#收藏品数值索引'!$Q:$Q,MATCH(收藏品表!$D39,'#收藏品数值索引'!$J:$J,0))</f>
        <v>2E-3</v>
      </c>
      <c r="N39" s="9">
        <f>INDEX('#收藏品数值索引'!M:M,MATCH(D39&amp;F39,'#收藏品数值索引'!L:L,0))</f>
        <v>3</v>
      </c>
    </row>
    <row r="40" spans="1:14" x14ac:dyDescent="0.25">
      <c r="A40" s="9">
        <f t="shared" si="0"/>
        <v>37</v>
      </c>
      <c r="B40" s="14" t="s">
        <v>224</v>
      </c>
      <c r="C40" s="9">
        <f>INDEX('#收藏品数值索引'!B:B,MOD(ROW()-4,SUM('#收藏品数值索引'!$T:$T))+2)</f>
        <v>37</v>
      </c>
      <c r="D40" s="9" t="str">
        <f>INDEX('#收藏品数值索引'!J:J,INT((ROW()-4)/SUM('#收藏品数值索引'!$T:$T))*3+2)</f>
        <v>白色</v>
      </c>
      <c r="E40" s="14" t="s">
        <v>225</v>
      </c>
      <c r="F40" s="9" t="str">
        <f>INDEX('#收藏品数值索引'!C:C,MOD(ROW()-4,SUM('#收藏品数值索引'!$T:$T))+2)</f>
        <v>科学学院</v>
      </c>
      <c r="G40" s="14" t="s">
        <v>226</v>
      </c>
      <c r="H40" s="9">
        <f>INDEX('#收藏品数值索引'!E:E,MOD(ROW()-4,SUM('#收藏品数值索引'!$T:$T))+2)</f>
        <v>4200</v>
      </c>
      <c r="J40" s="9">
        <f>INDEX('#收藏品数值索引'!F:F,MOD(ROW()-4,SUM('#收藏品数值索引'!$T:$T))+2)*INDEX('#收藏品数值索引'!$Q:$Q,MATCH(收藏品表!$D40,'#收藏品数值索引'!$J:$J,0))</f>
        <v>0.02</v>
      </c>
      <c r="K40" s="12"/>
      <c r="L40" s="12"/>
      <c r="M40" s="9">
        <f>INDEX('#收藏品数值索引'!G:G,MOD(ROW()-4,SUM('#收藏品数值索引'!$T:$T))+2)*INDEX('#收藏品数值索引'!$Q:$Q,MATCH(收藏品表!$D40,'#收藏品数值索引'!$J:$J,0))</f>
        <v>2E-3</v>
      </c>
      <c r="N40" s="9">
        <f>INDEX('#收藏品数值索引'!M:M,MATCH(D40&amp;F40,'#收藏品数值索引'!L:L,0))</f>
        <v>3</v>
      </c>
    </row>
    <row r="41" spans="1:14" x14ac:dyDescent="0.25">
      <c r="A41" s="9">
        <f t="shared" si="0"/>
        <v>38</v>
      </c>
      <c r="B41" s="14" t="s">
        <v>227</v>
      </c>
      <c r="C41" s="9">
        <f>INDEX('#收藏品数值索引'!B:B,MOD(ROW()-4,SUM('#收藏品数值索引'!$T:$T))+2)</f>
        <v>38</v>
      </c>
      <c r="D41" s="9" t="str">
        <f>INDEX('#收藏品数值索引'!J:J,INT((ROW()-4)/SUM('#收藏品数值索引'!$T:$T))*3+2)</f>
        <v>白色</v>
      </c>
      <c r="E41" s="14" t="s">
        <v>228</v>
      </c>
      <c r="F41" s="9" t="str">
        <f>INDEX('#收藏品数值索引'!C:C,MOD(ROW()-4,SUM('#收藏品数值索引'!$T:$T))+2)</f>
        <v>科学学院</v>
      </c>
      <c r="G41" s="14" t="s">
        <v>229</v>
      </c>
      <c r="H41" s="9">
        <f>INDEX('#收藏品数值索引'!E:E,MOD(ROW()-4,SUM('#收藏品数值索引'!$T:$T))+2)</f>
        <v>1020</v>
      </c>
      <c r="J41" s="9">
        <f>INDEX('#收藏品数值索引'!F:F,MOD(ROW()-4,SUM('#收藏品数值索引'!$T:$T))+2)*INDEX('#收藏品数值索引'!$Q:$Q,MATCH(收藏品表!$D41,'#收藏品数值索引'!$J:$J,0))</f>
        <v>0.02</v>
      </c>
      <c r="K41" s="12"/>
      <c r="L41" s="12"/>
      <c r="M41" s="9">
        <f>INDEX('#收藏品数值索引'!G:G,MOD(ROW()-4,SUM('#收藏品数值索引'!$T:$T))+2)*INDEX('#收藏品数值索引'!$Q:$Q,MATCH(收藏品表!$D41,'#收藏品数值索引'!$J:$J,0))</f>
        <v>2E-3</v>
      </c>
      <c r="N41" s="9">
        <f>INDEX('#收藏品数值索引'!M:M,MATCH(D41&amp;F41,'#收藏品数值索引'!L:L,0))</f>
        <v>3</v>
      </c>
    </row>
    <row r="42" spans="1:14" x14ac:dyDescent="0.25">
      <c r="A42" s="9">
        <f t="shared" si="0"/>
        <v>39</v>
      </c>
      <c r="B42" s="14" t="s">
        <v>230</v>
      </c>
      <c r="C42" s="9">
        <f>INDEX('#收藏品数值索引'!B:B,MOD(ROW()-4,SUM('#收藏品数值索引'!$T:$T))+2)</f>
        <v>39</v>
      </c>
      <c r="D42" s="9" t="str">
        <f>INDEX('#收藏品数值索引'!J:J,INT((ROW()-4)/SUM('#收藏品数值索引'!$T:$T))*3+2)</f>
        <v>白色</v>
      </c>
      <c r="E42" s="14" t="s">
        <v>231</v>
      </c>
      <c r="F42" s="9" t="str">
        <f>INDEX('#收藏品数值索引'!C:C,MOD(ROW()-4,SUM('#收藏品数值索引'!$T:$T))+2)</f>
        <v>科学学院</v>
      </c>
      <c r="G42" s="14" t="s">
        <v>232</v>
      </c>
      <c r="H42" s="9">
        <f>INDEX('#收藏品数值索引'!E:E,MOD(ROW()-4,SUM('#收藏品数值索引'!$T:$T))+2)</f>
        <v>1125</v>
      </c>
      <c r="J42" s="9">
        <f>INDEX('#收藏品数值索引'!F:F,MOD(ROW()-4,SUM('#收藏品数值索引'!$T:$T))+2)*INDEX('#收藏品数值索引'!$Q:$Q,MATCH(收藏品表!$D42,'#收藏品数值索引'!$J:$J,0))</f>
        <v>0.02</v>
      </c>
      <c r="K42" s="12"/>
      <c r="L42" s="12"/>
      <c r="M42" s="9">
        <f>INDEX('#收藏品数值索引'!G:G,MOD(ROW()-4,SUM('#收藏品数值索引'!$T:$T))+2)*INDEX('#收藏品数值索引'!$Q:$Q,MATCH(收藏品表!$D42,'#收藏品数值索引'!$J:$J,0))</f>
        <v>2E-3</v>
      </c>
      <c r="N42" s="9">
        <f>INDEX('#收藏品数值索引'!M:M,MATCH(D42&amp;F42,'#收藏品数值索引'!L:L,0))</f>
        <v>3</v>
      </c>
    </row>
    <row r="43" spans="1:14" x14ac:dyDescent="0.25">
      <c r="A43" s="9">
        <f t="shared" si="0"/>
        <v>40</v>
      </c>
      <c r="B43" s="14" t="s">
        <v>233</v>
      </c>
      <c r="C43" s="9">
        <f>INDEX('#收藏品数值索引'!B:B,MOD(ROW()-4,SUM('#收藏品数值索引'!$T:$T))+2)</f>
        <v>40</v>
      </c>
      <c r="D43" s="9" t="str">
        <f>INDEX('#收藏品数值索引'!J:J,INT((ROW()-4)/SUM('#收藏品数值索引'!$T:$T))*3+2)</f>
        <v>白色</v>
      </c>
      <c r="E43" s="14" t="s">
        <v>234</v>
      </c>
      <c r="F43" s="9" t="str">
        <f>INDEX('#收藏品数值索引'!C:C,MOD(ROW()-4,SUM('#收藏品数值索引'!$T:$T))+2)</f>
        <v>科学学院</v>
      </c>
      <c r="G43" s="14" t="s">
        <v>235</v>
      </c>
      <c r="H43" s="9">
        <f>INDEX('#收藏品数值索引'!E:E,MOD(ROW()-4,SUM('#收藏品数值索引'!$T:$T))+2)</f>
        <v>1023</v>
      </c>
      <c r="J43" s="9">
        <f>INDEX('#收藏品数值索引'!F:F,MOD(ROW()-4,SUM('#收藏品数值索引'!$T:$T))+2)*INDEX('#收藏品数值索引'!$Q:$Q,MATCH(收藏品表!$D43,'#收藏品数值索引'!$J:$J,0))</f>
        <v>0.02</v>
      </c>
      <c r="K43" s="12"/>
      <c r="L43" s="12"/>
      <c r="M43" s="9">
        <f>INDEX('#收藏品数值索引'!G:G,MOD(ROW()-4,SUM('#收藏品数值索引'!$T:$T))+2)*INDEX('#收藏品数值索引'!$Q:$Q,MATCH(收藏品表!$D43,'#收藏品数值索引'!$J:$J,0))</f>
        <v>2E-3</v>
      </c>
      <c r="N43" s="9">
        <f>INDEX('#收藏品数值索引'!M:M,MATCH(D43&amp;F43,'#收藏品数值索引'!L:L,0))</f>
        <v>3</v>
      </c>
    </row>
    <row r="44" spans="1:14" x14ac:dyDescent="0.25">
      <c r="A44" s="9">
        <f t="shared" si="0"/>
        <v>41</v>
      </c>
      <c r="B44" s="14" t="s">
        <v>236</v>
      </c>
      <c r="C44" s="9">
        <f>INDEX('#收藏品数值索引'!B:B,MOD(ROW()-4,SUM('#收藏品数值索引'!$T:$T))+2)</f>
        <v>41</v>
      </c>
      <c r="D44" s="9" t="str">
        <f>INDEX('#收藏品数值索引'!J:J,INT((ROW()-4)/SUM('#收藏品数值索引'!$T:$T))*3+2)</f>
        <v>白色</v>
      </c>
      <c r="E44" s="14" t="s">
        <v>237</v>
      </c>
      <c r="F44" s="9" t="str">
        <f>INDEX('#收藏品数值索引'!C:C,MOD(ROW()-4,SUM('#收藏品数值索引'!$T:$T))+2)</f>
        <v>科学学院</v>
      </c>
      <c r="G44" s="14" t="s">
        <v>238</v>
      </c>
      <c r="H44" s="9">
        <f>INDEX('#收藏品数值索引'!E:E,MOD(ROW()-4,SUM('#收藏品数值索引'!$T:$T))+2)</f>
        <v>1126</v>
      </c>
      <c r="J44" s="9">
        <f>INDEX('#收藏品数值索引'!F:F,MOD(ROW()-4,SUM('#收藏品数值索引'!$T:$T))+2)*INDEX('#收藏品数值索引'!$Q:$Q,MATCH(收藏品表!$D44,'#收藏品数值索引'!$J:$J,0))</f>
        <v>0.02</v>
      </c>
      <c r="K44" s="12"/>
      <c r="L44" s="12"/>
      <c r="M44" s="9">
        <f>INDEX('#收藏品数值索引'!G:G,MOD(ROW()-4,SUM('#收藏品数值索引'!$T:$T))+2)*INDEX('#收藏品数值索引'!$Q:$Q,MATCH(收藏品表!$D44,'#收藏品数值索引'!$J:$J,0))</f>
        <v>2E-3</v>
      </c>
      <c r="N44" s="9">
        <f>INDEX('#收藏品数值索引'!M:M,MATCH(D44&amp;F44,'#收藏品数值索引'!L:L,0))</f>
        <v>3</v>
      </c>
    </row>
    <row r="45" spans="1:14" x14ac:dyDescent="0.25">
      <c r="A45" s="9">
        <f t="shared" si="0"/>
        <v>42</v>
      </c>
      <c r="B45" s="14" t="s">
        <v>239</v>
      </c>
      <c r="C45" s="9">
        <f>INDEX('#收藏品数值索引'!B:B,MOD(ROW()-4,SUM('#收藏品数值索引'!$T:$T))+2)</f>
        <v>42</v>
      </c>
      <c r="D45" s="9" t="str">
        <f>INDEX('#收藏品数值索引'!J:J,INT((ROW()-4)/SUM('#收藏品数值索引'!$T:$T))*3+2)</f>
        <v>白色</v>
      </c>
      <c r="E45" s="14" t="s">
        <v>240</v>
      </c>
      <c r="F45" s="9" t="str">
        <f>INDEX('#收藏品数值索引'!C:C,MOD(ROW()-4,SUM('#收藏品数值索引'!$T:$T))+2)</f>
        <v>科学学院</v>
      </c>
      <c r="G45" s="14" t="s">
        <v>241</v>
      </c>
      <c r="H45" s="9">
        <f>INDEX('#收藏品数值索引'!E:E,MOD(ROW()-4,SUM('#收藏品数值索引'!$T:$T))+2)</f>
        <v>1105</v>
      </c>
      <c r="J45" s="9">
        <f>INDEX('#收藏品数值索引'!F:F,MOD(ROW()-4,SUM('#收藏品数值索引'!$T:$T))+2)*INDEX('#收藏品数值索引'!$Q:$Q,MATCH(收藏品表!$D45,'#收藏品数值索引'!$J:$J,0))</f>
        <v>0.02</v>
      </c>
      <c r="K45" s="12"/>
      <c r="L45" s="12"/>
      <c r="M45" s="9">
        <f>INDEX('#收藏品数值索引'!G:G,MOD(ROW()-4,SUM('#收藏品数值索引'!$T:$T))+2)*INDEX('#收藏品数值索引'!$Q:$Q,MATCH(收藏品表!$D45,'#收藏品数值索引'!$J:$J,0))</f>
        <v>2E-3</v>
      </c>
      <c r="N45" s="9">
        <f>INDEX('#收藏品数值索引'!M:M,MATCH(D45&amp;F45,'#收藏品数值索引'!L:L,0))</f>
        <v>3</v>
      </c>
    </row>
    <row r="46" spans="1:14" x14ac:dyDescent="0.25">
      <c r="A46" s="9">
        <f t="shared" si="0"/>
        <v>43</v>
      </c>
      <c r="B46" s="14" t="s">
        <v>242</v>
      </c>
      <c r="C46" s="9">
        <f>INDEX('#收藏品数值索引'!B:B,MOD(ROW()-4,SUM('#收藏品数值索引'!$T:$T))+2)</f>
        <v>43</v>
      </c>
      <c r="D46" s="9" t="str">
        <f>INDEX('#收藏品数值索引'!J:J,INT((ROW()-4)/SUM('#收藏品数值索引'!$T:$T))*3+2)</f>
        <v>白色</v>
      </c>
      <c r="E46" s="14" t="s">
        <v>243</v>
      </c>
      <c r="F46" s="9" t="str">
        <f>INDEX('#收藏品数值索引'!C:C,MOD(ROW()-4,SUM('#收藏品数值索引'!$T:$T))+2)</f>
        <v>科学学院</v>
      </c>
      <c r="G46" s="14" t="s">
        <v>244</v>
      </c>
      <c r="H46" s="9">
        <f>INDEX('#收藏品数值索引'!E:E,MOD(ROW()-4,SUM('#收藏品数值索引'!$T:$T))+2)</f>
        <v>1022</v>
      </c>
      <c r="J46" s="9">
        <f>INDEX('#收藏品数值索引'!F:F,MOD(ROW()-4,SUM('#收藏品数值索引'!$T:$T))+2)*INDEX('#收藏品数值索引'!$Q:$Q,MATCH(收藏品表!$D46,'#收藏品数值索引'!$J:$J,0))</f>
        <v>0.02</v>
      </c>
      <c r="K46" s="12"/>
      <c r="L46" s="12"/>
      <c r="M46" s="9">
        <f>INDEX('#收藏品数值索引'!G:G,MOD(ROW()-4,SUM('#收藏品数值索引'!$T:$T))+2)*INDEX('#收藏品数值索引'!$Q:$Q,MATCH(收藏品表!$D46,'#收藏品数值索引'!$J:$J,0))</f>
        <v>2E-3</v>
      </c>
      <c r="N46" s="9">
        <f>INDEX('#收藏品数值索引'!M:M,MATCH(D46&amp;F46,'#收藏品数值索引'!L:L,0))</f>
        <v>3</v>
      </c>
    </row>
    <row r="47" spans="1:14" x14ac:dyDescent="0.25">
      <c r="A47" s="9">
        <f t="shared" si="0"/>
        <v>44</v>
      </c>
      <c r="B47" s="14" t="s">
        <v>245</v>
      </c>
      <c r="C47" s="9">
        <f>INDEX('#收藏品数值索引'!B:B,MOD(ROW()-4,SUM('#收藏品数值索引'!$T:$T))+2)</f>
        <v>44</v>
      </c>
      <c r="D47" s="9" t="str">
        <f>INDEX('#收藏品数值索引'!J:J,INT((ROW()-4)/SUM('#收藏品数值索引'!$T:$T))*3+2)</f>
        <v>白色</v>
      </c>
      <c r="E47" s="14" t="s">
        <v>246</v>
      </c>
      <c r="F47" s="9" t="str">
        <f>INDEX('#收藏品数值索引'!C:C,MOD(ROW()-4,SUM('#收藏品数值索引'!$T:$T))+2)</f>
        <v>科学学院</v>
      </c>
      <c r="G47" s="14" t="s">
        <v>247</v>
      </c>
      <c r="H47" s="9">
        <f>INDEX('#收藏品数值索引'!E:E,MOD(ROW()-4,SUM('#收藏品数值索引'!$T:$T))+2)</f>
        <v>1106</v>
      </c>
      <c r="J47" s="9">
        <f>INDEX('#收藏品数值索引'!F:F,MOD(ROW()-4,SUM('#收藏品数值索引'!$T:$T))+2)*INDEX('#收藏品数值索引'!$Q:$Q,MATCH(收藏品表!$D47,'#收藏品数值索引'!$J:$J,0))</f>
        <v>0.02</v>
      </c>
      <c r="K47" s="12"/>
      <c r="L47" s="12"/>
      <c r="M47" s="9">
        <f>INDEX('#收藏品数值索引'!G:G,MOD(ROW()-4,SUM('#收藏品数值索引'!$T:$T))+2)*INDEX('#收藏品数值索引'!$Q:$Q,MATCH(收藏品表!$D47,'#收藏品数值索引'!$J:$J,0))</f>
        <v>2E-3</v>
      </c>
      <c r="N47" s="9">
        <f>INDEX('#收藏品数值索引'!M:M,MATCH(D47&amp;F47,'#收藏品数值索引'!L:L,0))</f>
        <v>3</v>
      </c>
    </row>
    <row r="48" spans="1:14" x14ac:dyDescent="0.25">
      <c r="A48" s="9">
        <f t="shared" si="0"/>
        <v>45</v>
      </c>
      <c r="B48" s="14" t="s">
        <v>248</v>
      </c>
      <c r="C48" s="9">
        <f>INDEX('#收藏品数值索引'!B:B,MOD(ROW()-4,SUM('#收藏品数值索引'!$T:$T))+2)</f>
        <v>45</v>
      </c>
      <c r="D48" s="9" t="str">
        <f>INDEX('#收藏品数值索引'!J:J,INT((ROW()-4)/SUM('#收藏品数值索引'!$T:$T))*3+2)</f>
        <v>白色</v>
      </c>
      <c r="E48" s="14" t="s">
        <v>249</v>
      </c>
      <c r="F48" s="9" t="str">
        <f>INDEX('#收藏品数值索引'!C:C,MOD(ROW()-4,SUM('#收藏品数值索引'!$T:$T))+2)</f>
        <v>科学学院</v>
      </c>
      <c r="G48" s="14" t="s">
        <v>250</v>
      </c>
      <c r="H48" s="9">
        <f>INDEX('#收藏品数值索引'!E:E,MOD(ROW()-4,SUM('#收藏品数值索引'!$T:$T))+2)</f>
        <v>1021</v>
      </c>
      <c r="J48" s="9">
        <f>INDEX('#收藏品数值索引'!F:F,MOD(ROW()-4,SUM('#收藏品数值索引'!$T:$T))+2)*INDEX('#收藏品数值索引'!$Q:$Q,MATCH(收藏品表!$D48,'#收藏品数值索引'!$J:$J,0))</f>
        <v>0.02</v>
      </c>
      <c r="K48" s="12"/>
      <c r="L48" s="12"/>
      <c r="M48" s="9">
        <f>INDEX('#收藏品数值索引'!G:G,MOD(ROW()-4,SUM('#收藏品数值索引'!$T:$T))+2)*INDEX('#收藏品数值索引'!$Q:$Q,MATCH(收藏品表!$D48,'#收藏品数值索引'!$J:$J,0))</f>
        <v>2E-3</v>
      </c>
      <c r="N48" s="9">
        <f>INDEX('#收藏品数值索引'!M:M,MATCH(D48&amp;F48,'#收藏品数值索引'!L:L,0))</f>
        <v>3</v>
      </c>
    </row>
    <row r="49" spans="1:14" x14ac:dyDescent="0.25">
      <c r="A49" s="9">
        <f t="shared" si="0"/>
        <v>46</v>
      </c>
      <c r="B49" s="14" t="s">
        <v>116</v>
      </c>
      <c r="C49" s="9">
        <f>INDEX('#收藏品数值索引'!B:B,MOD(ROW()-4,SUM('#收藏品数值索引'!$T:$T))+2)</f>
        <v>1</v>
      </c>
      <c r="D49" s="9" t="str">
        <f>INDEX('#收藏品数值索引'!J:J,INT((ROW()-4)/SUM('#收藏品数值索引'!$T:$T))*3+2)</f>
        <v>绿色</v>
      </c>
      <c r="E49" s="14" t="s">
        <v>251</v>
      </c>
      <c r="F49" s="9" t="str">
        <f>INDEX('#收藏品数值索引'!C:C,MOD(ROW()-4,SUM('#收藏品数值索引'!$T:$T))+2)</f>
        <v>军事学院</v>
      </c>
      <c r="G49" s="14" t="s">
        <v>118</v>
      </c>
      <c r="H49" s="9">
        <f>INDEX('#收藏品数值索引'!E:E,MOD(ROW()-4,SUM('#收藏品数值索引'!$T:$T))+2)</f>
        <v>2006</v>
      </c>
      <c r="J49" s="9">
        <f>INDEX('#收藏品数值索引'!F:F,MOD(ROW()-4,SUM('#收藏品数值索引'!$T:$T))+2)*INDEX('#收藏品数值索引'!$Q:$Q,MATCH(收藏品表!$D49,'#收藏品数值索引'!$J:$J,0))</f>
        <v>0.03</v>
      </c>
      <c r="K49" s="12"/>
      <c r="L49" s="12"/>
      <c r="M49" s="9">
        <f>INDEX('#收藏品数值索引'!G:G,MOD(ROW()-4,SUM('#收藏品数值索引'!$T:$T))+2)*INDEX('#收藏品数值索引'!$Q:$Q,MATCH(收藏品表!$D49,'#收藏品数值索引'!$J:$J,0))</f>
        <v>3.0000000000000001E-3</v>
      </c>
      <c r="N49" s="9">
        <f>INDEX('#收藏品数值索引'!M:M,MATCH(D49&amp;F49,'#收藏品数值索引'!L:L,0))</f>
        <v>4</v>
      </c>
    </row>
    <row r="50" spans="1:14" x14ac:dyDescent="0.25">
      <c r="A50" s="9">
        <f t="shared" si="0"/>
        <v>47</v>
      </c>
      <c r="B50" s="14" t="s">
        <v>119</v>
      </c>
      <c r="C50" s="9">
        <f>INDEX('#收藏品数值索引'!B:B,MOD(ROW()-4,SUM('#收藏品数值索引'!$T:$T))+2)</f>
        <v>2</v>
      </c>
      <c r="D50" s="9" t="str">
        <f>INDEX('#收藏品数值索引'!J:J,INT((ROW()-4)/SUM('#收藏品数值索引'!$T:$T))*3+2)</f>
        <v>绿色</v>
      </c>
      <c r="E50" s="14" t="s">
        <v>252</v>
      </c>
      <c r="F50" s="9" t="str">
        <f>INDEX('#收藏品数值索引'!C:C,MOD(ROW()-4,SUM('#收藏品数值索引'!$T:$T))+2)</f>
        <v>军事学院</v>
      </c>
      <c r="G50" s="14" t="s">
        <v>121</v>
      </c>
      <c r="H50" s="9">
        <f>INDEX('#收藏品数值索引'!E:E,MOD(ROW()-4,SUM('#收藏品数值索引'!$T:$T))+2)</f>
        <v>2105</v>
      </c>
      <c r="J50" s="9">
        <f>INDEX('#收藏品数值索引'!F:F,MOD(ROW()-4,SUM('#收藏品数值索引'!$T:$T))+2)*INDEX('#收藏品数值索引'!$Q:$Q,MATCH(收藏品表!$D50,'#收藏品数值索引'!$J:$J,0))</f>
        <v>0.03</v>
      </c>
      <c r="K50" s="12"/>
      <c r="L50" s="12"/>
      <c r="M50" s="9">
        <f>INDEX('#收藏品数值索引'!G:G,MOD(ROW()-4,SUM('#收藏品数值索引'!$T:$T))+2)*INDEX('#收藏品数值索引'!$Q:$Q,MATCH(收藏品表!$D50,'#收藏品数值索引'!$J:$J,0))</f>
        <v>3.0000000000000001E-3</v>
      </c>
      <c r="N50" s="9">
        <f>INDEX('#收藏品数值索引'!M:M,MATCH(D50&amp;F50,'#收藏品数值索引'!L:L,0))</f>
        <v>4</v>
      </c>
    </row>
    <row r="51" spans="1:14" x14ac:dyDescent="0.25">
      <c r="A51" s="9">
        <f t="shared" si="0"/>
        <v>48</v>
      </c>
      <c r="B51" s="14" t="s">
        <v>122</v>
      </c>
      <c r="C51" s="9">
        <f>INDEX('#收藏品数值索引'!B:B,MOD(ROW()-4,SUM('#收藏品数值索引'!$T:$T))+2)</f>
        <v>3</v>
      </c>
      <c r="D51" s="9" t="str">
        <f>INDEX('#收藏品数值索引'!J:J,INT((ROW()-4)/SUM('#收藏品数值索引'!$T:$T))*3+2)</f>
        <v>绿色</v>
      </c>
      <c r="E51" s="14" t="s">
        <v>253</v>
      </c>
      <c r="F51" s="9" t="str">
        <f>INDEX('#收藏品数值索引'!C:C,MOD(ROW()-4,SUM('#收藏品数值索引'!$T:$T))+2)</f>
        <v>军事学院</v>
      </c>
      <c r="G51" s="14" t="s">
        <v>124</v>
      </c>
      <c r="H51" s="9">
        <f>INDEX('#收藏品数值索引'!E:E,MOD(ROW()-4,SUM('#收藏品数值索引'!$T:$T))+2)</f>
        <v>2058</v>
      </c>
      <c r="J51" s="9">
        <f>INDEX('#收藏品数值索引'!F:F,MOD(ROW()-4,SUM('#收藏品数值索引'!$T:$T))+2)*INDEX('#收藏品数值索引'!$Q:$Q,MATCH(收藏品表!$D51,'#收藏品数值索引'!$J:$J,0))</f>
        <v>0.03</v>
      </c>
      <c r="K51" s="12"/>
      <c r="L51" s="12"/>
      <c r="M51" s="9">
        <f>INDEX('#收藏品数值索引'!G:G,MOD(ROW()-4,SUM('#收藏品数值索引'!$T:$T))+2)*INDEX('#收藏品数值索引'!$Q:$Q,MATCH(收藏品表!$D51,'#收藏品数值索引'!$J:$J,0))</f>
        <v>3.0000000000000001E-3</v>
      </c>
      <c r="N51" s="9">
        <f>INDEX('#收藏品数值索引'!M:M,MATCH(D51&amp;F51,'#收藏品数值索引'!L:L,0))</f>
        <v>4</v>
      </c>
    </row>
    <row r="52" spans="1:14" x14ac:dyDescent="0.25">
      <c r="A52" s="9">
        <f t="shared" si="0"/>
        <v>49</v>
      </c>
      <c r="B52" s="14" t="s">
        <v>125</v>
      </c>
      <c r="C52" s="9">
        <f>INDEX('#收藏品数值索引'!B:B,MOD(ROW()-4,SUM('#收藏品数值索引'!$T:$T))+2)</f>
        <v>4</v>
      </c>
      <c r="D52" s="9" t="str">
        <f>INDEX('#收藏品数值索引'!J:J,INT((ROW()-4)/SUM('#收藏品数值索引'!$T:$T))*3+2)</f>
        <v>绿色</v>
      </c>
      <c r="E52" s="14" t="s">
        <v>254</v>
      </c>
      <c r="F52" s="9" t="str">
        <f>INDEX('#收藏品数值索引'!C:C,MOD(ROW()-4,SUM('#收藏品数值索引'!$T:$T))+2)</f>
        <v>军事学院</v>
      </c>
      <c r="G52" s="14" t="s">
        <v>127</v>
      </c>
      <c r="H52" s="9">
        <f>INDEX('#收藏品数值索引'!E:E,MOD(ROW()-4,SUM('#收藏品数值索引'!$T:$T))+2)</f>
        <v>2106</v>
      </c>
      <c r="J52" s="9">
        <f>INDEX('#收藏品数值索引'!F:F,MOD(ROW()-4,SUM('#收藏品数值索引'!$T:$T))+2)*INDEX('#收藏品数值索引'!$Q:$Q,MATCH(收藏品表!$D52,'#收藏品数值索引'!$J:$J,0))</f>
        <v>0.03</v>
      </c>
      <c r="K52" s="12"/>
      <c r="L52" s="12"/>
      <c r="M52" s="9">
        <f>INDEX('#收藏品数值索引'!G:G,MOD(ROW()-4,SUM('#收藏品数值索引'!$T:$T))+2)*INDEX('#收藏品数值索引'!$Q:$Q,MATCH(收藏品表!$D52,'#收藏品数值索引'!$J:$J,0))</f>
        <v>3.0000000000000001E-3</v>
      </c>
      <c r="N52" s="9">
        <f>INDEX('#收藏品数值索引'!M:M,MATCH(D52&amp;F52,'#收藏品数值索引'!L:L,0))</f>
        <v>4</v>
      </c>
    </row>
    <row r="53" spans="1:14" x14ac:dyDescent="0.25">
      <c r="A53" s="9">
        <f t="shared" si="0"/>
        <v>50</v>
      </c>
      <c r="B53" s="14" t="s">
        <v>128</v>
      </c>
      <c r="C53" s="9">
        <f>INDEX('#收藏品数值索引'!B:B,MOD(ROW()-4,SUM('#收藏品数值索引'!$T:$T))+2)</f>
        <v>5</v>
      </c>
      <c r="D53" s="9" t="str">
        <f>INDEX('#收藏品数值索引'!J:J,INT((ROW()-4)/SUM('#收藏品数值索引'!$T:$T))*3+2)</f>
        <v>绿色</v>
      </c>
      <c r="E53" s="14" t="s">
        <v>255</v>
      </c>
      <c r="F53" s="9" t="str">
        <f>INDEX('#收藏品数值索引'!C:C,MOD(ROW()-4,SUM('#收藏品数值索引'!$T:$T))+2)</f>
        <v>军事学院</v>
      </c>
      <c r="G53" s="14" t="s">
        <v>130</v>
      </c>
      <c r="H53" s="9">
        <f>INDEX('#收藏品数值索引'!E:E,MOD(ROW()-4,SUM('#收藏品数值索引'!$T:$T))+2)</f>
        <v>2056</v>
      </c>
      <c r="J53" s="9">
        <f>INDEX('#收藏品数值索引'!F:F,MOD(ROW()-4,SUM('#收藏品数值索引'!$T:$T))+2)*INDEX('#收藏品数值索引'!$Q:$Q,MATCH(收藏品表!$D53,'#收藏品数值索引'!$J:$J,0))</f>
        <v>0.03</v>
      </c>
      <c r="K53" s="12"/>
      <c r="L53" s="12"/>
      <c r="M53" s="9">
        <f>INDEX('#收藏品数值索引'!G:G,MOD(ROW()-4,SUM('#收藏品数值索引'!$T:$T))+2)*INDEX('#收藏品数值索引'!$Q:$Q,MATCH(收藏品表!$D53,'#收藏品数值索引'!$J:$J,0))</f>
        <v>3.0000000000000001E-3</v>
      </c>
      <c r="N53" s="9">
        <f>INDEX('#收藏品数值索引'!M:M,MATCH(D53&amp;F53,'#收藏品数值索引'!L:L,0))</f>
        <v>4</v>
      </c>
    </row>
    <row r="54" spans="1:14" x14ac:dyDescent="0.25">
      <c r="A54" s="9">
        <f t="shared" si="0"/>
        <v>51</v>
      </c>
      <c r="B54" s="14" t="s">
        <v>131</v>
      </c>
      <c r="C54" s="9">
        <f>INDEX('#收藏品数值索引'!B:B,MOD(ROW()-4,SUM('#收藏品数值索引'!$T:$T))+2)</f>
        <v>6</v>
      </c>
      <c r="D54" s="9" t="str">
        <f>INDEX('#收藏品数值索引'!J:J,INT((ROW()-4)/SUM('#收藏品数值索引'!$T:$T))*3+2)</f>
        <v>绿色</v>
      </c>
      <c r="E54" s="14" t="s">
        <v>256</v>
      </c>
      <c r="F54" s="9" t="str">
        <f>INDEX('#收藏品数值索引'!C:C,MOD(ROW()-4,SUM('#收藏品数值索引'!$T:$T))+2)</f>
        <v>军事学院</v>
      </c>
      <c r="G54" s="14" t="s">
        <v>133</v>
      </c>
      <c r="H54" s="9">
        <f>INDEX('#收藏品数值索引'!E:E,MOD(ROW()-4,SUM('#收藏品数值索引'!$T:$T))+2)</f>
        <v>2108</v>
      </c>
      <c r="J54" s="9">
        <f>INDEX('#收藏品数值索引'!F:F,MOD(ROW()-4,SUM('#收藏品数值索引'!$T:$T))+2)*INDEX('#收藏品数值索引'!$Q:$Q,MATCH(收藏品表!$D54,'#收藏品数值索引'!$J:$J,0))</f>
        <v>0.03</v>
      </c>
      <c r="K54" s="12"/>
      <c r="L54" s="12"/>
      <c r="M54" s="9">
        <f>INDEX('#收藏品数值索引'!G:G,MOD(ROW()-4,SUM('#收藏品数值索引'!$T:$T))+2)*INDEX('#收藏品数值索引'!$Q:$Q,MATCH(收藏品表!$D54,'#收藏品数值索引'!$J:$J,0))</f>
        <v>3.0000000000000001E-3</v>
      </c>
      <c r="N54" s="9">
        <f>INDEX('#收藏品数值索引'!M:M,MATCH(D54&amp;F54,'#收藏品数值索引'!L:L,0))</f>
        <v>4</v>
      </c>
    </row>
    <row r="55" spans="1:14" x14ac:dyDescent="0.25">
      <c r="A55" s="9">
        <f t="shared" si="0"/>
        <v>52</v>
      </c>
      <c r="B55" s="14" t="s">
        <v>134</v>
      </c>
      <c r="C55" s="9">
        <f>INDEX('#收藏品数值索引'!B:B,MOD(ROW()-4,SUM('#收藏品数值索引'!$T:$T))+2)</f>
        <v>7</v>
      </c>
      <c r="D55" s="9" t="str">
        <f>INDEX('#收藏品数值索引'!J:J,INT((ROW()-4)/SUM('#收藏品数值索引'!$T:$T))*3+2)</f>
        <v>绿色</v>
      </c>
      <c r="E55" s="14" t="s">
        <v>257</v>
      </c>
      <c r="F55" s="9" t="str">
        <f>INDEX('#收藏品数值索引'!C:C,MOD(ROW()-4,SUM('#收藏品数值索引'!$T:$T))+2)</f>
        <v>军事学院</v>
      </c>
      <c r="G55" s="14" t="s">
        <v>136</v>
      </c>
      <c r="H55" s="9">
        <f>INDEX('#收藏品数值索引'!E:E,MOD(ROW()-4,SUM('#收藏品数值索引'!$T:$T))+2)</f>
        <v>2005</v>
      </c>
      <c r="J55" s="9">
        <f>INDEX('#收藏品数值索引'!F:F,MOD(ROW()-4,SUM('#收藏品数值索引'!$T:$T))+2)*INDEX('#收藏品数值索引'!$Q:$Q,MATCH(收藏品表!$D55,'#收藏品数值索引'!$J:$J,0))</f>
        <v>0.03</v>
      </c>
      <c r="K55" s="12"/>
      <c r="L55" s="12"/>
      <c r="M55" s="9">
        <f>INDEX('#收藏品数值索引'!G:G,MOD(ROW()-4,SUM('#收藏品数值索引'!$T:$T))+2)*INDEX('#收藏品数值索引'!$Q:$Q,MATCH(收藏品表!$D55,'#收藏品数值索引'!$J:$J,0))</f>
        <v>3.0000000000000001E-3</v>
      </c>
      <c r="N55" s="9">
        <f>INDEX('#收藏品数值索引'!M:M,MATCH(D55&amp;F55,'#收藏品数值索引'!L:L,0))</f>
        <v>4</v>
      </c>
    </row>
    <row r="56" spans="1:14" x14ac:dyDescent="0.25">
      <c r="A56" s="9">
        <f t="shared" si="0"/>
        <v>53</v>
      </c>
      <c r="B56" s="14" t="s">
        <v>137</v>
      </c>
      <c r="C56" s="9">
        <f>INDEX('#收藏品数值索引'!B:B,MOD(ROW()-4,SUM('#收藏品数值索引'!$T:$T))+2)</f>
        <v>8</v>
      </c>
      <c r="D56" s="9" t="str">
        <f>INDEX('#收藏品数值索引'!J:J,INT((ROW()-4)/SUM('#收藏品数值索引'!$T:$T))*3+2)</f>
        <v>绿色</v>
      </c>
      <c r="E56" s="14" t="s">
        <v>258</v>
      </c>
      <c r="F56" s="9" t="str">
        <f>INDEX('#收藏品数值索引'!C:C,MOD(ROW()-4,SUM('#收藏品数值索引'!$T:$T))+2)</f>
        <v>军事学院</v>
      </c>
      <c r="G56" s="14" t="s">
        <v>139</v>
      </c>
      <c r="H56" s="9">
        <f>INDEX('#收藏品数值索引'!E:E,MOD(ROW()-4,SUM('#收藏品数值索引'!$T:$T))+2)</f>
        <v>2008</v>
      </c>
      <c r="J56" s="9">
        <f>INDEX('#收藏品数值索引'!F:F,MOD(ROW()-4,SUM('#收藏品数值索引'!$T:$T))+2)*INDEX('#收藏品数值索引'!$Q:$Q,MATCH(收藏品表!$D56,'#收藏品数值索引'!$J:$J,0))</f>
        <v>0.03</v>
      </c>
      <c r="K56" s="12"/>
      <c r="L56" s="12"/>
      <c r="M56" s="9">
        <f>INDEX('#收藏品数值索引'!G:G,MOD(ROW()-4,SUM('#收藏品数值索引'!$T:$T))+2)*INDEX('#收藏品数值索引'!$Q:$Q,MATCH(收藏品表!$D56,'#收藏品数值索引'!$J:$J,0))</f>
        <v>3.0000000000000001E-3</v>
      </c>
      <c r="N56" s="9">
        <f>INDEX('#收藏品数值索引'!M:M,MATCH(D56&amp;F56,'#收藏品数值索引'!L:L,0))</f>
        <v>4</v>
      </c>
    </row>
    <row r="57" spans="1:14" x14ac:dyDescent="0.25">
      <c r="A57" s="9">
        <f t="shared" si="0"/>
        <v>54</v>
      </c>
      <c r="B57" s="14" t="s">
        <v>140</v>
      </c>
      <c r="C57" s="9">
        <f>INDEX('#收藏品数值索引'!B:B,MOD(ROW()-4,SUM('#收藏品数值索引'!$T:$T))+2)</f>
        <v>9</v>
      </c>
      <c r="D57" s="9" t="str">
        <f>INDEX('#收藏品数值索引'!J:J,INT((ROW()-4)/SUM('#收藏品数值索引'!$T:$T))*3+2)</f>
        <v>绿色</v>
      </c>
      <c r="E57" s="14" t="s">
        <v>259</v>
      </c>
      <c r="F57" s="9" t="str">
        <f>INDEX('#收藏品数值索引'!C:C,MOD(ROW()-4,SUM('#收藏品数值索引'!$T:$T))+2)</f>
        <v>军事学院</v>
      </c>
      <c r="G57" s="14" t="s">
        <v>142</v>
      </c>
      <c r="H57" s="9">
        <f>INDEX('#收藏品数值索引'!E:E,MOD(ROW()-4,SUM('#收藏品数值索引'!$T:$T))+2)</f>
        <v>2055</v>
      </c>
      <c r="J57" s="9">
        <f>INDEX('#收藏品数值索引'!F:F,MOD(ROW()-4,SUM('#收藏品数值索引'!$T:$T))+2)*INDEX('#收藏品数值索引'!$Q:$Q,MATCH(收藏品表!$D57,'#收藏品数值索引'!$J:$J,0))</f>
        <v>0.03</v>
      </c>
      <c r="K57" s="12"/>
      <c r="L57" s="12"/>
      <c r="M57" s="9">
        <f>INDEX('#收藏品数值索引'!G:G,MOD(ROW()-4,SUM('#收藏品数值索引'!$T:$T))+2)*INDEX('#收藏品数值索引'!$Q:$Q,MATCH(收藏品表!$D57,'#收藏品数值索引'!$J:$J,0))</f>
        <v>3.0000000000000001E-3</v>
      </c>
      <c r="N57" s="9">
        <f>INDEX('#收藏品数值索引'!M:M,MATCH(D57&amp;F57,'#收藏品数值索引'!L:L,0))</f>
        <v>4</v>
      </c>
    </row>
    <row r="58" spans="1:14" x14ac:dyDescent="0.25">
      <c r="A58" s="9">
        <f t="shared" si="0"/>
        <v>55</v>
      </c>
      <c r="B58" s="14" t="s">
        <v>143</v>
      </c>
      <c r="C58" s="9">
        <f>INDEX('#收藏品数值索引'!B:B,MOD(ROW()-4,SUM('#收藏品数值索引'!$T:$T))+2)</f>
        <v>10</v>
      </c>
      <c r="D58" s="9" t="str">
        <f>INDEX('#收藏品数值索引'!J:J,INT((ROW()-4)/SUM('#收藏品数值索引'!$T:$T))*3+2)</f>
        <v>绿色</v>
      </c>
      <c r="E58" s="14" t="s">
        <v>260</v>
      </c>
      <c r="F58" s="9" t="str">
        <f>INDEX('#收藏品数值索引'!C:C,MOD(ROW()-4,SUM('#收藏品数值索引'!$T:$T))+2)</f>
        <v>军事学院</v>
      </c>
      <c r="G58" s="14" t="s">
        <v>145</v>
      </c>
      <c r="H58" s="9">
        <f>INDEX('#收藏品数值索引'!E:E,MOD(ROW()-4,SUM('#收藏品数值索引'!$T:$T))+2)</f>
        <v>3202</v>
      </c>
      <c r="J58" s="9">
        <f>INDEX('#收藏品数值索引'!F:F,MOD(ROW()-4,SUM('#收藏品数值索引'!$T:$T))+2)*INDEX('#收藏品数值索引'!$Q:$Q,MATCH(收藏品表!$D58,'#收藏品数值索引'!$J:$J,0))</f>
        <v>0.03</v>
      </c>
      <c r="K58" s="12"/>
      <c r="L58" s="12"/>
      <c r="M58" s="9">
        <f>INDEX('#收藏品数值索引'!G:G,MOD(ROW()-4,SUM('#收藏品数值索引'!$T:$T))+2)*INDEX('#收藏品数值索引'!$Q:$Q,MATCH(收藏品表!$D58,'#收藏品数值索引'!$J:$J,0))</f>
        <v>3.0000000000000001E-3</v>
      </c>
      <c r="N58" s="9">
        <f>INDEX('#收藏品数值索引'!M:M,MATCH(D58&amp;F58,'#收藏品数值索引'!L:L,0))</f>
        <v>4</v>
      </c>
    </row>
    <row r="59" spans="1:14" x14ac:dyDescent="0.25">
      <c r="A59" s="9">
        <f t="shared" si="0"/>
        <v>56</v>
      </c>
      <c r="B59" s="14" t="s">
        <v>146</v>
      </c>
      <c r="C59" s="9">
        <f>INDEX('#收藏品数值索引'!B:B,MOD(ROW()-4,SUM('#收藏品数值索引'!$T:$T))+2)</f>
        <v>11</v>
      </c>
      <c r="D59" s="9" t="str">
        <f>INDEX('#收藏品数值索引'!J:J,INT((ROW()-4)/SUM('#收藏品数值索引'!$T:$T))*3+2)</f>
        <v>绿色</v>
      </c>
      <c r="E59" s="14" t="s">
        <v>261</v>
      </c>
      <c r="F59" s="9" t="str">
        <f>INDEX('#收藏品数值索引'!C:C,MOD(ROW()-4,SUM('#收藏品数值索引'!$T:$T))+2)</f>
        <v>军事学院</v>
      </c>
      <c r="G59" s="14" t="s">
        <v>148</v>
      </c>
      <c r="H59" s="9">
        <f>INDEX('#收藏品数值索引'!E:E,MOD(ROW()-4,SUM('#收藏品数值索引'!$T:$T))+2)</f>
        <v>2554</v>
      </c>
      <c r="J59" s="9">
        <f>INDEX('#收藏品数值索引'!F:F,MOD(ROW()-4,SUM('#收藏品数值索引'!$T:$T))+2)*INDEX('#收藏品数值索引'!$Q:$Q,MATCH(收藏品表!$D59,'#收藏品数值索引'!$J:$J,0))</f>
        <v>0.03</v>
      </c>
      <c r="K59" s="12"/>
      <c r="L59" s="12"/>
      <c r="M59" s="9">
        <f>INDEX('#收藏品数值索引'!G:G,MOD(ROW()-4,SUM('#收藏品数值索引'!$T:$T))+2)*INDEX('#收藏品数值索引'!$Q:$Q,MATCH(收藏品表!$D59,'#收藏品数值索引'!$J:$J,0))</f>
        <v>3.0000000000000001E-3</v>
      </c>
      <c r="N59" s="9">
        <f>INDEX('#收藏品数值索引'!M:M,MATCH(D59&amp;F59,'#收藏品数值索引'!L:L,0))</f>
        <v>4</v>
      </c>
    </row>
    <row r="60" spans="1:14" x14ac:dyDescent="0.25">
      <c r="A60" s="9">
        <f t="shared" si="0"/>
        <v>57</v>
      </c>
      <c r="B60" s="14" t="s">
        <v>149</v>
      </c>
      <c r="C60" s="9">
        <f>INDEX('#收藏品数值索引'!B:B,MOD(ROW()-4,SUM('#收藏品数值索引'!$T:$T))+2)</f>
        <v>12</v>
      </c>
      <c r="D60" s="9" t="str">
        <f>INDEX('#收藏品数值索引'!J:J,INT((ROW()-4)/SUM('#收藏品数值索引'!$T:$T))*3+2)</f>
        <v>绿色</v>
      </c>
      <c r="E60" s="14" t="s">
        <v>262</v>
      </c>
      <c r="F60" s="9" t="str">
        <f>INDEX('#收藏品数值索引'!C:C,MOD(ROW()-4,SUM('#收藏品数值索引'!$T:$T))+2)</f>
        <v>军事学院</v>
      </c>
      <c r="G60" s="14" t="s">
        <v>151</v>
      </c>
      <c r="H60" s="9">
        <f>INDEX('#收藏品数值索引'!E:E,MOD(ROW()-4,SUM('#收藏品数值索引'!$T:$T))+2)</f>
        <v>6001</v>
      </c>
      <c r="J60" s="9">
        <f>INDEX('#收藏品数值索引'!F:F,MOD(ROW()-4,SUM('#收藏品数值索引'!$T:$T))+2)*INDEX('#收藏品数值索引'!$Q:$Q,MATCH(收藏品表!$D60,'#收藏品数值索引'!$J:$J,0))</f>
        <v>3000</v>
      </c>
      <c r="K60" s="12"/>
      <c r="L60" s="12"/>
      <c r="M60" s="9">
        <f>INDEX('#收藏品数值索引'!G:G,MOD(ROW()-4,SUM('#收藏品数值索引'!$T:$T))+2)*INDEX('#收藏品数值索引'!$Q:$Q,MATCH(收藏品表!$D60,'#收藏品数值索引'!$J:$J,0))</f>
        <v>300</v>
      </c>
      <c r="N60" s="9">
        <f>INDEX('#收藏品数值索引'!M:M,MATCH(D60&amp;F60,'#收藏品数值索引'!L:L,0))</f>
        <v>4</v>
      </c>
    </row>
    <row r="61" spans="1:14" x14ac:dyDescent="0.25">
      <c r="A61" s="9">
        <f t="shared" si="0"/>
        <v>58</v>
      </c>
      <c r="B61" s="14" t="s">
        <v>152</v>
      </c>
      <c r="C61" s="9">
        <f>INDEX('#收藏品数值索引'!B:B,MOD(ROW()-4,SUM('#收藏品数值索引'!$T:$T))+2)</f>
        <v>13</v>
      </c>
      <c r="D61" s="9" t="str">
        <f>INDEX('#收藏品数值索引'!J:J,INT((ROW()-4)/SUM('#收藏品数值索引'!$T:$T))*3+2)</f>
        <v>绿色</v>
      </c>
      <c r="E61" s="14" t="s">
        <v>263</v>
      </c>
      <c r="F61" s="9" t="str">
        <f>INDEX('#收藏品数值索引'!C:C,MOD(ROW()-4,SUM('#收藏品数值索引'!$T:$T))+2)</f>
        <v>军事学院</v>
      </c>
      <c r="G61" s="14" t="s">
        <v>154</v>
      </c>
      <c r="H61" s="9">
        <f>INDEX('#收藏品数值索引'!E:E,MOD(ROW()-4,SUM('#收藏品数值索引'!$T:$T))+2)</f>
        <v>2060</v>
      </c>
      <c r="J61" s="9">
        <f>INDEX('#收藏品数值索引'!F:F,MOD(ROW()-4,SUM('#收藏品数值索引'!$T:$T))+2)*INDEX('#收藏品数值索引'!$Q:$Q,MATCH(收藏品表!$D61,'#收藏品数值索引'!$J:$J,0))</f>
        <v>0.03</v>
      </c>
      <c r="K61" s="12"/>
      <c r="L61" s="12"/>
      <c r="M61" s="9">
        <f>INDEX('#收藏品数值索引'!G:G,MOD(ROW()-4,SUM('#收藏品数值索引'!$T:$T))+2)*INDEX('#收藏品数值索引'!$Q:$Q,MATCH(收藏品表!$D61,'#收藏品数值索引'!$J:$J,0))</f>
        <v>3.0000000000000001E-3</v>
      </c>
      <c r="N61" s="9">
        <f>INDEX('#收藏品数值索引'!M:M,MATCH(D61&amp;F61,'#收藏品数值索引'!L:L,0))</f>
        <v>4</v>
      </c>
    </row>
    <row r="62" spans="1:14" x14ac:dyDescent="0.25">
      <c r="A62" s="9">
        <f t="shared" si="0"/>
        <v>59</v>
      </c>
      <c r="B62" s="14" t="s">
        <v>155</v>
      </c>
      <c r="C62" s="9">
        <f>INDEX('#收藏品数值索引'!B:B,MOD(ROW()-4,SUM('#收藏品数值索引'!$T:$T))+2)</f>
        <v>14</v>
      </c>
      <c r="D62" s="9" t="str">
        <f>INDEX('#收藏品数值索引'!J:J,INT((ROW()-4)/SUM('#收藏品数值索引'!$T:$T))*3+2)</f>
        <v>绿色</v>
      </c>
      <c r="E62" s="14" t="s">
        <v>264</v>
      </c>
      <c r="F62" s="9" t="str">
        <f>INDEX('#收藏品数值索引'!C:C,MOD(ROW()-4,SUM('#收藏品数值索引'!$T:$T))+2)</f>
        <v>军事学院</v>
      </c>
      <c r="G62" s="14" t="s">
        <v>157</v>
      </c>
      <c r="H62" s="9">
        <f>INDEX('#收藏品数值索引'!E:E,MOD(ROW()-4,SUM('#收藏品数值索引'!$T:$T))+2)</f>
        <v>2010</v>
      </c>
      <c r="J62" s="9">
        <f>INDEX('#收藏品数值索引'!F:F,MOD(ROW()-4,SUM('#收藏品数值索引'!$T:$T))+2)*INDEX('#收藏品数值索引'!$Q:$Q,MATCH(收藏品表!$D62,'#收藏品数值索引'!$J:$J,0))</f>
        <v>0.03</v>
      </c>
      <c r="K62" s="12"/>
      <c r="L62" s="12"/>
      <c r="M62" s="9">
        <f>INDEX('#收藏品数值索引'!G:G,MOD(ROW()-4,SUM('#收藏品数值索引'!$T:$T))+2)*INDEX('#收藏品数值索引'!$Q:$Q,MATCH(收藏品表!$D62,'#收藏品数值索引'!$J:$J,0))</f>
        <v>3.0000000000000001E-3</v>
      </c>
      <c r="N62" s="9">
        <f>INDEX('#收藏品数值索引'!M:M,MATCH(D62&amp;F62,'#收藏品数值索引'!L:L,0))</f>
        <v>4</v>
      </c>
    </row>
    <row r="63" spans="1:14" x14ac:dyDescent="0.25">
      <c r="A63" s="9">
        <f t="shared" si="0"/>
        <v>60</v>
      </c>
      <c r="B63" s="14" t="s">
        <v>158</v>
      </c>
      <c r="C63" s="9">
        <f>INDEX('#收藏品数值索引'!B:B,MOD(ROW()-4,SUM('#收藏品数值索引'!$T:$T))+2)</f>
        <v>15</v>
      </c>
      <c r="D63" s="9" t="str">
        <f>INDEX('#收藏品数值索引'!J:J,INT((ROW()-4)/SUM('#收藏品数值索引'!$T:$T))*3+2)</f>
        <v>绿色</v>
      </c>
      <c r="E63" s="14" t="s">
        <v>265</v>
      </c>
      <c r="F63" s="9" t="str">
        <f>INDEX('#收藏品数值索引'!C:C,MOD(ROW()-4,SUM('#收藏品数值索引'!$T:$T))+2)</f>
        <v>军事学院</v>
      </c>
      <c r="G63" s="14" t="s">
        <v>160</v>
      </c>
      <c r="H63" s="9">
        <f>INDEX('#收藏品数值索引'!E:E,MOD(ROW()-4,SUM('#收藏品数值索引'!$T:$T))+2)</f>
        <v>2110</v>
      </c>
      <c r="J63" s="9">
        <f>INDEX('#收藏品数值索引'!F:F,MOD(ROW()-4,SUM('#收藏品数值索引'!$T:$T))+2)*INDEX('#收藏品数值索引'!$Q:$Q,MATCH(收藏品表!$D63,'#收藏品数值索引'!$J:$J,0))</f>
        <v>0.03</v>
      </c>
      <c r="K63" s="12"/>
      <c r="L63" s="12"/>
      <c r="M63" s="9">
        <f>INDEX('#收藏品数值索引'!G:G,MOD(ROW()-4,SUM('#收藏品数值索引'!$T:$T))+2)*INDEX('#收藏品数值索引'!$Q:$Q,MATCH(收藏品表!$D63,'#收藏品数值索引'!$J:$J,0))</f>
        <v>3.0000000000000001E-3</v>
      </c>
      <c r="N63" s="9">
        <f>INDEX('#收藏品数值索引'!M:M,MATCH(D63&amp;F63,'#收藏品数值索引'!L:L,0))</f>
        <v>4</v>
      </c>
    </row>
    <row r="64" spans="1:14" x14ac:dyDescent="0.25">
      <c r="A64" s="9">
        <f t="shared" si="0"/>
        <v>61</v>
      </c>
      <c r="B64" s="14" t="s">
        <v>161</v>
      </c>
      <c r="C64" s="9">
        <f>INDEX('#收藏品数值索引'!B:B,MOD(ROW()-4,SUM('#收藏品数值索引'!$T:$T))+2)</f>
        <v>16</v>
      </c>
      <c r="D64" s="9" t="str">
        <f>INDEX('#收藏品数值索引'!J:J,INT((ROW()-4)/SUM('#收藏品数值索引'!$T:$T))*3+2)</f>
        <v>绿色</v>
      </c>
      <c r="E64" s="14" t="s">
        <v>266</v>
      </c>
      <c r="F64" s="9" t="str">
        <f>INDEX('#收藏品数值索引'!C:C,MOD(ROW()-4,SUM('#收藏品数值索引'!$T:$T))+2)</f>
        <v>艺术学院</v>
      </c>
      <c r="G64" s="14" t="s">
        <v>163</v>
      </c>
      <c r="H64" s="9">
        <f>INDEX('#收藏品数值索引'!E:E,MOD(ROW()-4,SUM('#收藏品数值索引'!$T:$T))+2)</f>
        <v>3004</v>
      </c>
      <c r="J64" s="9">
        <f>INDEX('#收藏品数值索引'!F:F,MOD(ROW()-4,SUM('#收藏品数值索引'!$T:$T))+2)*INDEX('#收藏品数值索引'!$Q:$Q,MATCH(收藏品表!$D64,'#收藏品数值索引'!$J:$J,0))</f>
        <v>0.03</v>
      </c>
      <c r="K64" s="12"/>
      <c r="L64" s="12"/>
      <c r="M64" s="9">
        <f>INDEX('#收藏品数值索引'!G:G,MOD(ROW()-4,SUM('#收藏品数值索引'!$T:$T))+2)*INDEX('#收藏品数值索引'!$Q:$Q,MATCH(收藏品表!$D64,'#收藏品数值索引'!$J:$J,0))</f>
        <v>3.0000000000000001E-3</v>
      </c>
      <c r="N64" s="9">
        <f>INDEX('#收藏品数值索引'!M:M,MATCH(D64&amp;F64,'#收藏品数值索引'!L:L,0))</f>
        <v>5</v>
      </c>
    </row>
    <row r="65" spans="1:14" x14ac:dyDescent="0.25">
      <c r="A65" s="9">
        <f t="shared" si="0"/>
        <v>62</v>
      </c>
      <c r="B65" s="14" t="s">
        <v>164</v>
      </c>
      <c r="C65" s="9">
        <f>INDEX('#收藏品数值索引'!B:B,MOD(ROW()-4,SUM('#收藏品数值索引'!$T:$T))+2)</f>
        <v>17</v>
      </c>
      <c r="D65" s="9" t="str">
        <f>INDEX('#收藏品数值索引'!J:J,INT((ROW()-4)/SUM('#收藏品数值索引'!$T:$T))*3+2)</f>
        <v>绿色</v>
      </c>
      <c r="E65" s="14" t="s">
        <v>267</v>
      </c>
      <c r="F65" s="9" t="str">
        <f>INDEX('#收藏品数值索引'!C:C,MOD(ROW()-4,SUM('#收藏品数值索引'!$T:$T))+2)</f>
        <v>艺术学院</v>
      </c>
      <c r="G65" s="14" t="s">
        <v>166</v>
      </c>
      <c r="H65" s="9">
        <f>INDEX('#收藏品数值索引'!E:E,MOD(ROW()-4,SUM('#收藏品数值索引'!$T:$T))+2)</f>
        <v>3000</v>
      </c>
      <c r="J65" s="9">
        <f>INDEX('#收藏品数值索引'!F:F,MOD(ROW()-4,SUM('#收藏品数值索引'!$T:$T))+2)*INDEX('#收藏品数值索引'!$Q:$Q,MATCH(收藏品表!$D65,'#收藏品数值索引'!$J:$J,0))</f>
        <v>1.4999999999999999E-2</v>
      </c>
      <c r="K65" s="12"/>
      <c r="L65" s="12"/>
      <c r="M65" s="9">
        <f>INDEX('#收藏品数值索引'!G:G,MOD(ROW()-4,SUM('#收藏品数值索引'!$T:$T))+2)*INDEX('#收藏品数值索引'!$Q:$Q,MATCH(收藏品表!$D65,'#收藏品数值索引'!$J:$J,0))</f>
        <v>1.5E-3</v>
      </c>
      <c r="N65" s="9">
        <f>INDEX('#收藏品数值索引'!M:M,MATCH(D65&amp;F65,'#收藏品数值索引'!L:L,0))</f>
        <v>5</v>
      </c>
    </row>
    <row r="66" spans="1:14" x14ac:dyDescent="0.25">
      <c r="A66" s="9">
        <f t="shared" si="0"/>
        <v>63</v>
      </c>
      <c r="B66" s="14" t="s">
        <v>167</v>
      </c>
      <c r="C66" s="9">
        <f>INDEX('#收藏品数值索引'!B:B,MOD(ROW()-4,SUM('#收藏品数值索引'!$T:$T))+2)</f>
        <v>18</v>
      </c>
      <c r="D66" s="9" t="str">
        <f>INDEX('#收藏品数值索引'!J:J,INT((ROW()-4)/SUM('#收藏品数值索引'!$T:$T))*3+2)</f>
        <v>绿色</v>
      </c>
      <c r="E66" s="14" t="s">
        <v>268</v>
      </c>
      <c r="F66" s="9" t="str">
        <f>INDEX('#收藏品数值索引'!C:C,MOD(ROW()-4,SUM('#收藏品数值索引'!$T:$T))+2)</f>
        <v>艺术学院</v>
      </c>
      <c r="G66" s="14" t="s">
        <v>169</v>
      </c>
      <c r="H66" s="9">
        <f>INDEX('#收藏品数值索引'!E:E,MOD(ROW()-4,SUM('#收藏品数值索引'!$T:$T))+2)</f>
        <v>3012</v>
      </c>
      <c r="J66" s="9">
        <f>INDEX('#收藏品数值索引'!F:F,MOD(ROW()-4,SUM('#收藏品数值索引'!$T:$T))+2)*INDEX('#收藏品数值索引'!$Q:$Q,MATCH(收藏品表!$D66,'#收藏品数值索引'!$J:$J,0))</f>
        <v>30</v>
      </c>
      <c r="K66" s="12"/>
      <c r="L66" s="12"/>
      <c r="M66" s="9">
        <f>INDEX('#收藏品数值索引'!G:G,MOD(ROW()-4,SUM('#收藏品数值索引'!$T:$T))+2)*INDEX('#收藏品数值索引'!$Q:$Q,MATCH(收藏品表!$D66,'#收藏品数值索引'!$J:$J,0))</f>
        <v>3</v>
      </c>
      <c r="N66" s="9">
        <f>INDEX('#收藏品数值索引'!M:M,MATCH(D66&amp;F66,'#收藏品数值索引'!L:L,0))</f>
        <v>5</v>
      </c>
    </row>
    <row r="67" spans="1:14" x14ac:dyDescent="0.25">
      <c r="A67" s="9">
        <f t="shared" si="0"/>
        <v>64</v>
      </c>
      <c r="B67" s="14" t="s">
        <v>170</v>
      </c>
      <c r="C67" s="9">
        <f>INDEX('#收藏品数值索引'!B:B,MOD(ROW()-4,SUM('#收藏品数值索引'!$T:$T))+2)</f>
        <v>19</v>
      </c>
      <c r="D67" s="9" t="str">
        <f>INDEX('#收藏品数值索引'!J:J,INT((ROW()-4)/SUM('#收藏品数值索引'!$T:$T))*3+2)</f>
        <v>绿色</v>
      </c>
      <c r="E67" s="14" t="s">
        <v>269</v>
      </c>
      <c r="F67" s="9" t="str">
        <f>INDEX('#收藏品数值索引'!C:C,MOD(ROW()-4,SUM('#收藏品数值索引'!$T:$T))+2)</f>
        <v>艺术学院</v>
      </c>
      <c r="G67" s="14" t="s">
        <v>172</v>
      </c>
      <c r="H67" s="9">
        <f>INDEX('#收藏品数值索引'!E:E,MOD(ROW()-4,SUM('#收藏品数值索引'!$T:$T))+2)</f>
        <v>3205</v>
      </c>
      <c r="J67" s="9">
        <f>INDEX('#收藏品数值索引'!F:F,MOD(ROW()-4,SUM('#收藏品数值索引'!$T:$T))+2)*INDEX('#收藏品数值索引'!$Q:$Q,MATCH(收藏品表!$D67,'#收藏品数值索引'!$J:$J,0))</f>
        <v>1.5E-3</v>
      </c>
      <c r="K67" s="12"/>
      <c r="L67" s="12"/>
      <c r="M67" s="9">
        <f>INDEX('#收藏品数值索引'!G:G,MOD(ROW()-4,SUM('#收藏品数值索引'!$T:$T))+2)*INDEX('#收藏品数值索引'!$Q:$Q,MATCH(收藏品表!$D67,'#收藏品数值索引'!$J:$J,0))</f>
        <v>1.5000000000000001E-4</v>
      </c>
      <c r="N67" s="9">
        <f>INDEX('#收藏品数值索引'!M:M,MATCH(D67&amp;F67,'#收藏品数值索引'!L:L,0))</f>
        <v>5</v>
      </c>
    </row>
    <row r="68" spans="1:14" x14ac:dyDescent="0.25">
      <c r="A68" s="9">
        <f t="shared" ref="A68:A131" si="1">ROW()-3</f>
        <v>65</v>
      </c>
      <c r="B68" s="14" t="s">
        <v>173</v>
      </c>
      <c r="C68" s="9">
        <f>INDEX('#收藏品数值索引'!B:B,MOD(ROW()-4,SUM('#收藏品数值索引'!$T:$T))+2)</f>
        <v>20</v>
      </c>
      <c r="D68" s="9" t="str">
        <f>INDEX('#收藏品数值索引'!J:J,INT((ROW()-4)/SUM('#收藏品数值索引'!$T:$T))*3+2)</f>
        <v>绿色</v>
      </c>
      <c r="E68" s="14" t="s">
        <v>270</v>
      </c>
      <c r="F68" s="9" t="str">
        <f>INDEX('#收藏品数值索引'!C:C,MOD(ROW()-4,SUM('#收藏品数值索引'!$T:$T))+2)</f>
        <v>艺术学院</v>
      </c>
      <c r="G68" s="14" t="s">
        <v>175</v>
      </c>
      <c r="H68" s="9">
        <f>INDEX('#收藏品数值索引'!E:E,MOD(ROW()-4,SUM('#收藏品数值索引'!$T:$T))+2)</f>
        <v>3001</v>
      </c>
      <c r="J68" s="9">
        <f>INDEX('#收藏品数值索引'!F:F,MOD(ROW()-4,SUM('#收藏品数值索引'!$T:$T))+2)*INDEX('#收藏品数值索引'!$Q:$Q,MATCH(收藏品表!$D68,'#收藏品数值索引'!$J:$J,0))</f>
        <v>0.03</v>
      </c>
      <c r="K68" s="12"/>
      <c r="L68" s="12"/>
      <c r="M68" s="9">
        <f>INDEX('#收藏品数值索引'!G:G,MOD(ROW()-4,SUM('#收藏品数值索引'!$T:$T))+2)*INDEX('#收藏品数值索引'!$Q:$Q,MATCH(收藏品表!$D68,'#收藏品数值索引'!$J:$J,0))</f>
        <v>3.0000000000000001E-3</v>
      </c>
      <c r="N68" s="9">
        <f>INDEX('#收藏品数值索引'!M:M,MATCH(D68&amp;F68,'#收藏品数值索引'!L:L,0))</f>
        <v>5</v>
      </c>
    </row>
    <row r="69" spans="1:14" x14ac:dyDescent="0.25">
      <c r="A69" s="9">
        <f t="shared" si="1"/>
        <v>66</v>
      </c>
      <c r="B69" s="14" t="s">
        <v>176</v>
      </c>
      <c r="C69" s="9">
        <f>INDEX('#收藏品数值索引'!B:B,MOD(ROW()-4,SUM('#收藏品数值索引'!$T:$T))+2)</f>
        <v>21</v>
      </c>
      <c r="D69" s="9" t="str">
        <f>INDEX('#收藏品数值索引'!J:J,INT((ROW()-4)/SUM('#收藏品数值索引'!$T:$T))*3+2)</f>
        <v>绿色</v>
      </c>
      <c r="E69" s="14" t="s">
        <v>271</v>
      </c>
      <c r="F69" s="9" t="str">
        <f>INDEX('#收藏品数值索引'!C:C,MOD(ROW()-4,SUM('#收藏品数值索引'!$T:$T))+2)</f>
        <v>艺术学院</v>
      </c>
      <c r="G69" s="14" t="s">
        <v>178</v>
      </c>
      <c r="H69" s="9">
        <f>INDEX('#收藏品数值索引'!E:E,MOD(ROW()-4,SUM('#收藏品数值索引'!$T:$T))+2)</f>
        <v>3100</v>
      </c>
      <c r="J69" s="9">
        <f>INDEX('#收藏品数值索引'!F:F,MOD(ROW()-4,SUM('#收藏品数值索引'!$T:$T))+2)*INDEX('#收藏品数值索引'!$Q:$Q,MATCH(收藏品表!$D69,'#收藏品数值索引'!$J:$J,0))</f>
        <v>0.03</v>
      </c>
      <c r="K69" s="12"/>
      <c r="L69" s="12"/>
      <c r="M69" s="9">
        <f>INDEX('#收藏品数值索引'!G:G,MOD(ROW()-4,SUM('#收藏品数值索引'!$T:$T))+2)*INDEX('#收藏品数值索引'!$Q:$Q,MATCH(收藏品表!$D69,'#收藏品数值索引'!$J:$J,0))</f>
        <v>3.0000000000000001E-3</v>
      </c>
      <c r="N69" s="9">
        <f>INDEX('#收藏品数值索引'!M:M,MATCH(D69&amp;F69,'#收藏品数值索引'!L:L,0))</f>
        <v>5</v>
      </c>
    </row>
    <row r="70" spans="1:14" x14ac:dyDescent="0.25">
      <c r="A70" s="9">
        <f t="shared" si="1"/>
        <v>67</v>
      </c>
      <c r="B70" s="14" t="s">
        <v>179</v>
      </c>
      <c r="C70" s="9">
        <f>INDEX('#收藏品数值索引'!B:B,MOD(ROW()-4,SUM('#收藏品数值索引'!$T:$T))+2)</f>
        <v>22</v>
      </c>
      <c r="D70" s="9" t="str">
        <f>INDEX('#收藏品数值索引'!J:J,INT((ROW()-4)/SUM('#收藏品数值索引'!$T:$T))*3+2)</f>
        <v>绿色</v>
      </c>
      <c r="E70" s="14" t="s">
        <v>272</v>
      </c>
      <c r="F70" s="9" t="str">
        <f>INDEX('#收藏品数值索引'!C:C,MOD(ROW()-4,SUM('#收藏品数值索引'!$T:$T))+2)</f>
        <v>艺术学院</v>
      </c>
      <c r="G70" s="14" t="s">
        <v>181</v>
      </c>
      <c r="H70" s="9">
        <f>INDEX('#收藏品数值索引'!E:E,MOD(ROW()-4,SUM('#收藏品数值索引'!$T:$T))+2)</f>
        <v>3013</v>
      </c>
      <c r="J70" s="9">
        <f>INDEX('#收藏品数值索引'!F:F,MOD(ROW()-4,SUM('#收藏品数值索引'!$T:$T))+2)*INDEX('#收藏品数值索引'!$Q:$Q,MATCH(收藏品表!$D70,'#收藏品数值索引'!$J:$J,0))</f>
        <v>60</v>
      </c>
      <c r="K70" s="12"/>
      <c r="L70" s="12"/>
      <c r="M70" s="9">
        <f>INDEX('#收藏品数值索引'!G:G,MOD(ROW()-4,SUM('#收藏品数值索引'!$T:$T))+2)*INDEX('#收藏品数值索引'!$Q:$Q,MATCH(收藏品表!$D70,'#收藏品数值索引'!$J:$J,0))</f>
        <v>6</v>
      </c>
      <c r="N70" s="9">
        <f>INDEX('#收藏品数值索引'!M:M,MATCH(D70&amp;F70,'#收藏品数值索引'!L:L,0))</f>
        <v>5</v>
      </c>
    </row>
    <row r="71" spans="1:14" x14ac:dyDescent="0.25">
      <c r="A71" s="9">
        <f t="shared" si="1"/>
        <v>68</v>
      </c>
      <c r="B71" s="14" t="s">
        <v>182</v>
      </c>
      <c r="C71" s="9">
        <f>INDEX('#收藏品数值索引'!B:B,MOD(ROW()-4,SUM('#收藏品数值索引'!$T:$T))+2)</f>
        <v>23</v>
      </c>
      <c r="D71" s="9" t="str">
        <f>INDEX('#收藏品数值索引'!J:J,INT((ROW()-4)/SUM('#收藏品数值索引'!$T:$T))*3+2)</f>
        <v>绿色</v>
      </c>
      <c r="E71" s="14" t="s">
        <v>273</v>
      </c>
      <c r="F71" s="9" t="str">
        <f>INDEX('#收藏品数值索引'!C:C,MOD(ROW()-4,SUM('#收藏品数值索引'!$T:$T))+2)</f>
        <v>艺术学院</v>
      </c>
      <c r="G71" s="14" t="s">
        <v>184</v>
      </c>
      <c r="H71" s="9">
        <f>INDEX('#收藏品数值索引'!E:E,MOD(ROW()-4,SUM('#收藏品数值索引'!$T:$T))+2)</f>
        <v>3302</v>
      </c>
      <c r="J71" s="9">
        <f>INDEX('#收藏品数值索引'!F:F,MOD(ROW()-4,SUM('#收藏品数值索引'!$T:$T))+2)*INDEX('#收藏品数值索引'!$Q:$Q,MATCH(收藏品表!$D71,'#收藏品数值索引'!$J:$J,0))</f>
        <v>1.4999999999999999E-2</v>
      </c>
      <c r="K71" s="12"/>
      <c r="L71" s="12"/>
      <c r="M71" s="9">
        <f>INDEX('#收藏品数值索引'!G:G,MOD(ROW()-4,SUM('#收藏品数值索引'!$T:$T))+2)*INDEX('#收藏品数值索引'!$Q:$Q,MATCH(收藏品表!$D71,'#收藏品数值索引'!$J:$J,0))</f>
        <v>1.5E-3</v>
      </c>
      <c r="N71" s="9">
        <f>INDEX('#收藏品数值索引'!M:M,MATCH(D71&amp;F71,'#收藏品数值索引'!L:L,0))</f>
        <v>5</v>
      </c>
    </row>
    <row r="72" spans="1:14" x14ac:dyDescent="0.25">
      <c r="A72" s="9">
        <f t="shared" si="1"/>
        <v>69</v>
      </c>
      <c r="B72" s="14" t="s">
        <v>185</v>
      </c>
      <c r="C72" s="9">
        <f>INDEX('#收藏品数值索引'!B:B,MOD(ROW()-4,SUM('#收藏品数值索引'!$T:$T))+2)</f>
        <v>24</v>
      </c>
      <c r="D72" s="9" t="str">
        <f>INDEX('#收藏品数值索引'!J:J,INT((ROW()-4)/SUM('#收藏品数值索引'!$T:$T))*3+2)</f>
        <v>绿色</v>
      </c>
      <c r="E72" s="14" t="s">
        <v>274</v>
      </c>
      <c r="F72" s="9" t="str">
        <f>INDEX('#收藏品数值索引'!C:C,MOD(ROW()-4,SUM('#收藏品数值索引'!$T:$T))+2)</f>
        <v>艺术学院</v>
      </c>
      <c r="G72" s="14" t="s">
        <v>187</v>
      </c>
      <c r="H72" s="9">
        <f>INDEX('#收藏品数值索引'!E:E,MOD(ROW()-4,SUM('#收藏品数值索引'!$T:$T))+2)</f>
        <v>3014</v>
      </c>
      <c r="J72" s="9">
        <f>INDEX('#收藏品数值索引'!F:F,MOD(ROW()-4,SUM('#收藏品数值索引'!$T:$T))+2)*INDEX('#收藏品数值索引'!$Q:$Q,MATCH(收藏品表!$D72,'#收藏品数值索引'!$J:$J,0))</f>
        <v>60</v>
      </c>
      <c r="K72" s="12"/>
      <c r="L72" s="12"/>
      <c r="M72" s="9">
        <f>INDEX('#收藏品数值索引'!G:G,MOD(ROW()-4,SUM('#收藏品数值索引'!$T:$T))+2)*INDEX('#收藏品数值索引'!$Q:$Q,MATCH(收藏品表!$D72,'#收藏品数值索引'!$J:$J,0))</f>
        <v>6</v>
      </c>
      <c r="N72" s="9">
        <f>INDEX('#收藏品数值索引'!M:M,MATCH(D72&amp;F72,'#收藏品数值索引'!L:L,0))</f>
        <v>5</v>
      </c>
    </row>
    <row r="73" spans="1:14" x14ac:dyDescent="0.25">
      <c r="A73" s="9">
        <f t="shared" si="1"/>
        <v>70</v>
      </c>
      <c r="B73" s="14" t="s">
        <v>188</v>
      </c>
      <c r="C73" s="9">
        <f>INDEX('#收藏品数值索引'!B:B,MOD(ROW()-4,SUM('#收藏品数值索引'!$T:$T))+2)</f>
        <v>25</v>
      </c>
      <c r="D73" s="9" t="str">
        <f>INDEX('#收藏品数值索引'!J:J,INT((ROW()-4)/SUM('#收藏品数值索引'!$T:$T))*3+2)</f>
        <v>绿色</v>
      </c>
      <c r="E73" s="14" t="s">
        <v>275</v>
      </c>
      <c r="F73" s="9" t="str">
        <f>INDEX('#收藏品数值索引'!C:C,MOD(ROW()-4,SUM('#收藏品数值索引'!$T:$T))+2)</f>
        <v>艺术学院</v>
      </c>
      <c r="G73" s="14" t="s">
        <v>190</v>
      </c>
      <c r="H73" s="9">
        <f>INDEX('#收藏品数值索引'!E:E,MOD(ROW()-4,SUM('#收藏品数值索引'!$T:$T))+2)</f>
        <v>3002</v>
      </c>
      <c r="J73" s="9">
        <f>INDEX('#收藏品数值索引'!F:F,MOD(ROW()-4,SUM('#收藏品数值索引'!$T:$T))+2)*INDEX('#收藏品数值索引'!$Q:$Q,MATCH(收藏品表!$D73,'#收藏品数值索引'!$J:$J,0))</f>
        <v>0.03</v>
      </c>
      <c r="K73" s="12"/>
      <c r="L73" s="12"/>
      <c r="M73" s="9">
        <f>INDEX('#收藏品数值索引'!G:G,MOD(ROW()-4,SUM('#收藏品数值索引'!$T:$T))+2)*INDEX('#收藏品数值索引'!$Q:$Q,MATCH(收藏品表!$D73,'#收藏品数值索引'!$J:$J,0))</f>
        <v>3.0000000000000001E-3</v>
      </c>
      <c r="N73" s="9">
        <f>INDEX('#收藏品数值索引'!M:M,MATCH(D73&amp;F73,'#收藏品数值索引'!L:L,0))</f>
        <v>5</v>
      </c>
    </row>
    <row r="74" spans="1:14" x14ac:dyDescent="0.25">
      <c r="A74" s="9">
        <f t="shared" si="1"/>
        <v>71</v>
      </c>
      <c r="B74" s="14" t="s">
        <v>191</v>
      </c>
      <c r="C74" s="9">
        <f>INDEX('#收藏品数值索引'!B:B,MOD(ROW()-4,SUM('#收藏品数值索引'!$T:$T))+2)</f>
        <v>26</v>
      </c>
      <c r="D74" s="9" t="str">
        <f>INDEX('#收藏品数值索引'!J:J,INT((ROW()-4)/SUM('#收藏品数值索引'!$T:$T))*3+2)</f>
        <v>绿色</v>
      </c>
      <c r="E74" s="14" t="s">
        <v>276</v>
      </c>
      <c r="F74" s="9" t="str">
        <f>INDEX('#收藏品数值索引'!C:C,MOD(ROW()-4,SUM('#收藏品数值索引'!$T:$T))+2)</f>
        <v>艺术学院</v>
      </c>
      <c r="G74" s="14" t="s">
        <v>193</v>
      </c>
      <c r="H74" s="9">
        <f>INDEX('#收藏品数值索引'!E:E,MOD(ROW()-4,SUM('#收藏品数值索引'!$T:$T))+2)</f>
        <v>3102</v>
      </c>
      <c r="J74" s="9">
        <f>INDEX('#收藏品数值索引'!F:F,MOD(ROW()-4,SUM('#收藏品数值索引'!$T:$T))+2)*INDEX('#收藏品数值索引'!$Q:$Q,MATCH(收藏品表!$D74,'#收藏品数值索引'!$J:$J,0))</f>
        <v>3000</v>
      </c>
      <c r="K74" s="12"/>
      <c r="L74" s="12"/>
      <c r="M74" s="9">
        <f>INDEX('#收藏品数值索引'!G:G,MOD(ROW()-4,SUM('#收藏品数值索引'!$T:$T))+2)*INDEX('#收藏品数值索引'!$Q:$Q,MATCH(收藏品表!$D74,'#收藏品数值索引'!$J:$J,0))</f>
        <v>300</v>
      </c>
      <c r="N74" s="9">
        <f>INDEX('#收藏品数值索引'!M:M,MATCH(D74&amp;F74,'#收藏品数值索引'!L:L,0))</f>
        <v>5</v>
      </c>
    </row>
    <row r="75" spans="1:14" x14ac:dyDescent="0.25">
      <c r="A75" s="9">
        <f t="shared" si="1"/>
        <v>72</v>
      </c>
      <c r="B75" s="14" t="s">
        <v>194</v>
      </c>
      <c r="C75" s="9">
        <f>INDEX('#收藏品数值索引'!B:B,MOD(ROW()-4,SUM('#收藏品数值索引'!$T:$T))+2)</f>
        <v>27</v>
      </c>
      <c r="D75" s="9" t="str">
        <f>INDEX('#收藏品数值索引'!J:J,INT((ROW()-4)/SUM('#收藏品数值索引'!$T:$T))*3+2)</f>
        <v>绿色</v>
      </c>
      <c r="E75" s="14" t="s">
        <v>277</v>
      </c>
      <c r="F75" s="9" t="str">
        <f>INDEX('#收藏品数值索引'!C:C,MOD(ROW()-4,SUM('#收藏品数值索引'!$T:$T))+2)</f>
        <v>艺术学院</v>
      </c>
      <c r="G75" s="14" t="s">
        <v>196</v>
      </c>
      <c r="H75" s="9">
        <f>INDEX('#收藏品数值索引'!E:E,MOD(ROW()-4,SUM('#收藏品数值索引'!$T:$T))+2)</f>
        <v>3015</v>
      </c>
      <c r="J75" s="9">
        <f>INDEX('#收藏品数值索引'!F:F,MOD(ROW()-4,SUM('#收藏品数值索引'!$T:$T))+2)*INDEX('#收藏品数值索引'!$Q:$Q,MATCH(收藏品表!$D75,'#收藏品数值索引'!$J:$J,0))</f>
        <v>60</v>
      </c>
      <c r="K75" s="12"/>
      <c r="L75" s="12"/>
      <c r="M75" s="9">
        <f>INDEX('#收藏品数值索引'!G:G,MOD(ROW()-4,SUM('#收藏品数值索引'!$T:$T))+2)*INDEX('#收藏品数值索引'!$Q:$Q,MATCH(收藏品表!$D75,'#收藏品数值索引'!$J:$J,0))</f>
        <v>6</v>
      </c>
      <c r="N75" s="9">
        <f>INDEX('#收藏品数值索引'!M:M,MATCH(D75&amp;F75,'#收藏品数值索引'!L:L,0))</f>
        <v>5</v>
      </c>
    </row>
    <row r="76" spans="1:14" x14ac:dyDescent="0.25">
      <c r="A76" s="9">
        <f t="shared" si="1"/>
        <v>73</v>
      </c>
      <c r="B76" s="14" t="s">
        <v>197</v>
      </c>
      <c r="C76" s="9">
        <f>INDEX('#收藏品数值索引'!B:B,MOD(ROW()-4,SUM('#收藏品数值索引'!$T:$T))+2)</f>
        <v>28</v>
      </c>
      <c r="D76" s="9" t="str">
        <f>INDEX('#收藏品数值索引'!J:J,INT((ROW()-4)/SUM('#收藏品数值索引'!$T:$T))*3+2)</f>
        <v>绿色</v>
      </c>
      <c r="E76" s="14" t="s">
        <v>278</v>
      </c>
      <c r="F76" s="9" t="str">
        <f>INDEX('#收藏品数值索引'!C:C,MOD(ROW()-4,SUM('#收藏品数值索引'!$T:$T))+2)</f>
        <v>艺术学院</v>
      </c>
      <c r="G76" s="14" t="s">
        <v>199</v>
      </c>
      <c r="H76" s="9">
        <f>INDEX('#收藏品数值索引'!E:E,MOD(ROW()-4,SUM('#收藏品数值索引'!$T:$T))+2)</f>
        <v>3003</v>
      </c>
      <c r="J76" s="9">
        <f>INDEX('#收藏品数值索引'!F:F,MOD(ROW()-4,SUM('#收藏品数值索引'!$T:$T))+2)*INDEX('#收藏品数值索引'!$Q:$Q,MATCH(收藏品表!$D76,'#收藏品数值索引'!$J:$J,0))</f>
        <v>0.03</v>
      </c>
      <c r="K76" s="12"/>
      <c r="L76" s="12"/>
      <c r="M76" s="9">
        <f>INDEX('#收藏品数值索引'!G:G,MOD(ROW()-4,SUM('#收藏品数值索引'!$T:$T))+2)*INDEX('#收藏品数值索引'!$Q:$Q,MATCH(收藏品表!$D76,'#收藏品数值索引'!$J:$J,0))</f>
        <v>3.0000000000000001E-3</v>
      </c>
      <c r="N76" s="9">
        <f>INDEX('#收藏品数值索引'!M:M,MATCH(D76&amp;F76,'#收藏品数值索引'!L:L,0))</f>
        <v>5</v>
      </c>
    </row>
    <row r="77" spans="1:14" x14ac:dyDescent="0.25">
      <c r="A77" s="9">
        <f t="shared" si="1"/>
        <v>74</v>
      </c>
      <c r="B77" s="14" t="s">
        <v>200</v>
      </c>
      <c r="C77" s="9">
        <f>INDEX('#收藏品数值索引'!B:B,MOD(ROW()-4,SUM('#收藏品数值索引'!$T:$T))+2)</f>
        <v>29</v>
      </c>
      <c r="D77" s="9" t="str">
        <f>INDEX('#收藏品数值索引'!J:J,INT((ROW()-4)/SUM('#收藏品数值索引'!$T:$T))*3+2)</f>
        <v>绿色</v>
      </c>
      <c r="E77" s="14" t="s">
        <v>279</v>
      </c>
      <c r="F77" s="9" t="str">
        <f>INDEX('#收藏品数值索引'!C:C,MOD(ROW()-4,SUM('#收藏品数值索引'!$T:$T))+2)</f>
        <v>艺术学院</v>
      </c>
      <c r="G77" s="14" t="s">
        <v>202</v>
      </c>
      <c r="H77" s="9">
        <f>INDEX('#收藏品数值索引'!E:E,MOD(ROW()-4,SUM('#收藏品数值索引'!$T:$T))+2)</f>
        <v>3016</v>
      </c>
      <c r="J77" s="9">
        <f>INDEX('#收藏品数值索引'!F:F,MOD(ROW()-4,SUM('#收藏品数值索引'!$T:$T))+2)*INDEX('#收藏品数值索引'!$Q:$Q,MATCH(收藏品表!$D77,'#收藏品数值索引'!$J:$J,0))</f>
        <v>60</v>
      </c>
      <c r="K77" s="12"/>
      <c r="L77" s="12"/>
      <c r="M77" s="9">
        <f>INDEX('#收藏品数值索引'!G:G,MOD(ROW()-4,SUM('#收藏品数值索引'!$T:$T))+2)*INDEX('#收藏品数值索引'!$Q:$Q,MATCH(收藏品表!$D77,'#收藏品数值索引'!$J:$J,0))</f>
        <v>6</v>
      </c>
      <c r="N77" s="9">
        <f>INDEX('#收藏品数值索引'!M:M,MATCH(D77&amp;F77,'#收藏品数值索引'!L:L,0))</f>
        <v>5</v>
      </c>
    </row>
    <row r="78" spans="1:14" x14ac:dyDescent="0.25">
      <c r="A78" s="9">
        <f t="shared" si="1"/>
        <v>75</v>
      </c>
      <c r="B78" s="14" t="s">
        <v>203</v>
      </c>
      <c r="C78" s="9">
        <f>INDEX('#收藏品数值索引'!B:B,MOD(ROW()-4,SUM('#收藏品数值索引'!$T:$T))+2)</f>
        <v>30</v>
      </c>
      <c r="D78" s="9" t="str">
        <f>INDEX('#收藏品数值索引'!J:J,INT((ROW()-4)/SUM('#收藏品数值索引'!$T:$T))*3+2)</f>
        <v>绿色</v>
      </c>
      <c r="E78" s="14" t="s">
        <v>280</v>
      </c>
      <c r="F78" s="9" t="str">
        <f>INDEX('#收藏品数值索引'!C:C,MOD(ROW()-4,SUM('#收藏品数值索引'!$T:$T))+2)</f>
        <v>艺术学院</v>
      </c>
      <c r="G78" s="14" t="s">
        <v>205</v>
      </c>
      <c r="H78" s="9">
        <f>INDEX('#收藏品数值索引'!E:E,MOD(ROW()-4,SUM('#收藏品数值索引'!$T:$T))+2)</f>
        <v>2500</v>
      </c>
      <c r="J78" s="9">
        <f>INDEX('#收藏品数值索引'!F:F,MOD(ROW()-4,SUM('#收藏品数值索引'!$T:$T))+2)*INDEX('#收藏品数值索引'!$Q:$Q,MATCH(收藏品表!$D78,'#收藏品数值索引'!$J:$J,0))</f>
        <v>7.5000000000000002E-4</v>
      </c>
      <c r="K78" s="12"/>
      <c r="L78" s="12"/>
      <c r="M78" s="9">
        <f>INDEX('#收藏品数值索引'!G:G,MOD(ROW()-4,SUM('#收藏品数值索引'!$T:$T))+2)*INDEX('#收藏品数值索引'!$Q:$Q,MATCH(收藏品表!$D78,'#收藏品数值索引'!$J:$J,0))</f>
        <v>7.5000000000000007E-5</v>
      </c>
      <c r="N78" s="9">
        <f>INDEX('#收藏品数值索引'!M:M,MATCH(D78&amp;F78,'#收藏品数值索引'!L:L,0))</f>
        <v>5</v>
      </c>
    </row>
    <row r="79" spans="1:14" x14ac:dyDescent="0.25">
      <c r="A79" s="9">
        <f t="shared" si="1"/>
        <v>76</v>
      </c>
      <c r="B79" s="14" t="s">
        <v>206</v>
      </c>
      <c r="C79" s="9">
        <f>INDEX('#收藏品数值索引'!B:B,MOD(ROW()-4,SUM('#收藏品数值索引'!$T:$T))+2)</f>
        <v>31</v>
      </c>
      <c r="D79" s="9" t="str">
        <f>INDEX('#收藏品数值索引'!J:J,INT((ROW()-4)/SUM('#收藏品数值索引'!$T:$T))*3+2)</f>
        <v>绿色</v>
      </c>
      <c r="E79" s="14" t="s">
        <v>281</v>
      </c>
      <c r="F79" s="9" t="str">
        <f>INDEX('#收藏品数值索引'!C:C,MOD(ROW()-4,SUM('#收藏品数值索引'!$T:$T))+2)</f>
        <v>科学学院</v>
      </c>
      <c r="G79" s="14" t="s">
        <v>208</v>
      </c>
      <c r="H79" s="9">
        <f>INDEX('#收藏品数值索引'!E:E,MOD(ROW()-4,SUM('#收藏品数值索引'!$T:$T))+2)</f>
        <v>1229</v>
      </c>
      <c r="J79" s="9">
        <f>INDEX('#收藏品数值索引'!F:F,MOD(ROW()-4,SUM('#收藏品数值索引'!$T:$T))+2)*INDEX('#收藏品数值索引'!$Q:$Q,MATCH(收藏品表!$D79,'#收藏品数值索引'!$J:$J,0))</f>
        <v>1.4999999999999999E-2</v>
      </c>
      <c r="K79" s="12"/>
      <c r="L79" s="12"/>
      <c r="M79" s="9">
        <f>INDEX('#收藏品数值索引'!G:G,MOD(ROW()-4,SUM('#收藏品数值索引'!$T:$T))+2)*INDEX('#收藏品数值索引'!$Q:$Q,MATCH(收藏品表!$D79,'#收藏品数值索引'!$J:$J,0))</f>
        <v>1.5E-3</v>
      </c>
      <c r="N79" s="9">
        <f>INDEX('#收藏品数值索引'!M:M,MATCH(D79&amp;F79,'#收藏品数值索引'!L:L,0))</f>
        <v>6</v>
      </c>
    </row>
    <row r="80" spans="1:14" x14ac:dyDescent="0.25">
      <c r="A80" s="9">
        <f t="shared" si="1"/>
        <v>77</v>
      </c>
      <c r="B80" s="14" t="s">
        <v>209</v>
      </c>
      <c r="C80" s="9">
        <f>INDEX('#收藏品数值索引'!B:B,MOD(ROW()-4,SUM('#收藏品数值索引'!$T:$T))+2)</f>
        <v>32</v>
      </c>
      <c r="D80" s="9" t="str">
        <f>INDEX('#收藏品数值索引'!J:J,INT((ROW()-4)/SUM('#收藏品数值索引'!$T:$T))*3+2)</f>
        <v>绿色</v>
      </c>
      <c r="E80" s="14" t="s">
        <v>282</v>
      </c>
      <c r="F80" s="9" t="str">
        <f>INDEX('#收藏品数值索引'!C:C,MOD(ROW()-4,SUM('#收藏品数值索引'!$T:$T))+2)</f>
        <v>科学学院</v>
      </c>
      <c r="G80" s="14" t="s">
        <v>211</v>
      </c>
      <c r="H80" s="9">
        <f>INDEX('#收藏品数值索引'!E:E,MOD(ROW()-4,SUM('#收藏品数值索引'!$T:$T))+2)</f>
        <v>1108</v>
      </c>
      <c r="J80" s="9">
        <f>INDEX('#收藏品数值索引'!F:F,MOD(ROW()-4,SUM('#收藏品数值索引'!$T:$T))+2)*INDEX('#收藏品数值索引'!$Q:$Q,MATCH(收藏品表!$D80,'#收藏品数值索引'!$J:$J,0))</f>
        <v>0.03</v>
      </c>
      <c r="K80" s="12"/>
      <c r="L80" s="12"/>
      <c r="M80" s="9">
        <f>INDEX('#收藏品数值索引'!G:G,MOD(ROW()-4,SUM('#收藏品数值索引'!$T:$T))+2)*INDEX('#收藏品数值索引'!$Q:$Q,MATCH(收藏品表!$D80,'#收藏品数值索引'!$J:$J,0))</f>
        <v>3.0000000000000001E-3</v>
      </c>
      <c r="N80" s="9">
        <f>INDEX('#收藏品数值索引'!M:M,MATCH(D80&amp;F80,'#收藏品数值索引'!L:L,0))</f>
        <v>6</v>
      </c>
    </row>
    <row r="81" spans="1:14" x14ac:dyDescent="0.25">
      <c r="A81" s="9">
        <f t="shared" si="1"/>
        <v>78</v>
      </c>
      <c r="B81" s="14" t="s">
        <v>212</v>
      </c>
      <c r="C81" s="9">
        <f>INDEX('#收藏品数值索引'!B:B,MOD(ROW()-4,SUM('#收藏品数值索引'!$T:$T))+2)</f>
        <v>33</v>
      </c>
      <c r="D81" s="9" t="str">
        <f>INDEX('#收藏品数值索引'!J:J,INT((ROW()-4)/SUM('#收藏品数值索引'!$T:$T))*3+2)</f>
        <v>绿色</v>
      </c>
      <c r="E81" s="14" t="s">
        <v>283</v>
      </c>
      <c r="F81" s="9" t="str">
        <f>INDEX('#收藏品数值索引'!C:C,MOD(ROW()-4,SUM('#收藏品数值索引'!$T:$T))+2)</f>
        <v>科学学院</v>
      </c>
      <c r="G81" s="14" t="s">
        <v>214</v>
      </c>
      <c r="H81" s="9">
        <f>INDEX('#收藏品数值索引'!E:E,MOD(ROW()-4,SUM('#收藏品数值索引'!$T:$T))+2)</f>
        <v>1107</v>
      </c>
      <c r="J81" s="9">
        <f>INDEX('#收藏品数值索引'!F:F,MOD(ROW()-4,SUM('#收藏品数值索引'!$T:$T))+2)*INDEX('#收藏品数值索引'!$Q:$Q,MATCH(收藏品表!$D81,'#收藏品数值索引'!$J:$J,0))</f>
        <v>0.03</v>
      </c>
      <c r="K81" s="12"/>
      <c r="L81" s="12"/>
      <c r="M81" s="9">
        <f>INDEX('#收藏品数值索引'!G:G,MOD(ROW()-4,SUM('#收藏品数值索引'!$T:$T))+2)*INDEX('#收藏品数值索引'!$Q:$Q,MATCH(收藏品表!$D81,'#收藏品数值索引'!$J:$J,0))</f>
        <v>3.0000000000000001E-3</v>
      </c>
      <c r="N81" s="9">
        <f>INDEX('#收藏品数值索引'!M:M,MATCH(D81&amp;F81,'#收藏品数值索引'!L:L,0))</f>
        <v>6</v>
      </c>
    </row>
    <row r="82" spans="1:14" x14ac:dyDescent="0.25">
      <c r="A82" s="9">
        <f t="shared" si="1"/>
        <v>79</v>
      </c>
      <c r="B82" s="14" t="s">
        <v>215</v>
      </c>
      <c r="C82" s="9">
        <f>INDEX('#收藏品数值索引'!B:B,MOD(ROW()-4,SUM('#收藏品数值索引'!$T:$T))+2)</f>
        <v>34</v>
      </c>
      <c r="D82" s="9" t="str">
        <f>INDEX('#收藏品数值索引'!J:J,INT((ROW()-4)/SUM('#收藏品数值索引'!$T:$T))*3+2)</f>
        <v>绿色</v>
      </c>
      <c r="E82" s="14" t="s">
        <v>284</v>
      </c>
      <c r="F82" s="9" t="str">
        <f>INDEX('#收藏品数值索引'!C:C,MOD(ROW()-4,SUM('#收藏品数值索引'!$T:$T))+2)</f>
        <v>科学学院</v>
      </c>
      <c r="G82" s="14" t="s">
        <v>217</v>
      </c>
      <c r="H82" s="9">
        <f>INDEX('#收藏品数值索引'!E:E,MOD(ROW()-4,SUM('#收藏品数值索引'!$T:$T))+2)</f>
        <v>1123</v>
      </c>
      <c r="J82" s="9">
        <f>INDEX('#收藏品数值索引'!F:F,MOD(ROW()-4,SUM('#收藏品数值索引'!$T:$T))+2)*INDEX('#收藏品数值索引'!$Q:$Q,MATCH(收藏品表!$D82,'#收藏品数值索引'!$J:$J,0))</f>
        <v>0.03</v>
      </c>
      <c r="K82" s="12"/>
      <c r="L82" s="12"/>
      <c r="M82" s="9">
        <f>INDEX('#收藏品数值索引'!G:G,MOD(ROW()-4,SUM('#收藏品数值索引'!$T:$T))+2)*INDEX('#收藏品数值索引'!$Q:$Q,MATCH(收藏品表!$D82,'#收藏品数值索引'!$J:$J,0))</f>
        <v>3.0000000000000001E-3</v>
      </c>
      <c r="N82" s="9">
        <f>INDEX('#收藏品数值索引'!M:M,MATCH(D82&amp;F82,'#收藏品数值索引'!L:L,0))</f>
        <v>6</v>
      </c>
    </row>
    <row r="83" spans="1:14" x14ac:dyDescent="0.25">
      <c r="A83" s="9">
        <f t="shared" si="1"/>
        <v>80</v>
      </c>
      <c r="B83" s="14" t="s">
        <v>218</v>
      </c>
      <c r="C83" s="9">
        <f>INDEX('#收藏品数值索引'!B:B,MOD(ROW()-4,SUM('#收藏品数值索引'!$T:$T))+2)</f>
        <v>35</v>
      </c>
      <c r="D83" s="9" t="str">
        <f>INDEX('#收藏品数值索引'!J:J,INT((ROW()-4)/SUM('#收藏品数值索引'!$T:$T))*3+2)</f>
        <v>绿色</v>
      </c>
      <c r="E83" s="14" t="s">
        <v>285</v>
      </c>
      <c r="F83" s="9" t="str">
        <f>INDEX('#收藏品数值索引'!C:C,MOD(ROW()-4,SUM('#收藏品数值索引'!$T:$T))+2)</f>
        <v>科学学院</v>
      </c>
      <c r="G83" s="14" t="s">
        <v>220</v>
      </c>
      <c r="H83" s="9">
        <f>INDEX('#收藏品数值索引'!E:E,MOD(ROW()-4,SUM('#收藏品数值索引'!$T:$T))+2)</f>
        <v>1300</v>
      </c>
      <c r="J83" s="9">
        <f>INDEX('#收藏品数值索引'!F:F,MOD(ROW()-4,SUM('#收藏品数值索引'!$T:$T))+2)*INDEX('#收藏品数值索引'!$Q:$Q,MATCH(收藏品表!$D83,'#收藏品数值索引'!$J:$J,0))</f>
        <v>1.4999999999999999E-2</v>
      </c>
      <c r="K83" s="12"/>
      <c r="L83" s="12"/>
      <c r="M83" s="9">
        <f>INDEX('#收藏品数值索引'!G:G,MOD(ROW()-4,SUM('#收藏品数值索引'!$T:$T))+2)*INDEX('#收藏品数值索引'!$Q:$Q,MATCH(收藏品表!$D83,'#收藏品数值索引'!$J:$J,0))</f>
        <v>1.5E-3</v>
      </c>
      <c r="N83" s="9">
        <f>INDEX('#收藏品数值索引'!M:M,MATCH(D83&amp;F83,'#收藏品数值索引'!L:L,0))</f>
        <v>6</v>
      </c>
    </row>
    <row r="84" spans="1:14" x14ac:dyDescent="0.25">
      <c r="A84" s="9">
        <f t="shared" si="1"/>
        <v>81</v>
      </c>
      <c r="B84" s="14" t="s">
        <v>221</v>
      </c>
      <c r="C84" s="9">
        <f>INDEX('#收藏品数值索引'!B:B,MOD(ROW()-4,SUM('#收藏品数值索引'!$T:$T))+2)</f>
        <v>36</v>
      </c>
      <c r="D84" s="9" t="str">
        <f>INDEX('#收藏品数值索引'!J:J,INT((ROW()-4)/SUM('#收藏品数值索引'!$T:$T))*3+2)</f>
        <v>绿色</v>
      </c>
      <c r="E84" s="14" t="s">
        <v>286</v>
      </c>
      <c r="F84" s="9" t="str">
        <f>INDEX('#收藏品数值索引'!C:C,MOD(ROW()-4,SUM('#收藏品数值索引'!$T:$T))+2)</f>
        <v>科学学院</v>
      </c>
      <c r="G84" s="14" t="s">
        <v>223</v>
      </c>
      <c r="H84" s="9">
        <f>INDEX('#收藏品数值索引'!E:E,MOD(ROW()-4,SUM('#收藏品数值索引'!$T:$T))+2)</f>
        <v>1124</v>
      </c>
      <c r="J84" s="9">
        <f>INDEX('#收藏品数值索引'!F:F,MOD(ROW()-4,SUM('#收藏品数值索引'!$T:$T))+2)*INDEX('#收藏品数值索引'!$Q:$Q,MATCH(收藏品表!$D84,'#收藏品数值索引'!$J:$J,0))</f>
        <v>0.03</v>
      </c>
      <c r="K84" s="12"/>
      <c r="L84" s="12"/>
      <c r="M84" s="9">
        <f>INDEX('#收藏品数值索引'!G:G,MOD(ROW()-4,SUM('#收藏品数值索引'!$T:$T))+2)*INDEX('#收藏品数值索引'!$Q:$Q,MATCH(收藏品表!$D84,'#收藏品数值索引'!$J:$J,0))</f>
        <v>3.0000000000000001E-3</v>
      </c>
      <c r="N84" s="9">
        <f>INDEX('#收藏品数值索引'!M:M,MATCH(D84&amp;F84,'#收藏品数值索引'!L:L,0))</f>
        <v>6</v>
      </c>
    </row>
    <row r="85" spans="1:14" x14ac:dyDescent="0.25">
      <c r="A85" s="9">
        <f t="shared" si="1"/>
        <v>82</v>
      </c>
      <c r="B85" s="14" t="s">
        <v>224</v>
      </c>
      <c r="C85" s="9">
        <f>INDEX('#收藏品数值索引'!B:B,MOD(ROW()-4,SUM('#收藏品数值索引'!$T:$T))+2)</f>
        <v>37</v>
      </c>
      <c r="D85" s="9" t="str">
        <f>INDEX('#收藏品数值索引'!J:J,INT((ROW()-4)/SUM('#收藏品数值索引'!$T:$T))*3+2)</f>
        <v>绿色</v>
      </c>
      <c r="E85" s="14" t="s">
        <v>287</v>
      </c>
      <c r="F85" s="9" t="str">
        <f>INDEX('#收藏品数值索引'!C:C,MOD(ROW()-4,SUM('#收藏品数值索引'!$T:$T))+2)</f>
        <v>科学学院</v>
      </c>
      <c r="G85" s="14" t="s">
        <v>226</v>
      </c>
      <c r="H85" s="9">
        <f>INDEX('#收藏品数值索引'!E:E,MOD(ROW()-4,SUM('#收藏品数值索引'!$T:$T))+2)</f>
        <v>4200</v>
      </c>
      <c r="J85" s="9">
        <f>INDEX('#收藏品数值索引'!F:F,MOD(ROW()-4,SUM('#收藏品数值索引'!$T:$T))+2)*INDEX('#收藏品数值索引'!$Q:$Q,MATCH(收藏品表!$D85,'#收藏品数值索引'!$J:$J,0))</f>
        <v>0.03</v>
      </c>
      <c r="K85" s="12"/>
      <c r="L85" s="12"/>
      <c r="M85" s="9">
        <f>INDEX('#收藏品数值索引'!G:G,MOD(ROW()-4,SUM('#收藏品数值索引'!$T:$T))+2)*INDEX('#收藏品数值索引'!$Q:$Q,MATCH(收藏品表!$D85,'#收藏品数值索引'!$J:$J,0))</f>
        <v>3.0000000000000001E-3</v>
      </c>
      <c r="N85" s="9">
        <f>INDEX('#收藏品数值索引'!M:M,MATCH(D85&amp;F85,'#收藏品数值索引'!L:L,0))</f>
        <v>6</v>
      </c>
    </row>
    <row r="86" spans="1:14" x14ac:dyDescent="0.25">
      <c r="A86" s="9">
        <f t="shared" si="1"/>
        <v>83</v>
      </c>
      <c r="B86" s="14" t="s">
        <v>227</v>
      </c>
      <c r="C86" s="9">
        <f>INDEX('#收藏品数值索引'!B:B,MOD(ROW()-4,SUM('#收藏品数值索引'!$T:$T))+2)</f>
        <v>38</v>
      </c>
      <c r="D86" s="9" t="str">
        <f>INDEX('#收藏品数值索引'!J:J,INT((ROW()-4)/SUM('#收藏品数值索引'!$T:$T))*3+2)</f>
        <v>绿色</v>
      </c>
      <c r="E86" s="14" t="s">
        <v>288</v>
      </c>
      <c r="F86" s="9" t="str">
        <f>INDEX('#收藏品数值索引'!C:C,MOD(ROW()-4,SUM('#收藏品数值索引'!$T:$T))+2)</f>
        <v>科学学院</v>
      </c>
      <c r="G86" s="14" t="s">
        <v>229</v>
      </c>
      <c r="H86" s="9">
        <f>INDEX('#收藏品数值索引'!E:E,MOD(ROW()-4,SUM('#收藏品数值索引'!$T:$T))+2)</f>
        <v>1020</v>
      </c>
      <c r="J86" s="9">
        <f>INDEX('#收藏品数值索引'!F:F,MOD(ROW()-4,SUM('#收藏品数值索引'!$T:$T))+2)*INDEX('#收藏品数值索引'!$Q:$Q,MATCH(收藏品表!$D86,'#收藏品数值索引'!$J:$J,0))</f>
        <v>0.03</v>
      </c>
      <c r="K86" s="12"/>
      <c r="L86" s="12"/>
      <c r="M86" s="9">
        <f>INDEX('#收藏品数值索引'!G:G,MOD(ROW()-4,SUM('#收藏品数值索引'!$T:$T))+2)*INDEX('#收藏品数值索引'!$Q:$Q,MATCH(收藏品表!$D86,'#收藏品数值索引'!$J:$J,0))</f>
        <v>3.0000000000000001E-3</v>
      </c>
      <c r="N86" s="9">
        <f>INDEX('#收藏品数值索引'!M:M,MATCH(D86&amp;F86,'#收藏品数值索引'!L:L,0))</f>
        <v>6</v>
      </c>
    </row>
    <row r="87" spans="1:14" x14ac:dyDescent="0.25">
      <c r="A87" s="9">
        <f t="shared" si="1"/>
        <v>84</v>
      </c>
      <c r="B87" s="14" t="s">
        <v>230</v>
      </c>
      <c r="C87" s="9">
        <f>INDEX('#收藏品数值索引'!B:B,MOD(ROW()-4,SUM('#收藏品数值索引'!$T:$T))+2)</f>
        <v>39</v>
      </c>
      <c r="D87" s="9" t="str">
        <f>INDEX('#收藏品数值索引'!J:J,INT((ROW()-4)/SUM('#收藏品数值索引'!$T:$T))*3+2)</f>
        <v>绿色</v>
      </c>
      <c r="E87" s="14" t="s">
        <v>289</v>
      </c>
      <c r="F87" s="9" t="str">
        <f>INDEX('#收藏品数值索引'!C:C,MOD(ROW()-4,SUM('#收藏品数值索引'!$T:$T))+2)</f>
        <v>科学学院</v>
      </c>
      <c r="G87" s="14" t="s">
        <v>232</v>
      </c>
      <c r="H87" s="9">
        <f>INDEX('#收藏品数值索引'!E:E,MOD(ROW()-4,SUM('#收藏品数值索引'!$T:$T))+2)</f>
        <v>1125</v>
      </c>
      <c r="J87" s="9">
        <f>INDEX('#收藏品数值索引'!F:F,MOD(ROW()-4,SUM('#收藏品数值索引'!$T:$T))+2)*INDEX('#收藏品数值索引'!$Q:$Q,MATCH(收藏品表!$D87,'#收藏品数值索引'!$J:$J,0))</f>
        <v>0.03</v>
      </c>
      <c r="K87" s="12"/>
      <c r="L87" s="12"/>
      <c r="M87" s="9">
        <f>INDEX('#收藏品数值索引'!G:G,MOD(ROW()-4,SUM('#收藏品数值索引'!$T:$T))+2)*INDEX('#收藏品数值索引'!$Q:$Q,MATCH(收藏品表!$D87,'#收藏品数值索引'!$J:$J,0))</f>
        <v>3.0000000000000001E-3</v>
      </c>
      <c r="N87" s="9">
        <f>INDEX('#收藏品数值索引'!M:M,MATCH(D87&amp;F87,'#收藏品数值索引'!L:L,0))</f>
        <v>6</v>
      </c>
    </row>
    <row r="88" spans="1:14" x14ac:dyDescent="0.25">
      <c r="A88" s="9">
        <f t="shared" si="1"/>
        <v>85</v>
      </c>
      <c r="B88" s="14" t="s">
        <v>233</v>
      </c>
      <c r="C88" s="9">
        <f>INDEX('#收藏品数值索引'!B:B,MOD(ROW()-4,SUM('#收藏品数值索引'!$T:$T))+2)</f>
        <v>40</v>
      </c>
      <c r="D88" s="9" t="str">
        <f>INDEX('#收藏品数值索引'!J:J,INT((ROW()-4)/SUM('#收藏品数值索引'!$T:$T))*3+2)</f>
        <v>绿色</v>
      </c>
      <c r="E88" s="14" t="s">
        <v>290</v>
      </c>
      <c r="F88" s="9" t="str">
        <f>INDEX('#收藏品数值索引'!C:C,MOD(ROW()-4,SUM('#收藏品数值索引'!$T:$T))+2)</f>
        <v>科学学院</v>
      </c>
      <c r="G88" s="14" t="s">
        <v>235</v>
      </c>
      <c r="H88" s="9">
        <f>INDEX('#收藏品数值索引'!E:E,MOD(ROW()-4,SUM('#收藏品数值索引'!$T:$T))+2)</f>
        <v>1023</v>
      </c>
      <c r="J88" s="9">
        <f>INDEX('#收藏品数值索引'!F:F,MOD(ROW()-4,SUM('#收藏品数值索引'!$T:$T))+2)*INDEX('#收藏品数值索引'!$Q:$Q,MATCH(收藏品表!$D88,'#收藏品数值索引'!$J:$J,0))</f>
        <v>0.03</v>
      </c>
      <c r="K88" s="12"/>
      <c r="L88" s="12"/>
      <c r="M88" s="9">
        <f>INDEX('#收藏品数值索引'!G:G,MOD(ROW()-4,SUM('#收藏品数值索引'!$T:$T))+2)*INDEX('#收藏品数值索引'!$Q:$Q,MATCH(收藏品表!$D88,'#收藏品数值索引'!$J:$J,0))</f>
        <v>3.0000000000000001E-3</v>
      </c>
      <c r="N88" s="9">
        <f>INDEX('#收藏品数值索引'!M:M,MATCH(D88&amp;F88,'#收藏品数值索引'!L:L,0))</f>
        <v>6</v>
      </c>
    </row>
    <row r="89" spans="1:14" x14ac:dyDescent="0.25">
      <c r="A89" s="9">
        <f t="shared" si="1"/>
        <v>86</v>
      </c>
      <c r="B89" s="14" t="s">
        <v>236</v>
      </c>
      <c r="C89" s="9">
        <f>INDEX('#收藏品数值索引'!B:B,MOD(ROW()-4,SUM('#收藏品数值索引'!$T:$T))+2)</f>
        <v>41</v>
      </c>
      <c r="D89" s="9" t="str">
        <f>INDEX('#收藏品数值索引'!J:J,INT((ROW()-4)/SUM('#收藏品数值索引'!$T:$T))*3+2)</f>
        <v>绿色</v>
      </c>
      <c r="E89" s="14" t="s">
        <v>291</v>
      </c>
      <c r="F89" s="9" t="str">
        <f>INDEX('#收藏品数值索引'!C:C,MOD(ROW()-4,SUM('#收藏品数值索引'!$T:$T))+2)</f>
        <v>科学学院</v>
      </c>
      <c r="G89" s="14" t="s">
        <v>238</v>
      </c>
      <c r="H89" s="9">
        <f>INDEX('#收藏品数值索引'!E:E,MOD(ROW()-4,SUM('#收藏品数值索引'!$T:$T))+2)</f>
        <v>1126</v>
      </c>
      <c r="J89" s="9">
        <f>INDEX('#收藏品数值索引'!F:F,MOD(ROW()-4,SUM('#收藏品数值索引'!$T:$T))+2)*INDEX('#收藏品数值索引'!$Q:$Q,MATCH(收藏品表!$D89,'#收藏品数值索引'!$J:$J,0))</f>
        <v>0.03</v>
      </c>
      <c r="K89" s="12"/>
      <c r="L89" s="12"/>
      <c r="M89" s="9">
        <f>INDEX('#收藏品数值索引'!G:G,MOD(ROW()-4,SUM('#收藏品数值索引'!$T:$T))+2)*INDEX('#收藏品数值索引'!$Q:$Q,MATCH(收藏品表!$D89,'#收藏品数值索引'!$J:$J,0))</f>
        <v>3.0000000000000001E-3</v>
      </c>
      <c r="N89" s="9">
        <f>INDEX('#收藏品数值索引'!M:M,MATCH(D89&amp;F89,'#收藏品数值索引'!L:L,0))</f>
        <v>6</v>
      </c>
    </row>
    <row r="90" spans="1:14" x14ac:dyDescent="0.25">
      <c r="A90" s="9">
        <f t="shared" si="1"/>
        <v>87</v>
      </c>
      <c r="B90" s="14" t="s">
        <v>239</v>
      </c>
      <c r="C90" s="9">
        <f>INDEX('#收藏品数值索引'!B:B,MOD(ROW()-4,SUM('#收藏品数值索引'!$T:$T))+2)</f>
        <v>42</v>
      </c>
      <c r="D90" s="9" t="str">
        <f>INDEX('#收藏品数值索引'!J:J,INT((ROW()-4)/SUM('#收藏品数值索引'!$T:$T))*3+2)</f>
        <v>绿色</v>
      </c>
      <c r="E90" s="14" t="s">
        <v>292</v>
      </c>
      <c r="F90" s="9" t="str">
        <f>INDEX('#收藏品数值索引'!C:C,MOD(ROW()-4,SUM('#收藏品数值索引'!$T:$T))+2)</f>
        <v>科学学院</v>
      </c>
      <c r="G90" s="14" t="s">
        <v>241</v>
      </c>
      <c r="H90" s="9">
        <f>INDEX('#收藏品数值索引'!E:E,MOD(ROW()-4,SUM('#收藏品数值索引'!$T:$T))+2)</f>
        <v>1105</v>
      </c>
      <c r="J90" s="9">
        <f>INDEX('#收藏品数值索引'!F:F,MOD(ROW()-4,SUM('#收藏品数值索引'!$T:$T))+2)*INDEX('#收藏品数值索引'!$Q:$Q,MATCH(收藏品表!$D90,'#收藏品数值索引'!$J:$J,0))</f>
        <v>0.03</v>
      </c>
      <c r="K90" s="12"/>
      <c r="L90" s="12"/>
      <c r="M90" s="9">
        <f>INDEX('#收藏品数值索引'!G:G,MOD(ROW()-4,SUM('#收藏品数值索引'!$T:$T))+2)*INDEX('#收藏品数值索引'!$Q:$Q,MATCH(收藏品表!$D90,'#收藏品数值索引'!$J:$J,0))</f>
        <v>3.0000000000000001E-3</v>
      </c>
      <c r="N90" s="9">
        <f>INDEX('#收藏品数值索引'!M:M,MATCH(D90&amp;F90,'#收藏品数值索引'!L:L,0))</f>
        <v>6</v>
      </c>
    </row>
    <row r="91" spans="1:14" x14ac:dyDescent="0.25">
      <c r="A91" s="9">
        <f t="shared" si="1"/>
        <v>88</v>
      </c>
      <c r="B91" s="14" t="s">
        <v>242</v>
      </c>
      <c r="C91" s="9">
        <f>INDEX('#收藏品数值索引'!B:B,MOD(ROW()-4,SUM('#收藏品数值索引'!$T:$T))+2)</f>
        <v>43</v>
      </c>
      <c r="D91" s="9" t="str">
        <f>INDEX('#收藏品数值索引'!J:J,INT((ROW()-4)/SUM('#收藏品数值索引'!$T:$T))*3+2)</f>
        <v>绿色</v>
      </c>
      <c r="E91" s="14" t="s">
        <v>293</v>
      </c>
      <c r="F91" s="9" t="str">
        <f>INDEX('#收藏品数值索引'!C:C,MOD(ROW()-4,SUM('#收藏品数值索引'!$T:$T))+2)</f>
        <v>科学学院</v>
      </c>
      <c r="G91" s="14" t="s">
        <v>244</v>
      </c>
      <c r="H91" s="9">
        <f>INDEX('#收藏品数值索引'!E:E,MOD(ROW()-4,SUM('#收藏品数值索引'!$T:$T))+2)</f>
        <v>1022</v>
      </c>
      <c r="J91" s="9">
        <f>INDEX('#收藏品数值索引'!F:F,MOD(ROW()-4,SUM('#收藏品数值索引'!$T:$T))+2)*INDEX('#收藏品数值索引'!$Q:$Q,MATCH(收藏品表!$D91,'#收藏品数值索引'!$J:$J,0))</f>
        <v>0.03</v>
      </c>
      <c r="K91" s="12"/>
      <c r="L91" s="12"/>
      <c r="M91" s="9">
        <f>INDEX('#收藏品数值索引'!G:G,MOD(ROW()-4,SUM('#收藏品数值索引'!$T:$T))+2)*INDEX('#收藏品数值索引'!$Q:$Q,MATCH(收藏品表!$D91,'#收藏品数值索引'!$J:$J,0))</f>
        <v>3.0000000000000001E-3</v>
      </c>
      <c r="N91" s="9">
        <f>INDEX('#收藏品数值索引'!M:M,MATCH(D91&amp;F91,'#收藏品数值索引'!L:L,0))</f>
        <v>6</v>
      </c>
    </row>
    <row r="92" spans="1:14" x14ac:dyDescent="0.25">
      <c r="A92" s="9">
        <f t="shared" si="1"/>
        <v>89</v>
      </c>
      <c r="B92" s="14" t="s">
        <v>245</v>
      </c>
      <c r="C92" s="9">
        <f>INDEX('#收藏品数值索引'!B:B,MOD(ROW()-4,SUM('#收藏品数值索引'!$T:$T))+2)</f>
        <v>44</v>
      </c>
      <c r="D92" s="9" t="str">
        <f>INDEX('#收藏品数值索引'!J:J,INT((ROW()-4)/SUM('#收藏品数值索引'!$T:$T))*3+2)</f>
        <v>绿色</v>
      </c>
      <c r="E92" s="14" t="s">
        <v>294</v>
      </c>
      <c r="F92" s="9" t="str">
        <f>INDEX('#收藏品数值索引'!C:C,MOD(ROW()-4,SUM('#收藏品数值索引'!$T:$T))+2)</f>
        <v>科学学院</v>
      </c>
      <c r="G92" s="14" t="s">
        <v>247</v>
      </c>
      <c r="H92" s="9">
        <f>INDEX('#收藏品数值索引'!E:E,MOD(ROW()-4,SUM('#收藏品数值索引'!$T:$T))+2)</f>
        <v>1106</v>
      </c>
      <c r="J92" s="9">
        <f>INDEX('#收藏品数值索引'!F:F,MOD(ROW()-4,SUM('#收藏品数值索引'!$T:$T))+2)*INDEX('#收藏品数值索引'!$Q:$Q,MATCH(收藏品表!$D92,'#收藏品数值索引'!$J:$J,0))</f>
        <v>0.03</v>
      </c>
      <c r="K92" s="12"/>
      <c r="L92" s="12"/>
      <c r="M92" s="9">
        <f>INDEX('#收藏品数值索引'!G:G,MOD(ROW()-4,SUM('#收藏品数值索引'!$T:$T))+2)*INDEX('#收藏品数值索引'!$Q:$Q,MATCH(收藏品表!$D92,'#收藏品数值索引'!$J:$J,0))</f>
        <v>3.0000000000000001E-3</v>
      </c>
      <c r="N92" s="9">
        <f>INDEX('#收藏品数值索引'!M:M,MATCH(D92&amp;F92,'#收藏品数值索引'!L:L,0))</f>
        <v>6</v>
      </c>
    </row>
    <row r="93" spans="1:14" x14ac:dyDescent="0.25">
      <c r="A93" s="9">
        <f t="shared" si="1"/>
        <v>90</v>
      </c>
      <c r="B93" s="14" t="s">
        <v>248</v>
      </c>
      <c r="C93" s="9">
        <f>INDEX('#收藏品数值索引'!B:B,MOD(ROW()-4,SUM('#收藏品数值索引'!$T:$T))+2)</f>
        <v>45</v>
      </c>
      <c r="D93" s="9" t="str">
        <f>INDEX('#收藏品数值索引'!J:J,INT((ROW()-4)/SUM('#收藏品数值索引'!$T:$T))*3+2)</f>
        <v>绿色</v>
      </c>
      <c r="E93" s="14" t="s">
        <v>295</v>
      </c>
      <c r="F93" s="9" t="str">
        <f>INDEX('#收藏品数值索引'!C:C,MOD(ROW()-4,SUM('#收藏品数值索引'!$T:$T))+2)</f>
        <v>科学学院</v>
      </c>
      <c r="G93" s="14" t="s">
        <v>250</v>
      </c>
      <c r="H93" s="9">
        <f>INDEX('#收藏品数值索引'!E:E,MOD(ROW()-4,SUM('#收藏品数值索引'!$T:$T))+2)</f>
        <v>1021</v>
      </c>
      <c r="J93" s="9">
        <f>INDEX('#收藏品数值索引'!F:F,MOD(ROW()-4,SUM('#收藏品数值索引'!$T:$T))+2)*INDEX('#收藏品数值索引'!$Q:$Q,MATCH(收藏品表!$D93,'#收藏品数值索引'!$J:$J,0))</f>
        <v>0.03</v>
      </c>
      <c r="K93" s="12"/>
      <c r="L93" s="12"/>
      <c r="M93" s="9">
        <f>INDEX('#收藏品数值索引'!G:G,MOD(ROW()-4,SUM('#收藏品数值索引'!$T:$T))+2)*INDEX('#收藏品数值索引'!$Q:$Q,MATCH(收藏品表!$D93,'#收藏品数值索引'!$J:$J,0))</f>
        <v>3.0000000000000001E-3</v>
      </c>
      <c r="N93" s="9">
        <f>INDEX('#收藏品数值索引'!M:M,MATCH(D93&amp;F93,'#收藏品数值索引'!L:L,0))</f>
        <v>6</v>
      </c>
    </row>
    <row r="94" spans="1:14" x14ac:dyDescent="0.25">
      <c r="A94" s="9">
        <f t="shared" si="1"/>
        <v>91</v>
      </c>
      <c r="B94" s="14" t="s">
        <v>116</v>
      </c>
      <c r="C94" s="9">
        <f>INDEX('#收藏品数值索引'!B:B,MOD(ROW()-4,SUM('#收藏品数值索引'!$T:$T))+2)</f>
        <v>1</v>
      </c>
      <c r="D94" s="9" t="str">
        <f>INDEX('#收藏品数值索引'!J:J,INT((ROW()-4)/SUM('#收藏品数值索引'!$T:$T))*3+2)</f>
        <v>蓝色</v>
      </c>
      <c r="E94" s="14" t="s">
        <v>296</v>
      </c>
      <c r="F94" s="9" t="str">
        <f>INDEX('#收藏品数值索引'!C:C,MOD(ROW()-4,SUM('#收藏品数值索引'!$T:$T))+2)</f>
        <v>军事学院</v>
      </c>
      <c r="G94" s="14" t="s">
        <v>118</v>
      </c>
      <c r="H94" s="9">
        <f>INDEX('#收藏品数值索引'!E:E,MOD(ROW()-4,SUM('#收藏品数值索引'!$T:$T))+2)</f>
        <v>2006</v>
      </c>
      <c r="J94" s="9">
        <f>INDEX('#收藏品数值索引'!F:F,MOD(ROW()-4,SUM('#收藏品数值索引'!$T:$T))+2)*INDEX('#收藏品数值索引'!$Q:$Q,MATCH(收藏品表!$D94,'#收藏品数值索引'!$J:$J,0))</f>
        <v>0.04</v>
      </c>
      <c r="K94" s="12"/>
      <c r="L94" s="12"/>
      <c r="M94" s="9">
        <f>INDEX('#收藏品数值索引'!G:G,MOD(ROW()-4,SUM('#收藏品数值索引'!$T:$T))+2)*INDEX('#收藏品数值索引'!$Q:$Q,MATCH(收藏品表!$D94,'#收藏品数值索引'!$J:$J,0))</f>
        <v>4.0000000000000001E-3</v>
      </c>
      <c r="N94" s="9">
        <f>INDEX('#收藏品数值索引'!M:M,MATCH(D94&amp;F94,'#收藏品数值索引'!L:L,0))</f>
        <v>7</v>
      </c>
    </row>
    <row r="95" spans="1:14" x14ac:dyDescent="0.25">
      <c r="A95" s="9">
        <f t="shared" si="1"/>
        <v>92</v>
      </c>
      <c r="B95" s="14" t="s">
        <v>119</v>
      </c>
      <c r="C95" s="9">
        <f>INDEX('#收藏品数值索引'!B:B,MOD(ROW()-4,SUM('#收藏品数值索引'!$T:$T))+2)</f>
        <v>2</v>
      </c>
      <c r="D95" s="9" t="str">
        <f>INDEX('#收藏品数值索引'!J:J,INT((ROW()-4)/SUM('#收藏品数值索引'!$T:$T))*3+2)</f>
        <v>蓝色</v>
      </c>
      <c r="E95" s="14" t="s">
        <v>297</v>
      </c>
      <c r="F95" s="9" t="str">
        <f>INDEX('#收藏品数值索引'!C:C,MOD(ROW()-4,SUM('#收藏品数值索引'!$T:$T))+2)</f>
        <v>军事学院</v>
      </c>
      <c r="G95" s="14" t="s">
        <v>121</v>
      </c>
      <c r="H95" s="9">
        <f>INDEX('#收藏品数值索引'!E:E,MOD(ROW()-4,SUM('#收藏品数值索引'!$T:$T))+2)</f>
        <v>2105</v>
      </c>
      <c r="J95" s="9">
        <f>INDEX('#收藏品数值索引'!F:F,MOD(ROW()-4,SUM('#收藏品数值索引'!$T:$T))+2)*INDEX('#收藏品数值索引'!$Q:$Q,MATCH(收藏品表!$D95,'#收藏品数值索引'!$J:$J,0))</f>
        <v>0.04</v>
      </c>
      <c r="K95" s="12"/>
      <c r="L95" s="12"/>
      <c r="M95" s="9">
        <f>INDEX('#收藏品数值索引'!G:G,MOD(ROW()-4,SUM('#收藏品数值索引'!$T:$T))+2)*INDEX('#收藏品数值索引'!$Q:$Q,MATCH(收藏品表!$D95,'#收藏品数值索引'!$J:$J,0))</f>
        <v>4.0000000000000001E-3</v>
      </c>
      <c r="N95" s="9">
        <f>INDEX('#收藏品数值索引'!M:M,MATCH(D95&amp;F95,'#收藏品数值索引'!L:L,0))</f>
        <v>7</v>
      </c>
    </row>
    <row r="96" spans="1:14" x14ac:dyDescent="0.25">
      <c r="A96" s="9">
        <f t="shared" si="1"/>
        <v>93</v>
      </c>
      <c r="B96" s="14" t="s">
        <v>122</v>
      </c>
      <c r="C96" s="9">
        <f>INDEX('#收藏品数值索引'!B:B,MOD(ROW()-4,SUM('#收藏品数值索引'!$T:$T))+2)</f>
        <v>3</v>
      </c>
      <c r="D96" s="9" t="str">
        <f>INDEX('#收藏品数值索引'!J:J,INT((ROW()-4)/SUM('#收藏品数值索引'!$T:$T))*3+2)</f>
        <v>蓝色</v>
      </c>
      <c r="E96" s="14" t="s">
        <v>298</v>
      </c>
      <c r="F96" s="9" t="str">
        <f>INDEX('#收藏品数值索引'!C:C,MOD(ROW()-4,SUM('#收藏品数值索引'!$T:$T))+2)</f>
        <v>军事学院</v>
      </c>
      <c r="G96" s="14" t="s">
        <v>124</v>
      </c>
      <c r="H96" s="9">
        <f>INDEX('#收藏品数值索引'!E:E,MOD(ROW()-4,SUM('#收藏品数值索引'!$T:$T))+2)</f>
        <v>2058</v>
      </c>
      <c r="J96" s="9">
        <f>INDEX('#收藏品数值索引'!F:F,MOD(ROW()-4,SUM('#收藏品数值索引'!$T:$T))+2)*INDEX('#收藏品数值索引'!$Q:$Q,MATCH(收藏品表!$D96,'#收藏品数值索引'!$J:$J,0))</f>
        <v>0.04</v>
      </c>
      <c r="K96" s="12"/>
      <c r="L96" s="12"/>
      <c r="M96" s="9">
        <f>INDEX('#收藏品数值索引'!G:G,MOD(ROW()-4,SUM('#收藏品数值索引'!$T:$T))+2)*INDEX('#收藏品数值索引'!$Q:$Q,MATCH(收藏品表!$D96,'#收藏品数值索引'!$J:$J,0))</f>
        <v>4.0000000000000001E-3</v>
      </c>
      <c r="N96" s="9">
        <f>INDEX('#收藏品数值索引'!M:M,MATCH(D96&amp;F96,'#收藏品数值索引'!L:L,0))</f>
        <v>7</v>
      </c>
    </row>
    <row r="97" spans="1:14" x14ac:dyDescent="0.25">
      <c r="A97" s="9">
        <f t="shared" si="1"/>
        <v>94</v>
      </c>
      <c r="B97" s="14" t="s">
        <v>125</v>
      </c>
      <c r="C97" s="9">
        <f>INDEX('#收藏品数值索引'!B:B,MOD(ROW()-4,SUM('#收藏品数值索引'!$T:$T))+2)</f>
        <v>4</v>
      </c>
      <c r="D97" s="9" t="str">
        <f>INDEX('#收藏品数值索引'!J:J,INT((ROW()-4)/SUM('#收藏品数值索引'!$T:$T))*3+2)</f>
        <v>蓝色</v>
      </c>
      <c r="E97" s="14" t="s">
        <v>299</v>
      </c>
      <c r="F97" s="9" t="str">
        <f>INDEX('#收藏品数值索引'!C:C,MOD(ROW()-4,SUM('#收藏品数值索引'!$T:$T))+2)</f>
        <v>军事学院</v>
      </c>
      <c r="G97" s="14" t="s">
        <v>127</v>
      </c>
      <c r="H97" s="9">
        <f>INDEX('#收藏品数值索引'!E:E,MOD(ROW()-4,SUM('#收藏品数值索引'!$T:$T))+2)</f>
        <v>2106</v>
      </c>
      <c r="J97" s="9">
        <f>INDEX('#收藏品数值索引'!F:F,MOD(ROW()-4,SUM('#收藏品数值索引'!$T:$T))+2)*INDEX('#收藏品数值索引'!$Q:$Q,MATCH(收藏品表!$D97,'#收藏品数值索引'!$J:$J,0))</f>
        <v>0.04</v>
      </c>
      <c r="K97" s="12"/>
      <c r="L97" s="12"/>
      <c r="M97" s="9">
        <f>INDEX('#收藏品数值索引'!G:G,MOD(ROW()-4,SUM('#收藏品数值索引'!$T:$T))+2)*INDEX('#收藏品数值索引'!$Q:$Q,MATCH(收藏品表!$D97,'#收藏品数值索引'!$J:$J,0))</f>
        <v>4.0000000000000001E-3</v>
      </c>
      <c r="N97" s="9">
        <f>INDEX('#收藏品数值索引'!M:M,MATCH(D97&amp;F97,'#收藏品数值索引'!L:L,0))</f>
        <v>7</v>
      </c>
    </row>
    <row r="98" spans="1:14" x14ac:dyDescent="0.25">
      <c r="A98" s="9">
        <f t="shared" si="1"/>
        <v>95</v>
      </c>
      <c r="B98" s="14" t="s">
        <v>128</v>
      </c>
      <c r="C98" s="9">
        <f>INDEX('#收藏品数值索引'!B:B,MOD(ROW()-4,SUM('#收藏品数值索引'!$T:$T))+2)</f>
        <v>5</v>
      </c>
      <c r="D98" s="9" t="str">
        <f>INDEX('#收藏品数值索引'!J:J,INT((ROW()-4)/SUM('#收藏品数值索引'!$T:$T))*3+2)</f>
        <v>蓝色</v>
      </c>
      <c r="E98" s="14" t="s">
        <v>300</v>
      </c>
      <c r="F98" s="9" t="str">
        <f>INDEX('#收藏品数值索引'!C:C,MOD(ROW()-4,SUM('#收藏品数值索引'!$T:$T))+2)</f>
        <v>军事学院</v>
      </c>
      <c r="G98" s="14" t="s">
        <v>130</v>
      </c>
      <c r="H98" s="9">
        <f>INDEX('#收藏品数值索引'!E:E,MOD(ROW()-4,SUM('#收藏品数值索引'!$T:$T))+2)</f>
        <v>2056</v>
      </c>
      <c r="J98" s="9">
        <f>INDEX('#收藏品数值索引'!F:F,MOD(ROW()-4,SUM('#收藏品数值索引'!$T:$T))+2)*INDEX('#收藏品数值索引'!$Q:$Q,MATCH(收藏品表!$D98,'#收藏品数值索引'!$J:$J,0))</f>
        <v>0.04</v>
      </c>
      <c r="K98" s="12"/>
      <c r="L98" s="12"/>
      <c r="M98" s="9">
        <f>INDEX('#收藏品数值索引'!G:G,MOD(ROW()-4,SUM('#收藏品数值索引'!$T:$T))+2)*INDEX('#收藏品数值索引'!$Q:$Q,MATCH(收藏品表!$D98,'#收藏品数值索引'!$J:$J,0))</f>
        <v>4.0000000000000001E-3</v>
      </c>
      <c r="N98" s="9">
        <f>INDEX('#收藏品数值索引'!M:M,MATCH(D98&amp;F98,'#收藏品数值索引'!L:L,0))</f>
        <v>7</v>
      </c>
    </row>
    <row r="99" spans="1:14" x14ac:dyDescent="0.25">
      <c r="A99" s="9">
        <f t="shared" si="1"/>
        <v>96</v>
      </c>
      <c r="B99" s="14" t="s">
        <v>131</v>
      </c>
      <c r="C99" s="9">
        <f>INDEX('#收藏品数值索引'!B:B,MOD(ROW()-4,SUM('#收藏品数值索引'!$T:$T))+2)</f>
        <v>6</v>
      </c>
      <c r="D99" s="9" t="str">
        <f>INDEX('#收藏品数值索引'!J:J,INT((ROW()-4)/SUM('#收藏品数值索引'!$T:$T))*3+2)</f>
        <v>蓝色</v>
      </c>
      <c r="E99" s="14" t="s">
        <v>301</v>
      </c>
      <c r="F99" s="9" t="str">
        <f>INDEX('#收藏品数值索引'!C:C,MOD(ROW()-4,SUM('#收藏品数值索引'!$T:$T))+2)</f>
        <v>军事学院</v>
      </c>
      <c r="G99" s="14" t="s">
        <v>133</v>
      </c>
      <c r="H99" s="9">
        <f>INDEX('#收藏品数值索引'!E:E,MOD(ROW()-4,SUM('#收藏品数值索引'!$T:$T))+2)</f>
        <v>2108</v>
      </c>
      <c r="J99" s="9">
        <f>INDEX('#收藏品数值索引'!F:F,MOD(ROW()-4,SUM('#收藏品数值索引'!$T:$T))+2)*INDEX('#收藏品数值索引'!$Q:$Q,MATCH(收藏品表!$D99,'#收藏品数值索引'!$J:$J,0))</f>
        <v>0.04</v>
      </c>
      <c r="K99" s="12"/>
      <c r="L99" s="12"/>
      <c r="M99" s="9">
        <f>INDEX('#收藏品数值索引'!G:G,MOD(ROW()-4,SUM('#收藏品数值索引'!$T:$T))+2)*INDEX('#收藏品数值索引'!$Q:$Q,MATCH(收藏品表!$D99,'#收藏品数值索引'!$J:$J,0))</f>
        <v>4.0000000000000001E-3</v>
      </c>
      <c r="N99" s="9">
        <f>INDEX('#收藏品数值索引'!M:M,MATCH(D99&amp;F99,'#收藏品数值索引'!L:L,0))</f>
        <v>7</v>
      </c>
    </row>
    <row r="100" spans="1:14" x14ac:dyDescent="0.25">
      <c r="A100" s="9">
        <f t="shared" si="1"/>
        <v>97</v>
      </c>
      <c r="B100" s="14" t="s">
        <v>134</v>
      </c>
      <c r="C100" s="9">
        <f>INDEX('#收藏品数值索引'!B:B,MOD(ROW()-4,SUM('#收藏品数值索引'!$T:$T))+2)</f>
        <v>7</v>
      </c>
      <c r="D100" s="9" t="str">
        <f>INDEX('#收藏品数值索引'!J:J,INT((ROW()-4)/SUM('#收藏品数值索引'!$T:$T))*3+2)</f>
        <v>蓝色</v>
      </c>
      <c r="E100" s="14" t="s">
        <v>302</v>
      </c>
      <c r="F100" s="9" t="str">
        <f>INDEX('#收藏品数值索引'!C:C,MOD(ROW()-4,SUM('#收藏品数值索引'!$T:$T))+2)</f>
        <v>军事学院</v>
      </c>
      <c r="G100" s="14" t="s">
        <v>136</v>
      </c>
      <c r="H100" s="9">
        <f>INDEX('#收藏品数值索引'!E:E,MOD(ROW()-4,SUM('#收藏品数值索引'!$T:$T))+2)</f>
        <v>2005</v>
      </c>
      <c r="J100" s="9">
        <f>INDEX('#收藏品数值索引'!F:F,MOD(ROW()-4,SUM('#收藏品数值索引'!$T:$T))+2)*INDEX('#收藏品数值索引'!$Q:$Q,MATCH(收藏品表!$D100,'#收藏品数值索引'!$J:$J,0))</f>
        <v>0.04</v>
      </c>
      <c r="K100" s="12"/>
      <c r="L100" s="12"/>
      <c r="M100" s="9">
        <f>INDEX('#收藏品数值索引'!G:G,MOD(ROW()-4,SUM('#收藏品数值索引'!$T:$T))+2)*INDEX('#收藏品数值索引'!$Q:$Q,MATCH(收藏品表!$D100,'#收藏品数值索引'!$J:$J,0))</f>
        <v>4.0000000000000001E-3</v>
      </c>
      <c r="N100" s="9">
        <f>INDEX('#收藏品数值索引'!M:M,MATCH(D100&amp;F100,'#收藏品数值索引'!L:L,0))</f>
        <v>7</v>
      </c>
    </row>
    <row r="101" spans="1:14" x14ac:dyDescent="0.25">
      <c r="A101" s="9">
        <f t="shared" si="1"/>
        <v>98</v>
      </c>
      <c r="B101" s="14" t="s">
        <v>137</v>
      </c>
      <c r="C101" s="9">
        <f>INDEX('#收藏品数值索引'!B:B,MOD(ROW()-4,SUM('#收藏品数值索引'!$T:$T))+2)</f>
        <v>8</v>
      </c>
      <c r="D101" s="9" t="str">
        <f>INDEX('#收藏品数值索引'!J:J,INT((ROW()-4)/SUM('#收藏品数值索引'!$T:$T))*3+2)</f>
        <v>蓝色</v>
      </c>
      <c r="E101" s="14" t="s">
        <v>303</v>
      </c>
      <c r="F101" s="9" t="str">
        <f>INDEX('#收藏品数值索引'!C:C,MOD(ROW()-4,SUM('#收藏品数值索引'!$T:$T))+2)</f>
        <v>军事学院</v>
      </c>
      <c r="G101" s="14" t="s">
        <v>139</v>
      </c>
      <c r="H101" s="9">
        <f>INDEX('#收藏品数值索引'!E:E,MOD(ROW()-4,SUM('#收藏品数值索引'!$T:$T))+2)</f>
        <v>2008</v>
      </c>
      <c r="J101" s="9">
        <f>INDEX('#收藏品数值索引'!F:F,MOD(ROW()-4,SUM('#收藏品数值索引'!$T:$T))+2)*INDEX('#收藏品数值索引'!$Q:$Q,MATCH(收藏品表!$D101,'#收藏品数值索引'!$J:$J,0))</f>
        <v>0.04</v>
      </c>
      <c r="K101" s="12"/>
      <c r="L101" s="12"/>
      <c r="M101" s="9">
        <f>INDEX('#收藏品数值索引'!G:G,MOD(ROW()-4,SUM('#收藏品数值索引'!$T:$T))+2)*INDEX('#收藏品数值索引'!$Q:$Q,MATCH(收藏品表!$D101,'#收藏品数值索引'!$J:$J,0))</f>
        <v>4.0000000000000001E-3</v>
      </c>
      <c r="N101" s="9">
        <f>INDEX('#收藏品数值索引'!M:M,MATCH(D101&amp;F101,'#收藏品数值索引'!L:L,0))</f>
        <v>7</v>
      </c>
    </row>
    <row r="102" spans="1:14" x14ac:dyDescent="0.25">
      <c r="A102" s="9">
        <f t="shared" si="1"/>
        <v>99</v>
      </c>
      <c r="B102" s="14" t="s">
        <v>140</v>
      </c>
      <c r="C102" s="9">
        <f>INDEX('#收藏品数值索引'!B:B,MOD(ROW()-4,SUM('#收藏品数值索引'!$T:$T))+2)</f>
        <v>9</v>
      </c>
      <c r="D102" s="9" t="str">
        <f>INDEX('#收藏品数值索引'!J:J,INT((ROW()-4)/SUM('#收藏品数值索引'!$T:$T))*3+2)</f>
        <v>蓝色</v>
      </c>
      <c r="E102" s="14" t="s">
        <v>304</v>
      </c>
      <c r="F102" s="9" t="str">
        <f>INDEX('#收藏品数值索引'!C:C,MOD(ROW()-4,SUM('#收藏品数值索引'!$T:$T))+2)</f>
        <v>军事学院</v>
      </c>
      <c r="G102" s="14" t="s">
        <v>142</v>
      </c>
      <c r="H102" s="9">
        <f>INDEX('#收藏品数值索引'!E:E,MOD(ROW()-4,SUM('#收藏品数值索引'!$T:$T))+2)</f>
        <v>2055</v>
      </c>
      <c r="J102" s="9">
        <f>INDEX('#收藏品数值索引'!F:F,MOD(ROW()-4,SUM('#收藏品数值索引'!$T:$T))+2)*INDEX('#收藏品数值索引'!$Q:$Q,MATCH(收藏品表!$D102,'#收藏品数值索引'!$J:$J,0))</f>
        <v>0.04</v>
      </c>
      <c r="K102" s="12"/>
      <c r="L102" s="12"/>
      <c r="M102" s="9">
        <f>INDEX('#收藏品数值索引'!G:G,MOD(ROW()-4,SUM('#收藏品数值索引'!$T:$T))+2)*INDEX('#收藏品数值索引'!$Q:$Q,MATCH(收藏品表!$D102,'#收藏品数值索引'!$J:$J,0))</f>
        <v>4.0000000000000001E-3</v>
      </c>
      <c r="N102" s="9">
        <f>INDEX('#收藏品数值索引'!M:M,MATCH(D102&amp;F102,'#收藏品数值索引'!L:L,0))</f>
        <v>7</v>
      </c>
    </row>
    <row r="103" spans="1:14" x14ac:dyDescent="0.25">
      <c r="A103" s="9">
        <f t="shared" si="1"/>
        <v>100</v>
      </c>
      <c r="B103" s="14" t="s">
        <v>143</v>
      </c>
      <c r="C103" s="9">
        <f>INDEX('#收藏品数值索引'!B:B,MOD(ROW()-4,SUM('#收藏品数值索引'!$T:$T))+2)</f>
        <v>10</v>
      </c>
      <c r="D103" s="9" t="str">
        <f>INDEX('#收藏品数值索引'!J:J,INT((ROW()-4)/SUM('#收藏品数值索引'!$T:$T))*3+2)</f>
        <v>蓝色</v>
      </c>
      <c r="E103" s="14" t="s">
        <v>305</v>
      </c>
      <c r="F103" s="9" t="str">
        <f>INDEX('#收藏品数值索引'!C:C,MOD(ROW()-4,SUM('#收藏品数值索引'!$T:$T))+2)</f>
        <v>军事学院</v>
      </c>
      <c r="G103" s="14" t="s">
        <v>145</v>
      </c>
      <c r="H103" s="9">
        <f>INDEX('#收藏品数值索引'!E:E,MOD(ROW()-4,SUM('#收藏品数值索引'!$T:$T))+2)</f>
        <v>3202</v>
      </c>
      <c r="J103" s="9">
        <f>INDEX('#收藏品数值索引'!F:F,MOD(ROW()-4,SUM('#收藏品数值索引'!$T:$T))+2)*INDEX('#收藏品数值索引'!$Q:$Q,MATCH(收藏品表!$D103,'#收藏品数值索引'!$J:$J,0))</f>
        <v>0.04</v>
      </c>
      <c r="K103" s="12"/>
      <c r="L103" s="12"/>
      <c r="M103" s="9">
        <f>INDEX('#收藏品数值索引'!G:G,MOD(ROW()-4,SUM('#收藏品数值索引'!$T:$T))+2)*INDEX('#收藏品数值索引'!$Q:$Q,MATCH(收藏品表!$D103,'#收藏品数值索引'!$J:$J,0))</f>
        <v>4.0000000000000001E-3</v>
      </c>
      <c r="N103" s="9">
        <f>INDEX('#收藏品数值索引'!M:M,MATCH(D103&amp;F103,'#收藏品数值索引'!L:L,0))</f>
        <v>7</v>
      </c>
    </row>
    <row r="104" spans="1:14" x14ac:dyDescent="0.25">
      <c r="A104" s="9">
        <f t="shared" si="1"/>
        <v>101</v>
      </c>
      <c r="B104" s="14" t="s">
        <v>146</v>
      </c>
      <c r="C104" s="9">
        <f>INDEX('#收藏品数值索引'!B:B,MOD(ROW()-4,SUM('#收藏品数值索引'!$T:$T))+2)</f>
        <v>11</v>
      </c>
      <c r="D104" s="9" t="str">
        <f>INDEX('#收藏品数值索引'!J:J,INT((ROW()-4)/SUM('#收藏品数值索引'!$T:$T))*3+2)</f>
        <v>蓝色</v>
      </c>
      <c r="E104" s="14" t="s">
        <v>306</v>
      </c>
      <c r="F104" s="9" t="str">
        <f>INDEX('#收藏品数值索引'!C:C,MOD(ROW()-4,SUM('#收藏品数值索引'!$T:$T))+2)</f>
        <v>军事学院</v>
      </c>
      <c r="G104" s="14" t="s">
        <v>148</v>
      </c>
      <c r="H104" s="9">
        <f>INDEX('#收藏品数值索引'!E:E,MOD(ROW()-4,SUM('#收藏品数值索引'!$T:$T))+2)</f>
        <v>2554</v>
      </c>
      <c r="J104" s="9">
        <f>INDEX('#收藏品数值索引'!F:F,MOD(ROW()-4,SUM('#收藏品数值索引'!$T:$T))+2)*INDEX('#收藏品数值索引'!$Q:$Q,MATCH(收藏品表!$D104,'#收藏品数值索引'!$J:$J,0))</f>
        <v>0.04</v>
      </c>
      <c r="K104" s="12"/>
      <c r="L104" s="12"/>
      <c r="M104" s="9">
        <f>INDEX('#收藏品数值索引'!G:G,MOD(ROW()-4,SUM('#收藏品数值索引'!$T:$T))+2)*INDEX('#收藏品数值索引'!$Q:$Q,MATCH(收藏品表!$D104,'#收藏品数值索引'!$J:$J,0))</f>
        <v>4.0000000000000001E-3</v>
      </c>
      <c r="N104" s="9">
        <f>INDEX('#收藏品数值索引'!M:M,MATCH(D104&amp;F104,'#收藏品数值索引'!L:L,0))</f>
        <v>7</v>
      </c>
    </row>
    <row r="105" spans="1:14" x14ac:dyDescent="0.25">
      <c r="A105" s="9">
        <f t="shared" si="1"/>
        <v>102</v>
      </c>
      <c r="B105" s="14" t="s">
        <v>149</v>
      </c>
      <c r="C105" s="9">
        <f>INDEX('#收藏品数值索引'!B:B,MOD(ROW()-4,SUM('#收藏品数值索引'!$T:$T))+2)</f>
        <v>12</v>
      </c>
      <c r="D105" s="9" t="str">
        <f>INDEX('#收藏品数值索引'!J:J,INT((ROW()-4)/SUM('#收藏品数值索引'!$T:$T))*3+2)</f>
        <v>蓝色</v>
      </c>
      <c r="E105" s="14" t="s">
        <v>307</v>
      </c>
      <c r="F105" s="9" t="str">
        <f>INDEX('#收藏品数值索引'!C:C,MOD(ROW()-4,SUM('#收藏品数值索引'!$T:$T))+2)</f>
        <v>军事学院</v>
      </c>
      <c r="G105" s="14" t="s">
        <v>151</v>
      </c>
      <c r="H105" s="9">
        <f>INDEX('#收藏品数值索引'!E:E,MOD(ROW()-4,SUM('#收藏品数值索引'!$T:$T))+2)</f>
        <v>6001</v>
      </c>
      <c r="J105" s="9">
        <f>INDEX('#收藏品数值索引'!F:F,MOD(ROW()-4,SUM('#收藏品数值索引'!$T:$T))+2)*INDEX('#收藏品数值索引'!$Q:$Q,MATCH(收藏品表!$D105,'#收藏品数值索引'!$J:$J,0))</f>
        <v>4000</v>
      </c>
      <c r="K105" s="12"/>
      <c r="L105" s="12"/>
      <c r="M105" s="9">
        <f>INDEX('#收藏品数值索引'!G:G,MOD(ROW()-4,SUM('#收藏品数值索引'!$T:$T))+2)*INDEX('#收藏品数值索引'!$Q:$Q,MATCH(收藏品表!$D105,'#收藏品数值索引'!$J:$J,0))</f>
        <v>400</v>
      </c>
      <c r="N105" s="9">
        <f>INDEX('#收藏品数值索引'!M:M,MATCH(D105&amp;F105,'#收藏品数值索引'!L:L,0))</f>
        <v>7</v>
      </c>
    </row>
    <row r="106" spans="1:14" x14ac:dyDescent="0.25">
      <c r="A106" s="9">
        <f t="shared" si="1"/>
        <v>103</v>
      </c>
      <c r="B106" s="14" t="s">
        <v>152</v>
      </c>
      <c r="C106" s="9">
        <f>INDEX('#收藏品数值索引'!B:B,MOD(ROW()-4,SUM('#收藏品数值索引'!$T:$T))+2)</f>
        <v>13</v>
      </c>
      <c r="D106" s="9" t="str">
        <f>INDEX('#收藏品数值索引'!J:J,INT((ROW()-4)/SUM('#收藏品数值索引'!$T:$T))*3+2)</f>
        <v>蓝色</v>
      </c>
      <c r="E106" s="14" t="s">
        <v>308</v>
      </c>
      <c r="F106" s="9" t="str">
        <f>INDEX('#收藏品数值索引'!C:C,MOD(ROW()-4,SUM('#收藏品数值索引'!$T:$T))+2)</f>
        <v>军事学院</v>
      </c>
      <c r="G106" s="14" t="s">
        <v>154</v>
      </c>
      <c r="H106" s="9">
        <f>INDEX('#收藏品数值索引'!E:E,MOD(ROW()-4,SUM('#收藏品数值索引'!$T:$T))+2)</f>
        <v>2060</v>
      </c>
      <c r="J106" s="9">
        <f>INDEX('#收藏品数值索引'!F:F,MOD(ROW()-4,SUM('#收藏品数值索引'!$T:$T))+2)*INDEX('#收藏品数值索引'!$Q:$Q,MATCH(收藏品表!$D106,'#收藏品数值索引'!$J:$J,0))</f>
        <v>0.04</v>
      </c>
      <c r="K106" s="12"/>
      <c r="L106" s="12"/>
      <c r="M106" s="9">
        <f>INDEX('#收藏品数值索引'!G:G,MOD(ROW()-4,SUM('#收藏品数值索引'!$T:$T))+2)*INDEX('#收藏品数值索引'!$Q:$Q,MATCH(收藏品表!$D106,'#收藏品数值索引'!$J:$J,0))</f>
        <v>4.0000000000000001E-3</v>
      </c>
      <c r="N106" s="9">
        <f>INDEX('#收藏品数值索引'!M:M,MATCH(D106&amp;F106,'#收藏品数值索引'!L:L,0))</f>
        <v>7</v>
      </c>
    </row>
    <row r="107" spans="1:14" x14ac:dyDescent="0.25">
      <c r="A107" s="9">
        <f t="shared" si="1"/>
        <v>104</v>
      </c>
      <c r="B107" s="14" t="s">
        <v>155</v>
      </c>
      <c r="C107" s="9">
        <f>INDEX('#收藏品数值索引'!B:B,MOD(ROW()-4,SUM('#收藏品数值索引'!$T:$T))+2)</f>
        <v>14</v>
      </c>
      <c r="D107" s="9" t="str">
        <f>INDEX('#收藏品数值索引'!J:J,INT((ROW()-4)/SUM('#收藏品数值索引'!$T:$T))*3+2)</f>
        <v>蓝色</v>
      </c>
      <c r="E107" s="14" t="s">
        <v>309</v>
      </c>
      <c r="F107" s="9" t="str">
        <f>INDEX('#收藏品数值索引'!C:C,MOD(ROW()-4,SUM('#收藏品数值索引'!$T:$T))+2)</f>
        <v>军事学院</v>
      </c>
      <c r="G107" s="14" t="s">
        <v>157</v>
      </c>
      <c r="H107" s="9">
        <f>INDEX('#收藏品数值索引'!E:E,MOD(ROW()-4,SUM('#收藏品数值索引'!$T:$T))+2)</f>
        <v>2010</v>
      </c>
      <c r="J107" s="9">
        <f>INDEX('#收藏品数值索引'!F:F,MOD(ROW()-4,SUM('#收藏品数值索引'!$T:$T))+2)*INDEX('#收藏品数值索引'!$Q:$Q,MATCH(收藏品表!$D107,'#收藏品数值索引'!$J:$J,0))</f>
        <v>0.04</v>
      </c>
      <c r="K107" s="12"/>
      <c r="L107" s="12"/>
      <c r="M107" s="9">
        <f>INDEX('#收藏品数值索引'!G:G,MOD(ROW()-4,SUM('#收藏品数值索引'!$T:$T))+2)*INDEX('#收藏品数值索引'!$Q:$Q,MATCH(收藏品表!$D107,'#收藏品数值索引'!$J:$J,0))</f>
        <v>4.0000000000000001E-3</v>
      </c>
      <c r="N107" s="9">
        <f>INDEX('#收藏品数值索引'!M:M,MATCH(D107&amp;F107,'#收藏品数值索引'!L:L,0))</f>
        <v>7</v>
      </c>
    </row>
    <row r="108" spans="1:14" x14ac:dyDescent="0.25">
      <c r="A108" s="9">
        <f t="shared" si="1"/>
        <v>105</v>
      </c>
      <c r="B108" s="14" t="s">
        <v>158</v>
      </c>
      <c r="C108" s="9">
        <f>INDEX('#收藏品数值索引'!B:B,MOD(ROW()-4,SUM('#收藏品数值索引'!$T:$T))+2)</f>
        <v>15</v>
      </c>
      <c r="D108" s="9" t="str">
        <f>INDEX('#收藏品数值索引'!J:J,INT((ROW()-4)/SUM('#收藏品数值索引'!$T:$T))*3+2)</f>
        <v>蓝色</v>
      </c>
      <c r="E108" s="14" t="s">
        <v>310</v>
      </c>
      <c r="F108" s="9" t="str">
        <f>INDEX('#收藏品数值索引'!C:C,MOD(ROW()-4,SUM('#收藏品数值索引'!$T:$T))+2)</f>
        <v>军事学院</v>
      </c>
      <c r="G108" s="14" t="s">
        <v>160</v>
      </c>
      <c r="H108" s="9">
        <f>INDEX('#收藏品数值索引'!E:E,MOD(ROW()-4,SUM('#收藏品数值索引'!$T:$T))+2)</f>
        <v>2110</v>
      </c>
      <c r="J108" s="9">
        <f>INDEX('#收藏品数值索引'!F:F,MOD(ROW()-4,SUM('#收藏品数值索引'!$T:$T))+2)*INDEX('#收藏品数值索引'!$Q:$Q,MATCH(收藏品表!$D108,'#收藏品数值索引'!$J:$J,0))</f>
        <v>0.04</v>
      </c>
      <c r="K108" s="12"/>
      <c r="L108" s="12"/>
      <c r="M108" s="9">
        <f>INDEX('#收藏品数值索引'!G:G,MOD(ROW()-4,SUM('#收藏品数值索引'!$T:$T))+2)*INDEX('#收藏品数值索引'!$Q:$Q,MATCH(收藏品表!$D108,'#收藏品数值索引'!$J:$J,0))</f>
        <v>4.0000000000000001E-3</v>
      </c>
      <c r="N108" s="9">
        <f>INDEX('#收藏品数值索引'!M:M,MATCH(D108&amp;F108,'#收藏品数值索引'!L:L,0))</f>
        <v>7</v>
      </c>
    </row>
    <row r="109" spans="1:14" x14ac:dyDescent="0.25">
      <c r="A109" s="9">
        <f t="shared" si="1"/>
        <v>106</v>
      </c>
      <c r="B109" s="14" t="s">
        <v>161</v>
      </c>
      <c r="C109" s="9">
        <f>INDEX('#收藏品数值索引'!B:B,MOD(ROW()-4,SUM('#收藏品数值索引'!$T:$T))+2)</f>
        <v>16</v>
      </c>
      <c r="D109" s="9" t="str">
        <f>INDEX('#收藏品数值索引'!J:J,INT((ROW()-4)/SUM('#收藏品数值索引'!$T:$T))*3+2)</f>
        <v>蓝色</v>
      </c>
      <c r="E109" s="14" t="s">
        <v>311</v>
      </c>
      <c r="F109" s="9" t="str">
        <f>INDEX('#收藏品数值索引'!C:C,MOD(ROW()-4,SUM('#收藏品数值索引'!$T:$T))+2)</f>
        <v>艺术学院</v>
      </c>
      <c r="G109" s="14" t="s">
        <v>163</v>
      </c>
      <c r="H109" s="9">
        <f>INDEX('#收藏品数值索引'!E:E,MOD(ROW()-4,SUM('#收藏品数值索引'!$T:$T))+2)</f>
        <v>3004</v>
      </c>
      <c r="J109" s="9">
        <f>INDEX('#收藏品数值索引'!F:F,MOD(ROW()-4,SUM('#收藏品数值索引'!$T:$T))+2)*INDEX('#收藏品数值索引'!$Q:$Q,MATCH(收藏品表!$D109,'#收藏品数值索引'!$J:$J,0))</f>
        <v>0.04</v>
      </c>
      <c r="K109" s="12"/>
      <c r="L109" s="12"/>
      <c r="M109" s="9">
        <f>INDEX('#收藏品数值索引'!G:G,MOD(ROW()-4,SUM('#收藏品数值索引'!$T:$T))+2)*INDEX('#收藏品数值索引'!$Q:$Q,MATCH(收藏品表!$D109,'#收藏品数值索引'!$J:$J,0))</f>
        <v>4.0000000000000001E-3</v>
      </c>
      <c r="N109" s="9">
        <f>INDEX('#收藏品数值索引'!M:M,MATCH(D109&amp;F109,'#收藏品数值索引'!L:L,0))</f>
        <v>8</v>
      </c>
    </row>
    <row r="110" spans="1:14" x14ac:dyDescent="0.25">
      <c r="A110" s="9">
        <f t="shared" si="1"/>
        <v>107</v>
      </c>
      <c r="B110" s="14" t="s">
        <v>164</v>
      </c>
      <c r="C110" s="9">
        <f>INDEX('#收藏品数值索引'!B:B,MOD(ROW()-4,SUM('#收藏品数值索引'!$T:$T))+2)</f>
        <v>17</v>
      </c>
      <c r="D110" s="9" t="str">
        <f>INDEX('#收藏品数值索引'!J:J,INT((ROW()-4)/SUM('#收藏品数值索引'!$T:$T))*3+2)</f>
        <v>蓝色</v>
      </c>
      <c r="E110" s="14" t="s">
        <v>312</v>
      </c>
      <c r="F110" s="9" t="str">
        <f>INDEX('#收藏品数值索引'!C:C,MOD(ROW()-4,SUM('#收藏品数值索引'!$T:$T))+2)</f>
        <v>艺术学院</v>
      </c>
      <c r="G110" s="14" t="s">
        <v>166</v>
      </c>
      <c r="H110" s="9">
        <f>INDEX('#收藏品数值索引'!E:E,MOD(ROW()-4,SUM('#收藏品数值索引'!$T:$T))+2)</f>
        <v>3000</v>
      </c>
      <c r="J110" s="9">
        <f>INDEX('#收藏品数值索引'!F:F,MOD(ROW()-4,SUM('#收藏品数值索引'!$T:$T))+2)*INDEX('#收藏品数值索引'!$Q:$Q,MATCH(收藏品表!$D110,'#收藏品数值索引'!$J:$J,0))</f>
        <v>0.02</v>
      </c>
      <c r="K110" s="12"/>
      <c r="L110" s="12"/>
      <c r="M110" s="9">
        <f>INDEX('#收藏品数值索引'!G:G,MOD(ROW()-4,SUM('#收藏品数值索引'!$T:$T))+2)*INDEX('#收藏品数值索引'!$Q:$Q,MATCH(收藏品表!$D110,'#收藏品数值索引'!$J:$J,0))</f>
        <v>2E-3</v>
      </c>
      <c r="N110" s="9">
        <f>INDEX('#收藏品数值索引'!M:M,MATCH(D110&amp;F110,'#收藏品数值索引'!L:L,0))</f>
        <v>8</v>
      </c>
    </row>
    <row r="111" spans="1:14" x14ac:dyDescent="0.25">
      <c r="A111" s="9">
        <f t="shared" si="1"/>
        <v>108</v>
      </c>
      <c r="B111" s="14" t="s">
        <v>167</v>
      </c>
      <c r="C111" s="9">
        <f>INDEX('#收藏品数值索引'!B:B,MOD(ROW()-4,SUM('#收藏品数值索引'!$T:$T))+2)</f>
        <v>18</v>
      </c>
      <c r="D111" s="9" t="str">
        <f>INDEX('#收藏品数值索引'!J:J,INT((ROW()-4)/SUM('#收藏品数值索引'!$T:$T))*3+2)</f>
        <v>蓝色</v>
      </c>
      <c r="E111" s="14" t="s">
        <v>313</v>
      </c>
      <c r="F111" s="9" t="str">
        <f>INDEX('#收藏品数值索引'!C:C,MOD(ROW()-4,SUM('#收藏品数值索引'!$T:$T))+2)</f>
        <v>艺术学院</v>
      </c>
      <c r="G111" s="14" t="s">
        <v>169</v>
      </c>
      <c r="H111" s="9">
        <f>INDEX('#收藏品数值索引'!E:E,MOD(ROW()-4,SUM('#收藏品数值索引'!$T:$T))+2)</f>
        <v>3012</v>
      </c>
      <c r="J111" s="9">
        <f>INDEX('#收藏品数值索引'!F:F,MOD(ROW()-4,SUM('#收藏品数值索引'!$T:$T))+2)*INDEX('#收藏品数值索引'!$Q:$Q,MATCH(收藏品表!$D111,'#收藏品数值索引'!$J:$J,0))</f>
        <v>40</v>
      </c>
      <c r="K111" s="12"/>
      <c r="L111" s="12"/>
      <c r="M111" s="9">
        <f>INDEX('#收藏品数值索引'!G:G,MOD(ROW()-4,SUM('#收藏品数值索引'!$T:$T))+2)*INDEX('#收藏品数值索引'!$Q:$Q,MATCH(收藏品表!$D111,'#收藏品数值索引'!$J:$J,0))</f>
        <v>4</v>
      </c>
      <c r="N111" s="9">
        <f>INDEX('#收藏品数值索引'!M:M,MATCH(D111&amp;F111,'#收藏品数值索引'!L:L,0))</f>
        <v>8</v>
      </c>
    </row>
    <row r="112" spans="1:14" x14ac:dyDescent="0.25">
      <c r="A112" s="9">
        <f t="shared" si="1"/>
        <v>109</v>
      </c>
      <c r="B112" s="14" t="s">
        <v>170</v>
      </c>
      <c r="C112" s="9">
        <f>INDEX('#收藏品数值索引'!B:B,MOD(ROW()-4,SUM('#收藏品数值索引'!$T:$T))+2)</f>
        <v>19</v>
      </c>
      <c r="D112" s="9" t="str">
        <f>INDEX('#收藏品数值索引'!J:J,INT((ROW()-4)/SUM('#收藏品数值索引'!$T:$T))*3+2)</f>
        <v>蓝色</v>
      </c>
      <c r="E112" s="14" t="s">
        <v>314</v>
      </c>
      <c r="F112" s="9" t="str">
        <f>INDEX('#收藏品数值索引'!C:C,MOD(ROW()-4,SUM('#收藏品数值索引'!$T:$T))+2)</f>
        <v>艺术学院</v>
      </c>
      <c r="G112" s="14" t="s">
        <v>172</v>
      </c>
      <c r="H112" s="9">
        <f>INDEX('#收藏品数值索引'!E:E,MOD(ROW()-4,SUM('#收藏品数值索引'!$T:$T))+2)</f>
        <v>3205</v>
      </c>
      <c r="J112" s="9">
        <f>INDEX('#收藏品数值索引'!F:F,MOD(ROW()-4,SUM('#收藏品数值索引'!$T:$T))+2)*INDEX('#收藏品数值索引'!$Q:$Q,MATCH(收藏品表!$D112,'#收藏品数值索引'!$J:$J,0))</f>
        <v>2E-3</v>
      </c>
      <c r="K112" s="12"/>
      <c r="L112" s="12"/>
      <c r="M112" s="9">
        <f>INDEX('#收藏品数值索引'!G:G,MOD(ROW()-4,SUM('#收藏品数值索引'!$T:$T))+2)*INDEX('#收藏品数值索引'!$Q:$Q,MATCH(收藏品表!$D112,'#收藏品数值索引'!$J:$J,0))</f>
        <v>2.0000000000000001E-4</v>
      </c>
      <c r="N112" s="9">
        <f>INDEX('#收藏品数值索引'!M:M,MATCH(D112&amp;F112,'#收藏品数值索引'!L:L,0))</f>
        <v>8</v>
      </c>
    </row>
    <row r="113" spans="1:14" x14ac:dyDescent="0.25">
      <c r="A113" s="9">
        <f t="shared" si="1"/>
        <v>110</v>
      </c>
      <c r="B113" s="14" t="s">
        <v>173</v>
      </c>
      <c r="C113" s="9">
        <f>INDEX('#收藏品数值索引'!B:B,MOD(ROW()-4,SUM('#收藏品数值索引'!$T:$T))+2)</f>
        <v>20</v>
      </c>
      <c r="D113" s="9" t="str">
        <f>INDEX('#收藏品数值索引'!J:J,INT((ROW()-4)/SUM('#收藏品数值索引'!$T:$T))*3+2)</f>
        <v>蓝色</v>
      </c>
      <c r="E113" s="14" t="s">
        <v>315</v>
      </c>
      <c r="F113" s="9" t="str">
        <f>INDEX('#收藏品数值索引'!C:C,MOD(ROW()-4,SUM('#收藏品数值索引'!$T:$T))+2)</f>
        <v>艺术学院</v>
      </c>
      <c r="G113" s="14" t="s">
        <v>175</v>
      </c>
      <c r="H113" s="9">
        <f>INDEX('#收藏品数值索引'!E:E,MOD(ROW()-4,SUM('#收藏品数值索引'!$T:$T))+2)</f>
        <v>3001</v>
      </c>
      <c r="J113" s="9">
        <f>INDEX('#收藏品数值索引'!F:F,MOD(ROW()-4,SUM('#收藏品数值索引'!$T:$T))+2)*INDEX('#收藏品数值索引'!$Q:$Q,MATCH(收藏品表!$D113,'#收藏品数值索引'!$J:$J,0))</f>
        <v>0.04</v>
      </c>
      <c r="K113" s="12"/>
      <c r="L113" s="12"/>
      <c r="M113" s="9">
        <f>INDEX('#收藏品数值索引'!G:G,MOD(ROW()-4,SUM('#收藏品数值索引'!$T:$T))+2)*INDEX('#收藏品数值索引'!$Q:$Q,MATCH(收藏品表!$D113,'#收藏品数值索引'!$J:$J,0))</f>
        <v>4.0000000000000001E-3</v>
      </c>
      <c r="N113" s="9">
        <f>INDEX('#收藏品数值索引'!M:M,MATCH(D113&amp;F113,'#收藏品数值索引'!L:L,0))</f>
        <v>8</v>
      </c>
    </row>
    <row r="114" spans="1:14" x14ac:dyDescent="0.25">
      <c r="A114" s="9">
        <f t="shared" si="1"/>
        <v>111</v>
      </c>
      <c r="B114" s="14" t="s">
        <v>176</v>
      </c>
      <c r="C114" s="9">
        <f>INDEX('#收藏品数值索引'!B:B,MOD(ROW()-4,SUM('#收藏品数值索引'!$T:$T))+2)</f>
        <v>21</v>
      </c>
      <c r="D114" s="9" t="str">
        <f>INDEX('#收藏品数值索引'!J:J,INT((ROW()-4)/SUM('#收藏品数值索引'!$T:$T))*3+2)</f>
        <v>蓝色</v>
      </c>
      <c r="E114" s="14" t="s">
        <v>316</v>
      </c>
      <c r="F114" s="9" t="str">
        <f>INDEX('#收藏品数值索引'!C:C,MOD(ROW()-4,SUM('#收藏品数值索引'!$T:$T))+2)</f>
        <v>艺术学院</v>
      </c>
      <c r="G114" s="14" t="s">
        <v>178</v>
      </c>
      <c r="H114" s="9">
        <f>INDEX('#收藏品数值索引'!E:E,MOD(ROW()-4,SUM('#收藏品数值索引'!$T:$T))+2)</f>
        <v>3100</v>
      </c>
      <c r="J114" s="9">
        <f>INDEX('#收藏品数值索引'!F:F,MOD(ROW()-4,SUM('#收藏品数值索引'!$T:$T))+2)*INDEX('#收藏品数值索引'!$Q:$Q,MATCH(收藏品表!$D114,'#收藏品数值索引'!$J:$J,0))</f>
        <v>0.04</v>
      </c>
      <c r="K114" s="12"/>
      <c r="L114" s="12"/>
      <c r="M114" s="9">
        <f>INDEX('#收藏品数值索引'!G:G,MOD(ROW()-4,SUM('#收藏品数值索引'!$T:$T))+2)*INDEX('#收藏品数值索引'!$Q:$Q,MATCH(收藏品表!$D114,'#收藏品数值索引'!$J:$J,0))</f>
        <v>4.0000000000000001E-3</v>
      </c>
      <c r="N114" s="9">
        <f>INDEX('#收藏品数值索引'!M:M,MATCH(D114&amp;F114,'#收藏品数值索引'!L:L,0))</f>
        <v>8</v>
      </c>
    </row>
    <row r="115" spans="1:14" x14ac:dyDescent="0.25">
      <c r="A115" s="9">
        <f t="shared" si="1"/>
        <v>112</v>
      </c>
      <c r="B115" s="14" t="s">
        <v>179</v>
      </c>
      <c r="C115" s="9">
        <f>INDEX('#收藏品数值索引'!B:B,MOD(ROW()-4,SUM('#收藏品数值索引'!$T:$T))+2)</f>
        <v>22</v>
      </c>
      <c r="D115" s="9" t="str">
        <f>INDEX('#收藏品数值索引'!J:J,INT((ROW()-4)/SUM('#收藏品数值索引'!$T:$T))*3+2)</f>
        <v>蓝色</v>
      </c>
      <c r="E115" s="14" t="s">
        <v>317</v>
      </c>
      <c r="F115" s="9" t="str">
        <f>INDEX('#收藏品数值索引'!C:C,MOD(ROW()-4,SUM('#收藏品数值索引'!$T:$T))+2)</f>
        <v>艺术学院</v>
      </c>
      <c r="G115" s="14" t="s">
        <v>181</v>
      </c>
      <c r="H115" s="9">
        <f>INDEX('#收藏品数值索引'!E:E,MOD(ROW()-4,SUM('#收藏品数值索引'!$T:$T))+2)</f>
        <v>3013</v>
      </c>
      <c r="J115" s="9">
        <f>INDEX('#收藏品数值索引'!F:F,MOD(ROW()-4,SUM('#收藏品数值索引'!$T:$T))+2)*INDEX('#收藏品数值索引'!$Q:$Q,MATCH(收藏品表!$D115,'#收藏品数值索引'!$J:$J,0))</f>
        <v>80</v>
      </c>
      <c r="K115" s="12"/>
      <c r="L115" s="12"/>
      <c r="M115" s="9">
        <f>INDEX('#收藏品数值索引'!G:G,MOD(ROW()-4,SUM('#收藏品数值索引'!$T:$T))+2)*INDEX('#收藏品数值索引'!$Q:$Q,MATCH(收藏品表!$D115,'#收藏品数值索引'!$J:$J,0))</f>
        <v>8</v>
      </c>
      <c r="N115" s="9">
        <f>INDEX('#收藏品数值索引'!M:M,MATCH(D115&amp;F115,'#收藏品数值索引'!L:L,0))</f>
        <v>8</v>
      </c>
    </row>
    <row r="116" spans="1:14" x14ac:dyDescent="0.25">
      <c r="A116" s="9">
        <f t="shared" si="1"/>
        <v>113</v>
      </c>
      <c r="B116" s="14" t="s">
        <v>182</v>
      </c>
      <c r="C116" s="9">
        <f>INDEX('#收藏品数值索引'!B:B,MOD(ROW()-4,SUM('#收藏品数值索引'!$T:$T))+2)</f>
        <v>23</v>
      </c>
      <c r="D116" s="9" t="str">
        <f>INDEX('#收藏品数值索引'!J:J,INT((ROW()-4)/SUM('#收藏品数值索引'!$T:$T))*3+2)</f>
        <v>蓝色</v>
      </c>
      <c r="E116" s="14" t="s">
        <v>318</v>
      </c>
      <c r="F116" s="9" t="str">
        <f>INDEX('#收藏品数值索引'!C:C,MOD(ROW()-4,SUM('#收藏品数值索引'!$T:$T))+2)</f>
        <v>艺术学院</v>
      </c>
      <c r="G116" s="14" t="s">
        <v>184</v>
      </c>
      <c r="H116" s="9">
        <f>INDEX('#收藏品数值索引'!E:E,MOD(ROW()-4,SUM('#收藏品数值索引'!$T:$T))+2)</f>
        <v>3302</v>
      </c>
      <c r="J116" s="9">
        <f>INDEX('#收藏品数值索引'!F:F,MOD(ROW()-4,SUM('#收藏品数值索引'!$T:$T))+2)*INDEX('#收藏品数值索引'!$Q:$Q,MATCH(收藏品表!$D116,'#收藏品数值索引'!$J:$J,0))</f>
        <v>0.02</v>
      </c>
      <c r="K116" s="12"/>
      <c r="L116" s="12"/>
      <c r="M116" s="9">
        <f>INDEX('#收藏品数值索引'!G:G,MOD(ROW()-4,SUM('#收藏品数值索引'!$T:$T))+2)*INDEX('#收藏品数值索引'!$Q:$Q,MATCH(收藏品表!$D116,'#收藏品数值索引'!$J:$J,0))</f>
        <v>2E-3</v>
      </c>
      <c r="N116" s="9">
        <f>INDEX('#收藏品数值索引'!M:M,MATCH(D116&amp;F116,'#收藏品数值索引'!L:L,0))</f>
        <v>8</v>
      </c>
    </row>
    <row r="117" spans="1:14" x14ac:dyDescent="0.25">
      <c r="A117" s="9">
        <f t="shared" si="1"/>
        <v>114</v>
      </c>
      <c r="B117" s="14" t="s">
        <v>185</v>
      </c>
      <c r="C117" s="9">
        <f>INDEX('#收藏品数值索引'!B:B,MOD(ROW()-4,SUM('#收藏品数值索引'!$T:$T))+2)</f>
        <v>24</v>
      </c>
      <c r="D117" s="9" t="str">
        <f>INDEX('#收藏品数值索引'!J:J,INT((ROW()-4)/SUM('#收藏品数值索引'!$T:$T))*3+2)</f>
        <v>蓝色</v>
      </c>
      <c r="E117" s="14" t="s">
        <v>319</v>
      </c>
      <c r="F117" s="9" t="str">
        <f>INDEX('#收藏品数值索引'!C:C,MOD(ROW()-4,SUM('#收藏品数值索引'!$T:$T))+2)</f>
        <v>艺术学院</v>
      </c>
      <c r="G117" s="14" t="s">
        <v>187</v>
      </c>
      <c r="H117" s="9">
        <f>INDEX('#收藏品数值索引'!E:E,MOD(ROW()-4,SUM('#收藏品数值索引'!$T:$T))+2)</f>
        <v>3014</v>
      </c>
      <c r="J117" s="9">
        <f>INDEX('#收藏品数值索引'!F:F,MOD(ROW()-4,SUM('#收藏品数值索引'!$T:$T))+2)*INDEX('#收藏品数值索引'!$Q:$Q,MATCH(收藏品表!$D117,'#收藏品数值索引'!$J:$J,0))</f>
        <v>80</v>
      </c>
      <c r="K117" s="12"/>
      <c r="L117" s="12"/>
      <c r="M117" s="9">
        <f>INDEX('#收藏品数值索引'!G:G,MOD(ROW()-4,SUM('#收藏品数值索引'!$T:$T))+2)*INDEX('#收藏品数值索引'!$Q:$Q,MATCH(收藏品表!$D117,'#收藏品数值索引'!$J:$J,0))</f>
        <v>8</v>
      </c>
      <c r="N117" s="9">
        <f>INDEX('#收藏品数值索引'!M:M,MATCH(D117&amp;F117,'#收藏品数值索引'!L:L,0))</f>
        <v>8</v>
      </c>
    </row>
    <row r="118" spans="1:14" x14ac:dyDescent="0.25">
      <c r="A118" s="9">
        <f t="shared" si="1"/>
        <v>115</v>
      </c>
      <c r="B118" s="14" t="s">
        <v>188</v>
      </c>
      <c r="C118" s="9">
        <f>INDEX('#收藏品数值索引'!B:B,MOD(ROW()-4,SUM('#收藏品数值索引'!$T:$T))+2)</f>
        <v>25</v>
      </c>
      <c r="D118" s="9" t="str">
        <f>INDEX('#收藏品数值索引'!J:J,INT((ROW()-4)/SUM('#收藏品数值索引'!$T:$T))*3+2)</f>
        <v>蓝色</v>
      </c>
      <c r="E118" s="14" t="s">
        <v>320</v>
      </c>
      <c r="F118" s="9" t="str">
        <f>INDEX('#收藏品数值索引'!C:C,MOD(ROW()-4,SUM('#收藏品数值索引'!$T:$T))+2)</f>
        <v>艺术学院</v>
      </c>
      <c r="G118" s="14" t="s">
        <v>190</v>
      </c>
      <c r="H118" s="9">
        <f>INDEX('#收藏品数值索引'!E:E,MOD(ROW()-4,SUM('#收藏品数值索引'!$T:$T))+2)</f>
        <v>3002</v>
      </c>
      <c r="J118" s="9">
        <f>INDEX('#收藏品数值索引'!F:F,MOD(ROW()-4,SUM('#收藏品数值索引'!$T:$T))+2)*INDEX('#收藏品数值索引'!$Q:$Q,MATCH(收藏品表!$D118,'#收藏品数值索引'!$J:$J,0))</f>
        <v>0.04</v>
      </c>
      <c r="K118" s="12"/>
      <c r="L118" s="12"/>
      <c r="M118" s="9">
        <f>INDEX('#收藏品数值索引'!G:G,MOD(ROW()-4,SUM('#收藏品数值索引'!$T:$T))+2)*INDEX('#收藏品数值索引'!$Q:$Q,MATCH(收藏品表!$D118,'#收藏品数值索引'!$J:$J,0))</f>
        <v>4.0000000000000001E-3</v>
      </c>
      <c r="N118" s="9">
        <f>INDEX('#收藏品数值索引'!M:M,MATCH(D118&amp;F118,'#收藏品数值索引'!L:L,0))</f>
        <v>8</v>
      </c>
    </row>
    <row r="119" spans="1:14" x14ac:dyDescent="0.25">
      <c r="A119" s="9">
        <f t="shared" si="1"/>
        <v>116</v>
      </c>
      <c r="B119" s="14" t="s">
        <v>191</v>
      </c>
      <c r="C119" s="9">
        <f>INDEX('#收藏品数值索引'!B:B,MOD(ROW()-4,SUM('#收藏品数值索引'!$T:$T))+2)</f>
        <v>26</v>
      </c>
      <c r="D119" s="9" t="str">
        <f>INDEX('#收藏品数值索引'!J:J,INT((ROW()-4)/SUM('#收藏品数值索引'!$T:$T))*3+2)</f>
        <v>蓝色</v>
      </c>
      <c r="E119" s="14" t="s">
        <v>321</v>
      </c>
      <c r="F119" s="9" t="str">
        <f>INDEX('#收藏品数值索引'!C:C,MOD(ROW()-4,SUM('#收藏品数值索引'!$T:$T))+2)</f>
        <v>艺术学院</v>
      </c>
      <c r="G119" s="14" t="s">
        <v>193</v>
      </c>
      <c r="H119" s="9">
        <f>INDEX('#收藏品数值索引'!E:E,MOD(ROW()-4,SUM('#收藏品数值索引'!$T:$T))+2)</f>
        <v>3102</v>
      </c>
      <c r="J119" s="9">
        <f>INDEX('#收藏品数值索引'!F:F,MOD(ROW()-4,SUM('#收藏品数值索引'!$T:$T))+2)*INDEX('#收藏品数值索引'!$Q:$Q,MATCH(收藏品表!$D119,'#收藏品数值索引'!$J:$J,0))</f>
        <v>4000</v>
      </c>
      <c r="K119" s="12"/>
      <c r="L119" s="12"/>
      <c r="M119" s="9">
        <f>INDEX('#收藏品数值索引'!G:G,MOD(ROW()-4,SUM('#收藏品数值索引'!$T:$T))+2)*INDEX('#收藏品数值索引'!$Q:$Q,MATCH(收藏品表!$D119,'#收藏品数值索引'!$J:$J,0))</f>
        <v>400</v>
      </c>
      <c r="N119" s="9">
        <f>INDEX('#收藏品数值索引'!M:M,MATCH(D119&amp;F119,'#收藏品数值索引'!L:L,0))</f>
        <v>8</v>
      </c>
    </row>
    <row r="120" spans="1:14" x14ac:dyDescent="0.25">
      <c r="A120" s="9">
        <f t="shared" si="1"/>
        <v>117</v>
      </c>
      <c r="B120" s="14" t="s">
        <v>194</v>
      </c>
      <c r="C120" s="9">
        <f>INDEX('#收藏品数值索引'!B:B,MOD(ROW()-4,SUM('#收藏品数值索引'!$T:$T))+2)</f>
        <v>27</v>
      </c>
      <c r="D120" s="9" t="str">
        <f>INDEX('#收藏品数值索引'!J:J,INT((ROW()-4)/SUM('#收藏品数值索引'!$T:$T))*3+2)</f>
        <v>蓝色</v>
      </c>
      <c r="E120" s="14" t="s">
        <v>322</v>
      </c>
      <c r="F120" s="9" t="str">
        <f>INDEX('#收藏品数值索引'!C:C,MOD(ROW()-4,SUM('#收藏品数值索引'!$T:$T))+2)</f>
        <v>艺术学院</v>
      </c>
      <c r="G120" s="14" t="s">
        <v>196</v>
      </c>
      <c r="H120" s="9">
        <f>INDEX('#收藏品数值索引'!E:E,MOD(ROW()-4,SUM('#收藏品数值索引'!$T:$T))+2)</f>
        <v>3015</v>
      </c>
      <c r="J120" s="9">
        <f>INDEX('#收藏品数值索引'!F:F,MOD(ROW()-4,SUM('#收藏品数值索引'!$T:$T))+2)*INDEX('#收藏品数值索引'!$Q:$Q,MATCH(收藏品表!$D120,'#收藏品数值索引'!$J:$J,0))</f>
        <v>80</v>
      </c>
      <c r="K120" s="12"/>
      <c r="L120" s="12"/>
      <c r="M120" s="9">
        <f>INDEX('#收藏品数值索引'!G:G,MOD(ROW()-4,SUM('#收藏品数值索引'!$T:$T))+2)*INDEX('#收藏品数值索引'!$Q:$Q,MATCH(收藏品表!$D120,'#收藏品数值索引'!$J:$J,0))</f>
        <v>8</v>
      </c>
      <c r="N120" s="9">
        <f>INDEX('#收藏品数值索引'!M:M,MATCH(D120&amp;F120,'#收藏品数值索引'!L:L,0))</f>
        <v>8</v>
      </c>
    </row>
    <row r="121" spans="1:14" x14ac:dyDescent="0.25">
      <c r="A121" s="9">
        <f t="shared" si="1"/>
        <v>118</v>
      </c>
      <c r="B121" s="14" t="s">
        <v>197</v>
      </c>
      <c r="C121" s="9">
        <f>INDEX('#收藏品数值索引'!B:B,MOD(ROW()-4,SUM('#收藏品数值索引'!$T:$T))+2)</f>
        <v>28</v>
      </c>
      <c r="D121" s="9" t="str">
        <f>INDEX('#收藏品数值索引'!J:J,INT((ROW()-4)/SUM('#收藏品数值索引'!$T:$T))*3+2)</f>
        <v>蓝色</v>
      </c>
      <c r="E121" s="14" t="s">
        <v>323</v>
      </c>
      <c r="F121" s="9" t="str">
        <f>INDEX('#收藏品数值索引'!C:C,MOD(ROW()-4,SUM('#收藏品数值索引'!$T:$T))+2)</f>
        <v>艺术学院</v>
      </c>
      <c r="G121" s="14" t="s">
        <v>199</v>
      </c>
      <c r="H121" s="9">
        <f>INDEX('#收藏品数值索引'!E:E,MOD(ROW()-4,SUM('#收藏品数值索引'!$T:$T))+2)</f>
        <v>3003</v>
      </c>
      <c r="J121" s="9">
        <f>INDEX('#收藏品数值索引'!F:F,MOD(ROW()-4,SUM('#收藏品数值索引'!$T:$T))+2)*INDEX('#收藏品数值索引'!$Q:$Q,MATCH(收藏品表!$D121,'#收藏品数值索引'!$J:$J,0))</f>
        <v>0.04</v>
      </c>
      <c r="K121" s="12"/>
      <c r="L121" s="12"/>
      <c r="M121" s="9">
        <f>INDEX('#收藏品数值索引'!G:G,MOD(ROW()-4,SUM('#收藏品数值索引'!$T:$T))+2)*INDEX('#收藏品数值索引'!$Q:$Q,MATCH(收藏品表!$D121,'#收藏品数值索引'!$J:$J,0))</f>
        <v>4.0000000000000001E-3</v>
      </c>
      <c r="N121" s="9">
        <f>INDEX('#收藏品数值索引'!M:M,MATCH(D121&amp;F121,'#收藏品数值索引'!L:L,0))</f>
        <v>8</v>
      </c>
    </row>
    <row r="122" spans="1:14" x14ac:dyDescent="0.25">
      <c r="A122" s="9">
        <f t="shared" si="1"/>
        <v>119</v>
      </c>
      <c r="B122" s="14" t="s">
        <v>200</v>
      </c>
      <c r="C122" s="9">
        <f>INDEX('#收藏品数值索引'!B:B,MOD(ROW()-4,SUM('#收藏品数值索引'!$T:$T))+2)</f>
        <v>29</v>
      </c>
      <c r="D122" s="9" t="str">
        <f>INDEX('#收藏品数值索引'!J:J,INT((ROW()-4)/SUM('#收藏品数值索引'!$T:$T))*3+2)</f>
        <v>蓝色</v>
      </c>
      <c r="E122" s="14" t="s">
        <v>324</v>
      </c>
      <c r="F122" s="9" t="str">
        <f>INDEX('#收藏品数值索引'!C:C,MOD(ROW()-4,SUM('#收藏品数值索引'!$T:$T))+2)</f>
        <v>艺术学院</v>
      </c>
      <c r="G122" s="14" t="s">
        <v>202</v>
      </c>
      <c r="H122" s="9">
        <f>INDEX('#收藏品数值索引'!E:E,MOD(ROW()-4,SUM('#收藏品数值索引'!$T:$T))+2)</f>
        <v>3016</v>
      </c>
      <c r="J122" s="9">
        <f>INDEX('#收藏品数值索引'!F:F,MOD(ROW()-4,SUM('#收藏品数值索引'!$T:$T))+2)*INDEX('#收藏品数值索引'!$Q:$Q,MATCH(收藏品表!$D122,'#收藏品数值索引'!$J:$J,0))</f>
        <v>80</v>
      </c>
      <c r="K122" s="12"/>
      <c r="L122" s="12"/>
      <c r="M122" s="9">
        <f>INDEX('#收藏品数值索引'!G:G,MOD(ROW()-4,SUM('#收藏品数值索引'!$T:$T))+2)*INDEX('#收藏品数值索引'!$Q:$Q,MATCH(收藏品表!$D122,'#收藏品数值索引'!$J:$J,0))</f>
        <v>8</v>
      </c>
      <c r="N122" s="9">
        <f>INDEX('#收藏品数值索引'!M:M,MATCH(D122&amp;F122,'#收藏品数值索引'!L:L,0))</f>
        <v>8</v>
      </c>
    </row>
    <row r="123" spans="1:14" x14ac:dyDescent="0.25">
      <c r="A123" s="9">
        <f t="shared" si="1"/>
        <v>120</v>
      </c>
      <c r="B123" s="14" t="s">
        <v>203</v>
      </c>
      <c r="C123" s="9">
        <f>INDEX('#收藏品数值索引'!B:B,MOD(ROW()-4,SUM('#收藏品数值索引'!$T:$T))+2)</f>
        <v>30</v>
      </c>
      <c r="D123" s="9" t="str">
        <f>INDEX('#收藏品数值索引'!J:J,INT((ROW()-4)/SUM('#收藏品数值索引'!$T:$T))*3+2)</f>
        <v>蓝色</v>
      </c>
      <c r="E123" s="14" t="s">
        <v>325</v>
      </c>
      <c r="F123" s="9" t="str">
        <f>INDEX('#收藏品数值索引'!C:C,MOD(ROW()-4,SUM('#收藏品数值索引'!$T:$T))+2)</f>
        <v>艺术学院</v>
      </c>
      <c r="G123" s="14" t="s">
        <v>205</v>
      </c>
      <c r="H123" s="9">
        <f>INDEX('#收藏品数值索引'!E:E,MOD(ROW()-4,SUM('#收藏品数值索引'!$T:$T))+2)</f>
        <v>2500</v>
      </c>
      <c r="J123" s="9">
        <f>INDEX('#收藏品数值索引'!F:F,MOD(ROW()-4,SUM('#收藏品数值索引'!$T:$T))+2)*INDEX('#收藏品数值索引'!$Q:$Q,MATCH(收藏品表!$D123,'#收藏品数值索引'!$J:$J,0))</f>
        <v>1E-3</v>
      </c>
      <c r="K123" s="12"/>
      <c r="L123" s="12"/>
      <c r="M123" s="9">
        <f>INDEX('#收藏品数值索引'!G:G,MOD(ROW()-4,SUM('#收藏品数值索引'!$T:$T))+2)*INDEX('#收藏品数值索引'!$Q:$Q,MATCH(收藏品表!$D123,'#收藏品数值索引'!$J:$J,0))</f>
        <v>1E-4</v>
      </c>
      <c r="N123" s="9">
        <f>INDEX('#收藏品数值索引'!M:M,MATCH(D123&amp;F123,'#收藏品数值索引'!L:L,0))</f>
        <v>8</v>
      </c>
    </row>
    <row r="124" spans="1:14" x14ac:dyDescent="0.25">
      <c r="A124" s="9">
        <f t="shared" si="1"/>
        <v>121</v>
      </c>
      <c r="B124" s="14" t="s">
        <v>206</v>
      </c>
      <c r="C124" s="9">
        <f>INDEX('#收藏品数值索引'!B:B,MOD(ROW()-4,SUM('#收藏品数值索引'!$T:$T))+2)</f>
        <v>31</v>
      </c>
      <c r="D124" s="9" t="str">
        <f>INDEX('#收藏品数值索引'!J:J,INT((ROW()-4)/SUM('#收藏品数值索引'!$T:$T))*3+2)</f>
        <v>蓝色</v>
      </c>
      <c r="E124" s="14" t="s">
        <v>326</v>
      </c>
      <c r="F124" s="9" t="str">
        <f>INDEX('#收藏品数值索引'!C:C,MOD(ROW()-4,SUM('#收藏品数值索引'!$T:$T))+2)</f>
        <v>科学学院</v>
      </c>
      <c r="G124" s="14" t="s">
        <v>208</v>
      </c>
      <c r="H124" s="9">
        <f>INDEX('#收藏品数值索引'!E:E,MOD(ROW()-4,SUM('#收藏品数值索引'!$T:$T))+2)</f>
        <v>1229</v>
      </c>
      <c r="J124" s="9">
        <f>INDEX('#收藏品数值索引'!F:F,MOD(ROW()-4,SUM('#收藏品数值索引'!$T:$T))+2)*INDEX('#收藏品数值索引'!$Q:$Q,MATCH(收藏品表!$D124,'#收藏品数值索引'!$J:$J,0))</f>
        <v>0.02</v>
      </c>
      <c r="K124" s="12"/>
      <c r="L124" s="12"/>
      <c r="M124" s="9">
        <f>INDEX('#收藏品数值索引'!G:G,MOD(ROW()-4,SUM('#收藏品数值索引'!$T:$T))+2)*INDEX('#收藏品数值索引'!$Q:$Q,MATCH(收藏品表!$D124,'#收藏品数值索引'!$J:$J,0))</f>
        <v>2E-3</v>
      </c>
      <c r="N124" s="9">
        <f>INDEX('#收藏品数值索引'!M:M,MATCH(D124&amp;F124,'#收藏品数值索引'!L:L,0))</f>
        <v>9</v>
      </c>
    </row>
    <row r="125" spans="1:14" x14ac:dyDescent="0.25">
      <c r="A125" s="9">
        <f t="shared" si="1"/>
        <v>122</v>
      </c>
      <c r="B125" s="14" t="s">
        <v>209</v>
      </c>
      <c r="C125" s="9">
        <f>INDEX('#收藏品数值索引'!B:B,MOD(ROW()-4,SUM('#收藏品数值索引'!$T:$T))+2)</f>
        <v>32</v>
      </c>
      <c r="D125" s="9" t="str">
        <f>INDEX('#收藏品数值索引'!J:J,INT((ROW()-4)/SUM('#收藏品数值索引'!$T:$T))*3+2)</f>
        <v>蓝色</v>
      </c>
      <c r="E125" s="14" t="s">
        <v>327</v>
      </c>
      <c r="F125" s="9" t="str">
        <f>INDEX('#收藏品数值索引'!C:C,MOD(ROW()-4,SUM('#收藏品数值索引'!$T:$T))+2)</f>
        <v>科学学院</v>
      </c>
      <c r="G125" s="14" t="s">
        <v>211</v>
      </c>
      <c r="H125" s="9">
        <f>INDEX('#收藏品数值索引'!E:E,MOD(ROW()-4,SUM('#收藏品数值索引'!$T:$T))+2)</f>
        <v>1108</v>
      </c>
      <c r="J125" s="9">
        <f>INDEX('#收藏品数值索引'!F:F,MOD(ROW()-4,SUM('#收藏品数值索引'!$T:$T))+2)*INDEX('#收藏品数值索引'!$Q:$Q,MATCH(收藏品表!$D125,'#收藏品数值索引'!$J:$J,0))</f>
        <v>0.04</v>
      </c>
      <c r="K125" s="12"/>
      <c r="L125" s="12"/>
      <c r="M125" s="9">
        <f>INDEX('#收藏品数值索引'!G:G,MOD(ROW()-4,SUM('#收藏品数值索引'!$T:$T))+2)*INDEX('#收藏品数值索引'!$Q:$Q,MATCH(收藏品表!$D125,'#收藏品数值索引'!$J:$J,0))</f>
        <v>4.0000000000000001E-3</v>
      </c>
      <c r="N125" s="9">
        <f>INDEX('#收藏品数值索引'!M:M,MATCH(D125&amp;F125,'#收藏品数值索引'!L:L,0))</f>
        <v>9</v>
      </c>
    </row>
    <row r="126" spans="1:14" x14ac:dyDescent="0.25">
      <c r="A126" s="9">
        <f t="shared" si="1"/>
        <v>123</v>
      </c>
      <c r="B126" s="14" t="s">
        <v>212</v>
      </c>
      <c r="C126" s="9">
        <f>INDEX('#收藏品数值索引'!B:B,MOD(ROW()-4,SUM('#收藏品数值索引'!$T:$T))+2)</f>
        <v>33</v>
      </c>
      <c r="D126" s="9" t="str">
        <f>INDEX('#收藏品数值索引'!J:J,INT((ROW()-4)/SUM('#收藏品数值索引'!$T:$T))*3+2)</f>
        <v>蓝色</v>
      </c>
      <c r="E126" s="14" t="s">
        <v>328</v>
      </c>
      <c r="F126" s="9" t="str">
        <f>INDEX('#收藏品数值索引'!C:C,MOD(ROW()-4,SUM('#收藏品数值索引'!$T:$T))+2)</f>
        <v>科学学院</v>
      </c>
      <c r="G126" s="14" t="s">
        <v>214</v>
      </c>
      <c r="H126" s="9">
        <f>INDEX('#收藏品数值索引'!E:E,MOD(ROW()-4,SUM('#收藏品数值索引'!$T:$T))+2)</f>
        <v>1107</v>
      </c>
      <c r="J126" s="9">
        <f>INDEX('#收藏品数值索引'!F:F,MOD(ROW()-4,SUM('#收藏品数值索引'!$T:$T))+2)*INDEX('#收藏品数值索引'!$Q:$Q,MATCH(收藏品表!$D126,'#收藏品数值索引'!$J:$J,0))</f>
        <v>0.04</v>
      </c>
      <c r="K126" s="12"/>
      <c r="L126" s="12"/>
      <c r="M126" s="9">
        <f>INDEX('#收藏品数值索引'!G:G,MOD(ROW()-4,SUM('#收藏品数值索引'!$T:$T))+2)*INDEX('#收藏品数值索引'!$Q:$Q,MATCH(收藏品表!$D126,'#收藏品数值索引'!$J:$J,0))</f>
        <v>4.0000000000000001E-3</v>
      </c>
      <c r="N126" s="9">
        <f>INDEX('#收藏品数值索引'!M:M,MATCH(D126&amp;F126,'#收藏品数值索引'!L:L,0))</f>
        <v>9</v>
      </c>
    </row>
    <row r="127" spans="1:14" x14ac:dyDescent="0.25">
      <c r="A127" s="9">
        <f t="shared" si="1"/>
        <v>124</v>
      </c>
      <c r="B127" s="14" t="s">
        <v>215</v>
      </c>
      <c r="C127" s="9">
        <f>INDEX('#收藏品数值索引'!B:B,MOD(ROW()-4,SUM('#收藏品数值索引'!$T:$T))+2)</f>
        <v>34</v>
      </c>
      <c r="D127" s="9" t="str">
        <f>INDEX('#收藏品数值索引'!J:J,INT((ROW()-4)/SUM('#收藏品数值索引'!$T:$T))*3+2)</f>
        <v>蓝色</v>
      </c>
      <c r="E127" s="14" t="s">
        <v>329</v>
      </c>
      <c r="F127" s="9" t="str">
        <f>INDEX('#收藏品数值索引'!C:C,MOD(ROW()-4,SUM('#收藏品数值索引'!$T:$T))+2)</f>
        <v>科学学院</v>
      </c>
      <c r="G127" s="14" t="s">
        <v>217</v>
      </c>
      <c r="H127" s="9">
        <f>INDEX('#收藏品数值索引'!E:E,MOD(ROW()-4,SUM('#收藏品数值索引'!$T:$T))+2)</f>
        <v>1123</v>
      </c>
      <c r="J127" s="9">
        <f>INDEX('#收藏品数值索引'!F:F,MOD(ROW()-4,SUM('#收藏品数值索引'!$T:$T))+2)*INDEX('#收藏品数值索引'!$Q:$Q,MATCH(收藏品表!$D127,'#收藏品数值索引'!$J:$J,0))</f>
        <v>0.04</v>
      </c>
      <c r="K127" s="12"/>
      <c r="L127" s="12"/>
      <c r="M127" s="9">
        <f>INDEX('#收藏品数值索引'!G:G,MOD(ROW()-4,SUM('#收藏品数值索引'!$T:$T))+2)*INDEX('#收藏品数值索引'!$Q:$Q,MATCH(收藏品表!$D127,'#收藏品数值索引'!$J:$J,0))</f>
        <v>4.0000000000000001E-3</v>
      </c>
      <c r="N127" s="9">
        <f>INDEX('#收藏品数值索引'!M:M,MATCH(D127&amp;F127,'#收藏品数值索引'!L:L,0))</f>
        <v>9</v>
      </c>
    </row>
    <row r="128" spans="1:14" x14ac:dyDescent="0.25">
      <c r="A128" s="9">
        <f t="shared" si="1"/>
        <v>125</v>
      </c>
      <c r="B128" s="14" t="s">
        <v>218</v>
      </c>
      <c r="C128" s="9">
        <f>INDEX('#收藏品数值索引'!B:B,MOD(ROW()-4,SUM('#收藏品数值索引'!$T:$T))+2)</f>
        <v>35</v>
      </c>
      <c r="D128" s="9" t="str">
        <f>INDEX('#收藏品数值索引'!J:J,INT((ROW()-4)/SUM('#收藏品数值索引'!$T:$T))*3+2)</f>
        <v>蓝色</v>
      </c>
      <c r="E128" s="14" t="s">
        <v>330</v>
      </c>
      <c r="F128" s="9" t="str">
        <f>INDEX('#收藏品数值索引'!C:C,MOD(ROW()-4,SUM('#收藏品数值索引'!$T:$T))+2)</f>
        <v>科学学院</v>
      </c>
      <c r="G128" s="14" t="s">
        <v>220</v>
      </c>
      <c r="H128" s="9">
        <f>INDEX('#收藏品数值索引'!E:E,MOD(ROW()-4,SUM('#收藏品数值索引'!$T:$T))+2)</f>
        <v>1300</v>
      </c>
      <c r="J128" s="9">
        <f>INDEX('#收藏品数值索引'!F:F,MOD(ROW()-4,SUM('#收藏品数值索引'!$T:$T))+2)*INDEX('#收藏品数值索引'!$Q:$Q,MATCH(收藏品表!$D128,'#收藏品数值索引'!$J:$J,0))</f>
        <v>0.02</v>
      </c>
      <c r="K128" s="12"/>
      <c r="L128" s="12"/>
      <c r="M128" s="9">
        <f>INDEX('#收藏品数值索引'!G:G,MOD(ROW()-4,SUM('#收藏品数值索引'!$T:$T))+2)*INDEX('#收藏品数值索引'!$Q:$Q,MATCH(收藏品表!$D128,'#收藏品数值索引'!$J:$J,0))</f>
        <v>2E-3</v>
      </c>
      <c r="N128" s="9">
        <f>INDEX('#收藏品数值索引'!M:M,MATCH(D128&amp;F128,'#收藏品数值索引'!L:L,0))</f>
        <v>9</v>
      </c>
    </row>
    <row r="129" spans="1:14" x14ac:dyDescent="0.25">
      <c r="A129" s="9">
        <f t="shared" si="1"/>
        <v>126</v>
      </c>
      <c r="B129" s="14" t="s">
        <v>221</v>
      </c>
      <c r="C129" s="9">
        <f>INDEX('#收藏品数值索引'!B:B,MOD(ROW()-4,SUM('#收藏品数值索引'!$T:$T))+2)</f>
        <v>36</v>
      </c>
      <c r="D129" s="9" t="str">
        <f>INDEX('#收藏品数值索引'!J:J,INT((ROW()-4)/SUM('#收藏品数值索引'!$T:$T))*3+2)</f>
        <v>蓝色</v>
      </c>
      <c r="E129" s="14" t="s">
        <v>331</v>
      </c>
      <c r="F129" s="9" t="str">
        <f>INDEX('#收藏品数值索引'!C:C,MOD(ROW()-4,SUM('#收藏品数值索引'!$T:$T))+2)</f>
        <v>科学学院</v>
      </c>
      <c r="G129" s="14" t="s">
        <v>223</v>
      </c>
      <c r="H129" s="9">
        <f>INDEX('#收藏品数值索引'!E:E,MOD(ROW()-4,SUM('#收藏品数值索引'!$T:$T))+2)</f>
        <v>1124</v>
      </c>
      <c r="J129" s="9">
        <f>INDEX('#收藏品数值索引'!F:F,MOD(ROW()-4,SUM('#收藏品数值索引'!$T:$T))+2)*INDEX('#收藏品数值索引'!$Q:$Q,MATCH(收藏品表!$D129,'#收藏品数值索引'!$J:$J,0))</f>
        <v>0.04</v>
      </c>
      <c r="K129" s="12"/>
      <c r="L129" s="12"/>
      <c r="M129" s="9">
        <f>INDEX('#收藏品数值索引'!G:G,MOD(ROW()-4,SUM('#收藏品数值索引'!$T:$T))+2)*INDEX('#收藏品数值索引'!$Q:$Q,MATCH(收藏品表!$D129,'#收藏品数值索引'!$J:$J,0))</f>
        <v>4.0000000000000001E-3</v>
      </c>
      <c r="N129" s="9">
        <f>INDEX('#收藏品数值索引'!M:M,MATCH(D129&amp;F129,'#收藏品数值索引'!L:L,0))</f>
        <v>9</v>
      </c>
    </row>
    <row r="130" spans="1:14" x14ac:dyDescent="0.25">
      <c r="A130" s="9">
        <f t="shared" si="1"/>
        <v>127</v>
      </c>
      <c r="B130" s="14" t="s">
        <v>224</v>
      </c>
      <c r="C130" s="9">
        <f>INDEX('#收藏品数值索引'!B:B,MOD(ROW()-4,SUM('#收藏品数值索引'!$T:$T))+2)</f>
        <v>37</v>
      </c>
      <c r="D130" s="9" t="str">
        <f>INDEX('#收藏品数值索引'!J:J,INT((ROW()-4)/SUM('#收藏品数值索引'!$T:$T))*3+2)</f>
        <v>蓝色</v>
      </c>
      <c r="E130" s="14" t="s">
        <v>332</v>
      </c>
      <c r="F130" s="9" t="str">
        <f>INDEX('#收藏品数值索引'!C:C,MOD(ROW()-4,SUM('#收藏品数值索引'!$T:$T))+2)</f>
        <v>科学学院</v>
      </c>
      <c r="G130" s="14" t="s">
        <v>226</v>
      </c>
      <c r="H130" s="9">
        <f>INDEX('#收藏品数值索引'!E:E,MOD(ROW()-4,SUM('#收藏品数值索引'!$T:$T))+2)</f>
        <v>4200</v>
      </c>
      <c r="J130" s="9">
        <f>INDEX('#收藏品数值索引'!F:F,MOD(ROW()-4,SUM('#收藏品数值索引'!$T:$T))+2)*INDEX('#收藏品数值索引'!$Q:$Q,MATCH(收藏品表!$D130,'#收藏品数值索引'!$J:$J,0))</f>
        <v>0.04</v>
      </c>
      <c r="K130" s="12"/>
      <c r="L130" s="12"/>
      <c r="M130" s="9">
        <f>INDEX('#收藏品数值索引'!G:G,MOD(ROW()-4,SUM('#收藏品数值索引'!$T:$T))+2)*INDEX('#收藏品数值索引'!$Q:$Q,MATCH(收藏品表!$D130,'#收藏品数值索引'!$J:$J,0))</f>
        <v>4.0000000000000001E-3</v>
      </c>
      <c r="N130" s="9">
        <f>INDEX('#收藏品数值索引'!M:M,MATCH(D130&amp;F130,'#收藏品数值索引'!L:L,0))</f>
        <v>9</v>
      </c>
    </row>
    <row r="131" spans="1:14" x14ac:dyDescent="0.25">
      <c r="A131" s="9">
        <f t="shared" si="1"/>
        <v>128</v>
      </c>
      <c r="B131" s="14" t="s">
        <v>227</v>
      </c>
      <c r="C131" s="9">
        <f>INDEX('#收藏品数值索引'!B:B,MOD(ROW()-4,SUM('#收藏品数值索引'!$T:$T))+2)</f>
        <v>38</v>
      </c>
      <c r="D131" s="9" t="str">
        <f>INDEX('#收藏品数值索引'!J:J,INT((ROW()-4)/SUM('#收藏品数值索引'!$T:$T))*3+2)</f>
        <v>蓝色</v>
      </c>
      <c r="E131" s="14" t="s">
        <v>333</v>
      </c>
      <c r="F131" s="9" t="str">
        <f>INDEX('#收藏品数值索引'!C:C,MOD(ROW()-4,SUM('#收藏品数值索引'!$T:$T))+2)</f>
        <v>科学学院</v>
      </c>
      <c r="G131" s="14" t="s">
        <v>229</v>
      </c>
      <c r="H131" s="9">
        <f>INDEX('#收藏品数值索引'!E:E,MOD(ROW()-4,SUM('#收藏品数值索引'!$T:$T))+2)</f>
        <v>1020</v>
      </c>
      <c r="J131" s="9">
        <f>INDEX('#收藏品数值索引'!F:F,MOD(ROW()-4,SUM('#收藏品数值索引'!$T:$T))+2)*INDEX('#收藏品数值索引'!$Q:$Q,MATCH(收藏品表!$D131,'#收藏品数值索引'!$J:$J,0))</f>
        <v>0.04</v>
      </c>
      <c r="K131" s="12"/>
      <c r="L131" s="12"/>
      <c r="M131" s="9">
        <f>INDEX('#收藏品数值索引'!G:G,MOD(ROW()-4,SUM('#收藏品数值索引'!$T:$T))+2)*INDEX('#收藏品数值索引'!$Q:$Q,MATCH(收藏品表!$D131,'#收藏品数值索引'!$J:$J,0))</f>
        <v>4.0000000000000001E-3</v>
      </c>
      <c r="N131" s="9">
        <f>INDEX('#收藏品数值索引'!M:M,MATCH(D131&amp;F131,'#收藏品数值索引'!L:L,0))</f>
        <v>9</v>
      </c>
    </row>
    <row r="132" spans="1:14" x14ac:dyDescent="0.25">
      <c r="A132" s="9">
        <f t="shared" ref="A132:A195" si="2">ROW()-3</f>
        <v>129</v>
      </c>
      <c r="B132" s="14" t="s">
        <v>230</v>
      </c>
      <c r="C132" s="9">
        <f>INDEX('#收藏品数值索引'!B:B,MOD(ROW()-4,SUM('#收藏品数值索引'!$T:$T))+2)</f>
        <v>39</v>
      </c>
      <c r="D132" s="9" t="str">
        <f>INDEX('#收藏品数值索引'!J:J,INT((ROW()-4)/SUM('#收藏品数值索引'!$T:$T))*3+2)</f>
        <v>蓝色</v>
      </c>
      <c r="E132" s="14" t="s">
        <v>334</v>
      </c>
      <c r="F132" s="9" t="str">
        <f>INDEX('#收藏品数值索引'!C:C,MOD(ROW()-4,SUM('#收藏品数值索引'!$T:$T))+2)</f>
        <v>科学学院</v>
      </c>
      <c r="G132" s="14" t="s">
        <v>232</v>
      </c>
      <c r="H132" s="9">
        <f>INDEX('#收藏品数值索引'!E:E,MOD(ROW()-4,SUM('#收藏品数值索引'!$T:$T))+2)</f>
        <v>1125</v>
      </c>
      <c r="J132" s="9">
        <f>INDEX('#收藏品数值索引'!F:F,MOD(ROW()-4,SUM('#收藏品数值索引'!$T:$T))+2)*INDEX('#收藏品数值索引'!$Q:$Q,MATCH(收藏品表!$D132,'#收藏品数值索引'!$J:$J,0))</f>
        <v>0.04</v>
      </c>
      <c r="K132" s="12"/>
      <c r="L132" s="12"/>
      <c r="M132" s="9">
        <f>INDEX('#收藏品数值索引'!G:G,MOD(ROW()-4,SUM('#收藏品数值索引'!$T:$T))+2)*INDEX('#收藏品数值索引'!$Q:$Q,MATCH(收藏品表!$D132,'#收藏品数值索引'!$J:$J,0))</f>
        <v>4.0000000000000001E-3</v>
      </c>
      <c r="N132" s="9">
        <f>INDEX('#收藏品数值索引'!M:M,MATCH(D132&amp;F132,'#收藏品数值索引'!L:L,0))</f>
        <v>9</v>
      </c>
    </row>
    <row r="133" spans="1:14" x14ac:dyDescent="0.25">
      <c r="A133" s="9">
        <f t="shared" si="2"/>
        <v>130</v>
      </c>
      <c r="B133" s="14" t="s">
        <v>233</v>
      </c>
      <c r="C133" s="9">
        <f>INDEX('#收藏品数值索引'!B:B,MOD(ROW()-4,SUM('#收藏品数值索引'!$T:$T))+2)</f>
        <v>40</v>
      </c>
      <c r="D133" s="9" t="str">
        <f>INDEX('#收藏品数值索引'!J:J,INT((ROW()-4)/SUM('#收藏品数值索引'!$T:$T))*3+2)</f>
        <v>蓝色</v>
      </c>
      <c r="E133" s="14" t="s">
        <v>335</v>
      </c>
      <c r="F133" s="9" t="str">
        <f>INDEX('#收藏品数值索引'!C:C,MOD(ROW()-4,SUM('#收藏品数值索引'!$T:$T))+2)</f>
        <v>科学学院</v>
      </c>
      <c r="G133" s="14" t="s">
        <v>235</v>
      </c>
      <c r="H133" s="9">
        <f>INDEX('#收藏品数值索引'!E:E,MOD(ROW()-4,SUM('#收藏品数值索引'!$T:$T))+2)</f>
        <v>1023</v>
      </c>
      <c r="J133" s="9">
        <f>INDEX('#收藏品数值索引'!F:F,MOD(ROW()-4,SUM('#收藏品数值索引'!$T:$T))+2)*INDEX('#收藏品数值索引'!$Q:$Q,MATCH(收藏品表!$D133,'#收藏品数值索引'!$J:$J,0))</f>
        <v>0.04</v>
      </c>
      <c r="K133" s="12"/>
      <c r="L133" s="12"/>
      <c r="M133" s="9">
        <f>INDEX('#收藏品数值索引'!G:G,MOD(ROW()-4,SUM('#收藏品数值索引'!$T:$T))+2)*INDEX('#收藏品数值索引'!$Q:$Q,MATCH(收藏品表!$D133,'#收藏品数值索引'!$J:$J,0))</f>
        <v>4.0000000000000001E-3</v>
      </c>
      <c r="N133" s="9">
        <f>INDEX('#收藏品数值索引'!M:M,MATCH(D133&amp;F133,'#收藏品数值索引'!L:L,0))</f>
        <v>9</v>
      </c>
    </row>
    <row r="134" spans="1:14" x14ac:dyDescent="0.25">
      <c r="A134" s="9">
        <f t="shared" si="2"/>
        <v>131</v>
      </c>
      <c r="B134" s="14" t="s">
        <v>236</v>
      </c>
      <c r="C134" s="9">
        <f>INDEX('#收藏品数值索引'!B:B,MOD(ROW()-4,SUM('#收藏品数值索引'!$T:$T))+2)</f>
        <v>41</v>
      </c>
      <c r="D134" s="9" t="str">
        <f>INDEX('#收藏品数值索引'!J:J,INT((ROW()-4)/SUM('#收藏品数值索引'!$T:$T))*3+2)</f>
        <v>蓝色</v>
      </c>
      <c r="E134" s="14" t="s">
        <v>336</v>
      </c>
      <c r="F134" s="9" t="str">
        <f>INDEX('#收藏品数值索引'!C:C,MOD(ROW()-4,SUM('#收藏品数值索引'!$T:$T))+2)</f>
        <v>科学学院</v>
      </c>
      <c r="G134" s="14" t="s">
        <v>238</v>
      </c>
      <c r="H134" s="9">
        <f>INDEX('#收藏品数值索引'!E:E,MOD(ROW()-4,SUM('#收藏品数值索引'!$T:$T))+2)</f>
        <v>1126</v>
      </c>
      <c r="J134" s="9">
        <f>INDEX('#收藏品数值索引'!F:F,MOD(ROW()-4,SUM('#收藏品数值索引'!$T:$T))+2)*INDEX('#收藏品数值索引'!$Q:$Q,MATCH(收藏品表!$D134,'#收藏品数值索引'!$J:$J,0))</f>
        <v>0.04</v>
      </c>
      <c r="K134" s="12"/>
      <c r="L134" s="12"/>
      <c r="M134" s="9">
        <f>INDEX('#收藏品数值索引'!G:G,MOD(ROW()-4,SUM('#收藏品数值索引'!$T:$T))+2)*INDEX('#收藏品数值索引'!$Q:$Q,MATCH(收藏品表!$D134,'#收藏品数值索引'!$J:$J,0))</f>
        <v>4.0000000000000001E-3</v>
      </c>
      <c r="N134" s="9">
        <f>INDEX('#收藏品数值索引'!M:M,MATCH(D134&amp;F134,'#收藏品数值索引'!L:L,0))</f>
        <v>9</v>
      </c>
    </row>
    <row r="135" spans="1:14" x14ac:dyDescent="0.25">
      <c r="A135" s="9">
        <f t="shared" si="2"/>
        <v>132</v>
      </c>
      <c r="B135" s="14" t="s">
        <v>239</v>
      </c>
      <c r="C135" s="9">
        <f>INDEX('#收藏品数值索引'!B:B,MOD(ROW()-4,SUM('#收藏品数值索引'!$T:$T))+2)</f>
        <v>42</v>
      </c>
      <c r="D135" s="9" t="str">
        <f>INDEX('#收藏品数值索引'!J:J,INT((ROW()-4)/SUM('#收藏品数值索引'!$T:$T))*3+2)</f>
        <v>蓝色</v>
      </c>
      <c r="E135" s="14" t="s">
        <v>337</v>
      </c>
      <c r="F135" s="9" t="str">
        <f>INDEX('#收藏品数值索引'!C:C,MOD(ROW()-4,SUM('#收藏品数值索引'!$T:$T))+2)</f>
        <v>科学学院</v>
      </c>
      <c r="G135" s="14" t="s">
        <v>241</v>
      </c>
      <c r="H135" s="9">
        <f>INDEX('#收藏品数值索引'!E:E,MOD(ROW()-4,SUM('#收藏品数值索引'!$T:$T))+2)</f>
        <v>1105</v>
      </c>
      <c r="J135" s="9">
        <f>INDEX('#收藏品数值索引'!F:F,MOD(ROW()-4,SUM('#收藏品数值索引'!$T:$T))+2)*INDEX('#收藏品数值索引'!$Q:$Q,MATCH(收藏品表!$D135,'#收藏品数值索引'!$J:$J,0))</f>
        <v>0.04</v>
      </c>
      <c r="K135" s="12"/>
      <c r="L135" s="12"/>
      <c r="M135" s="9">
        <f>INDEX('#收藏品数值索引'!G:G,MOD(ROW()-4,SUM('#收藏品数值索引'!$T:$T))+2)*INDEX('#收藏品数值索引'!$Q:$Q,MATCH(收藏品表!$D135,'#收藏品数值索引'!$J:$J,0))</f>
        <v>4.0000000000000001E-3</v>
      </c>
      <c r="N135" s="9">
        <f>INDEX('#收藏品数值索引'!M:M,MATCH(D135&amp;F135,'#收藏品数值索引'!L:L,0))</f>
        <v>9</v>
      </c>
    </row>
    <row r="136" spans="1:14" x14ac:dyDescent="0.25">
      <c r="A136" s="9">
        <f t="shared" si="2"/>
        <v>133</v>
      </c>
      <c r="B136" s="14" t="s">
        <v>242</v>
      </c>
      <c r="C136" s="9">
        <f>INDEX('#收藏品数值索引'!B:B,MOD(ROW()-4,SUM('#收藏品数值索引'!$T:$T))+2)</f>
        <v>43</v>
      </c>
      <c r="D136" s="9" t="str">
        <f>INDEX('#收藏品数值索引'!J:J,INT((ROW()-4)/SUM('#收藏品数值索引'!$T:$T))*3+2)</f>
        <v>蓝色</v>
      </c>
      <c r="E136" s="14" t="s">
        <v>338</v>
      </c>
      <c r="F136" s="9" t="str">
        <f>INDEX('#收藏品数值索引'!C:C,MOD(ROW()-4,SUM('#收藏品数值索引'!$T:$T))+2)</f>
        <v>科学学院</v>
      </c>
      <c r="G136" s="14" t="s">
        <v>244</v>
      </c>
      <c r="H136" s="9">
        <f>INDEX('#收藏品数值索引'!E:E,MOD(ROW()-4,SUM('#收藏品数值索引'!$T:$T))+2)</f>
        <v>1022</v>
      </c>
      <c r="J136" s="9">
        <f>INDEX('#收藏品数值索引'!F:F,MOD(ROW()-4,SUM('#收藏品数值索引'!$T:$T))+2)*INDEX('#收藏品数值索引'!$Q:$Q,MATCH(收藏品表!$D136,'#收藏品数值索引'!$J:$J,0))</f>
        <v>0.04</v>
      </c>
      <c r="K136" s="12"/>
      <c r="L136" s="12"/>
      <c r="M136" s="9">
        <f>INDEX('#收藏品数值索引'!G:G,MOD(ROW()-4,SUM('#收藏品数值索引'!$T:$T))+2)*INDEX('#收藏品数值索引'!$Q:$Q,MATCH(收藏品表!$D136,'#收藏品数值索引'!$J:$J,0))</f>
        <v>4.0000000000000001E-3</v>
      </c>
      <c r="N136" s="9">
        <f>INDEX('#收藏品数值索引'!M:M,MATCH(D136&amp;F136,'#收藏品数值索引'!L:L,0))</f>
        <v>9</v>
      </c>
    </row>
    <row r="137" spans="1:14" x14ac:dyDescent="0.25">
      <c r="A137" s="9">
        <f t="shared" si="2"/>
        <v>134</v>
      </c>
      <c r="B137" s="14" t="s">
        <v>245</v>
      </c>
      <c r="C137" s="9">
        <f>INDEX('#收藏品数值索引'!B:B,MOD(ROW()-4,SUM('#收藏品数值索引'!$T:$T))+2)</f>
        <v>44</v>
      </c>
      <c r="D137" s="9" t="str">
        <f>INDEX('#收藏品数值索引'!J:J,INT((ROW()-4)/SUM('#收藏品数值索引'!$T:$T))*3+2)</f>
        <v>蓝色</v>
      </c>
      <c r="E137" s="14" t="s">
        <v>339</v>
      </c>
      <c r="F137" s="9" t="str">
        <f>INDEX('#收藏品数值索引'!C:C,MOD(ROW()-4,SUM('#收藏品数值索引'!$T:$T))+2)</f>
        <v>科学学院</v>
      </c>
      <c r="G137" s="14" t="s">
        <v>247</v>
      </c>
      <c r="H137" s="9">
        <f>INDEX('#收藏品数值索引'!E:E,MOD(ROW()-4,SUM('#收藏品数值索引'!$T:$T))+2)</f>
        <v>1106</v>
      </c>
      <c r="J137" s="9">
        <f>INDEX('#收藏品数值索引'!F:F,MOD(ROW()-4,SUM('#收藏品数值索引'!$T:$T))+2)*INDEX('#收藏品数值索引'!$Q:$Q,MATCH(收藏品表!$D137,'#收藏品数值索引'!$J:$J,0))</f>
        <v>0.04</v>
      </c>
      <c r="K137" s="12"/>
      <c r="L137" s="12"/>
      <c r="M137" s="9">
        <f>INDEX('#收藏品数值索引'!G:G,MOD(ROW()-4,SUM('#收藏品数值索引'!$T:$T))+2)*INDEX('#收藏品数值索引'!$Q:$Q,MATCH(收藏品表!$D137,'#收藏品数值索引'!$J:$J,0))</f>
        <v>4.0000000000000001E-3</v>
      </c>
      <c r="N137" s="9">
        <f>INDEX('#收藏品数值索引'!M:M,MATCH(D137&amp;F137,'#收藏品数值索引'!L:L,0))</f>
        <v>9</v>
      </c>
    </row>
    <row r="138" spans="1:14" x14ac:dyDescent="0.25">
      <c r="A138" s="9">
        <f t="shared" si="2"/>
        <v>135</v>
      </c>
      <c r="B138" s="14" t="s">
        <v>248</v>
      </c>
      <c r="C138" s="9">
        <f>INDEX('#收藏品数值索引'!B:B,MOD(ROW()-4,SUM('#收藏品数值索引'!$T:$T))+2)</f>
        <v>45</v>
      </c>
      <c r="D138" s="9" t="str">
        <f>INDEX('#收藏品数值索引'!J:J,INT((ROW()-4)/SUM('#收藏品数值索引'!$T:$T))*3+2)</f>
        <v>蓝色</v>
      </c>
      <c r="E138" s="14" t="s">
        <v>340</v>
      </c>
      <c r="F138" s="9" t="str">
        <f>INDEX('#收藏品数值索引'!C:C,MOD(ROW()-4,SUM('#收藏品数值索引'!$T:$T))+2)</f>
        <v>科学学院</v>
      </c>
      <c r="G138" s="14" t="s">
        <v>250</v>
      </c>
      <c r="H138" s="9">
        <f>INDEX('#收藏品数值索引'!E:E,MOD(ROW()-4,SUM('#收藏品数值索引'!$T:$T))+2)</f>
        <v>1021</v>
      </c>
      <c r="J138" s="9">
        <f>INDEX('#收藏品数值索引'!F:F,MOD(ROW()-4,SUM('#收藏品数值索引'!$T:$T))+2)*INDEX('#收藏品数值索引'!$Q:$Q,MATCH(收藏品表!$D138,'#收藏品数值索引'!$J:$J,0))</f>
        <v>0.04</v>
      </c>
      <c r="K138" s="12"/>
      <c r="L138" s="12"/>
      <c r="M138" s="9">
        <f>INDEX('#收藏品数值索引'!G:G,MOD(ROW()-4,SUM('#收藏品数值索引'!$T:$T))+2)*INDEX('#收藏品数值索引'!$Q:$Q,MATCH(收藏品表!$D138,'#收藏品数值索引'!$J:$J,0))</f>
        <v>4.0000000000000001E-3</v>
      </c>
      <c r="N138" s="9">
        <f>INDEX('#收藏品数值索引'!M:M,MATCH(D138&amp;F138,'#收藏品数值索引'!L:L,0))</f>
        <v>9</v>
      </c>
    </row>
    <row r="139" spans="1:14" x14ac:dyDescent="0.25">
      <c r="A139" s="9">
        <f t="shared" si="2"/>
        <v>136</v>
      </c>
      <c r="B139" s="14" t="s">
        <v>116</v>
      </c>
      <c r="C139" s="9">
        <f>INDEX('#收藏品数值索引'!B:B,MOD(ROW()-4,SUM('#收藏品数值索引'!$T:$T))+2)</f>
        <v>1</v>
      </c>
      <c r="D139" s="9" t="str">
        <f>INDEX('#收藏品数值索引'!J:J,INT((ROW()-4)/SUM('#收藏品数值索引'!$T:$T))*3+2)</f>
        <v>紫色</v>
      </c>
      <c r="E139" s="14" t="s">
        <v>341</v>
      </c>
      <c r="F139" s="9" t="str">
        <f>INDEX('#收藏品数值索引'!C:C,MOD(ROW()-4,SUM('#收藏品数值索引'!$T:$T))+2)</f>
        <v>军事学院</v>
      </c>
      <c r="G139" s="14" t="s">
        <v>118</v>
      </c>
      <c r="H139" s="9">
        <f>INDEX('#收藏品数值索引'!E:E,MOD(ROW()-4,SUM('#收藏品数值索引'!$T:$T))+2)</f>
        <v>2006</v>
      </c>
      <c r="J139" s="9">
        <f>INDEX('#收藏品数值索引'!F:F,MOD(ROW()-4,SUM('#收藏品数值索引'!$T:$T))+2)*INDEX('#收藏品数值索引'!$Q:$Q,MATCH(收藏品表!$D139,'#收藏品数值索引'!$J:$J,0))</f>
        <v>0.05</v>
      </c>
      <c r="K139" s="12"/>
      <c r="L139" s="12"/>
      <c r="M139" s="9">
        <f>INDEX('#收藏品数值索引'!G:G,MOD(ROW()-4,SUM('#收藏品数值索引'!$T:$T))+2)*INDEX('#收藏品数值索引'!$Q:$Q,MATCH(收藏品表!$D139,'#收藏品数值索引'!$J:$J,0))</f>
        <v>5.0000000000000001E-3</v>
      </c>
      <c r="N139" s="9">
        <f>INDEX('#收藏品数值索引'!M:M,MATCH(D139&amp;F139,'#收藏品数值索引'!L:L,0))</f>
        <v>10</v>
      </c>
    </row>
    <row r="140" spans="1:14" x14ac:dyDescent="0.25">
      <c r="A140" s="9">
        <f t="shared" si="2"/>
        <v>137</v>
      </c>
      <c r="B140" s="14" t="s">
        <v>119</v>
      </c>
      <c r="C140" s="9">
        <f>INDEX('#收藏品数值索引'!B:B,MOD(ROW()-4,SUM('#收藏品数值索引'!$T:$T))+2)</f>
        <v>2</v>
      </c>
      <c r="D140" s="9" t="str">
        <f>INDEX('#收藏品数值索引'!J:J,INT((ROW()-4)/SUM('#收藏品数值索引'!$T:$T))*3+2)</f>
        <v>紫色</v>
      </c>
      <c r="E140" s="14" t="s">
        <v>342</v>
      </c>
      <c r="F140" s="9" t="str">
        <f>INDEX('#收藏品数值索引'!C:C,MOD(ROW()-4,SUM('#收藏品数值索引'!$T:$T))+2)</f>
        <v>军事学院</v>
      </c>
      <c r="G140" s="14" t="s">
        <v>121</v>
      </c>
      <c r="H140" s="9">
        <f>INDEX('#收藏品数值索引'!E:E,MOD(ROW()-4,SUM('#收藏品数值索引'!$T:$T))+2)</f>
        <v>2105</v>
      </c>
      <c r="J140" s="9">
        <f>INDEX('#收藏品数值索引'!F:F,MOD(ROW()-4,SUM('#收藏品数值索引'!$T:$T))+2)*INDEX('#收藏品数值索引'!$Q:$Q,MATCH(收藏品表!$D140,'#收藏品数值索引'!$J:$J,0))</f>
        <v>0.05</v>
      </c>
      <c r="K140" s="12"/>
      <c r="L140" s="12"/>
      <c r="M140" s="9">
        <f>INDEX('#收藏品数值索引'!G:G,MOD(ROW()-4,SUM('#收藏品数值索引'!$T:$T))+2)*INDEX('#收藏品数值索引'!$Q:$Q,MATCH(收藏品表!$D140,'#收藏品数值索引'!$J:$J,0))</f>
        <v>5.0000000000000001E-3</v>
      </c>
      <c r="N140" s="9">
        <f>INDEX('#收藏品数值索引'!M:M,MATCH(D140&amp;F140,'#收藏品数值索引'!L:L,0))</f>
        <v>10</v>
      </c>
    </row>
    <row r="141" spans="1:14" x14ac:dyDescent="0.25">
      <c r="A141" s="9">
        <f t="shared" si="2"/>
        <v>138</v>
      </c>
      <c r="B141" s="14" t="s">
        <v>122</v>
      </c>
      <c r="C141" s="9">
        <f>INDEX('#收藏品数值索引'!B:B,MOD(ROW()-4,SUM('#收藏品数值索引'!$T:$T))+2)</f>
        <v>3</v>
      </c>
      <c r="D141" s="9" t="str">
        <f>INDEX('#收藏品数值索引'!J:J,INT((ROW()-4)/SUM('#收藏品数值索引'!$T:$T))*3+2)</f>
        <v>紫色</v>
      </c>
      <c r="E141" s="14" t="s">
        <v>343</v>
      </c>
      <c r="F141" s="9" t="str">
        <f>INDEX('#收藏品数值索引'!C:C,MOD(ROW()-4,SUM('#收藏品数值索引'!$T:$T))+2)</f>
        <v>军事学院</v>
      </c>
      <c r="G141" s="14" t="s">
        <v>124</v>
      </c>
      <c r="H141" s="9">
        <f>INDEX('#收藏品数值索引'!E:E,MOD(ROW()-4,SUM('#收藏品数值索引'!$T:$T))+2)</f>
        <v>2058</v>
      </c>
      <c r="J141" s="9">
        <f>INDEX('#收藏品数值索引'!F:F,MOD(ROW()-4,SUM('#收藏品数值索引'!$T:$T))+2)*INDEX('#收藏品数值索引'!$Q:$Q,MATCH(收藏品表!$D141,'#收藏品数值索引'!$J:$J,0))</f>
        <v>0.05</v>
      </c>
      <c r="K141" s="12"/>
      <c r="L141" s="12"/>
      <c r="M141" s="9">
        <f>INDEX('#收藏品数值索引'!G:G,MOD(ROW()-4,SUM('#收藏品数值索引'!$T:$T))+2)*INDEX('#收藏品数值索引'!$Q:$Q,MATCH(收藏品表!$D141,'#收藏品数值索引'!$J:$J,0))</f>
        <v>5.0000000000000001E-3</v>
      </c>
      <c r="N141" s="9">
        <f>INDEX('#收藏品数值索引'!M:M,MATCH(D141&amp;F141,'#收藏品数值索引'!L:L,0))</f>
        <v>10</v>
      </c>
    </row>
    <row r="142" spans="1:14" x14ac:dyDescent="0.25">
      <c r="A142" s="9">
        <f t="shared" si="2"/>
        <v>139</v>
      </c>
      <c r="B142" s="14" t="s">
        <v>125</v>
      </c>
      <c r="C142" s="9">
        <f>INDEX('#收藏品数值索引'!B:B,MOD(ROW()-4,SUM('#收藏品数值索引'!$T:$T))+2)</f>
        <v>4</v>
      </c>
      <c r="D142" s="9" t="str">
        <f>INDEX('#收藏品数值索引'!J:J,INT((ROW()-4)/SUM('#收藏品数值索引'!$T:$T))*3+2)</f>
        <v>紫色</v>
      </c>
      <c r="E142" s="14" t="s">
        <v>344</v>
      </c>
      <c r="F142" s="9" t="str">
        <f>INDEX('#收藏品数值索引'!C:C,MOD(ROW()-4,SUM('#收藏品数值索引'!$T:$T))+2)</f>
        <v>军事学院</v>
      </c>
      <c r="G142" s="14" t="s">
        <v>127</v>
      </c>
      <c r="H142" s="9">
        <f>INDEX('#收藏品数值索引'!E:E,MOD(ROW()-4,SUM('#收藏品数值索引'!$T:$T))+2)</f>
        <v>2106</v>
      </c>
      <c r="J142" s="9">
        <f>INDEX('#收藏品数值索引'!F:F,MOD(ROW()-4,SUM('#收藏品数值索引'!$T:$T))+2)*INDEX('#收藏品数值索引'!$Q:$Q,MATCH(收藏品表!$D142,'#收藏品数值索引'!$J:$J,0))</f>
        <v>0.05</v>
      </c>
      <c r="K142" s="12"/>
      <c r="L142" s="12"/>
      <c r="M142" s="9">
        <f>INDEX('#收藏品数值索引'!G:G,MOD(ROW()-4,SUM('#收藏品数值索引'!$T:$T))+2)*INDEX('#收藏品数值索引'!$Q:$Q,MATCH(收藏品表!$D142,'#收藏品数值索引'!$J:$J,0))</f>
        <v>5.0000000000000001E-3</v>
      </c>
      <c r="N142" s="9">
        <f>INDEX('#收藏品数值索引'!M:M,MATCH(D142&amp;F142,'#收藏品数值索引'!L:L,0))</f>
        <v>10</v>
      </c>
    </row>
    <row r="143" spans="1:14" x14ac:dyDescent="0.25">
      <c r="A143" s="9">
        <f t="shared" si="2"/>
        <v>140</v>
      </c>
      <c r="B143" s="14" t="s">
        <v>128</v>
      </c>
      <c r="C143" s="9">
        <f>INDEX('#收藏品数值索引'!B:B,MOD(ROW()-4,SUM('#收藏品数值索引'!$T:$T))+2)</f>
        <v>5</v>
      </c>
      <c r="D143" s="9" t="str">
        <f>INDEX('#收藏品数值索引'!J:J,INT((ROW()-4)/SUM('#收藏品数值索引'!$T:$T))*3+2)</f>
        <v>紫色</v>
      </c>
      <c r="E143" s="14" t="s">
        <v>345</v>
      </c>
      <c r="F143" s="9" t="str">
        <f>INDEX('#收藏品数值索引'!C:C,MOD(ROW()-4,SUM('#收藏品数值索引'!$T:$T))+2)</f>
        <v>军事学院</v>
      </c>
      <c r="G143" s="14" t="s">
        <v>130</v>
      </c>
      <c r="H143" s="9">
        <f>INDEX('#收藏品数值索引'!E:E,MOD(ROW()-4,SUM('#收藏品数值索引'!$T:$T))+2)</f>
        <v>2056</v>
      </c>
      <c r="J143" s="9">
        <f>INDEX('#收藏品数值索引'!F:F,MOD(ROW()-4,SUM('#收藏品数值索引'!$T:$T))+2)*INDEX('#收藏品数值索引'!$Q:$Q,MATCH(收藏品表!$D143,'#收藏品数值索引'!$J:$J,0))</f>
        <v>0.05</v>
      </c>
      <c r="K143" s="12"/>
      <c r="L143" s="12"/>
      <c r="M143" s="9">
        <f>INDEX('#收藏品数值索引'!G:G,MOD(ROW()-4,SUM('#收藏品数值索引'!$T:$T))+2)*INDEX('#收藏品数值索引'!$Q:$Q,MATCH(收藏品表!$D143,'#收藏品数值索引'!$J:$J,0))</f>
        <v>5.0000000000000001E-3</v>
      </c>
      <c r="N143" s="9">
        <f>INDEX('#收藏品数值索引'!M:M,MATCH(D143&amp;F143,'#收藏品数值索引'!L:L,0))</f>
        <v>10</v>
      </c>
    </row>
    <row r="144" spans="1:14" x14ac:dyDescent="0.25">
      <c r="A144" s="9">
        <f t="shared" si="2"/>
        <v>141</v>
      </c>
      <c r="B144" s="14" t="s">
        <v>131</v>
      </c>
      <c r="C144" s="9">
        <f>INDEX('#收藏品数值索引'!B:B,MOD(ROW()-4,SUM('#收藏品数值索引'!$T:$T))+2)</f>
        <v>6</v>
      </c>
      <c r="D144" s="9" t="str">
        <f>INDEX('#收藏品数值索引'!J:J,INT((ROW()-4)/SUM('#收藏品数值索引'!$T:$T))*3+2)</f>
        <v>紫色</v>
      </c>
      <c r="E144" s="14" t="s">
        <v>346</v>
      </c>
      <c r="F144" s="9" t="str">
        <f>INDEX('#收藏品数值索引'!C:C,MOD(ROW()-4,SUM('#收藏品数值索引'!$T:$T))+2)</f>
        <v>军事学院</v>
      </c>
      <c r="G144" s="14" t="s">
        <v>133</v>
      </c>
      <c r="H144" s="9">
        <f>INDEX('#收藏品数值索引'!E:E,MOD(ROW()-4,SUM('#收藏品数值索引'!$T:$T))+2)</f>
        <v>2108</v>
      </c>
      <c r="J144" s="9">
        <f>INDEX('#收藏品数值索引'!F:F,MOD(ROW()-4,SUM('#收藏品数值索引'!$T:$T))+2)*INDEX('#收藏品数值索引'!$Q:$Q,MATCH(收藏品表!$D144,'#收藏品数值索引'!$J:$J,0))</f>
        <v>0.05</v>
      </c>
      <c r="K144" s="12"/>
      <c r="L144" s="12"/>
      <c r="M144" s="9">
        <f>INDEX('#收藏品数值索引'!G:G,MOD(ROW()-4,SUM('#收藏品数值索引'!$T:$T))+2)*INDEX('#收藏品数值索引'!$Q:$Q,MATCH(收藏品表!$D144,'#收藏品数值索引'!$J:$J,0))</f>
        <v>5.0000000000000001E-3</v>
      </c>
      <c r="N144" s="9">
        <f>INDEX('#收藏品数值索引'!M:M,MATCH(D144&amp;F144,'#收藏品数值索引'!L:L,0))</f>
        <v>10</v>
      </c>
    </row>
    <row r="145" spans="1:14" x14ac:dyDescent="0.25">
      <c r="A145" s="9">
        <f t="shared" si="2"/>
        <v>142</v>
      </c>
      <c r="B145" s="14" t="s">
        <v>134</v>
      </c>
      <c r="C145" s="9">
        <f>INDEX('#收藏品数值索引'!B:B,MOD(ROW()-4,SUM('#收藏品数值索引'!$T:$T))+2)</f>
        <v>7</v>
      </c>
      <c r="D145" s="9" t="str">
        <f>INDEX('#收藏品数值索引'!J:J,INT((ROW()-4)/SUM('#收藏品数值索引'!$T:$T))*3+2)</f>
        <v>紫色</v>
      </c>
      <c r="E145" s="14" t="s">
        <v>347</v>
      </c>
      <c r="F145" s="9" t="str">
        <f>INDEX('#收藏品数值索引'!C:C,MOD(ROW()-4,SUM('#收藏品数值索引'!$T:$T))+2)</f>
        <v>军事学院</v>
      </c>
      <c r="G145" s="14" t="s">
        <v>136</v>
      </c>
      <c r="H145" s="9">
        <f>INDEX('#收藏品数值索引'!E:E,MOD(ROW()-4,SUM('#收藏品数值索引'!$T:$T))+2)</f>
        <v>2005</v>
      </c>
      <c r="J145" s="9">
        <f>INDEX('#收藏品数值索引'!F:F,MOD(ROW()-4,SUM('#收藏品数值索引'!$T:$T))+2)*INDEX('#收藏品数值索引'!$Q:$Q,MATCH(收藏品表!$D145,'#收藏品数值索引'!$J:$J,0))</f>
        <v>0.05</v>
      </c>
      <c r="K145" s="12"/>
      <c r="L145" s="12"/>
      <c r="M145" s="9">
        <f>INDEX('#收藏品数值索引'!G:G,MOD(ROW()-4,SUM('#收藏品数值索引'!$T:$T))+2)*INDEX('#收藏品数值索引'!$Q:$Q,MATCH(收藏品表!$D145,'#收藏品数值索引'!$J:$J,0))</f>
        <v>5.0000000000000001E-3</v>
      </c>
      <c r="N145" s="9">
        <f>INDEX('#收藏品数值索引'!M:M,MATCH(D145&amp;F145,'#收藏品数值索引'!L:L,0))</f>
        <v>10</v>
      </c>
    </row>
    <row r="146" spans="1:14" x14ac:dyDescent="0.25">
      <c r="A146" s="9">
        <f t="shared" si="2"/>
        <v>143</v>
      </c>
      <c r="B146" s="14" t="s">
        <v>137</v>
      </c>
      <c r="C146" s="9">
        <f>INDEX('#收藏品数值索引'!B:B,MOD(ROW()-4,SUM('#收藏品数值索引'!$T:$T))+2)</f>
        <v>8</v>
      </c>
      <c r="D146" s="9" t="str">
        <f>INDEX('#收藏品数值索引'!J:J,INT((ROW()-4)/SUM('#收藏品数值索引'!$T:$T))*3+2)</f>
        <v>紫色</v>
      </c>
      <c r="E146" s="14" t="s">
        <v>348</v>
      </c>
      <c r="F146" s="9" t="str">
        <f>INDEX('#收藏品数值索引'!C:C,MOD(ROW()-4,SUM('#收藏品数值索引'!$T:$T))+2)</f>
        <v>军事学院</v>
      </c>
      <c r="G146" s="14" t="s">
        <v>139</v>
      </c>
      <c r="H146" s="9">
        <f>INDEX('#收藏品数值索引'!E:E,MOD(ROW()-4,SUM('#收藏品数值索引'!$T:$T))+2)</f>
        <v>2008</v>
      </c>
      <c r="J146" s="9">
        <f>INDEX('#收藏品数值索引'!F:F,MOD(ROW()-4,SUM('#收藏品数值索引'!$T:$T))+2)*INDEX('#收藏品数值索引'!$Q:$Q,MATCH(收藏品表!$D146,'#收藏品数值索引'!$J:$J,0))</f>
        <v>0.05</v>
      </c>
      <c r="K146" s="12"/>
      <c r="L146" s="12"/>
      <c r="M146" s="9">
        <f>INDEX('#收藏品数值索引'!G:G,MOD(ROW()-4,SUM('#收藏品数值索引'!$T:$T))+2)*INDEX('#收藏品数值索引'!$Q:$Q,MATCH(收藏品表!$D146,'#收藏品数值索引'!$J:$J,0))</f>
        <v>5.0000000000000001E-3</v>
      </c>
      <c r="N146" s="9">
        <f>INDEX('#收藏品数值索引'!M:M,MATCH(D146&amp;F146,'#收藏品数值索引'!L:L,0))</f>
        <v>10</v>
      </c>
    </row>
    <row r="147" spans="1:14" x14ac:dyDescent="0.25">
      <c r="A147" s="9">
        <f t="shared" si="2"/>
        <v>144</v>
      </c>
      <c r="B147" s="14" t="s">
        <v>140</v>
      </c>
      <c r="C147" s="9">
        <f>INDEX('#收藏品数值索引'!B:B,MOD(ROW()-4,SUM('#收藏品数值索引'!$T:$T))+2)</f>
        <v>9</v>
      </c>
      <c r="D147" s="9" t="str">
        <f>INDEX('#收藏品数值索引'!J:J,INT((ROW()-4)/SUM('#收藏品数值索引'!$T:$T))*3+2)</f>
        <v>紫色</v>
      </c>
      <c r="E147" s="14" t="s">
        <v>349</v>
      </c>
      <c r="F147" s="9" t="str">
        <f>INDEX('#收藏品数值索引'!C:C,MOD(ROW()-4,SUM('#收藏品数值索引'!$T:$T))+2)</f>
        <v>军事学院</v>
      </c>
      <c r="G147" s="14" t="s">
        <v>142</v>
      </c>
      <c r="H147" s="9">
        <f>INDEX('#收藏品数值索引'!E:E,MOD(ROW()-4,SUM('#收藏品数值索引'!$T:$T))+2)</f>
        <v>2055</v>
      </c>
      <c r="J147" s="9">
        <f>INDEX('#收藏品数值索引'!F:F,MOD(ROW()-4,SUM('#收藏品数值索引'!$T:$T))+2)*INDEX('#收藏品数值索引'!$Q:$Q,MATCH(收藏品表!$D147,'#收藏品数值索引'!$J:$J,0))</f>
        <v>0.05</v>
      </c>
      <c r="K147" s="12"/>
      <c r="L147" s="12"/>
      <c r="M147" s="9">
        <f>INDEX('#收藏品数值索引'!G:G,MOD(ROW()-4,SUM('#收藏品数值索引'!$T:$T))+2)*INDEX('#收藏品数值索引'!$Q:$Q,MATCH(收藏品表!$D147,'#收藏品数值索引'!$J:$J,0))</f>
        <v>5.0000000000000001E-3</v>
      </c>
      <c r="N147" s="9">
        <f>INDEX('#收藏品数值索引'!M:M,MATCH(D147&amp;F147,'#收藏品数值索引'!L:L,0))</f>
        <v>10</v>
      </c>
    </row>
    <row r="148" spans="1:14" x14ac:dyDescent="0.25">
      <c r="A148" s="9">
        <f t="shared" si="2"/>
        <v>145</v>
      </c>
      <c r="B148" s="14" t="s">
        <v>143</v>
      </c>
      <c r="C148" s="9">
        <f>INDEX('#收藏品数值索引'!B:B,MOD(ROW()-4,SUM('#收藏品数值索引'!$T:$T))+2)</f>
        <v>10</v>
      </c>
      <c r="D148" s="9" t="str">
        <f>INDEX('#收藏品数值索引'!J:J,INT((ROW()-4)/SUM('#收藏品数值索引'!$T:$T))*3+2)</f>
        <v>紫色</v>
      </c>
      <c r="E148" s="14" t="s">
        <v>350</v>
      </c>
      <c r="F148" s="9" t="str">
        <f>INDEX('#收藏品数值索引'!C:C,MOD(ROW()-4,SUM('#收藏品数值索引'!$T:$T))+2)</f>
        <v>军事学院</v>
      </c>
      <c r="G148" s="14" t="s">
        <v>145</v>
      </c>
      <c r="H148" s="9">
        <f>INDEX('#收藏品数值索引'!E:E,MOD(ROW()-4,SUM('#收藏品数值索引'!$T:$T))+2)</f>
        <v>3202</v>
      </c>
      <c r="J148" s="9">
        <f>INDEX('#收藏品数值索引'!F:F,MOD(ROW()-4,SUM('#收藏品数值索引'!$T:$T))+2)*INDEX('#收藏品数值索引'!$Q:$Q,MATCH(收藏品表!$D148,'#收藏品数值索引'!$J:$J,0))</f>
        <v>0.05</v>
      </c>
      <c r="K148" s="12"/>
      <c r="L148" s="12"/>
      <c r="M148" s="9">
        <f>INDEX('#收藏品数值索引'!G:G,MOD(ROW()-4,SUM('#收藏品数值索引'!$T:$T))+2)*INDEX('#收藏品数值索引'!$Q:$Q,MATCH(收藏品表!$D148,'#收藏品数值索引'!$J:$J,0))</f>
        <v>5.0000000000000001E-3</v>
      </c>
      <c r="N148" s="9">
        <f>INDEX('#收藏品数值索引'!M:M,MATCH(D148&amp;F148,'#收藏品数值索引'!L:L,0))</f>
        <v>10</v>
      </c>
    </row>
    <row r="149" spans="1:14" x14ac:dyDescent="0.25">
      <c r="A149" s="9">
        <f t="shared" si="2"/>
        <v>146</v>
      </c>
      <c r="B149" s="14" t="s">
        <v>146</v>
      </c>
      <c r="C149" s="9">
        <f>INDEX('#收藏品数值索引'!B:B,MOD(ROW()-4,SUM('#收藏品数值索引'!$T:$T))+2)</f>
        <v>11</v>
      </c>
      <c r="D149" s="9" t="str">
        <f>INDEX('#收藏品数值索引'!J:J,INT((ROW()-4)/SUM('#收藏品数值索引'!$T:$T))*3+2)</f>
        <v>紫色</v>
      </c>
      <c r="E149" s="14" t="s">
        <v>351</v>
      </c>
      <c r="F149" s="9" t="str">
        <f>INDEX('#收藏品数值索引'!C:C,MOD(ROW()-4,SUM('#收藏品数值索引'!$T:$T))+2)</f>
        <v>军事学院</v>
      </c>
      <c r="G149" s="14" t="s">
        <v>148</v>
      </c>
      <c r="H149" s="9">
        <f>INDEX('#收藏品数值索引'!E:E,MOD(ROW()-4,SUM('#收藏品数值索引'!$T:$T))+2)</f>
        <v>2554</v>
      </c>
      <c r="J149" s="9">
        <f>INDEX('#收藏品数值索引'!F:F,MOD(ROW()-4,SUM('#收藏品数值索引'!$T:$T))+2)*INDEX('#收藏品数值索引'!$Q:$Q,MATCH(收藏品表!$D149,'#收藏品数值索引'!$J:$J,0))</f>
        <v>0.05</v>
      </c>
      <c r="K149" s="12"/>
      <c r="L149" s="12"/>
      <c r="M149" s="9">
        <f>INDEX('#收藏品数值索引'!G:G,MOD(ROW()-4,SUM('#收藏品数值索引'!$T:$T))+2)*INDEX('#收藏品数值索引'!$Q:$Q,MATCH(收藏品表!$D149,'#收藏品数值索引'!$J:$J,0))</f>
        <v>5.0000000000000001E-3</v>
      </c>
      <c r="N149" s="9">
        <f>INDEX('#收藏品数值索引'!M:M,MATCH(D149&amp;F149,'#收藏品数值索引'!L:L,0))</f>
        <v>10</v>
      </c>
    </row>
    <row r="150" spans="1:14" x14ac:dyDescent="0.25">
      <c r="A150" s="9">
        <f t="shared" si="2"/>
        <v>147</v>
      </c>
      <c r="B150" s="14" t="s">
        <v>149</v>
      </c>
      <c r="C150" s="9">
        <f>INDEX('#收藏品数值索引'!B:B,MOD(ROW()-4,SUM('#收藏品数值索引'!$T:$T))+2)</f>
        <v>12</v>
      </c>
      <c r="D150" s="9" t="str">
        <f>INDEX('#收藏品数值索引'!J:J,INT((ROW()-4)/SUM('#收藏品数值索引'!$T:$T))*3+2)</f>
        <v>紫色</v>
      </c>
      <c r="E150" s="14" t="s">
        <v>352</v>
      </c>
      <c r="F150" s="9" t="str">
        <f>INDEX('#收藏品数值索引'!C:C,MOD(ROW()-4,SUM('#收藏品数值索引'!$T:$T))+2)</f>
        <v>军事学院</v>
      </c>
      <c r="G150" s="14" t="s">
        <v>151</v>
      </c>
      <c r="H150" s="9">
        <f>INDEX('#收藏品数值索引'!E:E,MOD(ROW()-4,SUM('#收藏品数值索引'!$T:$T))+2)</f>
        <v>6001</v>
      </c>
      <c r="J150" s="9">
        <f>INDEX('#收藏品数值索引'!F:F,MOD(ROW()-4,SUM('#收藏品数值索引'!$T:$T))+2)*INDEX('#收藏品数值索引'!$Q:$Q,MATCH(收藏品表!$D150,'#收藏品数值索引'!$J:$J,0))</f>
        <v>5000</v>
      </c>
      <c r="K150" s="12"/>
      <c r="L150" s="12"/>
      <c r="M150" s="9">
        <f>INDEX('#收藏品数值索引'!G:G,MOD(ROW()-4,SUM('#收藏品数值索引'!$T:$T))+2)*INDEX('#收藏品数值索引'!$Q:$Q,MATCH(收藏品表!$D150,'#收藏品数值索引'!$J:$J,0))</f>
        <v>500</v>
      </c>
      <c r="N150" s="9">
        <f>INDEX('#收藏品数值索引'!M:M,MATCH(D150&amp;F150,'#收藏品数值索引'!L:L,0))</f>
        <v>10</v>
      </c>
    </row>
    <row r="151" spans="1:14" x14ac:dyDescent="0.25">
      <c r="A151" s="9">
        <f t="shared" si="2"/>
        <v>148</v>
      </c>
      <c r="B151" s="14" t="s">
        <v>152</v>
      </c>
      <c r="C151" s="9">
        <f>INDEX('#收藏品数值索引'!B:B,MOD(ROW()-4,SUM('#收藏品数值索引'!$T:$T))+2)</f>
        <v>13</v>
      </c>
      <c r="D151" s="9" t="str">
        <f>INDEX('#收藏品数值索引'!J:J,INT((ROW()-4)/SUM('#收藏品数值索引'!$T:$T))*3+2)</f>
        <v>紫色</v>
      </c>
      <c r="E151" s="14" t="s">
        <v>353</v>
      </c>
      <c r="F151" s="9" t="str">
        <f>INDEX('#收藏品数值索引'!C:C,MOD(ROW()-4,SUM('#收藏品数值索引'!$T:$T))+2)</f>
        <v>军事学院</v>
      </c>
      <c r="G151" s="14" t="s">
        <v>154</v>
      </c>
      <c r="H151" s="9">
        <f>INDEX('#收藏品数值索引'!E:E,MOD(ROW()-4,SUM('#收藏品数值索引'!$T:$T))+2)</f>
        <v>2060</v>
      </c>
      <c r="J151" s="9">
        <f>INDEX('#收藏品数值索引'!F:F,MOD(ROW()-4,SUM('#收藏品数值索引'!$T:$T))+2)*INDEX('#收藏品数值索引'!$Q:$Q,MATCH(收藏品表!$D151,'#收藏品数值索引'!$J:$J,0))</f>
        <v>0.05</v>
      </c>
      <c r="K151" s="12"/>
      <c r="L151" s="12"/>
      <c r="M151" s="9">
        <f>INDEX('#收藏品数值索引'!G:G,MOD(ROW()-4,SUM('#收藏品数值索引'!$T:$T))+2)*INDEX('#收藏品数值索引'!$Q:$Q,MATCH(收藏品表!$D151,'#收藏品数值索引'!$J:$J,0))</f>
        <v>5.0000000000000001E-3</v>
      </c>
      <c r="N151" s="9">
        <f>INDEX('#收藏品数值索引'!M:M,MATCH(D151&amp;F151,'#收藏品数值索引'!L:L,0))</f>
        <v>10</v>
      </c>
    </row>
    <row r="152" spans="1:14" x14ac:dyDescent="0.25">
      <c r="A152" s="9">
        <f t="shared" si="2"/>
        <v>149</v>
      </c>
      <c r="B152" s="14" t="s">
        <v>155</v>
      </c>
      <c r="C152" s="9">
        <f>INDEX('#收藏品数值索引'!B:B,MOD(ROW()-4,SUM('#收藏品数值索引'!$T:$T))+2)</f>
        <v>14</v>
      </c>
      <c r="D152" s="9" t="str">
        <f>INDEX('#收藏品数值索引'!J:J,INT((ROW()-4)/SUM('#收藏品数值索引'!$T:$T))*3+2)</f>
        <v>紫色</v>
      </c>
      <c r="E152" s="14" t="s">
        <v>354</v>
      </c>
      <c r="F152" s="9" t="str">
        <f>INDEX('#收藏品数值索引'!C:C,MOD(ROW()-4,SUM('#收藏品数值索引'!$T:$T))+2)</f>
        <v>军事学院</v>
      </c>
      <c r="G152" s="14" t="s">
        <v>157</v>
      </c>
      <c r="H152" s="9">
        <f>INDEX('#收藏品数值索引'!E:E,MOD(ROW()-4,SUM('#收藏品数值索引'!$T:$T))+2)</f>
        <v>2010</v>
      </c>
      <c r="J152" s="9">
        <f>INDEX('#收藏品数值索引'!F:F,MOD(ROW()-4,SUM('#收藏品数值索引'!$T:$T))+2)*INDEX('#收藏品数值索引'!$Q:$Q,MATCH(收藏品表!$D152,'#收藏品数值索引'!$J:$J,0))</f>
        <v>0.05</v>
      </c>
      <c r="K152" s="12"/>
      <c r="L152" s="12"/>
      <c r="M152" s="9">
        <f>INDEX('#收藏品数值索引'!G:G,MOD(ROW()-4,SUM('#收藏品数值索引'!$T:$T))+2)*INDEX('#收藏品数值索引'!$Q:$Q,MATCH(收藏品表!$D152,'#收藏品数值索引'!$J:$J,0))</f>
        <v>5.0000000000000001E-3</v>
      </c>
      <c r="N152" s="9">
        <f>INDEX('#收藏品数值索引'!M:M,MATCH(D152&amp;F152,'#收藏品数值索引'!L:L,0))</f>
        <v>10</v>
      </c>
    </row>
    <row r="153" spans="1:14" x14ac:dyDescent="0.25">
      <c r="A153" s="9">
        <f t="shared" si="2"/>
        <v>150</v>
      </c>
      <c r="B153" s="14" t="s">
        <v>158</v>
      </c>
      <c r="C153" s="9">
        <f>INDEX('#收藏品数值索引'!B:B,MOD(ROW()-4,SUM('#收藏品数值索引'!$T:$T))+2)</f>
        <v>15</v>
      </c>
      <c r="D153" s="9" t="str">
        <f>INDEX('#收藏品数值索引'!J:J,INT((ROW()-4)/SUM('#收藏品数值索引'!$T:$T))*3+2)</f>
        <v>紫色</v>
      </c>
      <c r="E153" s="14" t="s">
        <v>355</v>
      </c>
      <c r="F153" s="9" t="str">
        <f>INDEX('#收藏品数值索引'!C:C,MOD(ROW()-4,SUM('#收藏品数值索引'!$T:$T))+2)</f>
        <v>军事学院</v>
      </c>
      <c r="G153" s="14" t="s">
        <v>160</v>
      </c>
      <c r="H153" s="9">
        <f>INDEX('#收藏品数值索引'!E:E,MOD(ROW()-4,SUM('#收藏品数值索引'!$T:$T))+2)</f>
        <v>2110</v>
      </c>
      <c r="J153" s="9">
        <f>INDEX('#收藏品数值索引'!F:F,MOD(ROW()-4,SUM('#收藏品数值索引'!$T:$T))+2)*INDEX('#收藏品数值索引'!$Q:$Q,MATCH(收藏品表!$D153,'#收藏品数值索引'!$J:$J,0))</f>
        <v>0.05</v>
      </c>
      <c r="K153" s="12"/>
      <c r="L153" s="12"/>
      <c r="M153" s="9">
        <f>INDEX('#收藏品数值索引'!G:G,MOD(ROW()-4,SUM('#收藏品数值索引'!$T:$T))+2)*INDEX('#收藏品数值索引'!$Q:$Q,MATCH(收藏品表!$D153,'#收藏品数值索引'!$J:$J,0))</f>
        <v>5.0000000000000001E-3</v>
      </c>
      <c r="N153" s="9">
        <f>INDEX('#收藏品数值索引'!M:M,MATCH(D153&amp;F153,'#收藏品数值索引'!L:L,0))</f>
        <v>10</v>
      </c>
    </row>
    <row r="154" spans="1:14" x14ac:dyDescent="0.25">
      <c r="A154" s="9">
        <f t="shared" si="2"/>
        <v>151</v>
      </c>
      <c r="B154" s="14" t="s">
        <v>161</v>
      </c>
      <c r="C154" s="9">
        <f>INDEX('#收藏品数值索引'!B:B,MOD(ROW()-4,SUM('#收藏品数值索引'!$T:$T))+2)</f>
        <v>16</v>
      </c>
      <c r="D154" s="9" t="str">
        <f>INDEX('#收藏品数值索引'!J:J,INT((ROW()-4)/SUM('#收藏品数值索引'!$T:$T))*3+2)</f>
        <v>紫色</v>
      </c>
      <c r="E154" s="14" t="s">
        <v>356</v>
      </c>
      <c r="F154" s="9" t="str">
        <f>INDEX('#收藏品数值索引'!C:C,MOD(ROW()-4,SUM('#收藏品数值索引'!$T:$T))+2)</f>
        <v>艺术学院</v>
      </c>
      <c r="G154" s="14" t="s">
        <v>163</v>
      </c>
      <c r="H154" s="9">
        <f>INDEX('#收藏品数值索引'!E:E,MOD(ROW()-4,SUM('#收藏品数值索引'!$T:$T))+2)</f>
        <v>3004</v>
      </c>
      <c r="J154" s="9">
        <f>INDEX('#收藏品数值索引'!F:F,MOD(ROW()-4,SUM('#收藏品数值索引'!$T:$T))+2)*INDEX('#收藏品数值索引'!$Q:$Q,MATCH(收藏品表!$D154,'#收藏品数值索引'!$J:$J,0))</f>
        <v>0.05</v>
      </c>
      <c r="K154" s="12"/>
      <c r="L154" s="12"/>
      <c r="M154" s="9">
        <f>INDEX('#收藏品数值索引'!G:G,MOD(ROW()-4,SUM('#收藏品数值索引'!$T:$T))+2)*INDEX('#收藏品数值索引'!$Q:$Q,MATCH(收藏品表!$D154,'#收藏品数值索引'!$J:$J,0))</f>
        <v>5.0000000000000001E-3</v>
      </c>
      <c r="N154" s="9">
        <f>INDEX('#收藏品数值索引'!M:M,MATCH(D154&amp;F154,'#收藏品数值索引'!L:L,0))</f>
        <v>11</v>
      </c>
    </row>
    <row r="155" spans="1:14" x14ac:dyDescent="0.25">
      <c r="A155" s="9">
        <f t="shared" si="2"/>
        <v>152</v>
      </c>
      <c r="B155" s="14" t="s">
        <v>164</v>
      </c>
      <c r="C155" s="9">
        <f>INDEX('#收藏品数值索引'!B:B,MOD(ROW()-4,SUM('#收藏品数值索引'!$T:$T))+2)</f>
        <v>17</v>
      </c>
      <c r="D155" s="9" t="str">
        <f>INDEX('#收藏品数值索引'!J:J,INT((ROW()-4)/SUM('#收藏品数值索引'!$T:$T))*3+2)</f>
        <v>紫色</v>
      </c>
      <c r="E155" s="14" t="s">
        <v>357</v>
      </c>
      <c r="F155" s="9" t="str">
        <f>INDEX('#收藏品数值索引'!C:C,MOD(ROW()-4,SUM('#收藏品数值索引'!$T:$T))+2)</f>
        <v>艺术学院</v>
      </c>
      <c r="G155" s="14" t="s">
        <v>166</v>
      </c>
      <c r="H155" s="9">
        <f>INDEX('#收藏品数值索引'!E:E,MOD(ROW()-4,SUM('#收藏品数值索引'!$T:$T))+2)</f>
        <v>3000</v>
      </c>
      <c r="J155" s="9">
        <f>INDEX('#收藏品数值索引'!F:F,MOD(ROW()-4,SUM('#收藏品数值索引'!$T:$T))+2)*INDEX('#收藏品数值索引'!$Q:$Q,MATCH(收藏品表!$D155,'#收藏品数值索引'!$J:$J,0))</f>
        <v>2.5000000000000001E-2</v>
      </c>
      <c r="K155" s="12"/>
      <c r="L155" s="12"/>
      <c r="M155" s="9">
        <f>INDEX('#收藏品数值索引'!G:G,MOD(ROW()-4,SUM('#收藏品数值索引'!$T:$T))+2)*INDEX('#收藏品数值索引'!$Q:$Q,MATCH(收藏品表!$D155,'#收藏品数值索引'!$J:$J,0))</f>
        <v>2.5000000000000001E-3</v>
      </c>
      <c r="N155" s="9">
        <f>INDEX('#收藏品数值索引'!M:M,MATCH(D155&amp;F155,'#收藏品数值索引'!L:L,0))</f>
        <v>11</v>
      </c>
    </row>
    <row r="156" spans="1:14" x14ac:dyDescent="0.25">
      <c r="A156" s="9">
        <f t="shared" si="2"/>
        <v>153</v>
      </c>
      <c r="B156" s="14" t="s">
        <v>167</v>
      </c>
      <c r="C156" s="9">
        <f>INDEX('#收藏品数值索引'!B:B,MOD(ROW()-4,SUM('#收藏品数值索引'!$T:$T))+2)</f>
        <v>18</v>
      </c>
      <c r="D156" s="9" t="str">
        <f>INDEX('#收藏品数值索引'!J:J,INT((ROW()-4)/SUM('#收藏品数值索引'!$T:$T))*3+2)</f>
        <v>紫色</v>
      </c>
      <c r="E156" s="14" t="s">
        <v>358</v>
      </c>
      <c r="F156" s="9" t="str">
        <f>INDEX('#收藏品数值索引'!C:C,MOD(ROW()-4,SUM('#收藏品数值索引'!$T:$T))+2)</f>
        <v>艺术学院</v>
      </c>
      <c r="G156" s="14" t="s">
        <v>169</v>
      </c>
      <c r="H156" s="9">
        <f>INDEX('#收藏品数值索引'!E:E,MOD(ROW()-4,SUM('#收藏品数值索引'!$T:$T))+2)</f>
        <v>3012</v>
      </c>
      <c r="J156" s="9">
        <f>INDEX('#收藏品数值索引'!F:F,MOD(ROW()-4,SUM('#收藏品数值索引'!$T:$T))+2)*INDEX('#收藏品数值索引'!$Q:$Q,MATCH(收藏品表!$D156,'#收藏品数值索引'!$J:$J,0))</f>
        <v>50</v>
      </c>
      <c r="K156" s="12"/>
      <c r="L156" s="12"/>
      <c r="M156" s="9">
        <f>INDEX('#收藏品数值索引'!G:G,MOD(ROW()-4,SUM('#收藏品数值索引'!$T:$T))+2)*INDEX('#收藏品数值索引'!$Q:$Q,MATCH(收藏品表!$D156,'#收藏品数值索引'!$J:$J,0))</f>
        <v>5</v>
      </c>
      <c r="N156" s="9">
        <f>INDEX('#收藏品数值索引'!M:M,MATCH(D156&amp;F156,'#收藏品数值索引'!L:L,0))</f>
        <v>11</v>
      </c>
    </row>
    <row r="157" spans="1:14" x14ac:dyDescent="0.25">
      <c r="A157" s="9">
        <f t="shared" si="2"/>
        <v>154</v>
      </c>
      <c r="B157" s="14" t="s">
        <v>170</v>
      </c>
      <c r="C157" s="9">
        <f>INDEX('#收藏品数值索引'!B:B,MOD(ROW()-4,SUM('#收藏品数值索引'!$T:$T))+2)</f>
        <v>19</v>
      </c>
      <c r="D157" s="9" t="str">
        <f>INDEX('#收藏品数值索引'!J:J,INT((ROW()-4)/SUM('#收藏品数值索引'!$T:$T))*3+2)</f>
        <v>紫色</v>
      </c>
      <c r="E157" s="14" t="s">
        <v>359</v>
      </c>
      <c r="F157" s="9" t="str">
        <f>INDEX('#收藏品数值索引'!C:C,MOD(ROW()-4,SUM('#收藏品数值索引'!$T:$T))+2)</f>
        <v>艺术学院</v>
      </c>
      <c r="G157" s="14" t="s">
        <v>172</v>
      </c>
      <c r="H157" s="9">
        <f>INDEX('#收藏品数值索引'!E:E,MOD(ROW()-4,SUM('#收藏品数值索引'!$T:$T))+2)</f>
        <v>3205</v>
      </c>
      <c r="J157" s="9">
        <f>INDEX('#收藏品数值索引'!F:F,MOD(ROW()-4,SUM('#收藏品数值索引'!$T:$T))+2)*INDEX('#收藏品数值索引'!$Q:$Q,MATCH(收藏品表!$D157,'#收藏品数值索引'!$J:$J,0))</f>
        <v>2.5000000000000001E-3</v>
      </c>
      <c r="K157" s="12"/>
      <c r="L157" s="12"/>
      <c r="M157" s="9">
        <f>INDEX('#收藏品数值索引'!G:G,MOD(ROW()-4,SUM('#收藏品数值索引'!$T:$T))+2)*INDEX('#收藏品数值索引'!$Q:$Q,MATCH(收藏品表!$D157,'#收藏品数值索引'!$J:$J,0))</f>
        <v>2.5000000000000001E-4</v>
      </c>
      <c r="N157" s="9">
        <f>INDEX('#收藏品数值索引'!M:M,MATCH(D157&amp;F157,'#收藏品数值索引'!L:L,0))</f>
        <v>11</v>
      </c>
    </row>
    <row r="158" spans="1:14" x14ac:dyDescent="0.25">
      <c r="A158" s="9">
        <f t="shared" si="2"/>
        <v>155</v>
      </c>
      <c r="B158" s="14" t="s">
        <v>173</v>
      </c>
      <c r="C158" s="9">
        <f>INDEX('#收藏品数值索引'!B:B,MOD(ROW()-4,SUM('#收藏品数值索引'!$T:$T))+2)</f>
        <v>20</v>
      </c>
      <c r="D158" s="9" t="str">
        <f>INDEX('#收藏品数值索引'!J:J,INT((ROW()-4)/SUM('#收藏品数值索引'!$T:$T))*3+2)</f>
        <v>紫色</v>
      </c>
      <c r="E158" s="14" t="s">
        <v>360</v>
      </c>
      <c r="F158" s="9" t="str">
        <f>INDEX('#收藏品数值索引'!C:C,MOD(ROW()-4,SUM('#收藏品数值索引'!$T:$T))+2)</f>
        <v>艺术学院</v>
      </c>
      <c r="G158" s="14" t="s">
        <v>175</v>
      </c>
      <c r="H158" s="9">
        <f>INDEX('#收藏品数值索引'!E:E,MOD(ROW()-4,SUM('#收藏品数值索引'!$T:$T))+2)</f>
        <v>3001</v>
      </c>
      <c r="J158" s="9">
        <f>INDEX('#收藏品数值索引'!F:F,MOD(ROW()-4,SUM('#收藏品数值索引'!$T:$T))+2)*INDEX('#收藏品数值索引'!$Q:$Q,MATCH(收藏品表!$D158,'#收藏品数值索引'!$J:$J,0))</f>
        <v>0.05</v>
      </c>
      <c r="K158" s="12"/>
      <c r="L158" s="12"/>
      <c r="M158" s="9">
        <f>INDEX('#收藏品数值索引'!G:G,MOD(ROW()-4,SUM('#收藏品数值索引'!$T:$T))+2)*INDEX('#收藏品数值索引'!$Q:$Q,MATCH(收藏品表!$D158,'#收藏品数值索引'!$J:$J,0))</f>
        <v>5.0000000000000001E-3</v>
      </c>
      <c r="N158" s="9">
        <f>INDEX('#收藏品数值索引'!M:M,MATCH(D158&amp;F158,'#收藏品数值索引'!L:L,0))</f>
        <v>11</v>
      </c>
    </row>
    <row r="159" spans="1:14" x14ac:dyDescent="0.25">
      <c r="A159" s="9">
        <f t="shared" si="2"/>
        <v>156</v>
      </c>
      <c r="B159" s="14" t="s">
        <v>176</v>
      </c>
      <c r="C159" s="9">
        <f>INDEX('#收藏品数值索引'!B:B,MOD(ROW()-4,SUM('#收藏品数值索引'!$T:$T))+2)</f>
        <v>21</v>
      </c>
      <c r="D159" s="9" t="str">
        <f>INDEX('#收藏品数值索引'!J:J,INT((ROW()-4)/SUM('#收藏品数值索引'!$T:$T))*3+2)</f>
        <v>紫色</v>
      </c>
      <c r="E159" s="14" t="s">
        <v>361</v>
      </c>
      <c r="F159" s="9" t="str">
        <f>INDEX('#收藏品数值索引'!C:C,MOD(ROW()-4,SUM('#收藏品数值索引'!$T:$T))+2)</f>
        <v>艺术学院</v>
      </c>
      <c r="G159" s="14" t="s">
        <v>178</v>
      </c>
      <c r="H159" s="9">
        <f>INDEX('#收藏品数值索引'!E:E,MOD(ROW()-4,SUM('#收藏品数值索引'!$T:$T))+2)</f>
        <v>3100</v>
      </c>
      <c r="J159" s="9">
        <f>INDEX('#收藏品数值索引'!F:F,MOD(ROW()-4,SUM('#收藏品数值索引'!$T:$T))+2)*INDEX('#收藏品数值索引'!$Q:$Q,MATCH(收藏品表!$D159,'#收藏品数值索引'!$J:$J,0))</f>
        <v>0.05</v>
      </c>
      <c r="K159" s="12"/>
      <c r="L159" s="12"/>
      <c r="M159" s="9">
        <f>INDEX('#收藏品数值索引'!G:G,MOD(ROW()-4,SUM('#收藏品数值索引'!$T:$T))+2)*INDEX('#收藏品数值索引'!$Q:$Q,MATCH(收藏品表!$D159,'#收藏品数值索引'!$J:$J,0))</f>
        <v>5.0000000000000001E-3</v>
      </c>
      <c r="N159" s="9">
        <f>INDEX('#收藏品数值索引'!M:M,MATCH(D159&amp;F159,'#收藏品数值索引'!L:L,0))</f>
        <v>11</v>
      </c>
    </row>
    <row r="160" spans="1:14" x14ac:dyDescent="0.25">
      <c r="A160" s="9">
        <f t="shared" si="2"/>
        <v>157</v>
      </c>
      <c r="B160" s="14" t="s">
        <v>179</v>
      </c>
      <c r="C160" s="9">
        <f>INDEX('#收藏品数值索引'!B:B,MOD(ROW()-4,SUM('#收藏品数值索引'!$T:$T))+2)</f>
        <v>22</v>
      </c>
      <c r="D160" s="9" t="str">
        <f>INDEX('#收藏品数值索引'!J:J,INT((ROW()-4)/SUM('#收藏品数值索引'!$T:$T))*3+2)</f>
        <v>紫色</v>
      </c>
      <c r="E160" s="14" t="s">
        <v>362</v>
      </c>
      <c r="F160" s="9" t="str">
        <f>INDEX('#收藏品数值索引'!C:C,MOD(ROW()-4,SUM('#收藏品数值索引'!$T:$T))+2)</f>
        <v>艺术学院</v>
      </c>
      <c r="G160" s="14" t="s">
        <v>181</v>
      </c>
      <c r="H160" s="9">
        <f>INDEX('#收藏品数值索引'!E:E,MOD(ROW()-4,SUM('#收藏品数值索引'!$T:$T))+2)</f>
        <v>3013</v>
      </c>
      <c r="J160" s="9">
        <f>INDEX('#收藏品数值索引'!F:F,MOD(ROW()-4,SUM('#收藏品数值索引'!$T:$T))+2)*INDEX('#收藏品数值索引'!$Q:$Q,MATCH(收藏品表!$D160,'#收藏品数值索引'!$J:$J,0))</f>
        <v>100</v>
      </c>
      <c r="K160" s="12"/>
      <c r="L160" s="12"/>
      <c r="M160" s="9">
        <f>INDEX('#收藏品数值索引'!G:G,MOD(ROW()-4,SUM('#收藏品数值索引'!$T:$T))+2)*INDEX('#收藏品数值索引'!$Q:$Q,MATCH(收藏品表!$D160,'#收藏品数值索引'!$J:$J,0))</f>
        <v>10</v>
      </c>
      <c r="N160" s="9">
        <f>INDEX('#收藏品数值索引'!M:M,MATCH(D160&amp;F160,'#收藏品数值索引'!L:L,0))</f>
        <v>11</v>
      </c>
    </row>
    <row r="161" spans="1:14" x14ac:dyDescent="0.25">
      <c r="A161" s="9">
        <f t="shared" si="2"/>
        <v>158</v>
      </c>
      <c r="B161" s="14" t="s">
        <v>182</v>
      </c>
      <c r="C161" s="9">
        <f>INDEX('#收藏品数值索引'!B:B,MOD(ROW()-4,SUM('#收藏品数值索引'!$T:$T))+2)</f>
        <v>23</v>
      </c>
      <c r="D161" s="9" t="str">
        <f>INDEX('#收藏品数值索引'!J:J,INT((ROW()-4)/SUM('#收藏品数值索引'!$T:$T))*3+2)</f>
        <v>紫色</v>
      </c>
      <c r="E161" s="14" t="s">
        <v>363</v>
      </c>
      <c r="F161" s="9" t="str">
        <f>INDEX('#收藏品数值索引'!C:C,MOD(ROW()-4,SUM('#收藏品数值索引'!$T:$T))+2)</f>
        <v>艺术学院</v>
      </c>
      <c r="G161" s="14" t="s">
        <v>184</v>
      </c>
      <c r="H161" s="9">
        <f>INDEX('#收藏品数值索引'!E:E,MOD(ROW()-4,SUM('#收藏品数值索引'!$T:$T))+2)</f>
        <v>3302</v>
      </c>
      <c r="J161" s="9">
        <f>INDEX('#收藏品数值索引'!F:F,MOD(ROW()-4,SUM('#收藏品数值索引'!$T:$T))+2)*INDEX('#收藏品数值索引'!$Q:$Q,MATCH(收藏品表!$D161,'#收藏品数值索引'!$J:$J,0))</f>
        <v>2.5000000000000001E-2</v>
      </c>
      <c r="K161" s="12"/>
      <c r="L161" s="12"/>
      <c r="M161" s="9">
        <f>INDEX('#收藏品数值索引'!G:G,MOD(ROW()-4,SUM('#收藏品数值索引'!$T:$T))+2)*INDEX('#收藏品数值索引'!$Q:$Q,MATCH(收藏品表!$D161,'#收藏品数值索引'!$J:$J,0))</f>
        <v>2.5000000000000001E-3</v>
      </c>
      <c r="N161" s="9">
        <f>INDEX('#收藏品数值索引'!M:M,MATCH(D161&amp;F161,'#收藏品数值索引'!L:L,0))</f>
        <v>11</v>
      </c>
    </row>
    <row r="162" spans="1:14" x14ac:dyDescent="0.25">
      <c r="A162" s="9">
        <f t="shared" si="2"/>
        <v>159</v>
      </c>
      <c r="B162" s="14" t="s">
        <v>185</v>
      </c>
      <c r="C162" s="9">
        <f>INDEX('#收藏品数值索引'!B:B,MOD(ROW()-4,SUM('#收藏品数值索引'!$T:$T))+2)</f>
        <v>24</v>
      </c>
      <c r="D162" s="9" t="str">
        <f>INDEX('#收藏品数值索引'!J:J,INT((ROW()-4)/SUM('#收藏品数值索引'!$T:$T))*3+2)</f>
        <v>紫色</v>
      </c>
      <c r="E162" s="14" t="s">
        <v>364</v>
      </c>
      <c r="F162" s="9" t="str">
        <f>INDEX('#收藏品数值索引'!C:C,MOD(ROW()-4,SUM('#收藏品数值索引'!$T:$T))+2)</f>
        <v>艺术学院</v>
      </c>
      <c r="G162" s="14" t="s">
        <v>187</v>
      </c>
      <c r="H162" s="9">
        <f>INDEX('#收藏品数值索引'!E:E,MOD(ROW()-4,SUM('#收藏品数值索引'!$T:$T))+2)</f>
        <v>3014</v>
      </c>
      <c r="J162" s="9">
        <f>INDEX('#收藏品数值索引'!F:F,MOD(ROW()-4,SUM('#收藏品数值索引'!$T:$T))+2)*INDEX('#收藏品数值索引'!$Q:$Q,MATCH(收藏品表!$D162,'#收藏品数值索引'!$J:$J,0))</f>
        <v>100</v>
      </c>
      <c r="K162" s="12"/>
      <c r="L162" s="12"/>
      <c r="M162" s="9">
        <f>INDEX('#收藏品数值索引'!G:G,MOD(ROW()-4,SUM('#收藏品数值索引'!$T:$T))+2)*INDEX('#收藏品数值索引'!$Q:$Q,MATCH(收藏品表!$D162,'#收藏品数值索引'!$J:$J,0))</f>
        <v>10</v>
      </c>
      <c r="N162" s="9">
        <f>INDEX('#收藏品数值索引'!M:M,MATCH(D162&amp;F162,'#收藏品数值索引'!L:L,0))</f>
        <v>11</v>
      </c>
    </row>
    <row r="163" spans="1:14" x14ac:dyDescent="0.25">
      <c r="A163" s="9">
        <f t="shared" si="2"/>
        <v>160</v>
      </c>
      <c r="B163" s="14" t="s">
        <v>188</v>
      </c>
      <c r="C163" s="9">
        <f>INDEX('#收藏品数值索引'!B:B,MOD(ROW()-4,SUM('#收藏品数值索引'!$T:$T))+2)</f>
        <v>25</v>
      </c>
      <c r="D163" s="9" t="str">
        <f>INDEX('#收藏品数值索引'!J:J,INT((ROW()-4)/SUM('#收藏品数值索引'!$T:$T))*3+2)</f>
        <v>紫色</v>
      </c>
      <c r="E163" s="14" t="s">
        <v>365</v>
      </c>
      <c r="F163" s="9" t="str">
        <f>INDEX('#收藏品数值索引'!C:C,MOD(ROW()-4,SUM('#收藏品数值索引'!$T:$T))+2)</f>
        <v>艺术学院</v>
      </c>
      <c r="G163" s="14" t="s">
        <v>190</v>
      </c>
      <c r="H163" s="9">
        <f>INDEX('#收藏品数值索引'!E:E,MOD(ROW()-4,SUM('#收藏品数值索引'!$T:$T))+2)</f>
        <v>3002</v>
      </c>
      <c r="J163" s="9">
        <f>INDEX('#收藏品数值索引'!F:F,MOD(ROW()-4,SUM('#收藏品数值索引'!$T:$T))+2)*INDEX('#收藏品数值索引'!$Q:$Q,MATCH(收藏品表!$D163,'#收藏品数值索引'!$J:$J,0))</f>
        <v>0.05</v>
      </c>
      <c r="K163" s="12"/>
      <c r="L163" s="12"/>
      <c r="M163" s="9">
        <f>INDEX('#收藏品数值索引'!G:G,MOD(ROW()-4,SUM('#收藏品数值索引'!$T:$T))+2)*INDEX('#收藏品数值索引'!$Q:$Q,MATCH(收藏品表!$D163,'#收藏品数值索引'!$J:$J,0))</f>
        <v>5.0000000000000001E-3</v>
      </c>
      <c r="N163" s="9">
        <f>INDEX('#收藏品数值索引'!M:M,MATCH(D163&amp;F163,'#收藏品数值索引'!L:L,0))</f>
        <v>11</v>
      </c>
    </row>
    <row r="164" spans="1:14" x14ac:dyDescent="0.25">
      <c r="A164" s="9">
        <f t="shared" si="2"/>
        <v>161</v>
      </c>
      <c r="B164" s="14" t="s">
        <v>191</v>
      </c>
      <c r="C164" s="9">
        <f>INDEX('#收藏品数值索引'!B:B,MOD(ROW()-4,SUM('#收藏品数值索引'!$T:$T))+2)</f>
        <v>26</v>
      </c>
      <c r="D164" s="9" t="str">
        <f>INDEX('#收藏品数值索引'!J:J,INT((ROW()-4)/SUM('#收藏品数值索引'!$T:$T))*3+2)</f>
        <v>紫色</v>
      </c>
      <c r="E164" s="14" t="s">
        <v>366</v>
      </c>
      <c r="F164" s="9" t="str">
        <f>INDEX('#收藏品数值索引'!C:C,MOD(ROW()-4,SUM('#收藏品数值索引'!$T:$T))+2)</f>
        <v>艺术学院</v>
      </c>
      <c r="G164" s="14" t="s">
        <v>193</v>
      </c>
      <c r="H164" s="9">
        <f>INDEX('#收藏品数值索引'!E:E,MOD(ROW()-4,SUM('#收藏品数值索引'!$T:$T))+2)</f>
        <v>3102</v>
      </c>
      <c r="J164" s="9">
        <f>INDEX('#收藏品数值索引'!F:F,MOD(ROW()-4,SUM('#收藏品数值索引'!$T:$T))+2)*INDEX('#收藏品数值索引'!$Q:$Q,MATCH(收藏品表!$D164,'#收藏品数值索引'!$J:$J,0))</f>
        <v>5000</v>
      </c>
      <c r="K164" s="12"/>
      <c r="L164" s="12"/>
      <c r="M164" s="9">
        <f>INDEX('#收藏品数值索引'!G:G,MOD(ROW()-4,SUM('#收藏品数值索引'!$T:$T))+2)*INDEX('#收藏品数值索引'!$Q:$Q,MATCH(收藏品表!$D164,'#收藏品数值索引'!$J:$J,0))</f>
        <v>500</v>
      </c>
      <c r="N164" s="9">
        <f>INDEX('#收藏品数值索引'!M:M,MATCH(D164&amp;F164,'#收藏品数值索引'!L:L,0))</f>
        <v>11</v>
      </c>
    </row>
    <row r="165" spans="1:14" x14ac:dyDescent="0.25">
      <c r="A165" s="9">
        <f t="shared" si="2"/>
        <v>162</v>
      </c>
      <c r="B165" s="14" t="s">
        <v>194</v>
      </c>
      <c r="C165" s="9">
        <f>INDEX('#收藏品数值索引'!B:B,MOD(ROW()-4,SUM('#收藏品数值索引'!$T:$T))+2)</f>
        <v>27</v>
      </c>
      <c r="D165" s="9" t="str">
        <f>INDEX('#收藏品数值索引'!J:J,INT((ROW()-4)/SUM('#收藏品数值索引'!$T:$T))*3+2)</f>
        <v>紫色</v>
      </c>
      <c r="E165" s="14" t="s">
        <v>367</v>
      </c>
      <c r="F165" s="9" t="str">
        <f>INDEX('#收藏品数值索引'!C:C,MOD(ROW()-4,SUM('#收藏品数值索引'!$T:$T))+2)</f>
        <v>艺术学院</v>
      </c>
      <c r="G165" s="14" t="s">
        <v>196</v>
      </c>
      <c r="H165" s="9">
        <f>INDEX('#收藏品数值索引'!E:E,MOD(ROW()-4,SUM('#收藏品数值索引'!$T:$T))+2)</f>
        <v>3015</v>
      </c>
      <c r="J165" s="9">
        <f>INDEX('#收藏品数值索引'!F:F,MOD(ROW()-4,SUM('#收藏品数值索引'!$T:$T))+2)*INDEX('#收藏品数值索引'!$Q:$Q,MATCH(收藏品表!$D165,'#收藏品数值索引'!$J:$J,0))</f>
        <v>100</v>
      </c>
      <c r="K165" s="12"/>
      <c r="L165" s="12"/>
      <c r="M165" s="9">
        <f>INDEX('#收藏品数值索引'!G:G,MOD(ROW()-4,SUM('#收藏品数值索引'!$T:$T))+2)*INDEX('#收藏品数值索引'!$Q:$Q,MATCH(收藏品表!$D165,'#收藏品数值索引'!$J:$J,0))</f>
        <v>10</v>
      </c>
      <c r="N165" s="9">
        <f>INDEX('#收藏品数值索引'!M:M,MATCH(D165&amp;F165,'#收藏品数值索引'!L:L,0))</f>
        <v>11</v>
      </c>
    </row>
    <row r="166" spans="1:14" x14ac:dyDescent="0.25">
      <c r="A166" s="9">
        <f t="shared" si="2"/>
        <v>163</v>
      </c>
      <c r="B166" s="14" t="s">
        <v>197</v>
      </c>
      <c r="C166" s="9">
        <f>INDEX('#收藏品数值索引'!B:B,MOD(ROW()-4,SUM('#收藏品数值索引'!$T:$T))+2)</f>
        <v>28</v>
      </c>
      <c r="D166" s="9" t="str">
        <f>INDEX('#收藏品数值索引'!J:J,INT((ROW()-4)/SUM('#收藏品数值索引'!$T:$T))*3+2)</f>
        <v>紫色</v>
      </c>
      <c r="E166" s="14" t="s">
        <v>368</v>
      </c>
      <c r="F166" s="9" t="str">
        <f>INDEX('#收藏品数值索引'!C:C,MOD(ROW()-4,SUM('#收藏品数值索引'!$T:$T))+2)</f>
        <v>艺术学院</v>
      </c>
      <c r="G166" s="14" t="s">
        <v>199</v>
      </c>
      <c r="H166" s="9">
        <f>INDEX('#收藏品数值索引'!E:E,MOD(ROW()-4,SUM('#收藏品数值索引'!$T:$T))+2)</f>
        <v>3003</v>
      </c>
      <c r="J166" s="9">
        <f>INDEX('#收藏品数值索引'!F:F,MOD(ROW()-4,SUM('#收藏品数值索引'!$T:$T))+2)*INDEX('#收藏品数值索引'!$Q:$Q,MATCH(收藏品表!$D166,'#收藏品数值索引'!$J:$J,0))</f>
        <v>0.05</v>
      </c>
      <c r="K166" s="12"/>
      <c r="L166" s="12"/>
      <c r="M166" s="9">
        <f>INDEX('#收藏品数值索引'!G:G,MOD(ROW()-4,SUM('#收藏品数值索引'!$T:$T))+2)*INDEX('#收藏品数值索引'!$Q:$Q,MATCH(收藏品表!$D166,'#收藏品数值索引'!$J:$J,0))</f>
        <v>5.0000000000000001E-3</v>
      </c>
      <c r="N166" s="9">
        <f>INDEX('#收藏品数值索引'!M:M,MATCH(D166&amp;F166,'#收藏品数值索引'!L:L,0))</f>
        <v>11</v>
      </c>
    </row>
    <row r="167" spans="1:14" x14ac:dyDescent="0.25">
      <c r="A167" s="9">
        <f t="shared" si="2"/>
        <v>164</v>
      </c>
      <c r="B167" s="14" t="s">
        <v>200</v>
      </c>
      <c r="C167" s="9">
        <f>INDEX('#收藏品数值索引'!B:B,MOD(ROW()-4,SUM('#收藏品数值索引'!$T:$T))+2)</f>
        <v>29</v>
      </c>
      <c r="D167" s="9" t="str">
        <f>INDEX('#收藏品数值索引'!J:J,INT((ROW()-4)/SUM('#收藏品数值索引'!$T:$T))*3+2)</f>
        <v>紫色</v>
      </c>
      <c r="E167" s="14" t="s">
        <v>369</v>
      </c>
      <c r="F167" s="9" t="str">
        <f>INDEX('#收藏品数值索引'!C:C,MOD(ROW()-4,SUM('#收藏品数值索引'!$T:$T))+2)</f>
        <v>艺术学院</v>
      </c>
      <c r="G167" s="14" t="s">
        <v>202</v>
      </c>
      <c r="H167" s="9">
        <f>INDEX('#收藏品数值索引'!E:E,MOD(ROW()-4,SUM('#收藏品数值索引'!$T:$T))+2)</f>
        <v>3016</v>
      </c>
      <c r="J167" s="9">
        <f>INDEX('#收藏品数值索引'!F:F,MOD(ROW()-4,SUM('#收藏品数值索引'!$T:$T))+2)*INDEX('#收藏品数值索引'!$Q:$Q,MATCH(收藏品表!$D167,'#收藏品数值索引'!$J:$J,0))</f>
        <v>100</v>
      </c>
      <c r="K167" s="12"/>
      <c r="L167" s="12"/>
      <c r="M167" s="9">
        <f>INDEX('#收藏品数值索引'!G:G,MOD(ROW()-4,SUM('#收藏品数值索引'!$T:$T))+2)*INDEX('#收藏品数值索引'!$Q:$Q,MATCH(收藏品表!$D167,'#收藏品数值索引'!$J:$J,0))</f>
        <v>10</v>
      </c>
      <c r="N167" s="9">
        <f>INDEX('#收藏品数值索引'!M:M,MATCH(D167&amp;F167,'#收藏品数值索引'!L:L,0))</f>
        <v>11</v>
      </c>
    </row>
    <row r="168" spans="1:14" x14ac:dyDescent="0.25">
      <c r="A168" s="9">
        <f t="shared" si="2"/>
        <v>165</v>
      </c>
      <c r="B168" s="14" t="s">
        <v>203</v>
      </c>
      <c r="C168" s="9">
        <f>INDEX('#收藏品数值索引'!B:B,MOD(ROW()-4,SUM('#收藏品数值索引'!$T:$T))+2)</f>
        <v>30</v>
      </c>
      <c r="D168" s="9" t="str">
        <f>INDEX('#收藏品数值索引'!J:J,INT((ROW()-4)/SUM('#收藏品数值索引'!$T:$T))*3+2)</f>
        <v>紫色</v>
      </c>
      <c r="E168" s="14" t="s">
        <v>370</v>
      </c>
      <c r="F168" s="9" t="str">
        <f>INDEX('#收藏品数值索引'!C:C,MOD(ROW()-4,SUM('#收藏品数值索引'!$T:$T))+2)</f>
        <v>艺术学院</v>
      </c>
      <c r="G168" s="14" t="s">
        <v>205</v>
      </c>
      <c r="H168" s="9">
        <f>INDEX('#收藏品数值索引'!E:E,MOD(ROW()-4,SUM('#收藏品数值索引'!$T:$T))+2)</f>
        <v>2500</v>
      </c>
      <c r="J168" s="9">
        <f>INDEX('#收藏品数值索引'!F:F,MOD(ROW()-4,SUM('#收藏品数值索引'!$T:$T))+2)*INDEX('#收藏品数值索引'!$Q:$Q,MATCH(收藏品表!$D168,'#收藏品数值索引'!$J:$J,0))</f>
        <v>1.25E-3</v>
      </c>
      <c r="K168" s="12"/>
      <c r="L168" s="12"/>
      <c r="M168" s="9">
        <f>INDEX('#收藏品数值索引'!G:G,MOD(ROW()-4,SUM('#收藏品数值索引'!$T:$T))+2)*INDEX('#收藏品数值索引'!$Q:$Q,MATCH(收藏品表!$D168,'#收藏品数值索引'!$J:$J,0))</f>
        <v>1.25E-4</v>
      </c>
      <c r="N168" s="9">
        <f>INDEX('#收藏品数值索引'!M:M,MATCH(D168&amp;F168,'#收藏品数值索引'!L:L,0))</f>
        <v>11</v>
      </c>
    </row>
    <row r="169" spans="1:14" x14ac:dyDescent="0.25">
      <c r="A169" s="9">
        <f t="shared" si="2"/>
        <v>166</v>
      </c>
      <c r="B169" s="14" t="s">
        <v>206</v>
      </c>
      <c r="C169" s="9">
        <f>INDEX('#收藏品数值索引'!B:B,MOD(ROW()-4,SUM('#收藏品数值索引'!$T:$T))+2)</f>
        <v>31</v>
      </c>
      <c r="D169" s="9" t="str">
        <f>INDEX('#收藏品数值索引'!J:J,INT((ROW()-4)/SUM('#收藏品数值索引'!$T:$T))*3+2)</f>
        <v>紫色</v>
      </c>
      <c r="E169" s="14" t="s">
        <v>371</v>
      </c>
      <c r="F169" s="9" t="str">
        <f>INDEX('#收藏品数值索引'!C:C,MOD(ROW()-4,SUM('#收藏品数值索引'!$T:$T))+2)</f>
        <v>科学学院</v>
      </c>
      <c r="G169" s="14" t="s">
        <v>208</v>
      </c>
      <c r="H169" s="9">
        <f>INDEX('#收藏品数值索引'!E:E,MOD(ROW()-4,SUM('#收藏品数值索引'!$T:$T))+2)</f>
        <v>1229</v>
      </c>
      <c r="J169" s="9">
        <f>INDEX('#收藏品数值索引'!F:F,MOD(ROW()-4,SUM('#收藏品数值索引'!$T:$T))+2)*INDEX('#收藏品数值索引'!$Q:$Q,MATCH(收藏品表!$D169,'#收藏品数值索引'!$J:$J,0))</f>
        <v>2.5000000000000001E-2</v>
      </c>
      <c r="K169" s="12"/>
      <c r="L169" s="12"/>
      <c r="M169" s="9">
        <f>INDEX('#收藏品数值索引'!G:G,MOD(ROW()-4,SUM('#收藏品数值索引'!$T:$T))+2)*INDEX('#收藏品数值索引'!$Q:$Q,MATCH(收藏品表!$D169,'#收藏品数值索引'!$J:$J,0))</f>
        <v>2.5000000000000001E-3</v>
      </c>
      <c r="N169" s="9">
        <f>INDEX('#收藏品数值索引'!M:M,MATCH(D169&amp;F169,'#收藏品数值索引'!L:L,0))</f>
        <v>12</v>
      </c>
    </row>
    <row r="170" spans="1:14" x14ac:dyDescent="0.25">
      <c r="A170" s="9">
        <f t="shared" si="2"/>
        <v>167</v>
      </c>
      <c r="B170" s="14" t="s">
        <v>209</v>
      </c>
      <c r="C170" s="9">
        <f>INDEX('#收藏品数值索引'!B:B,MOD(ROW()-4,SUM('#收藏品数值索引'!$T:$T))+2)</f>
        <v>32</v>
      </c>
      <c r="D170" s="9" t="str">
        <f>INDEX('#收藏品数值索引'!J:J,INT((ROW()-4)/SUM('#收藏品数值索引'!$T:$T))*3+2)</f>
        <v>紫色</v>
      </c>
      <c r="E170" s="14" t="s">
        <v>372</v>
      </c>
      <c r="F170" s="9" t="str">
        <f>INDEX('#收藏品数值索引'!C:C,MOD(ROW()-4,SUM('#收藏品数值索引'!$T:$T))+2)</f>
        <v>科学学院</v>
      </c>
      <c r="G170" s="14" t="s">
        <v>211</v>
      </c>
      <c r="H170" s="9">
        <f>INDEX('#收藏品数值索引'!E:E,MOD(ROW()-4,SUM('#收藏品数值索引'!$T:$T))+2)</f>
        <v>1108</v>
      </c>
      <c r="J170" s="9">
        <f>INDEX('#收藏品数值索引'!F:F,MOD(ROW()-4,SUM('#收藏品数值索引'!$T:$T))+2)*INDEX('#收藏品数值索引'!$Q:$Q,MATCH(收藏品表!$D170,'#收藏品数值索引'!$J:$J,0))</f>
        <v>0.05</v>
      </c>
      <c r="K170" s="12"/>
      <c r="L170" s="12"/>
      <c r="M170" s="9">
        <f>INDEX('#收藏品数值索引'!G:G,MOD(ROW()-4,SUM('#收藏品数值索引'!$T:$T))+2)*INDEX('#收藏品数值索引'!$Q:$Q,MATCH(收藏品表!$D170,'#收藏品数值索引'!$J:$J,0))</f>
        <v>5.0000000000000001E-3</v>
      </c>
      <c r="N170" s="9">
        <f>INDEX('#收藏品数值索引'!M:M,MATCH(D170&amp;F170,'#收藏品数值索引'!L:L,0))</f>
        <v>12</v>
      </c>
    </row>
    <row r="171" spans="1:14" x14ac:dyDescent="0.25">
      <c r="A171" s="9">
        <f t="shared" si="2"/>
        <v>168</v>
      </c>
      <c r="B171" s="14" t="s">
        <v>212</v>
      </c>
      <c r="C171" s="9">
        <f>INDEX('#收藏品数值索引'!B:B,MOD(ROW()-4,SUM('#收藏品数值索引'!$T:$T))+2)</f>
        <v>33</v>
      </c>
      <c r="D171" s="9" t="str">
        <f>INDEX('#收藏品数值索引'!J:J,INT((ROW()-4)/SUM('#收藏品数值索引'!$T:$T))*3+2)</f>
        <v>紫色</v>
      </c>
      <c r="E171" s="14" t="s">
        <v>373</v>
      </c>
      <c r="F171" s="9" t="str">
        <f>INDEX('#收藏品数值索引'!C:C,MOD(ROW()-4,SUM('#收藏品数值索引'!$T:$T))+2)</f>
        <v>科学学院</v>
      </c>
      <c r="G171" s="14" t="s">
        <v>214</v>
      </c>
      <c r="H171" s="9">
        <f>INDEX('#收藏品数值索引'!E:E,MOD(ROW()-4,SUM('#收藏品数值索引'!$T:$T))+2)</f>
        <v>1107</v>
      </c>
      <c r="J171" s="9">
        <f>INDEX('#收藏品数值索引'!F:F,MOD(ROW()-4,SUM('#收藏品数值索引'!$T:$T))+2)*INDEX('#收藏品数值索引'!$Q:$Q,MATCH(收藏品表!$D171,'#收藏品数值索引'!$J:$J,0))</f>
        <v>0.05</v>
      </c>
      <c r="K171" s="12"/>
      <c r="L171" s="12"/>
      <c r="M171" s="9">
        <f>INDEX('#收藏品数值索引'!G:G,MOD(ROW()-4,SUM('#收藏品数值索引'!$T:$T))+2)*INDEX('#收藏品数值索引'!$Q:$Q,MATCH(收藏品表!$D171,'#收藏品数值索引'!$J:$J,0))</f>
        <v>5.0000000000000001E-3</v>
      </c>
      <c r="N171" s="9">
        <f>INDEX('#收藏品数值索引'!M:M,MATCH(D171&amp;F171,'#收藏品数值索引'!L:L,0))</f>
        <v>12</v>
      </c>
    </row>
    <row r="172" spans="1:14" x14ac:dyDescent="0.25">
      <c r="A172" s="9">
        <f t="shared" si="2"/>
        <v>169</v>
      </c>
      <c r="B172" s="14" t="s">
        <v>215</v>
      </c>
      <c r="C172" s="9">
        <f>INDEX('#收藏品数值索引'!B:B,MOD(ROW()-4,SUM('#收藏品数值索引'!$T:$T))+2)</f>
        <v>34</v>
      </c>
      <c r="D172" s="9" t="str">
        <f>INDEX('#收藏品数值索引'!J:J,INT((ROW()-4)/SUM('#收藏品数值索引'!$T:$T))*3+2)</f>
        <v>紫色</v>
      </c>
      <c r="E172" s="14" t="s">
        <v>374</v>
      </c>
      <c r="F172" s="9" t="str">
        <f>INDEX('#收藏品数值索引'!C:C,MOD(ROW()-4,SUM('#收藏品数值索引'!$T:$T))+2)</f>
        <v>科学学院</v>
      </c>
      <c r="G172" s="14" t="s">
        <v>217</v>
      </c>
      <c r="H172" s="9">
        <f>INDEX('#收藏品数值索引'!E:E,MOD(ROW()-4,SUM('#收藏品数值索引'!$T:$T))+2)</f>
        <v>1123</v>
      </c>
      <c r="J172" s="9">
        <f>INDEX('#收藏品数值索引'!F:F,MOD(ROW()-4,SUM('#收藏品数值索引'!$T:$T))+2)*INDEX('#收藏品数值索引'!$Q:$Q,MATCH(收藏品表!$D172,'#收藏品数值索引'!$J:$J,0))</f>
        <v>0.05</v>
      </c>
      <c r="K172" s="12"/>
      <c r="L172" s="12"/>
      <c r="M172" s="9">
        <f>INDEX('#收藏品数值索引'!G:G,MOD(ROW()-4,SUM('#收藏品数值索引'!$T:$T))+2)*INDEX('#收藏品数值索引'!$Q:$Q,MATCH(收藏品表!$D172,'#收藏品数值索引'!$J:$J,0))</f>
        <v>5.0000000000000001E-3</v>
      </c>
      <c r="N172" s="9">
        <f>INDEX('#收藏品数值索引'!M:M,MATCH(D172&amp;F172,'#收藏品数值索引'!L:L,0))</f>
        <v>12</v>
      </c>
    </row>
    <row r="173" spans="1:14" x14ac:dyDescent="0.25">
      <c r="A173" s="9">
        <f t="shared" si="2"/>
        <v>170</v>
      </c>
      <c r="B173" s="14" t="s">
        <v>218</v>
      </c>
      <c r="C173" s="9">
        <f>INDEX('#收藏品数值索引'!B:B,MOD(ROW()-4,SUM('#收藏品数值索引'!$T:$T))+2)</f>
        <v>35</v>
      </c>
      <c r="D173" s="9" t="str">
        <f>INDEX('#收藏品数值索引'!J:J,INT((ROW()-4)/SUM('#收藏品数值索引'!$T:$T))*3+2)</f>
        <v>紫色</v>
      </c>
      <c r="E173" s="14" t="s">
        <v>375</v>
      </c>
      <c r="F173" s="9" t="str">
        <f>INDEX('#收藏品数值索引'!C:C,MOD(ROW()-4,SUM('#收藏品数值索引'!$T:$T))+2)</f>
        <v>科学学院</v>
      </c>
      <c r="G173" s="14" t="s">
        <v>220</v>
      </c>
      <c r="H173" s="9">
        <f>INDEX('#收藏品数值索引'!E:E,MOD(ROW()-4,SUM('#收藏品数值索引'!$T:$T))+2)</f>
        <v>1300</v>
      </c>
      <c r="J173" s="9">
        <f>INDEX('#收藏品数值索引'!F:F,MOD(ROW()-4,SUM('#收藏品数值索引'!$T:$T))+2)*INDEX('#收藏品数值索引'!$Q:$Q,MATCH(收藏品表!$D173,'#收藏品数值索引'!$J:$J,0))</f>
        <v>2.5000000000000001E-2</v>
      </c>
      <c r="K173" s="12"/>
      <c r="L173" s="12"/>
      <c r="M173" s="9">
        <f>INDEX('#收藏品数值索引'!G:G,MOD(ROW()-4,SUM('#收藏品数值索引'!$T:$T))+2)*INDEX('#收藏品数值索引'!$Q:$Q,MATCH(收藏品表!$D173,'#收藏品数值索引'!$J:$J,0))</f>
        <v>2.5000000000000001E-3</v>
      </c>
      <c r="N173" s="9">
        <f>INDEX('#收藏品数值索引'!M:M,MATCH(D173&amp;F173,'#收藏品数值索引'!L:L,0))</f>
        <v>12</v>
      </c>
    </row>
    <row r="174" spans="1:14" x14ac:dyDescent="0.25">
      <c r="A174" s="9">
        <f t="shared" si="2"/>
        <v>171</v>
      </c>
      <c r="B174" s="14" t="s">
        <v>221</v>
      </c>
      <c r="C174" s="9">
        <f>INDEX('#收藏品数值索引'!B:B,MOD(ROW()-4,SUM('#收藏品数值索引'!$T:$T))+2)</f>
        <v>36</v>
      </c>
      <c r="D174" s="9" t="str">
        <f>INDEX('#收藏品数值索引'!J:J,INT((ROW()-4)/SUM('#收藏品数值索引'!$T:$T))*3+2)</f>
        <v>紫色</v>
      </c>
      <c r="E174" s="14" t="s">
        <v>376</v>
      </c>
      <c r="F174" s="9" t="str">
        <f>INDEX('#收藏品数值索引'!C:C,MOD(ROW()-4,SUM('#收藏品数值索引'!$T:$T))+2)</f>
        <v>科学学院</v>
      </c>
      <c r="G174" s="14" t="s">
        <v>223</v>
      </c>
      <c r="H174" s="9">
        <f>INDEX('#收藏品数值索引'!E:E,MOD(ROW()-4,SUM('#收藏品数值索引'!$T:$T))+2)</f>
        <v>1124</v>
      </c>
      <c r="J174" s="9">
        <f>INDEX('#收藏品数值索引'!F:F,MOD(ROW()-4,SUM('#收藏品数值索引'!$T:$T))+2)*INDEX('#收藏品数值索引'!$Q:$Q,MATCH(收藏品表!$D174,'#收藏品数值索引'!$J:$J,0))</f>
        <v>0.05</v>
      </c>
      <c r="K174" s="12"/>
      <c r="L174" s="12"/>
      <c r="M174" s="9">
        <f>INDEX('#收藏品数值索引'!G:G,MOD(ROW()-4,SUM('#收藏品数值索引'!$T:$T))+2)*INDEX('#收藏品数值索引'!$Q:$Q,MATCH(收藏品表!$D174,'#收藏品数值索引'!$J:$J,0))</f>
        <v>5.0000000000000001E-3</v>
      </c>
      <c r="N174" s="9">
        <f>INDEX('#收藏品数值索引'!M:M,MATCH(D174&amp;F174,'#收藏品数值索引'!L:L,0))</f>
        <v>12</v>
      </c>
    </row>
    <row r="175" spans="1:14" x14ac:dyDescent="0.25">
      <c r="A175" s="9">
        <f t="shared" si="2"/>
        <v>172</v>
      </c>
      <c r="B175" s="14" t="s">
        <v>224</v>
      </c>
      <c r="C175" s="9">
        <f>INDEX('#收藏品数值索引'!B:B,MOD(ROW()-4,SUM('#收藏品数值索引'!$T:$T))+2)</f>
        <v>37</v>
      </c>
      <c r="D175" s="9" t="str">
        <f>INDEX('#收藏品数值索引'!J:J,INT((ROW()-4)/SUM('#收藏品数值索引'!$T:$T))*3+2)</f>
        <v>紫色</v>
      </c>
      <c r="E175" s="14" t="s">
        <v>377</v>
      </c>
      <c r="F175" s="9" t="str">
        <f>INDEX('#收藏品数值索引'!C:C,MOD(ROW()-4,SUM('#收藏品数值索引'!$T:$T))+2)</f>
        <v>科学学院</v>
      </c>
      <c r="G175" s="14" t="s">
        <v>226</v>
      </c>
      <c r="H175" s="9">
        <f>INDEX('#收藏品数值索引'!E:E,MOD(ROW()-4,SUM('#收藏品数值索引'!$T:$T))+2)</f>
        <v>4200</v>
      </c>
      <c r="J175" s="9">
        <f>INDEX('#收藏品数值索引'!F:F,MOD(ROW()-4,SUM('#收藏品数值索引'!$T:$T))+2)*INDEX('#收藏品数值索引'!$Q:$Q,MATCH(收藏品表!$D175,'#收藏品数值索引'!$J:$J,0))</f>
        <v>0.05</v>
      </c>
      <c r="K175" s="12"/>
      <c r="L175" s="12"/>
      <c r="M175" s="9">
        <f>INDEX('#收藏品数值索引'!G:G,MOD(ROW()-4,SUM('#收藏品数值索引'!$T:$T))+2)*INDEX('#收藏品数值索引'!$Q:$Q,MATCH(收藏品表!$D175,'#收藏品数值索引'!$J:$J,0))</f>
        <v>5.0000000000000001E-3</v>
      </c>
      <c r="N175" s="9">
        <f>INDEX('#收藏品数值索引'!M:M,MATCH(D175&amp;F175,'#收藏品数值索引'!L:L,0))</f>
        <v>12</v>
      </c>
    </row>
    <row r="176" spans="1:14" x14ac:dyDescent="0.25">
      <c r="A176" s="9">
        <f t="shared" si="2"/>
        <v>173</v>
      </c>
      <c r="B176" s="14" t="s">
        <v>227</v>
      </c>
      <c r="C176" s="9">
        <f>INDEX('#收藏品数值索引'!B:B,MOD(ROW()-4,SUM('#收藏品数值索引'!$T:$T))+2)</f>
        <v>38</v>
      </c>
      <c r="D176" s="9" t="str">
        <f>INDEX('#收藏品数值索引'!J:J,INT((ROW()-4)/SUM('#收藏品数值索引'!$T:$T))*3+2)</f>
        <v>紫色</v>
      </c>
      <c r="E176" s="14" t="s">
        <v>378</v>
      </c>
      <c r="F176" s="9" t="str">
        <f>INDEX('#收藏品数值索引'!C:C,MOD(ROW()-4,SUM('#收藏品数值索引'!$T:$T))+2)</f>
        <v>科学学院</v>
      </c>
      <c r="G176" s="14" t="s">
        <v>229</v>
      </c>
      <c r="H176" s="9">
        <f>INDEX('#收藏品数值索引'!E:E,MOD(ROW()-4,SUM('#收藏品数值索引'!$T:$T))+2)</f>
        <v>1020</v>
      </c>
      <c r="J176" s="9">
        <f>INDEX('#收藏品数值索引'!F:F,MOD(ROW()-4,SUM('#收藏品数值索引'!$T:$T))+2)*INDEX('#收藏品数值索引'!$Q:$Q,MATCH(收藏品表!$D176,'#收藏品数值索引'!$J:$J,0))</f>
        <v>0.05</v>
      </c>
      <c r="K176" s="12"/>
      <c r="L176" s="12"/>
      <c r="M176" s="9">
        <f>INDEX('#收藏品数值索引'!G:G,MOD(ROW()-4,SUM('#收藏品数值索引'!$T:$T))+2)*INDEX('#收藏品数值索引'!$Q:$Q,MATCH(收藏品表!$D176,'#收藏品数值索引'!$J:$J,0))</f>
        <v>5.0000000000000001E-3</v>
      </c>
      <c r="N176" s="9">
        <f>INDEX('#收藏品数值索引'!M:M,MATCH(D176&amp;F176,'#收藏品数值索引'!L:L,0))</f>
        <v>12</v>
      </c>
    </row>
    <row r="177" spans="1:14" x14ac:dyDescent="0.25">
      <c r="A177" s="9">
        <f t="shared" si="2"/>
        <v>174</v>
      </c>
      <c r="B177" s="14" t="s">
        <v>230</v>
      </c>
      <c r="C177" s="9">
        <f>INDEX('#收藏品数值索引'!B:B,MOD(ROW()-4,SUM('#收藏品数值索引'!$T:$T))+2)</f>
        <v>39</v>
      </c>
      <c r="D177" s="9" t="str">
        <f>INDEX('#收藏品数值索引'!J:J,INT((ROW()-4)/SUM('#收藏品数值索引'!$T:$T))*3+2)</f>
        <v>紫色</v>
      </c>
      <c r="E177" s="14" t="s">
        <v>379</v>
      </c>
      <c r="F177" s="9" t="str">
        <f>INDEX('#收藏品数值索引'!C:C,MOD(ROW()-4,SUM('#收藏品数值索引'!$T:$T))+2)</f>
        <v>科学学院</v>
      </c>
      <c r="G177" s="14" t="s">
        <v>232</v>
      </c>
      <c r="H177" s="9">
        <f>INDEX('#收藏品数值索引'!E:E,MOD(ROW()-4,SUM('#收藏品数值索引'!$T:$T))+2)</f>
        <v>1125</v>
      </c>
      <c r="J177" s="9">
        <f>INDEX('#收藏品数值索引'!F:F,MOD(ROW()-4,SUM('#收藏品数值索引'!$T:$T))+2)*INDEX('#收藏品数值索引'!$Q:$Q,MATCH(收藏品表!$D177,'#收藏品数值索引'!$J:$J,0))</f>
        <v>0.05</v>
      </c>
      <c r="K177" s="12"/>
      <c r="L177" s="12"/>
      <c r="M177" s="9">
        <f>INDEX('#收藏品数值索引'!G:G,MOD(ROW()-4,SUM('#收藏品数值索引'!$T:$T))+2)*INDEX('#收藏品数值索引'!$Q:$Q,MATCH(收藏品表!$D177,'#收藏品数值索引'!$J:$J,0))</f>
        <v>5.0000000000000001E-3</v>
      </c>
      <c r="N177" s="9">
        <f>INDEX('#收藏品数值索引'!M:M,MATCH(D177&amp;F177,'#收藏品数值索引'!L:L,0))</f>
        <v>12</v>
      </c>
    </row>
    <row r="178" spans="1:14" x14ac:dyDescent="0.25">
      <c r="A178" s="9">
        <f t="shared" si="2"/>
        <v>175</v>
      </c>
      <c r="B178" s="14" t="s">
        <v>233</v>
      </c>
      <c r="C178" s="9">
        <f>INDEX('#收藏品数值索引'!B:B,MOD(ROW()-4,SUM('#收藏品数值索引'!$T:$T))+2)</f>
        <v>40</v>
      </c>
      <c r="D178" s="9" t="str">
        <f>INDEX('#收藏品数值索引'!J:J,INT((ROW()-4)/SUM('#收藏品数值索引'!$T:$T))*3+2)</f>
        <v>紫色</v>
      </c>
      <c r="E178" s="14" t="s">
        <v>380</v>
      </c>
      <c r="F178" s="9" t="str">
        <f>INDEX('#收藏品数值索引'!C:C,MOD(ROW()-4,SUM('#收藏品数值索引'!$T:$T))+2)</f>
        <v>科学学院</v>
      </c>
      <c r="G178" s="14" t="s">
        <v>235</v>
      </c>
      <c r="H178" s="9">
        <f>INDEX('#收藏品数值索引'!E:E,MOD(ROW()-4,SUM('#收藏品数值索引'!$T:$T))+2)</f>
        <v>1023</v>
      </c>
      <c r="J178" s="9">
        <f>INDEX('#收藏品数值索引'!F:F,MOD(ROW()-4,SUM('#收藏品数值索引'!$T:$T))+2)*INDEX('#收藏品数值索引'!$Q:$Q,MATCH(收藏品表!$D178,'#收藏品数值索引'!$J:$J,0))</f>
        <v>0.05</v>
      </c>
      <c r="K178" s="12"/>
      <c r="L178" s="12"/>
      <c r="M178" s="9">
        <f>INDEX('#收藏品数值索引'!G:G,MOD(ROW()-4,SUM('#收藏品数值索引'!$T:$T))+2)*INDEX('#收藏品数值索引'!$Q:$Q,MATCH(收藏品表!$D178,'#收藏品数值索引'!$J:$J,0))</f>
        <v>5.0000000000000001E-3</v>
      </c>
      <c r="N178" s="9">
        <f>INDEX('#收藏品数值索引'!M:M,MATCH(D178&amp;F178,'#收藏品数值索引'!L:L,0))</f>
        <v>12</v>
      </c>
    </row>
    <row r="179" spans="1:14" x14ac:dyDescent="0.25">
      <c r="A179" s="9">
        <f t="shared" si="2"/>
        <v>176</v>
      </c>
      <c r="B179" s="14" t="s">
        <v>236</v>
      </c>
      <c r="C179" s="9">
        <f>INDEX('#收藏品数值索引'!B:B,MOD(ROW()-4,SUM('#收藏品数值索引'!$T:$T))+2)</f>
        <v>41</v>
      </c>
      <c r="D179" s="9" t="str">
        <f>INDEX('#收藏品数值索引'!J:J,INT((ROW()-4)/SUM('#收藏品数值索引'!$T:$T))*3+2)</f>
        <v>紫色</v>
      </c>
      <c r="E179" s="14" t="s">
        <v>381</v>
      </c>
      <c r="F179" s="9" t="str">
        <f>INDEX('#收藏品数值索引'!C:C,MOD(ROW()-4,SUM('#收藏品数值索引'!$T:$T))+2)</f>
        <v>科学学院</v>
      </c>
      <c r="G179" s="14" t="s">
        <v>238</v>
      </c>
      <c r="H179" s="9">
        <f>INDEX('#收藏品数值索引'!E:E,MOD(ROW()-4,SUM('#收藏品数值索引'!$T:$T))+2)</f>
        <v>1126</v>
      </c>
      <c r="J179" s="9">
        <f>INDEX('#收藏品数值索引'!F:F,MOD(ROW()-4,SUM('#收藏品数值索引'!$T:$T))+2)*INDEX('#收藏品数值索引'!$Q:$Q,MATCH(收藏品表!$D179,'#收藏品数值索引'!$J:$J,0))</f>
        <v>0.05</v>
      </c>
      <c r="K179" s="12"/>
      <c r="L179" s="12"/>
      <c r="M179" s="9">
        <f>INDEX('#收藏品数值索引'!G:G,MOD(ROW()-4,SUM('#收藏品数值索引'!$T:$T))+2)*INDEX('#收藏品数值索引'!$Q:$Q,MATCH(收藏品表!$D179,'#收藏品数值索引'!$J:$J,0))</f>
        <v>5.0000000000000001E-3</v>
      </c>
      <c r="N179" s="9">
        <f>INDEX('#收藏品数值索引'!M:M,MATCH(D179&amp;F179,'#收藏品数值索引'!L:L,0))</f>
        <v>12</v>
      </c>
    </row>
    <row r="180" spans="1:14" x14ac:dyDescent="0.25">
      <c r="A180" s="9">
        <f t="shared" si="2"/>
        <v>177</v>
      </c>
      <c r="B180" s="14" t="s">
        <v>239</v>
      </c>
      <c r="C180" s="9">
        <f>INDEX('#收藏品数值索引'!B:B,MOD(ROW()-4,SUM('#收藏品数值索引'!$T:$T))+2)</f>
        <v>42</v>
      </c>
      <c r="D180" s="9" t="str">
        <f>INDEX('#收藏品数值索引'!J:J,INT((ROW()-4)/SUM('#收藏品数值索引'!$T:$T))*3+2)</f>
        <v>紫色</v>
      </c>
      <c r="E180" s="14" t="s">
        <v>382</v>
      </c>
      <c r="F180" s="9" t="str">
        <f>INDEX('#收藏品数值索引'!C:C,MOD(ROW()-4,SUM('#收藏品数值索引'!$T:$T))+2)</f>
        <v>科学学院</v>
      </c>
      <c r="G180" s="14" t="s">
        <v>241</v>
      </c>
      <c r="H180" s="9">
        <f>INDEX('#收藏品数值索引'!E:E,MOD(ROW()-4,SUM('#收藏品数值索引'!$T:$T))+2)</f>
        <v>1105</v>
      </c>
      <c r="J180" s="9">
        <f>INDEX('#收藏品数值索引'!F:F,MOD(ROW()-4,SUM('#收藏品数值索引'!$T:$T))+2)*INDEX('#收藏品数值索引'!$Q:$Q,MATCH(收藏品表!$D180,'#收藏品数值索引'!$J:$J,0))</f>
        <v>0.05</v>
      </c>
      <c r="K180" s="12"/>
      <c r="L180" s="12"/>
      <c r="M180" s="9">
        <f>INDEX('#收藏品数值索引'!G:G,MOD(ROW()-4,SUM('#收藏品数值索引'!$T:$T))+2)*INDEX('#收藏品数值索引'!$Q:$Q,MATCH(收藏品表!$D180,'#收藏品数值索引'!$J:$J,0))</f>
        <v>5.0000000000000001E-3</v>
      </c>
      <c r="N180" s="9">
        <f>INDEX('#收藏品数值索引'!M:M,MATCH(D180&amp;F180,'#收藏品数值索引'!L:L,0))</f>
        <v>12</v>
      </c>
    </row>
    <row r="181" spans="1:14" x14ac:dyDescent="0.25">
      <c r="A181" s="9">
        <f t="shared" si="2"/>
        <v>178</v>
      </c>
      <c r="B181" s="14" t="s">
        <v>242</v>
      </c>
      <c r="C181" s="9">
        <f>INDEX('#收藏品数值索引'!B:B,MOD(ROW()-4,SUM('#收藏品数值索引'!$T:$T))+2)</f>
        <v>43</v>
      </c>
      <c r="D181" s="9" t="str">
        <f>INDEX('#收藏品数值索引'!J:J,INT((ROW()-4)/SUM('#收藏品数值索引'!$T:$T))*3+2)</f>
        <v>紫色</v>
      </c>
      <c r="E181" s="14" t="s">
        <v>383</v>
      </c>
      <c r="F181" s="9" t="str">
        <f>INDEX('#收藏品数值索引'!C:C,MOD(ROW()-4,SUM('#收藏品数值索引'!$T:$T))+2)</f>
        <v>科学学院</v>
      </c>
      <c r="G181" s="14" t="s">
        <v>244</v>
      </c>
      <c r="H181" s="9">
        <f>INDEX('#收藏品数值索引'!E:E,MOD(ROW()-4,SUM('#收藏品数值索引'!$T:$T))+2)</f>
        <v>1022</v>
      </c>
      <c r="J181" s="9">
        <f>INDEX('#收藏品数值索引'!F:F,MOD(ROW()-4,SUM('#收藏品数值索引'!$T:$T))+2)*INDEX('#收藏品数值索引'!$Q:$Q,MATCH(收藏品表!$D181,'#收藏品数值索引'!$J:$J,0))</f>
        <v>0.05</v>
      </c>
      <c r="K181" s="12"/>
      <c r="L181" s="12"/>
      <c r="M181" s="9">
        <f>INDEX('#收藏品数值索引'!G:G,MOD(ROW()-4,SUM('#收藏品数值索引'!$T:$T))+2)*INDEX('#收藏品数值索引'!$Q:$Q,MATCH(收藏品表!$D181,'#收藏品数值索引'!$J:$J,0))</f>
        <v>5.0000000000000001E-3</v>
      </c>
      <c r="N181" s="9">
        <f>INDEX('#收藏品数值索引'!M:M,MATCH(D181&amp;F181,'#收藏品数值索引'!L:L,0))</f>
        <v>12</v>
      </c>
    </row>
    <row r="182" spans="1:14" x14ac:dyDescent="0.25">
      <c r="A182" s="9">
        <f t="shared" si="2"/>
        <v>179</v>
      </c>
      <c r="B182" s="14" t="s">
        <v>245</v>
      </c>
      <c r="C182" s="9">
        <f>INDEX('#收藏品数值索引'!B:B,MOD(ROW()-4,SUM('#收藏品数值索引'!$T:$T))+2)</f>
        <v>44</v>
      </c>
      <c r="D182" s="9" t="str">
        <f>INDEX('#收藏品数值索引'!J:J,INT((ROW()-4)/SUM('#收藏品数值索引'!$T:$T))*3+2)</f>
        <v>紫色</v>
      </c>
      <c r="E182" s="14" t="s">
        <v>384</v>
      </c>
      <c r="F182" s="9" t="str">
        <f>INDEX('#收藏品数值索引'!C:C,MOD(ROW()-4,SUM('#收藏品数值索引'!$T:$T))+2)</f>
        <v>科学学院</v>
      </c>
      <c r="G182" s="14" t="s">
        <v>247</v>
      </c>
      <c r="H182" s="9">
        <f>INDEX('#收藏品数值索引'!E:E,MOD(ROW()-4,SUM('#收藏品数值索引'!$T:$T))+2)</f>
        <v>1106</v>
      </c>
      <c r="J182" s="9">
        <f>INDEX('#收藏品数值索引'!F:F,MOD(ROW()-4,SUM('#收藏品数值索引'!$T:$T))+2)*INDEX('#收藏品数值索引'!$Q:$Q,MATCH(收藏品表!$D182,'#收藏品数值索引'!$J:$J,0))</f>
        <v>0.05</v>
      </c>
      <c r="K182" s="12"/>
      <c r="L182" s="12"/>
      <c r="M182" s="9">
        <f>INDEX('#收藏品数值索引'!G:G,MOD(ROW()-4,SUM('#收藏品数值索引'!$T:$T))+2)*INDEX('#收藏品数值索引'!$Q:$Q,MATCH(收藏品表!$D182,'#收藏品数值索引'!$J:$J,0))</f>
        <v>5.0000000000000001E-3</v>
      </c>
      <c r="N182" s="9">
        <f>INDEX('#收藏品数值索引'!M:M,MATCH(D182&amp;F182,'#收藏品数值索引'!L:L,0))</f>
        <v>12</v>
      </c>
    </row>
    <row r="183" spans="1:14" x14ac:dyDescent="0.25">
      <c r="A183" s="9">
        <f t="shared" si="2"/>
        <v>180</v>
      </c>
      <c r="B183" s="14" t="s">
        <v>248</v>
      </c>
      <c r="C183" s="9">
        <f>INDEX('#收藏品数值索引'!B:B,MOD(ROW()-4,SUM('#收藏品数值索引'!$T:$T))+2)</f>
        <v>45</v>
      </c>
      <c r="D183" s="9" t="str">
        <f>INDEX('#收藏品数值索引'!J:J,INT((ROW()-4)/SUM('#收藏品数值索引'!$T:$T))*3+2)</f>
        <v>紫色</v>
      </c>
      <c r="E183" s="14" t="s">
        <v>385</v>
      </c>
      <c r="F183" s="9" t="str">
        <f>INDEX('#收藏品数值索引'!C:C,MOD(ROW()-4,SUM('#收藏品数值索引'!$T:$T))+2)</f>
        <v>科学学院</v>
      </c>
      <c r="G183" s="14" t="s">
        <v>250</v>
      </c>
      <c r="H183" s="9">
        <f>INDEX('#收藏品数值索引'!E:E,MOD(ROW()-4,SUM('#收藏品数值索引'!$T:$T))+2)</f>
        <v>1021</v>
      </c>
      <c r="J183" s="9">
        <f>INDEX('#收藏品数值索引'!F:F,MOD(ROW()-4,SUM('#收藏品数值索引'!$T:$T))+2)*INDEX('#收藏品数值索引'!$Q:$Q,MATCH(收藏品表!$D183,'#收藏品数值索引'!$J:$J,0))</f>
        <v>0.05</v>
      </c>
      <c r="K183" s="12"/>
      <c r="L183" s="12"/>
      <c r="M183" s="9">
        <f>INDEX('#收藏品数值索引'!G:G,MOD(ROW()-4,SUM('#收藏品数值索引'!$T:$T))+2)*INDEX('#收藏品数值索引'!$Q:$Q,MATCH(收藏品表!$D183,'#收藏品数值索引'!$J:$J,0))</f>
        <v>5.0000000000000001E-3</v>
      </c>
      <c r="N183" s="9">
        <f>INDEX('#收藏品数值索引'!M:M,MATCH(D183&amp;F183,'#收藏品数值索引'!L:L,0))</f>
        <v>12</v>
      </c>
    </row>
    <row r="184" spans="1:14" x14ac:dyDescent="0.25">
      <c r="A184" s="9">
        <f t="shared" si="2"/>
        <v>181</v>
      </c>
      <c r="B184" s="14" t="s">
        <v>116</v>
      </c>
      <c r="C184" s="9">
        <f>INDEX('#收藏品数值索引'!B:B,MOD(ROW()-4,SUM('#收藏品数值索引'!$T:$T))+2)</f>
        <v>1</v>
      </c>
      <c r="D184" s="9" t="str">
        <f>INDEX('#收藏品数值索引'!J:J,INT((ROW()-4)/SUM('#收藏品数值索引'!$T:$T))*3+2)</f>
        <v>橙色</v>
      </c>
      <c r="E184" s="14" t="s">
        <v>386</v>
      </c>
      <c r="F184" s="9" t="str">
        <f>INDEX('#收藏品数值索引'!C:C,MOD(ROW()-4,SUM('#收藏品数值索引'!$T:$T))+2)</f>
        <v>军事学院</v>
      </c>
      <c r="G184" s="14" t="s">
        <v>118</v>
      </c>
      <c r="H184" s="9">
        <f>INDEX('#收藏品数值索引'!E:E,MOD(ROW()-4,SUM('#收藏品数值索引'!$T:$T))+2)</f>
        <v>2006</v>
      </c>
      <c r="J184" s="9">
        <f>INDEX('#收藏品数值索引'!F:F,MOD(ROW()-4,SUM('#收藏品数值索引'!$T:$T))+2)*INDEX('#收藏品数值索引'!$Q:$Q,MATCH(收藏品表!$D184,'#收藏品数值索引'!$J:$J,0))</f>
        <v>0.06</v>
      </c>
      <c r="K184" s="12"/>
      <c r="L184" s="12"/>
      <c r="M184" s="9">
        <f>INDEX('#收藏品数值索引'!G:G,MOD(ROW()-4,SUM('#收藏品数值索引'!$T:$T))+2)*INDEX('#收藏品数值索引'!$Q:$Q,MATCH(收藏品表!$D184,'#收藏品数值索引'!$J:$J,0))</f>
        <v>6.0000000000000001E-3</v>
      </c>
      <c r="N184" s="9">
        <f>INDEX('#收藏品数值索引'!M:M,MATCH(D184&amp;F184,'#收藏品数值索引'!L:L,0))</f>
        <v>13</v>
      </c>
    </row>
    <row r="185" spans="1:14" x14ac:dyDescent="0.25">
      <c r="A185" s="9">
        <f t="shared" si="2"/>
        <v>182</v>
      </c>
      <c r="B185" s="14" t="s">
        <v>119</v>
      </c>
      <c r="C185" s="9">
        <f>INDEX('#收藏品数值索引'!B:B,MOD(ROW()-4,SUM('#收藏品数值索引'!$T:$T))+2)</f>
        <v>2</v>
      </c>
      <c r="D185" s="9" t="str">
        <f>INDEX('#收藏品数值索引'!J:J,INT((ROW()-4)/SUM('#收藏品数值索引'!$T:$T))*3+2)</f>
        <v>橙色</v>
      </c>
      <c r="E185" s="14" t="s">
        <v>387</v>
      </c>
      <c r="F185" s="9" t="str">
        <f>INDEX('#收藏品数值索引'!C:C,MOD(ROW()-4,SUM('#收藏品数值索引'!$T:$T))+2)</f>
        <v>军事学院</v>
      </c>
      <c r="G185" s="14" t="s">
        <v>121</v>
      </c>
      <c r="H185" s="9">
        <f>INDEX('#收藏品数值索引'!E:E,MOD(ROW()-4,SUM('#收藏品数值索引'!$T:$T))+2)</f>
        <v>2105</v>
      </c>
      <c r="J185" s="9">
        <f>INDEX('#收藏品数值索引'!F:F,MOD(ROW()-4,SUM('#收藏品数值索引'!$T:$T))+2)*INDEX('#收藏品数值索引'!$Q:$Q,MATCH(收藏品表!$D185,'#收藏品数值索引'!$J:$J,0))</f>
        <v>0.06</v>
      </c>
      <c r="K185" s="12"/>
      <c r="L185" s="12"/>
      <c r="M185" s="9">
        <f>INDEX('#收藏品数值索引'!G:G,MOD(ROW()-4,SUM('#收藏品数值索引'!$T:$T))+2)*INDEX('#收藏品数值索引'!$Q:$Q,MATCH(收藏品表!$D185,'#收藏品数值索引'!$J:$J,0))</f>
        <v>6.0000000000000001E-3</v>
      </c>
      <c r="N185" s="9">
        <f>INDEX('#收藏品数值索引'!M:M,MATCH(D185&amp;F185,'#收藏品数值索引'!L:L,0))</f>
        <v>13</v>
      </c>
    </row>
    <row r="186" spans="1:14" x14ac:dyDescent="0.25">
      <c r="A186" s="9">
        <f t="shared" si="2"/>
        <v>183</v>
      </c>
      <c r="B186" s="14" t="s">
        <v>122</v>
      </c>
      <c r="C186" s="9">
        <f>INDEX('#收藏品数值索引'!B:B,MOD(ROW()-4,SUM('#收藏品数值索引'!$T:$T))+2)</f>
        <v>3</v>
      </c>
      <c r="D186" s="9" t="str">
        <f>INDEX('#收藏品数值索引'!J:J,INT((ROW()-4)/SUM('#收藏品数值索引'!$T:$T))*3+2)</f>
        <v>橙色</v>
      </c>
      <c r="E186" s="14" t="s">
        <v>388</v>
      </c>
      <c r="F186" s="9" t="str">
        <f>INDEX('#收藏品数值索引'!C:C,MOD(ROW()-4,SUM('#收藏品数值索引'!$T:$T))+2)</f>
        <v>军事学院</v>
      </c>
      <c r="G186" s="14" t="s">
        <v>124</v>
      </c>
      <c r="H186" s="9">
        <f>INDEX('#收藏品数值索引'!E:E,MOD(ROW()-4,SUM('#收藏品数值索引'!$T:$T))+2)</f>
        <v>2058</v>
      </c>
      <c r="J186" s="9">
        <f>INDEX('#收藏品数值索引'!F:F,MOD(ROW()-4,SUM('#收藏品数值索引'!$T:$T))+2)*INDEX('#收藏品数值索引'!$Q:$Q,MATCH(收藏品表!$D186,'#收藏品数值索引'!$J:$J,0))</f>
        <v>0.06</v>
      </c>
      <c r="K186" s="12"/>
      <c r="L186" s="12"/>
      <c r="M186" s="9">
        <f>INDEX('#收藏品数值索引'!G:G,MOD(ROW()-4,SUM('#收藏品数值索引'!$T:$T))+2)*INDEX('#收藏品数值索引'!$Q:$Q,MATCH(收藏品表!$D186,'#收藏品数值索引'!$J:$J,0))</f>
        <v>6.0000000000000001E-3</v>
      </c>
      <c r="N186" s="9">
        <f>INDEX('#收藏品数值索引'!M:M,MATCH(D186&amp;F186,'#收藏品数值索引'!L:L,0))</f>
        <v>13</v>
      </c>
    </row>
    <row r="187" spans="1:14" x14ac:dyDescent="0.25">
      <c r="A187" s="9">
        <f t="shared" si="2"/>
        <v>184</v>
      </c>
      <c r="B187" s="14" t="s">
        <v>125</v>
      </c>
      <c r="C187" s="9">
        <f>INDEX('#收藏品数值索引'!B:B,MOD(ROW()-4,SUM('#收藏品数值索引'!$T:$T))+2)</f>
        <v>4</v>
      </c>
      <c r="D187" s="9" t="str">
        <f>INDEX('#收藏品数值索引'!J:J,INT((ROW()-4)/SUM('#收藏品数值索引'!$T:$T))*3+2)</f>
        <v>橙色</v>
      </c>
      <c r="E187" s="14" t="s">
        <v>389</v>
      </c>
      <c r="F187" s="9" t="str">
        <f>INDEX('#收藏品数值索引'!C:C,MOD(ROW()-4,SUM('#收藏品数值索引'!$T:$T))+2)</f>
        <v>军事学院</v>
      </c>
      <c r="G187" s="14" t="s">
        <v>127</v>
      </c>
      <c r="H187" s="9">
        <f>INDEX('#收藏品数值索引'!E:E,MOD(ROW()-4,SUM('#收藏品数值索引'!$T:$T))+2)</f>
        <v>2106</v>
      </c>
      <c r="J187" s="9">
        <f>INDEX('#收藏品数值索引'!F:F,MOD(ROW()-4,SUM('#收藏品数值索引'!$T:$T))+2)*INDEX('#收藏品数值索引'!$Q:$Q,MATCH(收藏品表!$D187,'#收藏品数值索引'!$J:$J,0))</f>
        <v>0.06</v>
      </c>
      <c r="K187" s="12"/>
      <c r="L187" s="12"/>
      <c r="M187" s="9">
        <f>INDEX('#收藏品数值索引'!G:G,MOD(ROW()-4,SUM('#收藏品数值索引'!$T:$T))+2)*INDEX('#收藏品数值索引'!$Q:$Q,MATCH(收藏品表!$D187,'#收藏品数值索引'!$J:$J,0))</f>
        <v>6.0000000000000001E-3</v>
      </c>
      <c r="N187" s="9">
        <f>INDEX('#收藏品数值索引'!M:M,MATCH(D187&amp;F187,'#收藏品数值索引'!L:L,0))</f>
        <v>13</v>
      </c>
    </row>
    <row r="188" spans="1:14" x14ac:dyDescent="0.25">
      <c r="A188" s="9">
        <f t="shared" si="2"/>
        <v>185</v>
      </c>
      <c r="B188" s="14" t="s">
        <v>128</v>
      </c>
      <c r="C188" s="9">
        <f>INDEX('#收藏品数值索引'!B:B,MOD(ROW()-4,SUM('#收藏品数值索引'!$T:$T))+2)</f>
        <v>5</v>
      </c>
      <c r="D188" s="9" t="str">
        <f>INDEX('#收藏品数值索引'!J:J,INT((ROW()-4)/SUM('#收藏品数值索引'!$T:$T))*3+2)</f>
        <v>橙色</v>
      </c>
      <c r="E188" s="14" t="s">
        <v>390</v>
      </c>
      <c r="F188" s="9" t="str">
        <f>INDEX('#收藏品数值索引'!C:C,MOD(ROW()-4,SUM('#收藏品数值索引'!$T:$T))+2)</f>
        <v>军事学院</v>
      </c>
      <c r="G188" s="14" t="s">
        <v>130</v>
      </c>
      <c r="H188" s="9">
        <f>INDEX('#收藏品数值索引'!E:E,MOD(ROW()-4,SUM('#收藏品数值索引'!$T:$T))+2)</f>
        <v>2056</v>
      </c>
      <c r="J188" s="9">
        <f>INDEX('#收藏品数值索引'!F:F,MOD(ROW()-4,SUM('#收藏品数值索引'!$T:$T))+2)*INDEX('#收藏品数值索引'!$Q:$Q,MATCH(收藏品表!$D188,'#收藏品数值索引'!$J:$J,0))</f>
        <v>0.06</v>
      </c>
      <c r="K188" s="12"/>
      <c r="L188" s="12"/>
      <c r="M188" s="9">
        <f>INDEX('#收藏品数值索引'!G:G,MOD(ROW()-4,SUM('#收藏品数值索引'!$T:$T))+2)*INDEX('#收藏品数值索引'!$Q:$Q,MATCH(收藏品表!$D188,'#收藏品数值索引'!$J:$J,0))</f>
        <v>6.0000000000000001E-3</v>
      </c>
      <c r="N188" s="9">
        <f>INDEX('#收藏品数值索引'!M:M,MATCH(D188&amp;F188,'#收藏品数值索引'!L:L,0))</f>
        <v>13</v>
      </c>
    </row>
    <row r="189" spans="1:14" x14ac:dyDescent="0.25">
      <c r="A189" s="9">
        <f t="shared" si="2"/>
        <v>186</v>
      </c>
      <c r="B189" s="14" t="s">
        <v>131</v>
      </c>
      <c r="C189" s="9">
        <f>INDEX('#收藏品数值索引'!B:B,MOD(ROW()-4,SUM('#收藏品数值索引'!$T:$T))+2)</f>
        <v>6</v>
      </c>
      <c r="D189" s="9" t="str">
        <f>INDEX('#收藏品数值索引'!J:J,INT((ROW()-4)/SUM('#收藏品数值索引'!$T:$T))*3+2)</f>
        <v>橙色</v>
      </c>
      <c r="E189" s="14" t="s">
        <v>391</v>
      </c>
      <c r="F189" s="9" t="str">
        <f>INDEX('#收藏品数值索引'!C:C,MOD(ROW()-4,SUM('#收藏品数值索引'!$T:$T))+2)</f>
        <v>军事学院</v>
      </c>
      <c r="G189" s="14" t="s">
        <v>133</v>
      </c>
      <c r="H189" s="9">
        <f>INDEX('#收藏品数值索引'!E:E,MOD(ROW()-4,SUM('#收藏品数值索引'!$T:$T))+2)</f>
        <v>2108</v>
      </c>
      <c r="J189" s="9">
        <f>INDEX('#收藏品数值索引'!F:F,MOD(ROW()-4,SUM('#收藏品数值索引'!$T:$T))+2)*INDEX('#收藏品数值索引'!$Q:$Q,MATCH(收藏品表!$D189,'#收藏品数值索引'!$J:$J,0))</f>
        <v>0.06</v>
      </c>
      <c r="K189" s="12"/>
      <c r="L189" s="12"/>
      <c r="M189" s="9">
        <f>INDEX('#收藏品数值索引'!G:G,MOD(ROW()-4,SUM('#收藏品数值索引'!$T:$T))+2)*INDEX('#收藏品数值索引'!$Q:$Q,MATCH(收藏品表!$D189,'#收藏品数值索引'!$J:$J,0))</f>
        <v>6.0000000000000001E-3</v>
      </c>
      <c r="N189" s="9">
        <f>INDEX('#收藏品数值索引'!M:M,MATCH(D189&amp;F189,'#收藏品数值索引'!L:L,0))</f>
        <v>13</v>
      </c>
    </row>
    <row r="190" spans="1:14" x14ac:dyDescent="0.25">
      <c r="A190" s="9">
        <f t="shared" si="2"/>
        <v>187</v>
      </c>
      <c r="B190" s="14" t="s">
        <v>134</v>
      </c>
      <c r="C190" s="9">
        <f>INDEX('#收藏品数值索引'!B:B,MOD(ROW()-4,SUM('#收藏品数值索引'!$T:$T))+2)</f>
        <v>7</v>
      </c>
      <c r="D190" s="9" t="str">
        <f>INDEX('#收藏品数值索引'!J:J,INT((ROW()-4)/SUM('#收藏品数值索引'!$T:$T))*3+2)</f>
        <v>橙色</v>
      </c>
      <c r="E190" s="14" t="s">
        <v>392</v>
      </c>
      <c r="F190" s="9" t="str">
        <f>INDEX('#收藏品数值索引'!C:C,MOD(ROW()-4,SUM('#收藏品数值索引'!$T:$T))+2)</f>
        <v>军事学院</v>
      </c>
      <c r="G190" s="14" t="s">
        <v>136</v>
      </c>
      <c r="H190" s="9">
        <f>INDEX('#收藏品数值索引'!E:E,MOD(ROW()-4,SUM('#收藏品数值索引'!$T:$T))+2)</f>
        <v>2005</v>
      </c>
      <c r="J190" s="9">
        <f>INDEX('#收藏品数值索引'!F:F,MOD(ROW()-4,SUM('#收藏品数值索引'!$T:$T))+2)*INDEX('#收藏品数值索引'!$Q:$Q,MATCH(收藏品表!$D190,'#收藏品数值索引'!$J:$J,0))</f>
        <v>0.06</v>
      </c>
      <c r="K190" s="12"/>
      <c r="L190" s="12"/>
      <c r="M190" s="9">
        <f>INDEX('#收藏品数值索引'!G:G,MOD(ROW()-4,SUM('#收藏品数值索引'!$T:$T))+2)*INDEX('#收藏品数值索引'!$Q:$Q,MATCH(收藏品表!$D190,'#收藏品数值索引'!$J:$J,0))</f>
        <v>6.0000000000000001E-3</v>
      </c>
      <c r="N190" s="9">
        <f>INDEX('#收藏品数值索引'!M:M,MATCH(D190&amp;F190,'#收藏品数值索引'!L:L,0))</f>
        <v>13</v>
      </c>
    </row>
    <row r="191" spans="1:14" x14ac:dyDescent="0.25">
      <c r="A191" s="9">
        <f t="shared" si="2"/>
        <v>188</v>
      </c>
      <c r="B191" s="14" t="s">
        <v>137</v>
      </c>
      <c r="C191" s="9">
        <f>INDEX('#收藏品数值索引'!B:B,MOD(ROW()-4,SUM('#收藏品数值索引'!$T:$T))+2)</f>
        <v>8</v>
      </c>
      <c r="D191" s="9" t="str">
        <f>INDEX('#收藏品数值索引'!J:J,INT((ROW()-4)/SUM('#收藏品数值索引'!$T:$T))*3+2)</f>
        <v>橙色</v>
      </c>
      <c r="E191" s="14" t="s">
        <v>393</v>
      </c>
      <c r="F191" s="9" t="str">
        <f>INDEX('#收藏品数值索引'!C:C,MOD(ROW()-4,SUM('#收藏品数值索引'!$T:$T))+2)</f>
        <v>军事学院</v>
      </c>
      <c r="G191" s="14" t="s">
        <v>139</v>
      </c>
      <c r="H191" s="9">
        <f>INDEX('#收藏品数值索引'!E:E,MOD(ROW()-4,SUM('#收藏品数值索引'!$T:$T))+2)</f>
        <v>2008</v>
      </c>
      <c r="J191" s="9">
        <f>INDEX('#收藏品数值索引'!F:F,MOD(ROW()-4,SUM('#收藏品数值索引'!$T:$T))+2)*INDEX('#收藏品数值索引'!$Q:$Q,MATCH(收藏品表!$D191,'#收藏品数值索引'!$J:$J,0))</f>
        <v>0.06</v>
      </c>
      <c r="K191" s="12"/>
      <c r="L191" s="12"/>
      <c r="M191" s="9">
        <f>INDEX('#收藏品数值索引'!G:G,MOD(ROW()-4,SUM('#收藏品数值索引'!$T:$T))+2)*INDEX('#收藏品数值索引'!$Q:$Q,MATCH(收藏品表!$D191,'#收藏品数值索引'!$J:$J,0))</f>
        <v>6.0000000000000001E-3</v>
      </c>
      <c r="N191" s="9">
        <f>INDEX('#收藏品数值索引'!M:M,MATCH(D191&amp;F191,'#收藏品数值索引'!L:L,0))</f>
        <v>13</v>
      </c>
    </row>
    <row r="192" spans="1:14" x14ac:dyDescent="0.25">
      <c r="A192" s="9">
        <f t="shared" si="2"/>
        <v>189</v>
      </c>
      <c r="B192" s="14" t="s">
        <v>140</v>
      </c>
      <c r="C192" s="9">
        <f>INDEX('#收藏品数值索引'!B:B,MOD(ROW()-4,SUM('#收藏品数值索引'!$T:$T))+2)</f>
        <v>9</v>
      </c>
      <c r="D192" s="9" t="str">
        <f>INDEX('#收藏品数值索引'!J:J,INT((ROW()-4)/SUM('#收藏品数值索引'!$T:$T))*3+2)</f>
        <v>橙色</v>
      </c>
      <c r="E192" s="14" t="s">
        <v>394</v>
      </c>
      <c r="F192" s="9" t="str">
        <f>INDEX('#收藏品数值索引'!C:C,MOD(ROW()-4,SUM('#收藏品数值索引'!$T:$T))+2)</f>
        <v>军事学院</v>
      </c>
      <c r="G192" s="14" t="s">
        <v>142</v>
      </c>
      <c r="H192" s="9">
        <f>INDEX('#收藏品数值索引'!E:E,MOD(ROW()-4,SUM('#收藏品数值索引'!$T:$T))+2)</f>
        <v>2055</v>
      </c>
      <c r="J192" s="9">
        <f>INDEX('#收藏品数值索引'!F:F,MOD(ROW()-4,SUM('#收藏品数值索引'!$T:$T))+2)*INDEX('#收藏品数值索引'!$Q:$Q,MATCH(收藏品表!$D192,'#收藏品数值索引'!$J:$J,0))</f>
        <v>0.06</v>
      </c>
      <c r="K192" s="12"/>
      <c r="L192" s="12"/>
      <c r="M192" s="9">
        <f>INDEX('#收藏品数值索引'!G:G,MOD(ROW()-4,SUM('#收藏品数值索引'!$T:$T))+2)*INDEX('#收藏品数值索引'!$Q:$Q,MATCH(收藏品表!$D192,'#收藏品数值索引'!$J:$J,0))</f>
        <v>6.0000000000000001E-3</v>
      </c>
      <c r="N192" s="9">
        <f>INDEX('#收藏品数值索引'!M:M,MATCH(D192&amp;F192,'#收藏品数值索引'!L:L,0))</f>
        <v>13</v>
      </c>
    </row>
    <row r="193" spans="1:14" x14ac:dyDescent="0.25">
      <c r="A193" s="9">
        <f t="shared" si="2"/>
        <v>190</v>
      </c>
      <c r="B193" s="14" t="s">
        <v>143</v>
      </c>
      <c r="C193" s="9">
        <f>INDEX('#收藏品数值索引'!B:B,MOD(ROW()-4,SUM('#收藏品数值索引'!$T:$T))+2)</f>
        <v>10</v>
      </c>
      <c r="D193" s="9" t="str">
        <f>INDEX('#收藏品数值索引'!J:J,INT((ROW()-4)/SUM('#收藏品数值索引'!$T:$T))*3+2)</f>
        <v>橙色</v>
      </c>
      <c r="E193" s="14" t="s">
        <v>395</v>
      </c>
      <c r="F193" s="9" t="str">
        <f>INDEX('#收藏品数值索引'!C:C,MOD(ROW()-4,SUM('#收藏品数值索引'!$T:$T))+2)</f>
        <v>军事学院</v>
      </c>
      <c r="G193" s="14" t="s">
        <v>145</v>
      </c>
      <c r="H193" s="9">
        <f>INDEX('#收藏品数值索引'!E:E,MOD(ROW()-4,SUM('#收藏品数值索引'!$T:$T))+2)</f>
        <v>3202</v>
      </c>
      <c r="J193" s="9">
        <f>INDEX('#收藏品数值索引'!F:F,MOD(ROW()-4,SUM('#收藏品数值索引'!$T:$T))+2)*INDEX('#收藏品数值索引'!$Q:$Q,MATCH(收藏品表!$D193,'#收藏品数值索引'!$J:$J,0))</f>
        <v>0.06</v>
      </c>
      <c r="K193" s="12"/>
      <c r="L193" s="12"/>
      <c r="M193" s="9">
        <f>INDEX('#收藏品数值索引'!G:G,MOD(ROW()-4,SUM('#收藏品数值索引'!$T:$T))+2)*INDEX('#收藏品数值索引'!$Q:$Q,MATCH(收藏品表!$D193,'#收藏品数值索引'!$J:$J,0))</f>
        <v>6.0000000000000001E-3</v>
      </c>
      <c r="N193" s="9">
        <f>INDEX('#收藏品数值索引'!M:M,MATCH(D193&amp;F193,'#收藏品数值索引'!L:L,0))</f>
        <v>13</v>
      </c>
    </row>
    <row r="194" spans="1:14" x14ac:dyDescent="0.25">
      <c r="A194" s="9">
        <f t="shared" si="2"/>
        <v>191</v>
      </c>
      <c r="B194" s="14" t="s">
        <v>146</v>
      </c>
      <c r="C194" s="9">
        <f>INDEX('#收藏品数值索引'!B:B,MOD(ROW()-4,SUM('#收藏品数值索引'!$T:$T))+2)</f>
        <v>11</v>
      </c>
      <c r="D194" s="9" t="str">
        <f>INDEX('#收藏品数值索引'!J:J,INT((ROW()-4)/SUM('#收藏品数值索引'!$T:$T))*3+2)</f>
        <v>橙色</v>
      </c>
      <c r="E194" s="14" t="s">
        <v>396</v>
      </c>
      <c r="F194" s="9" t="str">
        <f>INDEX('#收藏品数值索引'!C:C,MOD(ROW()-4,SUM('#收藏品数值索引'!$T:$T))+2)</f>
        <v>军事学院</v>
      </c>
      <c r="G194" s="14" t="s">
        <v>148</v>
      </c>
      <c r="H194" s="9">
        <f>INDEX('#收藏品数值索引'!E:E,MOD(ROW()-4,SUM('#收藏品数值索引'!$T:$T))+2)</f>
        <v>2554</v>
      </c>
      <c r="J194" s="9">
        <f>INDEX('#收藏品数值索引'!F:F,MOD(ROW()-4,SUM('#收藏品数值索引'!$T:$T))+2)*INDEX('#收藏品数值索引'!$Q:$Q,MATCH(收藏品表!$D194,'#收藏品数值索引'!$J:$J,0))</f>
        <v>0.06</v>
      </c>
      <c r="K194" s="12"/>
      <c r="L194" s="12"/>
      <c r="M194" s="9">
        <f>INDEX('#收藏品数值索引'!G:G,MOD(ROW()-4,SUM('#收藏品数值索引'!$T:$T))+2)*INDEX('#收藏品数值索引'!$Q:$Q,MATCH(收藏品表!$D194,'#收藏品数值索引'!$J:$J,0))</f>
        <v>6.0000000000000001E-3</v>
      </c>
      <c r="N194" s="9">
        <f>INDEX('#收藏品数值索引'!M:M,MATCH(D194&amp;F194,'#收藏品数值索引'!L:L,0))</f>
        <v>13</v>
      </c>
    </row>
    <row r="195" spans="1:14" x14ac:dyDescent="0.25">
      <c r="A195" s="9">
        <f t="shared" si="2"/>
        <v>192</v>
      </c>
      <c r="B195" s="14" t="s">
        <v>149</v>
      </c>
      <c r="C195" s="9">
        <f>INDEX('#收藏品数值索引'!B:B,MOD(ROW()-4,SUM('#收藏品数值索引'!$T:$T))+2)</f>
        <v>12</v>
      </c>
      <c r="D195" s="9" t="str">
        <f>INDEX('#收藏品数值索引'!J:J,INT((ROW()-4)/SUM('#收藏品数值索引'!$T:$T))*3+2)</f>
        <v>橙色</v>
      </c>
      <c r="E195" s="14" t="s">
        <v>397</v>
      </c>
      <c r="F195" s="9" t="str">
        <f>INDEX('#收藏品数值索引'!C:C,MOD(ROW()-4,SUM('#收藏品数值索引'!$T:$T))+2)</f>
        <v>军事学院</v>
      </c>
      <c r="G195" s="14" t="s">
        <v>151</v>
      </c>
      <c r="H195" s="9">
        <f>INDEX('#收藏品数值索引'!E:E,MOD(ROW()-4,SUM('#收藏品数值索引'!$T:$T))+2)</f>
        <v>6001</v>
      </c>
      <c r="J195" s="9">
        <f>INDEX('#收藏品数值索引'!F:F,MOD(ROW()-4,SUM('#收藏品数值索引'!$T:$T))+2)*INDEX('#收藏品数值索引'!$Q:$Q,MATCH(收藏品表!$D195,'#收藏品数值索引'!$J:$J,0))</f>
        <v>6000</v>
      </c>
      <c r="K195" s="12"/>
      <c r="L195" s="12"/>
      <c r="M195" s="9">
        <f>INDEX('#收藏品数值索引'!G:G,MOD(ROW()-4,SUM('#收藏品数值索引'!$T:$T))+2)*INDEX('#收藏品数值索引'!$Q:$Q,MATCH(收藏品表!$D195,'#收藏品数值索引'!$J:$J,0))</f>
        <v>600</v>
      </c>
      <c r="N195" s="9">
        <f>INDEX('#收藏品数值索引'!M:M,MATCH(D195&amp;F195,'#收藏品数值索引'!L:L,0))</f>
        <v>13</v>
      </c>
    </row>
    <row r="196" spans="1:14" x14ac:dyDescent="0.25">
      <c r="A196" s="9">
        <f t="shared" ref="A196:A228" si="3">ROW()-3</f>
        <v>193</v>
      </c>
      <c r="B196" s="14" t="s">
        <v>152</v>
      </c>
      <c r="C196" s="9">
        <f>INDEX('#收藏品数值索引'!B:B,MOD(ROW()-4,SUM('#收藏品数值索引'!$T:$T))+2)</f>
        <v>13</v>
      </c>
      <c r="D196" s="9" t="str">
        <f>INDEX('#收藏品数值索引'!J:J,INT((ROW()-4)/SUM('#收藏品数值索引'!$T:$T))*3+2)</f>
        <v>橙色</v>
      </c>
      <c r="E196" s="14" t="s">
        <v>398</v>
      </c>
      <c r="F196" s="9" t="str">
        <f>INDEX('#收藏品数值索引'!C:C,MOD(ROW()-4,SUM('#收藏品数值索引'!$T:$T))+2)</f>
        <v>军事学院</v>
      </c>
      <c r="G196" s="14" t="s">
        <v>154</v>
      </c>
      <c r="H196" s="9">
        <f>INDEX('#收藏品数值索引'!E:E,MOD(ROW()-4,SUM('#收藏品数值索引'!$T:$T))+2)</f>
        <v>2060</v>
      </c>
      <c r="J196" s="9">
        <f>INDEX('#收藏品数值索引'!F:F,MOD(ROW()-4,SUM('#收藏品数值索引'!$T:$T))+2)*INDEX('#收藏品数值索引'!$Q:$Q,MATCH(收藏品表!$D196,'#收藏品数值索引'!$J:$J,0))</f>
        <v>0.06</v>
      </c>
      <c r="K196" s="12"/>
      <c r="L196" s="12"/>
      <c r="M196" s="9">
        <f>INDEX('#收藏品数值索引'!G:G,MOD(ROW()-4,SUM('#收藏品数值索引'!$T:$T))+2)*INDEX('#收藏品数值索引'!$Q:$Q,MATCH(收藏品表!$D196,'#收藏品数值索引'!$J:$J,0))</f>
        <v>6.0000000000000001E-3</v>
      </c>
      <c r="N196" s="9">
        <f>INDEX('#收藏品数值索引'!M:M,MATCH(D196&amp;F196,'#收藏品数值索引'!L:L,0))</f>
        <v>13</v>
      </c>
    </row>
    <row r="197" spans="1:14" x14ac:dyDescent="0.25">
      <c r="A197" s="9">
        <f t="shared" si="3"/>
        <v>194</v>
      </c>
      <c r="B197" s="14" t="s">
        <v>155</v>
      </c>
      <c r="C197" s="9">
        <f>INDEX('#收藏品数值索引'!B:B,MOD(ROW()-4,SUM('#收藏品数值索引'!$T:$T))+2)</f>
        <v>14</v>
      </c>
      <c r="D197" s="9" t="str">
        <f>INDEX('#收藏品数值索引'!J:J,INT((ROW()-4)/SUM('#收藏品数值索引'!$T:$T))*3+2)</f>
        <v>橙色</v>
      </c>
      <c r="E197" s="14" t="s">
        <v>399</v>
      </c>
      <c r="F197" s="9" t="str">
        <f>INDEX('#收藏品数值索引'!C:C,MOD(ROW()-4,SUM('#收藏品数值索引'!$T:$T))+2)</f>
        <v>军事学院</v>
      </c>
      <c r="G197" s="14" t="s">
        <v>157</v>
      </c>
      <c r="H197" s="9">
        <f>INDEX('#收藏品数值索引'!E:E,MOD(ROW()-4,SUM('#收藏品数值索引'!$T:$T))+2)</f>
        <v>2010</v>
      </c>
      <c r="J197" s="9">
        <f>INDEX('#收藏品数值索引'!F:F,MOD(ROW()-4,SUM('#收藏品数值索引'!$T:$T))+2)*INDEX('#收藏品数值索引'!$Q:$Q,MATCH(收藏品表!$D197,'#收藏品数值索引'!$J:$J,0))</f>
        <v>0.06</v>
      </c>
      <c r="K197" s="12"/>
      <c r="L197" s="12"/>
      <c r="M197" s="9">
        <f>INDEX('#收藏品数值索引'!G:G,MOD(ROW()-4,SUM('#收藏品数值索引'!$T:$T))+2)*INDEX('#收藏品数值索引'!$Q:$Q,MATCH(收藏品表!$D197,'#收藏品数值索引'!$J:$J,0))</f>
        <v>6.0000000000000001E-3</v>
      </c>
      <c r="N197" s="9">
        <f>INDEX('#收藏品数值索引'!M:M,MATCH(D197&amp;F197,'#收藏品数值索引'!L:L,0))</f>
        <v>13</v>
      </c>
    </row>
    <row r="198" spans="1:14" x14ac:dyDescent="0.25">
      <c r="A198" s="9">
        <f t="shared" si="3"/>
        <v>195</v>
      </c>
      <c r="B198" s="14" t="s">
        <v>158</v>
      </c>
      <c r="C198" s="9">
        <f>INDEX('#收藏品数值索引'!B:B,MOD(ROW()-4,SUM('#收藏品数值索引'!$T:$T))+2)</f>
        <v>15</v>
      </c>
      <c r="D198" s="9" t="str">
        <f>INDEX('#收藏品数值索引'!J:J,INT((ROW()-4)/SUM('#收藏品数值索引'!$T:$T))*3+2)</f>
        <v>橙色</v>
      </c>
      <c r="E198" s="14" t="s">
        <v>400</v>
      </c>
      <c r="F198" s="9" t="str">
        <f>INDEX('#收藏品数值索引'!C:C,MOD(ROW()-4,SUM('#收藏品数值索引'!$T:$T))+2)</f>
        <v>军事学院</v>
      </c>
      <c r="G198" s="14" t="s">
        <v>160</v>
      </c>
      <c r="H198" s="9">
        <f>INDEX('#收藏品数值索引'!E:E,MOD(ROW()-4,SUM('#收藏品数值索引'!$T:$T))+2)</f>
        <v>2110</v>
      </c>
      <c r="J198" s="9">
        <f>INDEX('#收藏品数值索引'!F:F,MOD(ROW()-4,SUM('#收藏品数值索引'!$T:$T))+2)*INDEX('#收藏品数值索引'!$Q:$Q,MATCH(收藏品表!$D198,'#收藏品数值索引'!$J:$J,0))</f>
        <v>0.06</v>
      </c>
      <c r="K198" s="12"/>
      <c r="L198" s="12"/>
      <c r="M198" s="9">
        <f>INDEX('#收藏品数值索引'!G:G,MOD(ROW()-4,SUM('#收藏品数值索引'!$T:$T))+2)*INDEX('#收藏品数值索引'!$Q:$Q,MATCH(收藏品表!$D198,'#收藏品数值索引'!$J:$J,0))</f>
        <v>6.0000000000000001E-3</v>
      </c>
      <c r="N198" s="9">
        <f>INDEX('#收藏品数值索引'!M:M,MATCH(D198&amp;F198,'#收藏品数值索引'!L:L,0))</f>
        <v>13</v>
      </c>
    </row>
    <row r="199" spans="1:14" x14ac:dyDescent="0.25">
      <c r="A199" s="9">
        <f t="shared" si="3"/>
        <v>196</v>
      </c>
      <c r="B199" s="14" t="s">
        <v>161</v>
      </c>
      <c r="C199" s="9">
        <f>INDEX('#收藏品数值索引'!B:B,MOD(ROW()-4,SUM('#收藏品数值索引'!$T:$T))+2)</f>
        <v>16</v>
      </c>
      <c r="D199" s="9" t="str">
        <f>INDEX('#收藏品数值索引'!J:J,INT((ROW()-4)/SUM('#收藏品数值索引'!$T:$T))*3+2)</f>
        <v>橙色</v>
      </c>
      <c r="E199" s="14" t="s">
        <v>401</v>
      </c>
      <c r="F199" s="9" t="str">
        <f>INDEX('#收藏品数值索引'!C:C,MOD(ROW()-4,SUM('#收藏品数值索引'!$T:$T))+2)</f>
        <v>艺术学院</v>
      </c>
      <c r="G199" s="14" t="s">
        <v>163</v>
      </c>
      <c r="H199" s="9">
        <f>INDEX('#收藏品数值索引'!E:E,MOD(ROW()-4,SUM('#收藏品数值索引'!$T:$T))+2)</f>
        <v>3004</v>
      </c>
      <c r="J199" s="9">
        <f>INDEX('#收藏品数值索引'!F:F,MOD(ROW()-4,SUM('#收藏品数值索引'!$T:$T))+2)*INDEX('#收藏品数值索引'!$Q:$Q,MATCH(收藏品表!$D199,'#收藏品数值索引'!$J:$J,0))</f>
        <v>0.06</v>
      </c>
      <c r="K199" s="12"/>
      <c r="L199" s="12"/>
      <c r="M199" s="9">
        <f>INDEX('#收藏品数值索引'!G:G,MOD(ROW()-4,SUM('#收藏品数值索引'!$T:$T))+2)*INDEX('#收藏品数值索引'!$Q:$Q,MATCH(收藏品表!$D199,'#收藏品数值索引'!$J:$J,0))</f>
        <v>6.0000000000000001E-3</v>
      </c>
      <c r="N199" s="9">
        <f>INDEX('#收藏品数值索引'!M:M,MATCH(D199&amp;F199,'#收藏品数值索引'!L:L,0))</f>
        <v>14</v>
      </c>
    </row>
    <row r="200" spans="1:14" x14ac:dyDescent="0.25">
      <c r="A200" s="9">
        <f t="shared" si="3"/>
        <v>197</v>
      </c>
      <c r="B200" s="14" t="s">
        <v>164</v>
      </c>
      <c r="C200" s="9">
        <f>INDEX('#收藏品数值索引'!B:B,MOD(ROW()-4,SUM('#收藏品数值索引'!$T:$T))+2)</f>
        <v>17</v>
      </c>
      <c r="D200" s="9" t="str">
        <f>INDEX('#收藏品数值索引'!J:J,INT((ROW()-4)/SUM('#收藏品数值索引'!$T:$T))*3+2)</f>
        <v>橙色</v>
      </c>
      <c r="E200" s="14" t="s">
        <v>402</v>
      </c>
      <c r="F200" s="9" t="str">
        <f>INDEX('#收藏品数值索引'!C:C,MOD(ROW()-4,SUM('#收藏品数值索引'!$T:$T))+2)</f>
        <v>艺术学院</v>
      </c>
      <c r="G200" s="14" t="s">
        <v>166</v>
      </c>
      <c r="H200" s="9">
        <f>INDEX('#收藏品数值索引'!E:E,MOD(ROW()-4,SUM('#收藏品数值索引'!$T:$T))+2)</f>
        <v>3000</v>
      </c>
      <c r="J200" s="9">
        <f>INDEX('#收藏品数值索引'!F:F,MOD(ROW()-4,SUM('#收藏品数值索引'!$T:$T))+2)*INDEX('#收藏品数值索引'!$Q:$Q,MATCH(收藏品表!$D200,'#收藏品数值索引'!$J:$J,0))</f>
        <v>0.03</v>
      </c>
      <c r="K200" s="12"/>
      <c r="L200" s="12"/>
      <c r="M200" s="9">
        <f>INDEX('#收藏品数值索引'!G:G,MOD(ROW()-4,SUM('#收藏品数值索引'!$T:$T))+2)*INDEX('#收藏品数值索引'!$Q:$Q,MATCH(收藏品表!$D200,'#收藏品数值索引'!$J:$J,0))</f>
        <v>3.0000000000000001E-3</v>
      </c>
      <c r="N200" s="9">
        <f>INDEX('#收藏品数值索引'!M:M,MATCH(D200&amp;F200,'#收藏品数值索引'!L:L,0))</f>
        <v>14</v>
      </c>
    </row>
    <row r="201" spans="1:14" x14ac:dyDescent="0.25">
      <c r="A201" s="9">
        <f t="shared" si="3"/>
        <v>198</v>
      </c>
      <c r="B201" s="14" t="s">
        <v>167</v>
      </c>
      <c r="C201" s="9">
        <f>INDEX('#收藏品数值索引'!B:B,MOD(ROW()-4,SUM('#收藏品数值索引'!$T:$T))+2)</f>
        <v>18</v>
      </c>
      <c r="D201" s="9" t="str">
        <f>INDEX('#收藏品数值索引'!J:J,INT((ROW()-4)/SUM('#收藏品数值索引'!$T:$T))*3+2)</f>
        <v>橙色</v>
      </c>
      <c r="E201" s="14" t="s">
        <v>403</v>
      </c>
      <c r="F201" s="9" t="str">
        <f>INDEX('#收藏品数值索引'!C:C,MOD(ROW()-4,SUM('#收藏品数值索引'!$T:$T))+2)</f>
        <v>艺术学院</v>
      </c>
      <c r="G201" s="14" t="s">
        <v>169</v>
      </c>
      <c r="H201" s="9">
        <f>INDEX('#收藏品数值索引'!E:E,MOD(ROW()-4,SUM('#收藏品数值索引'!$T:$T))+2)</f>
        <v>3012</v>
      </c>
      <c r="J201" s="9">
        <f>INDEX('#收藏品数值索引'!F:F,MOD(ROW()-4,SUM('#收藏品数值索引'!$T:$T))+2)*INDEX('#收藏品数值索引'!$Q:$Q,MATCH(收藏品表!$D201,'#收藏品数值索引'!$J:$J,0))</f>
        <v>60</v>
      </c>
      <c r="K201" s="12"/>
      <c r="L201" s="12"/>
      <c r="M201" s="9">
        <f>INDEX('#收藏品数值索引'!G:G,MOD(ROW()-4,SUM('#收藏品数值索引'!$T:$T))+2)*INDEX('#收藏品数值索引'!$Q:$Q,MATCH(收藏品表!$D201,'#收藏品数值索引'!$J:$J,0))</f>
        <v>6</v>
      </c>
      <c r="N201" s="9">
        <f>INDEX('#收藏品数值索引'!M:M,MATCH(D201&amp;F201,'#收藏品数值索引'!L:L,0))</f>
        <v>14</v>
      </c>
    </row>
    <row r="202" spans="1:14" x14ac:dyDescent="0.25">
      <c r="A202" s="9">
        <f t="shared" si="3"/>
        <v>199</v>
      </c>
      <c r="B202" s="14" t="s">
        <v>170</v>
      </c>
      <c r="C202" s="9">
        <f>INDEX('#收藏品数值索引'!B:B,MOD(ROW()-4,SUM('#收藏品数值索引'!$T:$T))+2)</f>
        <v>19</v>
      </c>
      <c r="D202" s="9" t="str">
        <f>INDEX('#收藏品数值索引'!J:J,INT((ROW()-4)/SUM('#收藏品数值索引'!$T:$T))*3+2)</f>
        <v>橙色</v>
      </c>
      <c r="E202" s="14" t="s">
        <v>404</v>
      </c>
      <c r="F202" s="9" t="str">
        <f>INDEX('#收藏品数值索引'!C:C,MOD(ROW()-4,SUM('#收藏品数值索引'!$T:$T))+2)</f>
        <v>艺术学院</v>
      </c>
      <c r="G202" s="14" t="s">
        <v>172</v>
      </c>
      <c r="H202" s="9">
        <f>INDEX('#收藏品数值索引'!E:E,MOD(ROW()-4,SUM('#收藏品数值索引'!$T:$T))+2)</f>
        <v>3205</v>
      </c>
      <c r="J202" s="9">
        <f>INDEX('#收藏品数值索引'!F:F,MOD(ROW()-4,SUM('#收藏品数值索引'!$T:$T))+2)*INDEX('#收藏品数值索引'!$Q:$Q,MATCH(收藏品表!$D202,'#收藏品数值索引'!$J:$J,0))</f>
        <v>3.0000000000000001E-3</v>
      </c>
      <c r="K202" s="12"/>
      <c r="L202" s="12"/>
      <c r="M202" s="9">
        <f>INDEX('#收藏品数值索引'!G:G,MOD(ROW()-4,SUM('#收藏品数值索引'!$T:$T))+2)*INDEX('#收藏品数值索引'!$Q:$Q,MATCH(收藏品表!$D202,'#收藏品数值索引'!$J:$J,0))</f>
        <v>3.0000000000000003E-4</v>
      </c>
      <c r="N202" s="9">
        <f>INDEX('#收藏品数值索引'!M:M,MATCH(D202&amp;F202,'#收藏品数值索引'!L:L,0))</f>
        <v>14</v>
      </c>
    </row>
    <row r="203" spans="1:14" x14ac:dyDescent="0.25">
      <c r="A203" s="9">
        <f t="shared" si="3"/>
        <v>200</v>
      </c>
      <c r="B203" s="14" t="s">
        <v>173</v>
      </c>
      <c r="C203" s="9">
        <f>INDEX('#收藏品数值索引'!B:B,MOD(ROW()-4,SUM('#收藏品数值索引'!$T:$T))+2)</f>
        <v>20</v>
      </c>
      <c r="D203" s="9" t="str">
        <f>INDEX('#收藏品数值索引'!J:J,INT((ROW()-4)/SUM('#收藏品数值索引'!$T:$T))*3+2)</f>
        <v>橙色</v>
      </c>
      <c r="E203" s="14" t="s">
        <v>405</v>
      </c>
      <c r="F203" s="9" t="str">
        <f>INDEX('#收藏品数值索引'!C:C,MOD(ROW()-4,SUM('#收藏品数值索引'!$T:$T))+2)</f>
        <v>艺术学院</v>
      </c>
      <c r="G203" s="14" t="s">
        <v>175</v>
      </c>
      <c r="H203" s="9">
        <f>INDEX('#收藏品数值索引'!E:E,MOD(ROW()-4,SUM('#收藏品数值索引'!$T:$T))+2)</f>
        <v>3001</v>
      </c>
      <c r="J203" s="9">
        <f>INDEX('#收藏品数值索引'!F:F,MOD(ROW()-4,SUM('#收藏品数值索引'!$T:$T))+2)*INDEX('#收藏品数值索引'!$Q:$Q,MATCH(收藏品表!$D203,'#收藏品数值索引'!$J:$J,0))</f>
        <v>0.06</v>
      </c>
      <c r="K203" s="12"/>
      <c r="L203" s="12"/>
      <c r="M203" s="9">
        <f>INDEX('#收藏品数值索引'!G:G,MOD(ROW()-4,SUM('#收藏品数值索引'!$T:$T))+2)*INDEX('#收藏品数值索引'!$Q:$Q,MATCH(收藏品表!$D203,'#收藏品数值索引'!$J:$J,0))</f>
        <v>6.0000000000000001E-3</v>
      </c>
      <c r="N203" s="9">
        <f>INDEX('#收藏品数值索引'!M:M,MATCH(D203&amp;F203,'#收藏品数值索引'!L:L,0))</f>
        <v>14</v>
      </c>
    </row>
    <row r="204" spans="1:14" x14ac:dyDescent="0.25">
      <c r="A204" s="9">
        <f t="shared" si="3"/>
        <v>201</v>
      </c>
      <c r="B204" s="14" t="s">
        <v>176</v>
      </c>
      <c r="C204" s="9">
        <f>INDEX('#收藏品数值索引'!B:B,MOD(ROW()-4,SUM('#收藏品数值索引'!$T:$T))+2)</f>
        <v>21</v>
      </c>
      <c r="D204" s="9" t="str">
        <f>INDEX('#收藏品数值索引'!J:J,INT((ROW()-4)/SUM('#收藏品数值索引'!$T:$T))*3+2)</f>
        <v>橙色</v>
      </c>
      <c r="E204" s="14" t="s">
        <v>406</v>
      </c>
      <c r="F204" s="9" t="str">
        <f>INDEX('#收藏品数值索引'!C:C,MOD(ROW()-4,SUM('#收藏品数值索引'!$T:$T))+2)</f>
        <v>艺术学院</v>
      </c>
      <c r="G204" s="14" t="s">
        <v>178</v>
      </c>
      <c r="H204" s="9">
        <f>INDEX('#收藏品数值索引'!E:E,MOD(ROW()-4,SUM('#收藏品数值索引'!$T:$T))+2)</f>
        <v>3100</v>
      </c>
      <c r="J204" s="9">
        <f>INDEX('#收藏品数值索引'!F:F,MOD(ROW()-4,SUM('#收藏品数值索引'!$T:$T))+2)*INDEX('#收藏品数值索引'!$Q:$Q,MATCH(收藏品表!$D204,'#收藏品数值索引'!$J:$J,0))</f>
        <v>0.06</v>
      </c>
      <c r="K204" s="12"/>
      <c r="L204" s="12"/>
      <c r="M204" s="9">
        <f>INDEX('#收藏品数值索引'!G:G,MOD(ROW()-4,SUM('#收藏品数值索引'!$T:$T))+2)*INDEX('#收藏品数值索引'!$Q:$Q,MATCH(收藏品表!$D204,'#收藏品数值索引'!$J:$J,0))</f>
        <v>6.0000000000000001E-3</v>
      </c>
      <c r="N204" s="9">
        <f>INDEX('#收藏品数值索引'!M:M,MATCH(D204&amp;F204,'#收藏品数值索引'!L:L,0))</f>
        <v>14</v>
      </c>
    </row>
    <row r="205" spans="1:14" x14ac:dyDescent="0.25">
      <c r="A205" s="9">
        <f t="shared" si="3"/>
        <v>202</v>
      </c>
      <c r="B205" s="14" t="s">
        <v>179</v>
      </c>
      <c r="C205" s="9">
        <f>INDEX('#收藏品数值索引'!B:B,MOD(ROW()-4,SUM('#收藏品数值索引'!$T:$T))+2)</f>
        <v>22</v>
      </c>
      <c r="D205" s="9" t="str">
        <f>INDEX('#收藏品数值索引'!J:J,INT((ROW()-4)/SUM('#收藏品数值索引'!$T:$T))*3+2)</f>
        <v>橙色</v>
      </c>
      <c r="E205" s="14" t="s">
        <v>407</v>
      </c>
      <c r="F205" s="9" t="str">
        <f>INDEX('#收藏品数值索引'!C:C,MOD(ROW()-4,SUM('#收藏品数值索引'!$T:$T))+2)</f>
        <v>艺术学院</v>
      </c>
      <c r="G205" s="14" t="s">
        <v>181</v>
      </c>
      <c r="H205" s="9">
        <f>INDEX('#收藏品数值索引'!E:E,MOD(ROW()-4,SUM('#收藏品数值索引'!$T:$T))+2)</f>
        <v>3013</v>
      </c>
      <c r="J205" s="9">
        <f>INDEX('#收藏品数值索引'!F:F,MOD(ROW()-4,SUM('#收藏品数值索引'!$T:$T))+2)*INDEX('#收藏品数值索引'!$Q:$Q,MATCH(收藏品表!$D205,'#收藏品数值索引'!$J:$J,0))</f>
        <v>120</v>
      </c>
      <c r="K205" s="12"/>
      <c r="L205" s="12"/>
      <c r="M205" s="9">
        <f>INDEX('#收藏品数值索引'!G:G,MOD(ROW()-4,SUM('#收藏品数值索引'!$T:$T))+2)*INDEX('#收藏品数值索引'!$Q:$Q,MATCH(收藏品表!$D205,'#收藏品数值索引'!$J:$J,0))</f>
        <v>12</v>
      </c>
      <c r="N205" s="9">
        <f>INDEX('#收藏品数值索引'!M:M,MATCH(D205&amp;F205,'#收藏品数值索引'!L:L,0))</f>
        <v>14</v>
      </c>
    </row>
    <row r="206" spans="1:14" x14ac:dyDescent="0.25">
      <c r="A206" s="9">
        <f t="shared" si="3"/>
        <v>203</v>
      </c>
      <c r="B206" s="14" t="s">
        <v>182</v>
      </c>
      <c r="C206" s="9">
        <f>INDEX('#收藏品数值索引'!B:B,MOD(ROW()-4,SUM('#收藏品数值索引'!$T:$T))+2)</f>
        <v>23</v>
      </c>
      <c r="D206" s="9" t="str">
        <f>INDEX('#收藏品数值索引'!J:J,INT((ROW()-4)/SUM('#收藏品数值索引'!$T:$T))*3+2)</f>
        <v>橙色</v>
      </c>
      <c r="E206" s="14" t="s">
        <v>408</v>
      </c>
      <c r="F206" s="9" t="str">
        <f>INDEX('#收藏品数值索引'!C:C,MOD(ROW()-4,SUM('#收藏品数值索引'!$T:$T))+2)</f>
        <v>艺术学院</v>
      </c>
      <c r="G206" s="14" t="s">
        <v>184</v>
      </c>
      <c r="H206" s="9">
        <f>INDEX('#收藏品数值索引'!E:E,MOD(ROW()-4,SUM('#收藏品数值索引'!$T:$T))+2)</f>
        <v>3302</v>
      </c>
      <c r="J206" s="9">
        <f>INDEX('#收藏品数值索引'!F:F,MOD(ROW()-4,SUM('#收藏品数值索引'!$T:$T))+2)*INDEX('#收藏品数值索引'!$Q:$Q,MATCH(收藏品表!$D206,'#收藏品数值索引'!$J:$J,0))</f>
        <v>0.03</v>
      </c>
      <c r="K206" s="12"/>
      <c r="L206" s="12"/>
      <c r="M206" s="9">
        <f>INDEX('#收藏品数值索引'!G:G,MOD(ROW()-4,SUM('#收藏品数值索引'!$T:$T))+2)*INDEX('#收藏品数值索引'!$Q:$Q,MATCH(收藏品表!$D206,'#收藏品数值索引'!$J:$J,0))</f>
        <v>3.0000000000000001E-3</v>
      </c>
      <c r="N206" s="9">
        <f>INDEX('#收藏品数值索引'!M:M,MATCH(D206&amp;F206,'#收藏品数值索引'!L:L,0))</f>
        <v>14</v>
      </c>
    </row>
    <row r="207" spans="1:14" x14ac:dyDescent="0.25">
      <c r="A207" s="9">
        <f t="shared" si="3"/>
        <v>204</v>
      </c>
      <c r="B207" s="14" t="s">
        <v>185</v>
      </c>
      <c r="C207" s="9">
        <f>INDEX('#收藏品数值索引'!B:B,MOD(ROW()-4,SUM('#收藏品数值索引'!$T:$T))+2)</f>
        <v>24</v>
      </c>
      <c r="D207" s="9" t="str">
        <f>INDEX('#收藏品数值索引'!J:J,INT((ROW()-4)/SUM('#收藏品数值索引'!$T:$T))*3+2)</f>
        <v>橙色</v>
      </c>
      <c r="E207" s="14" t="s">
        <v>409</v>
      </c>
      <c r="F207" s="9" t="str">
        <f>INDEX('#收藏品数值索引'!C:C,MOD(ROW()-4,SUM('#收藏品数值索引'!$T:$T))+2)</f>
        <v>艺术学院</v>
      </c>
      <c r="G207" s="14" t="s">
        <v>187</v>
      </c>
      <c r="H207" s="9">
        <f>INDEX('#收藏品数值索引'!E:E,MOD(ROW()-4,SUM('#收藏品数值索引'!$T:$T))+2)</f>
        <v>3014</v>
      </c>
      <c r="J207" s="9">
        <f>INDEX('#收藏品数值索引'!F:F,MOD(ROW()-4,SUM('#收藏品数值索引'!$T:$T))+2)*INDEX('#收藏品数值索引'!$Q:$Q,MATCH(收藏品表!$D207,'#收藏品数值索引'!$J:$J,0))</f>
        <v>120</v>
      </c>
      <c r="K207" s="12"/>
      <c r="L207" s="12"/>
      <c r="M207" s="9">
        <f>INDEX('#收藏品数值索引'!G:G,MOD(ROW()-4,SUM('#收藏品数值索引'!$T:$T))+2)*INDEX('#收藏品数值索引'!$Q:$Q,MATCH(收藏品表!$D207,'#收藏品数值索引'!$J:$J,0))</f>
        <v>12</v>
      </c>
      <c r="N207" s="9">
        <f>INDEX('#收藏品数值索引'!M:M,MATCH(D207&amp;F207,'#收藏品数值索引'!L:L,0))</f>
        <v>14</v>
      </c>
    </row>
    <row r="208" spans="1:14" x14ac:dyDescent="0.25">
      <c r="A208" s="9">
        <f t="shared" si="3"/>
        <v>205</v>
      </c>
      <c r="B208" s="14" t="s">
        <v>188</v>
      </c>
      <c r="C208" s="9">
        <f>INDEX('#收藏品数值索引'!B:B,MOD(ROW()-4,SUM('#收藏品数值索引'!$T:$T))+2)</f>
        <v>25</v>
      </c>
      <c r="D208" s="9" t="str">
        <f>INDEX('#收藏品数值索引'!J:J,INT((ROW()-4)/SUM('#收藏品数值索引'!$T:$T))*3+2)</f>
        <v>橙色</v>
      </c>
      <c r="E208" s="14" t="s">
        <v>410</v>
      </c>
      <c r="F208" s="9" t="str">
        <f>INDEX('#收藏品数值索引'!C:C,MOD(ROW()-4,SUM('#收藏品数值索引'!$T:$T))+2)</f>
        <v>艺术学院</v>
      </c>
      <c r="G208" s="14" t="s">
        <v>190</v>
      </c>
      <c r="H208" s="9">
        <f>INDEX('#收藏品数值索引'!E:E,MOD(ROW()-4,SUM('#收藏品数值索引'!$T:$T))+2)</f>
        <v>3002</v>
      </c>
      <c r="J208" s="9">
        <f>INDEX('#收藏品数值索引'!F:F,MOD(ROW()-4,SUM('#收藏品数值索引'!$T:$T))+2)*INDEX('#收藏品数值索引'!$Q:$Q,MATCH(收藏品表!$D208,'#收藏品数值索引'!$J:$J,0))</f>
        <v>0.06</v>
      </c>
      <c r="K208" s="12"/>
      <c r="L208" s="12"/>
      <c r="M208" s="9">
        <f>INDEX('#收藏品数值索引'!G:G,MOD(ROW()-4,SUM('#收藏品数值索引'!$T:$T))+2)*INDEX('#收藏品数值索引'!$Q:$Q,MATCH(收藏品表!$D208,'#收藏品数值索引'!$J:$J,0))</f>
        <v>6.0000000000000001E-3</v>
      </c>
      <c r="N208" s="9">
        <f>INDEX('#收藏品数值索引'!M:M,MATCH(D208&amp;F208,'#收藏品数值索引'!L:L,0))</f>
        <v>14</v>
      </c>
    </row>
    <row r="209" spans="1:14" x14ac:dyDescent="0.25">
      <c r="A209" s="9">
        <f t="shared" si="3"/>
        <v>206</v>
      </c>
      <c r="B209" s="14" t="s">
        <v>191</v>
      </c>
      <c r="C209" s="9">
        <f>INDEX('#收藏品数值索引'!B:B,MOD(ROW()-4,SUM('#收藏品数值索引'!$T:$T))+2)</f>
        <v>26</v>
      </c>
      <c r="D209" s="9" t="str">
        <f>INDEX('#收藏品数值索引'!J:J,INT((ROW()-4)/SUM('#收藏品数值索引'!$T:$T))*3+2)</f>
        <v>橙色</v>
      </c>
      <c r="E209" s="14" t="s">
        <v>411</v>
      </c>
      <c r="F209" s="9" t="str">
        <f>INDEX('#收藏品数值索引'!C:C,MOD(ROW()-4,SUM('#收藏品数值索引'!$T:$T))+2)</f>
        <v>艺术学院</v>
      </c>
      <c r="G209" s="14" t="s">
        <v>193</v>
      </c>
      <c r="H209" s="9">
        <f>INDEX('#收藏品数值索引'!E:E,MOD(ROW()-4,SUM('#收藏品数值索引'!$T:$T))+2)</f>
        <v>3102</v>
      </c>
      <c r="J209" s="9">
        <f>INDEX('#收藏品数值索引'!F:F,MOD(ROW()-4,SUM('#收藏品数值索引'!$T:$T))+2)*INDEX('#收藏品数值索引'!$Q:$Q,MATCH(收藏品表!$D209,'#收藏品数值索引'!$J:$J,0))</f>
        <v>6000</v>
      </c>
      <c r="K209" s="12"/>
      <c r="L209" s="12"/>
      <c r="M209" s="9">
        <f>INDEX('#收藏品数值索引'!G:G,MOD(ROW()-4,SUM('#收藏品数值索引'!$T:$T))+2)*INDEX('#收藏品数值索引'!$Q:$Q,MATCH(收藏品表!$D209,'#收藏品数值索引'!$J:$J,0))</f>
        <v>600</v>
      </c>
      <c r="N209" s="9">
        <f>INDEX('#收藏品数值索引'!M:M,MATCH(D209&amp;F209,'#收藏品数值索引'!L:L,0))</f>
        <v>14</v>
      </c>
    </row>
    <row r="210" spans="1:14" x14ac:dyDescent="0.25">
      <c r="A210" s="9">
        <f t="shared" si="3"/>
        <v>207</v>
      </c>
      <c r="B210" s="14" t="s">
        <v>194</v>
      </c>
      <c r="C210" s="9">
        <f>INDEX('#收藏品数值索引'!B:B,MOD(ROW()-4,SUM('#收藏品数值索引'!$T:$T))+2)</f>
        <v>27</v>
      </c>
      <c r="D210" s="9" t="str">
        <f>INDEX('#收藏品数值索引'!J:J,INT((ROW()-4)/SUM('#收藏品数值索引'!$T:$T))*3+2)</f>
        <v>橙色</v>
      </c>
      <c r="E210" s="14" t="s">
        <v>412</v>
      </c>
      <c r="F210" s="9" t="str">
        <f>INDEX('#收藏品数值索引'!C:C,MOD(ROW()-4,SUM('#收藏品数值索引'!$T:$T))+2)</f>
        <v>艺术学院</v>
      </c>
      <c r="G210" s="14" t="s">
        <v>196</v>
      </c>
      <c r="H210" s="9">
        <f>INDEX('#收藏品数值索引'!E:E,MOD(ROW()-4,SUM('#收藏品数值索引'!$T:$T))+2)</f>
        <v>3015</v>
      </c>
      <c r="J210" s="9">
        <f>INDEX('#收藏品数值索引'!F:F,MOD(ROW()-4,SUM('#收藏品数值索引'!$T:$T))+2)*INDEX('#收藏品数值索引'!$Q:$Q,MATCH(收藏品表!$D210,'#收藏品数值索引'!$J:$J,0))</f>
        <v>120</v>
      </c>
      <c r="K210" s="12"/>
      <c r="L210" s="12"/>
      <c r="M210" s="9">
        <f>INDEX('#收藏品数值索引'!G:G,MOD(ROW()-4,SUM('#收藏品数值索引'!$T:$T))+2)*INDEX('#收藏品数值索引'!$Q:$Q,MATCH(收藏品表!$D210,'#收藏品数值索引'!$J:$J,0))</f>
        <v>12</v>
      </c>
      <c r="N210" s="9">
        <f>INDEX('#收藏品数值索引'!M:M,MATCH(D210&amp;F210,'#收藏品数值索引'!L:L,0))</f>
        <v>14</v>
      </c>
    </row>
    <row r="211" spans="1:14" x14ac:dyDescent="0.25">
      <c r="A211" s="9">
        <f t="shared" si="3"/>
        <v>208</v>
      </c>
      <c r="B211" s="14" t="s">
        <v>197</v>
      </c>
      <c r="C211" s="9">
        <f>INDEX('#收藏品数值索引'!B:B,MOD(ROW()-4,SUM('#收藏品数值索引'!$T:$T))+2)</f>
        <v>28</v>
      </c>
      <c r="D211" s="9" t="str">
        <f>INDEX('#收藏品数值索引'!J:J,INT((ROW()-4)/SUM('#收藏品数值索引'!$T:$T))*3+2)</f>
        <v>橙色</v>
      </c>
      <c r="E211" s="14" t="s">
        <v>413</v>
      </c>
      <c r="F211" s="9" t="str">
        <f>INDEX('#收藏品数值索引'!C:C,MOD(ROW()-4,SUM('#收藏品数值索引'!$T:$T))+2)</f>
        <v>艺术学院</v>
      </c>
      <c r="G211" s="14" t="s">
        <v>199</v>
      </c>
      <c r="H211" s="9">
        <f>INDEX('#收藏品数值索引'!E:E,MOD(ROW()-4,SUM('#收藏品数值索引'!$T:$T))+2)</f>
        <v>3003</v>
      </c>
      <c r="J211" s="9">
        <f>INDEX('#收藏品数值索引'!F:F,MOD(ROW()-4,SUM('#收藏品数值索引'!$T:$T))+2)*INDEX('#收藏品数值索引'!$Q:$Q,MATCH(收藏品表!$D211,'#收藏品数值索引'!$J:$J,0))</f>
        <v>0.06</v>
      </c>
      <c r="K211" s="12"/>
      <c r="L211" s="12"/>
      <c r="M211" s="9">
        <f>INDEX('#收藏品数值索引'!G:G,MOD(ROW()-4,SUM('#收藏品数值索引'!$T:$T))+2)*INDEX('#收藏品数值索引'!$Q:$Q,MATCH(收藏品表!$D211,'#收藏品数值索引'!$J:$J,0))</f>
        <v>6.0000000000000001E-3</v>
      </c>
      <c r="N211" s="9">
        <f>INDEX('#收藏品数值索引'!M:M,MATCH(D211&amp;F211,'#收藏品数值索引'!L:L,0))</f>
        <v>14</v>
      </c>
    </row>
    <row r="212" spans="1:14" x14ac:dyDescent="0.25">
      <c r="A212" s="9">
        <f t="shared" si="3"/>
        <v>209</v>
      </c>
      <c r="B212" s="14" t="s">
        <v>200</v>
      </c>
      <c r="C212" s="9">
        <f>INDEX('#收藏品数值索引'!B:B,MOD(ROW()-4,SUM('#收藏品数值索引'!$T:$T))+2)</f>
        <v>29</v>
      </c>
      <c r="D212" s="9" t="str">
        <f>INDEX('#收藏品数值索引'!J:J,INT((ROW()-4)/SUM('#收藏品数值索引'!$T:$T))*3+2)</f>
        <v>橙色</v>
      </c>
      <c r="E212" s="14" t="s">
        <v>414</v>
      </c>
      <c r="F212" s="9" t="str">
        <f>INDEX('#收藏品数值索引'!C:C,MOD(ROW()-4,SUM('#收藏品数值索引'!$T:$T))+2)</f>
        <v>艺术学院</v>
      </c>
      <c r="G212" s="14" t="s">
        <v>202</v>
      </c>
      <c r="H212" s="9">
        <f>INDEX('#收藏品数值索引'!E:E,MOD(ROW()-4,SUM('#收藏品数值索引'!$T:$T))+2)</f>
        <v>3016</v>
      </c>
      <c r="J212" s="9">
        <f>INDEX('#收藏品数值索引'!F:F,MOD(ROW()-4,SUM('#收藏品数值索引'!$T:$T))+2)*INDEX('#收藏品数值索引'!$Q:$Q,MATCH(收藏品表!$D212,'#收藏品数值索引'!$J:$J,0))</f>
        <v>120</v>
      </c>
      <c r="K212" s="12"/>
      <c r="L212" s="12"/>
      <c r="M212" s="9">
        <f>INDEX('#收藏品数值索引'!G:G,MOD(ROW()-4,SUM('#收藏品数值索引'!$T:$T))+2)*INDEX('#收藏品数值索引'!$Q:$Q,MATCH(收藏品表!$D212,'#收藏品数值索引'!$J:$J,0))</f>
        <v>12</v>
      </c>
      <c r="N212" s="9">
        <f>INDEX('#收藏品数值索引'!M:M,MATCH(D212&amp;F212,'#收藏品数值索引'!L:L,0))</f>
        <v>14</v>
      </c>
    </row>
    <row r="213" spans="1:14" x14ac:dyDescent="0.25">
      <c r="A213" s="9">
        <f t="shared" si="3"/>
        <v>210</v>
      </c>
      <c r="B213" s="14" t="s">
        <v>203</v>
      </c>
      <c r="C213" s="9">
        <f>INDEX('#收藏品数值索引'!B:B,MOD(ROW()-4,SUM('#收藏品数值索引'!$T:$T))+2)</f>
        <v>30</v>
      </c>
      <c r="D213" s="9" t="str">
        <f>INDEX('#收藏品数值索引'!J:J,INT((ROW()-4)/SUM('#收藏品数值索引'!$T:$T))*3+2)</f>
        <v>橙色</v>
      </c>
      <c r="E213" s="14" t="s">
        <v>415</v>
      </c>
      <c r="F213" s="9" t="str">
        <f>INDEX('#收藏品数值索引'!C:C,MOD(ROW()-4,SUM('#收藏品数值索引'!$T:$T))+2)</f>
        <v>艺术学院</v>
      </c>
      <c r="G213" s="14" t="s">
        <v>205</v>
      </c>
      <c r="H213" s="9">
        <f>INDEX('#收藏品数值索引'!E:E,MOD(ROW()-4,SUM('#收藏品数值索引'!$T:$T))+2)</f>
        <v>2500</v>
      </c>
      <c r="J213" s="9">
        <f>INDEX('#收藏品数值索引'!F:F,MOD(ROW()-4,SUM('#收藏品数值索引'!$T:$T))+2)*INDEX('#收藏品数值索引'!$Q:$Q,MATCH(收藏品表!$D213,'#收藏品数值索引'!$J:$J,0))</f>
        <v>1.5E-3</v>
      </c>
      <c r="K213" s="12"/>
      <c r="L213" s="12"/>
      <c r="M213" s="9">
        <f>INDEX('#收藏品数值索引'!G:G,MOD(ROW()-4,SUM('#收藏品数值索引'!$T:$T))+2)*INDEX('#收藏品数值索引'!$Q:$Q,MATCH(收藏品表!$D213,'#收藏品数值索引'!$J:$J,0))</f>
        <v>1.5000000000000001E-4</v>
      </c>
      <c r="N213" s="9">
        <f>INDEX('#收藏品数值索引'!M:M,MATCH(D213&amp;F213,'#收藏品数值索引'!L:L,0))</f>
        <v>14</v>
      </c>
    </row>
    <row r="214" spans="1:14" x14ac:dyDescent="0.25">
      <c r="A214" s="9">
        <f t="shared" si="3"/>
        <v>211</v>
      </c>
      <c r="B214" s="14" t="s">
        <v>206</v>
      </c>
      <c r="C214" s="9">
        <f>INDEX('#收藏品数值索引'!B:B,MOD(ROW()-4,SUM('#收藏品数值索引'!$T:$T))+2)</f>
        <v>31</v>
      </c>
      <c r="D214" s="9" t="str">
        <f>INDEX('#收藏品数值索引'!J:J,INT((ROW()-4)/SUM('#收藏品数值索引'!$T:$T))*3+2)</f>
        <v>橙色</v>
      </c>
      <c r="E214" s="14" t="s">
        <v>416</v>
      </c>
      <c r="F214" s="9" t="str">
        <f>INDEX('#收藏品数值索引'!C:C,MOD(ROW()-4,SUM('#收藏品数值索引'!$T:$T))+2)</f>
        <v>科学学院</v>
      </c>
      <c r="G214" s="14" t="s">
        <v>208</v>
      </c>
      <c r="H214" s="9">
        <f>INDEX('#收藏品数值索引'!E:E,MOD(ROW()-4,SUM('#收藏品数值索引'!$T:$T))+2)</f>
        <v>1229</v>
      </c>
      <c r="J214" s="9">
        <f>INDEX('#收藏品数值索引'!F:F,MOD(ROW()-4,SUM('#收藏品数值索引'!$T:$T))+2)*INDEX('#收藏品数值索引'!$Q:$Q,MATCH(收藏品表!$D214,'#收藏品数值索引'!$J:$J,0))</f>
        <v>0.03</v>
      </c>
      <c r="K214" s="12"/>
      <c r="L214" s="12"/>
      <c r="M214" s="9">
        <f>INDEX('#收藏品数值索引'!G:G,MOD(ROW()-4,SUM('#收藏品数值索引'!$T:$T))+2)*INDEX('#收藏品数值索引'!$Q:$Q,MATCH(收藏品表!$D214,'#收藏品数值索引'!$J:$J,0))</f>
        <v>3.0000000000000001E-3</v>
      </c>
      <c r="N214" s="9">
        <f>INDEX('#收藏品数值索引'!M:M,MATCH(D214&amp;F214,'#收藏品数值索引'!L:L,0))</f>
        <v>15</v>
      </c>
    </row>
    <row r="215" spans="1:14" x14ac:dyDescent="0.25">
      <c r="A215" s="9">
        <f t="shared" si="3"/>
        <v>212</v>
      </c>
      <c r="B215" s="14" t="s">
        <v>209</v>
      </c>
      <c r="C215" s="9">
        <f>INDEX('#收藏品数值索引'!B:B,MOD(ROW()-4,SUM('#收藏品数值索引'!$T:$T))+2)</f>
        <v>32</v>
      </c>
      <c r="D215" s="9" t="str">
        <f>INDEX('#收藏品数值索引'!J:J,INT((ROW()-4)/SUM('#收藏品数值索引'!$T:$T))*3+2)</f>
        <v>橙色</v>
      </c>
      <c r="E215" s="14" t="s">
        <v>417</v>
      </c>
      <c r="F215" s="9" t="str">
        <f>INDEX('#收藏品数值索引'!C:C,MOD(ROW()-4,SUM('#收藏品数值索引'!$T:$T))+2)</f>
        <v>科学学院</v>
      </c>
      <c r="G215" s="14" t="s">
        <v>211</v>
      </c>
      <c r="H215" s="9">
        <f>INDEX('#收藏品数值索引'!E:E,MOD(ROW()-4,SUM('#收藏品数值索引'!$T:$T))+2)</f>
        <v>1108</v>
      </c>
      <c r="J215" s="9">
        <f>INDEX('#收藏品数值索引'!F:F,MOD(ROW()-4,SUM('#收藏品数值索引'!$T:$T))+2)*INDEX('#收藏品数值索引'!$Q:$Q,MATCH(收藏品表!$D215,'#收藏品数值索引'!$J:$J,0))</f>
        <v>0.06</v>
      </c>
      <c r="K215" s="12"/>
      <c r="L215" s="12"/>
      <c r="M215" s="9">
        <f>INDEX('#收藏品数值索引'!G:G,MOD(ROW()-4,SUM('#收藏品数值索引'!$T:$T))+2)*INDEX('#收藏品数值索引'!$Q:$Q,MATCH(收藏品表!$D215,'#收藏品数值索引'!$J:$J,0))</f>
        <v>6.0000000000000001E-3</v>
      </c>
      <c r="N215" s="9">
        <f>INDEX('#收藏品数值索引'!M:M,MATCH(D215&amp;F215,'#收藏品数值索引'!L:L,0))</f>
        <v>15</v>
      </c>
    </row>
    <row r="216" spans="1:14" x14ac:dyDescent="0.25">
      <c r="A216" s="9">
        <f t="shared" si="3"/>
        <v>213</v>
      </c>
      <c r="B216" s="14" t="s">
        <v>212</v>
      </c>
      <c r="C216" s="9">
        <f>INDEX('#收藏品数值索引'!B:B,MOD(ROW()-4,SUM('#收藏品数值索引'!$T:$T))+2)</f>
        <v>33</v>
      </c>
      <c r="D216" s="9" t="str">
        <f>INDEX('#收藏品数值索引'!J:J,INT((ROW()-4)/SUM('#收藏品数值索引'!$T:$T))*3+2)</f>
        <v>橙色</v>
      </c>
      <c r="E216" s="14" t="s">
        <v>418</v>
      </c>
      <c r="F216" s="9" t="str">
        <f>INDEX('#收藏品数值索引'!C:C,MOD(ROW()-4,SUM('#收藏品数值索引'!$T:$T))+2)</f>
        <v>科学学院</v>
      </c>
      <c r="G216" s="14" t="s">
        <v>214</v>
      </c>
      <c r="H216" s="9">
        <f>INDEX('#收藏品数值索引'!E:E,MOD(ROW()-4,SUM('#收藏品数值索引'!$T:$T))+2)</f>
        <v>1107</v>
      </c>
      <c r="J216" s="9">
        <f>INDEX('#收藏品数值索引'!F:F,MOD(ROW()-4,SUM('#收藏品数值索引'!$T:$T))+2)*INDEX('#收藏品数值索引'!$Q:$Q,MATCH(收藏品表!$D216,'#收藏品数值索引'!$J:$J,0))</f>
        <v>0.06</v>
      </c>
      <c r="K216" s="12"/>
      <c r="L216" s="12"/>
      <c r="M216" s="9">
        <f>INDEX('#收藏品数值索引'!G:G,MOD(ROW()-4,SUM('#收藏品数值索引'!$T:$T))+2)*INDEX('#收藏品数值索引'!$Q:$Q,MATCH(收藏品表!$D216,'#收藏品数值索引'!$J:$J,0))</f>
        <v>6.0000000000000001E-3</v>
      </c>
      <c r="N216" s="9">
        <f>INDEX('#收藏品数值索引'!M:M,MATCH(D216&amp;F216,'#收藏品数值索引'!L:L,0))</f>
        <v>15</v>
      </c>
    </row>
    <row r="217" spans="1:14" x14ac:dyDescent="0.25">
      <c r="A217" s="9">
        <f t="shared" si="3"/>
        <v>214</v>
      </c>
      <c r="B217" s="14" t="s">
        <v>215</v>
      </c>
      <c r="C217" s="9">
        <f>INDEX('#收藏品数值索引'!B:B,MOD(ROW()-4,SUM('#收藏品数值索引'!$T:$T))+2)</f>
        <v>34</v>
      </c>
      <c r="D217" s="9" t="str">
        <f>INDEX('#收藏品数值索引'!J:J,INT((ROW()-4)/SUM('#收藏品数值索引'!$T:$T))*3+2)</f>
        <v>橙色</v>
      </c>
      <c r="E217" s="14" t="s">
        <v>419</v>
      </c>
      <c r="F217" s="9" t="str">
        <f>INDEX('#收藏品数值索引'!C:C,MOD(ROW()-4,SUM('#收藏品数值索引'!$T:$T))+2)</f>
        <v>科学学院</v>
      </c>
      <c r="G217" s="14" t="s">
        <v>217</v>
      </c>
      <c r="H217" s="9">
        <f>INDEX('#收藏品数值索引'!E:E,MOD(ROW()-4,SUM('#收藏品数值索引'!$T:$T))+2)</f>
        <v>1123</v>
      </c>
      <c r="J217" s="9">
        <f>INDEX('#收藏品数值索引'!F:F,MOD(ROW()-4,SUM('#收藏品数值索引'!$T:$T))+2)*INDEX('#收藏品数值索引'!$Q:$Q,MATCH(收藏品表!$D217,'#收藏品数值索引'!$J:$J,0))</f>
        <v>0.06</v>
      </c>
      <c r="K217" s="12"/>
      <c r="L217" s="12"/>
      <c r="M217" s="9">
        <f>INDEX('#收藏品数值索引'!G:G,MOD(ROW()-4,SUM('#收藏品数值索引'!$T:$T))+2)*INDEX('#收藏品数值索引'!$Q:$Q,MATCH(收藏品表!$D217,'#收藏品数值索引'!$J:$J,0))</f>
        <v>6.0000000000000001E-3</v>
      </c>
      <c r="N217" s="9">
        <f>INDEX('#收藏品数值索引'!M:M,MATCH(D217&amp;F217,'#收藏品数值索引'!L:L,0))</f>
        <v>15</v>
      </c>
    </row>
    <row r="218" spans="1:14" x14ac:dyDescent="0.25">
      <c r="A218" s="9">
        <f t="shared" si="3"/>
        <v>215</v>
      </c>
      <c r="B218" s="14" t="s">
        <v>218</v>
      </c>
      <c r="C218" s="9">
        <f>INDEX('#收藏品数值索引'!B:B,MOD(ROW()-4,SUM('#收藏品数值索引'!$T:$T))+2)</f>
        <v>35</v>
      </c>
      <c r="D218" s="9" t="str">
        <f>INDEX('#收藏品数值索引'!J:J,INT((ROW()-4)/SUM('#收藏品数值索引'!$T:$T))*3+2)</f>
        <v>橙色</v>
      </c>
      <c r="E218" s="14" t="s">
        <v>420</v>
      </c>
      <c r="F218" s="9" t="str">
        <f>INDEX('#收藏品数值索引'!C:C,MOD(ROW()-4,SUM('#收藏品数值索引'!$T:$T))+2)</f>
        <v>科学学院</v>
      </c>
      <c r="G218" s="14" t="s">
        <v>220</v>
      </c>
      <c r="H218" s="9">
        <f>INDEX('#收藏品数值索引'!E:E,MOD(ROW()-4,SUM('#收藏品数值索引'!$T:$T))+2)</f>
        <v>1300</v>
      </c>
      <c r="J218" s="9">
        <f>INDEX('#收藏品数值索引'!F:F,MOD(ROW()-4,SUM('#收藏品数值索引'!$T:$T))+2)*INDEX('#收藏品数值索引'!$Q:$Q,MATCH(收藏品表!$D218,'#收藏品数值索引'!$J:$J,0))</f>
        <v>0.03</v>
      </c>
      <c r="K218" s="12"/>
      <c r="L218" s="12"/>
      <c r="M218" s="9">
        <f>INDEX('#收藏品数值索引'!G:G,MOD(ROW()-4,SUM('#收藏品数值索引'!$T:$T))+2)*INDEX('#收藏品数值索引'!$Q:$Q,MATCH(收藏品表!$D218,'#收藏品数值索引'!$J:$J,0))</f>
        <v>3.0000000000000001E-3</v>
      </c>
      <c r="N218" s="9">
        <f>INDEX('#收藏品数值索引'!M:M,MATCH(D218&amp;F218,'#收藏品数值索引'!L:L,0))</f>
        <v>15</v>
      </c>
    </row>
    <row r="219" spans="1:14" x14ac:dyDescent="0.25">
      <c r="A219" s="9">
        <f t="shared" si="3"/>
        <v>216</v>
      </c>
      <c r="B219" s="14" t="s">
        <v>221</v>
      </c>
      <c r="C219" s="9">
        <f>INDEX('#收藏品数值索引'!B:B,MOD(ROW()-4,SUM('#收藏品数值索引'!$T:$T))+2)</f>
        <v>36</v>
      </c>
      <c r="D219" s="9" t="str">
        <f>INDEX('#收藏品数值索引'!J:J,INT((ROW()-4)/SUM('#收藏品数值索引'!$T:$T))*3+2)</f>
        <v>橙色</v>
      </c>
      <c r="E219" s="14" t="s">
        <v>421</v>
      </c>
      <c r="F219" s="9" t="str">
        <f>INDEX('#收藏品数值索引'!C:C,MOD(ROW()-4,SUM('#收藏品数值索引'!$T:$T))+2)</f>
        <v>科学学院</v>
      </c>
      <c r="G219" s="14" t="s">
        <v>223</v>
      </c>
      <c r="H219" s="9">
        <f>INDEX('#收藏品数值索引'!E:E,MOD(ROW()-4,SUM('#收藏品数值索引'!$T:$T))+2)</f>
        <v>1124</v>
      </c>
      <c r="J219" s="9">
        <f>INDEX('#收藏品数值索引'!F:F,MOD(ROW()-4,SUM('#收藏品数值索引'!$T:$T))+2)*INDEX('#收藏品数值索引'!$Q:$Q,MATCH(收藏品表!$D219,'#收藏品数值索引'!$J:$J,0))</f>
        <v>0.06</v>
      </c>
      <c r="K219" s="12"/>
      <c r="L219" s="12"/>
      <c r="M219" s="9">
        <f>INDEX('#收藏品数值索引'!G:G,MOD(ROW()-4,SUM('#收藏品数值索引'!$T:$T))+2)*INDEX('#收藏品数值索引'!$Q:$Q,MATCH(收藏品表!$D219,'#收藏品数值索引'!$J:$J,0))</f>
        <v>6.0000000000000001E-3</v>
      </c>
      <c r="N219" s="9">
        <f>INDEX('#收藏品数值索引'!M:M,MATCH(D219&amp;F219,'#收藏品数值索引'!L:L,0))</f>
        <v>15</v>
      </c>
    </row>
    <row r="220" spans="1:14" x14ac:dyDescent="0.25">
      <c r="A220" s="9">
        <f t="shared" si="3"/>
        <v>217</v>
      </c>
      <c r="B220" s="14" t="s">
        <v>224</v>
      </c>
      <c r="C220" s="9">
        <f>INDEX('#收藏品数值索引'!B:B,MOD(ROW()-4,SUM('#收藏品数值索引'!$T:$T))+2)</f>
        <v>37</v>
      </c>
      <c r="D220" s="9" t="str">
        <f>INDEX('#收藏品数值索引'!J:J,INT((ROW()-4)/SUM('#收藏品数值索引'!$T:$T))*3+2)</f>
        <v>橙色</v>
      </c>
      <c r="E220" s="14" t="s">
        <v>422</v>
      </c>
      <c r="F220" s="9" t="str">
        <f>INDEX('#收藏品数值索引'!C:C,MOD(ROW()-4,SUM('#收藏品数值索引'!$T:$T))+2)</f>
        <v>科学学院</v>
      </c>
      <c r="G220" s="14" t="s">
        <v>226</v>
      </c>
      <c r="H220" s="9">
        <f>INDEX('#收藏品数值索引'!E:E,MOD(ROW()-4,SUM('#收藏品数值索引'!$T:$T))+2)</f>
        <v>4200</v>
      </c>
      <c r="J220" s="9">
        <f>INDEX('#收藏品数值索引'!F:F,MOD(ROW()-4,SUM('#收藏品数值索引'!$T:$T))+2)*INDEX('#收藏品数值索引'!$Q:$Q,MATCH(收藏品表!$D220,'#收藏品数值索引'!$J:$J,0))</f>
        <v>0.06</v>
      </c>
      <c r="K220" s="12"/>
      <c r="L220" s="12"/>
      <c r="M220" s="9">
        <f>INDEX('#收藏品数值索引'!G:G,MOD(ROW()-4,SUM('#收藏品数值索引'!$T:$T))+2)*INDEX('#收藏品数值索引'!$Q:$Q,MATCH(收藏品表!$D220,'#收藏品数值索引'!$J:$J,0))</f>
        <v>6.0000000000000001E-3</v>
      </c>
      <c r="N220" s="9">
        <f>INDEX('#收藏品数值索引'!M:M,MATCH(D220&amp;F220,'#收藏品数值索引'!L:L,0))</f>
        <v>15</v>
      </c>
    </row>
    <row r="221" spans="1:14" x14ac:dyDescent="0.25">
      <c r="A221" s="9">
        <f t="shared" si="3"/>
        <v>218</v>
      </c>
      <c r="B221" s="14" t="s">
        <v>227</v>
      </c>
      <c r="C221" s="9">
        <f>INDEX('#收藏品数值索引'!B:B,MOD(ROW()-4,SUM('#收藏品数值索引'!$T:$T))+2)</f>
        <v>38</v>
      </c>
      <c r="D221" s="9" t="str">
        <f>INDEX('#收藏品数值索引'!J:J,INT((ROW()-4)/SUM('#收藏品数值索引'!$T:$T))*3+2)</f>
        <v>橙色</v>
      </c>
      <c r="E221" s="14" t="s">
        <v>423</v>
      </c>
      <c r="F221" s="9" t="str">
        <f>INDEX('#收藏品数值索引'!C:C,MOD(ROW()-4,SUM('#收藏品数值索引'!$T:$T))+2)</f>
        <v>科学学院</v>
      </c>
      <c r="G221" s="14" t="s">
        <v>229</v>
      </c>
      <c r="H221" s="9">
        <f>INDEX('#收藏品数值索引'!E:E,MOD(ROW()-4,SUM('#收藏品数值索引'!$T:$T))+2)</f>
        <v>1020</v>
      </c>
      <c r="J221" s="9">
        <f>INDEX('#收藏品数值索引'!F:F,MOD(ROW()-4,SUM('#收藏品数值索引'!$T:$T))+2)*INDEX('#收藏品数值索引'!$Q:$Q,MATCH(收藏品表!$D221,'#收藏品数值索引'!$J:$J,0))</f>
        <v>0.06</v>
      </c>
      <c r="K221" s="12"/>
      <c r="L221" s="12"/>
      <c r="M221" s="9">
        <f>INDEX('#收藏品数值索引'!G:G,MOD(ROW()-4,SUM('#收藏品数值索引'!$T:$T))+2)*INDEX('#收藏品数值索引'!$Q:$Q,MATCH(收藏品表!$D221,'#收藏品数值索引'!$J:$J,0))</f>
        <v>6.0000000000000001E-3</v>
      </c>
      <c r="N221" s="9">
        <f>INDEX('#收藏品数值索引'!M:M,MATCH(D221&amp;F221,'#收藏品数值索引'!L:L,0))</f>
        <v>15</v>
      </c>
    </row>
    <row r="222" spans="1:14" x14ac:dyDescent="0.25">
      <c r="A222" s="9">
        <f t="shared" si="3"/>
        <v>219</v>
      </c>
      <c r="B222" s="14" t="s">
        <v>230</v>
      </c>
      <c r="C222" s="9">
        <f>INDEX('#收藏品数值索引'!B:B,MOD(ROW()-4,SUM('#收藏品数值索引'!$T:$T))+2)</f>
        <v>39</v>
      </c>
      <c r="D222" s="9" t="str">
        <f>INDEX('#收藏品数值索引'!J:J,INT((ROW()-4)/SUM('#收藏品数值索引'!$T:$T))*3+2)</f>
        <v>橙色</v>
      </c>
      <c r="E222" s="14" t="s">
        <v>424</v>
      </c>
      <c r="F222" s="9" t="str">
        <f>INDEX('#收藏品数值索引'!C:C,MOD(ROW()-4,SUM('#收藏品数值索引'!$T:$T))+2)</f>
        <v>科学学院</v>
      </c>
      <c r="G222" s="14" t="s">
        <v>232</v>
      </c>
      <c r="H222" s="9">
        <f>INDEX('#收藏品数值索引'!E:E,MOD(ROW()-4,SUM('#收藏品数值索引'!$T:$T))+2)</f>
        <v>1125</v>
      </c>
      <c r="J222" s="9">
        <f>INDEX('#收藏品数值索引'!F:F,MOD(ROW()-4,SUM('#收藏品数值索引'!$T:$T))+2)*INDEX('#收藏品数值索引'!$Q:$Q,MATCH(收藏品表!$D222,'#收藏品数值索引'!$J:$J,0))</f>
        <v>0.06</v>
      </c>
      <c r="K222" s="12"/>
      <c r="L222" s="12"/>
      <c r="M222" s="9">
        <f>INDEX('#收藏品数值索引'!G:G,MOD(ROW()-4,SUM('#收藏品数值索引'!$T:$T))+2)*INDEX('#收藏品数值索引'!$Q:$Q,MATCH(收藏品表!$D222,'#收藏品数值索引'!$J:$J,0))</f>
        <v>6.0000000000000001E-3</v>
      </c>
      <c r="N222" s="9">
        <f>INDEX('#收藏品数值索引'!M:M,MATCH(D222&amp;F222,'#收藏品数值索引'!L:L,0))</f>
        <v>15</v>
      </c>
    </row>
    <row r="223" spans="1:14" x14ac:dyDescent="0.25">
      <c r="A223" s="9">
        <f t="shared" si="3"/>
        <v>220</v>
      </c>
      <c r="B223" s="14" t="s">
        <v>233</v>
      </c>
      <c r="C223" s="9">
        <f>INDEX('#收藏品数值索引'!B:B,MOD(ROW()-4,SUM('#收藏品数值索引'!$T:$T))+2)</f>
        <v>40</v>
      </c>
      <c r="D223" s="9" t="str">
        <f>INDEX('#收藏品数值索引'!J:J,INT((ROW()-4)/SUM('#收藏品数值索引'!$T:$T))*3+2)</f>
        <v>橙色</v>
      </c>
      <c r="E223" s="14" t="s">
        <v>425</v>
      </c>
      <c r="F223" s="9" t="str">
        <f>INDEX('#收藏品数值索引'!C:C,MOD(ROW()-4,SUM('#收藏品数值索引'!$T:$T))+2)</f>
        <v>科学学院</v>
      </c>
      <c r="G223" s="14" t="s">
        <v>235</v>
      </c>
      <c r="H223" s="9">
        <f>INDEX('#收藏品数值索引'!E:E,MOD(ROW()-4,SUM('#收藏品数值索引'!$T:$T))+2)</f>
        <v>1023</v>
      </c>
      <c r="J223" s="9">
        <f>INDEX('#收藏品数值索引'!F:F,MOD(ROW()-4,SUM('#收藏品数值索引'!$T:$T))+2)*INDEX('#收藏品数值索引'!$Q:$Q,MATCH(收藏品表!$D223,'#收藏品数值索引'!$J:$J,0))</f>
        <v>0.06</v>
      </c>
      <c r="K223" s="12"/>
      <c r="L223" s="12"/>
      <c r="M223" s="9">
        <f>INDEX('#收藏品数值索引'!G:G,MOD(ROW()-4,SUM('#收藏品数值索引'!$T:$T))+2)*INDEX('#收藏品数值索引'!$Q:$Q,MATCH(收藏品表!$D223,'#收藏品数值索引'!$J:$J,0))</f>
        <v>6.0000000000000001E-3</v>
      </c>
      <c r="N223" s="9">
        <f>INDEX('#收藏品数值索引'!M:M,MATCH(D223&amp;F223,'#收藏品数值索引'!L:L,0))</f>
        <v>15</v>
      </c>
    </row>
    <row r="224" spans="1:14" x14ac:dyDescent="0.25">
      <c r="A224" s="9">
        <f t="shared" si="3"/>
        <v>221</v>
      </c>
      <c r="B224" s="14" t="s">
        <v>236</v>
      </c>
      <c r="C224" s="9">
        <f>INDEX('#收藏品数值索引'!B:B,MOD(ROW()-4,SUM('#收藏品数值索引'!$T:$T))+2)</f>
        <v>41</v>
      </c>
      <c r="D224" s="9" t="str">
        <f>INDEX('#收藏品数值索引'!J:J,INT((ROW()-4)/SUM('#收藏品数值索引'!$T:$T))*3+2)</f>
        <v>橙色</v>
      </c>
      <c r="E224" s="14" t="s">
        <v>426</v>
      </c>
      <c r="F224" s="9" t="str">
        <f>INDEX('#收藏品数值索引'!C:C,MOD(ROW()-4,SUM('#收藏品数值索引'!$T:$T))+2)</f>
        <v>科学学院</v>
      </c>
      <c r="G224" s="14" t="s">
        <v>238</v>
      </c>
      <c r="H224" s="9">
        <f>INDEX('#收藏品数值索引'!E:E,MOD(ROW()-4,SUM('#收藏品数值索引'!$T:$T))+2)</f>
        <v>1126</v>
      </c>
      <c r="J224" s="9">
        <f>INDEX('#收藏品数值索引'!F:F,MOD(ROW()-4,SUM('#收藏品数值索引'!$T:$T))+2)*INDEX('#收藏品数值索引'!$Q:$Q,MATCH(收藏品表!$D224,'#收藏品数值索引'!$J:$J,0))</f>
        <v>0.06</v>
      </c>
      <c r="K224" s="12"/>
      <c r="L224" s="12"/>
      <c r="M224" s="9">
        <f>INDEX('#收藏品数值索引'!G:G,MOD(ROW()-4,SUM('#收藏品数值索引'!$T:$T))+2)*INDEX('#收藏品数值索引'!$Q:$Q,MATCH(收藏品表!$D224,'#收藏品数值索引'!$J:$J,0))</f>
        <v>6.0000000000000001E-3</v>
      </c>
      <c r="N224" s="9">
        <f>INDEX('#收藏品数值索引'!M:M,MATCH(D224&amp;F224,'#收藏品数值索引'!L:L,0))</f>
        <v>15</v>
      </c>
    </row>
    <row r="225" spans="1:14" x14ac:dyDescent="0.25">
      <c r="A225" s="9">
        <f t="shared" si="3"/>
        <v>222</v>
      </c>
      <c r="B225" s="14" t="s">
        <v>239</v>
      </c>
      <c r="C225" s="9">
        <f>INDEX('#收藏品数值索引'!B:B,MOD(ROW()-4,SUM('#收藏品数值索引'!$T:$T))+2)</f>
        <v>42</v>
      </c>
      <c r="D225" s="9" t="str">
        <f>INDEX('#收藏品数值索引'!J:J,INT((ROW()-4)/SUM('#收藏品数值索引'!$T:$T))*3+2)</f>
        <v>橙色</v>
      </c>
      <c r="E225" s="14" t="s">
        <v>427</v>
      </c>
      <c r="F225" s="9" t="str">
        <f>INDEX('#收藏品数值索引'!C:C,MOD(ROW()-4,SUM('#收藏品数值索引'!$T:$T))+2)</f>
        <v>科学学院</v>
      </c>
      <c r="G225" s="14" t="s">
        <v>241</v>
      </c>
      <c r="H225" s="9">
        <f>INDEX('#收藏品数值索引'!E:E,MOD(ROW()-4,SUM('#收藏品数值索引'!$T:$T))+2)</f>
        <v>1105</v>
      </c>
      <c r="J225" s="9">
        <f>INDEX('#收藏品数值索引'!F:F,MOD(ROW()-4,SUM('#收藏品数值索引'!$T:$T))+2)*INDEX('#收藏品数值索引'!$Q:$Q,MATCH(收藏品表!$D225,'#收藏品数值索引'!$J:$J,0))</f>
        <v>0.06</v>
      </c>
      <c r="K225" s="12"/>
      <c r="L225" s="12"/>
      <c r="M225" s="9">
        <f>INDEX('#收藏品数值索引'!G:G,MOD(ROW()-4,SUM('#收藏品数值索引'!$T:$T))+2)*INDEX('#收藏品数值索引'!$Q:$Q,MATCH(收藏品表!$D225,'#收藏品数值索引'!$J:$J,0))</f>
        <v>6.0000000000000001E-3</v>
      </c>
      <c r="N225" s="9">
        <f>INDEX('#收藏品数值索引'!M:M,MATCH(D225&amp;F225,'#收藏品数值索引'!L:L,0))</f>
        <v>15</v>
      </c>
    </row>
    <row r="226" spans="1:14" x14ac:dyDescent="0.25">
      <c r="A226" s="9">
        <f t="shared" si="3"/>
        <v>223</v>
      </c>
      <c r="B226" s="14" t="s">
        <v>242</v>
      </c>
      <c r="C226" s="9">
        <f>INDEX('#收藏品数值索引'!B:B,MOD(ROW()-4,SUM('#收藏品数值索引'!$T:$T))+2)</f>
        <v>43</v>
      </c>
      <c r="D226" s="9" t="str">
        <f>INDEX('#收藏品数值索引'!J:J,INT((ROW()-4)/SUM('#收藏品数值索引'!$T:$T))*3+2)</f>
        <v>橙色</v>
      </c>
      <c r="E226" s="14" t="s">
        <v>428</v>
      </c>
      <c r="F226" s="9" t="str">
        <f>INDEX('#收藏品数值索引'!C:C,MOD(ROW()-4,SUM('#收藏品数值索引'!$T:$T))+2)</f>
        <v>科学学院</v>
      </c>
      <c r="G226" s="14" t="s">
        <v>244</v>
      </c>
      <c r="H226" s="9">
        <f>INDEX('#收藏品数值索引'!E:E,MOD(ROW()-4,SUM('#收藏品数值索引'!$T:$T))+2)</f>
        <v>1022</v>
      </c>
      <c r="J226" s="9">
        <f>INDEX('#收藏品数值索引'!F:F,MOD(ROW()-4,SUM('#收藏品数值索引'!$T:$T))+2)*INDEX('#收藏品数值索引'!$Q:$Q,MATCH(收藏品表!$D226,'#收藏品数值索引'!$J:$J,0))</f>
        <v>0.06</v>
      </c>
      <c r="K226" s="12"/>
      <c r="L226" s="12"/>
      <c r="M226" s="9">
        <f>INDEX('#收藏品数值索引'!G:G,MOD(ROW()-4,SUM('#收藏品数值索引'!$T:$T))+2)*INDEX('#收藏品数值索引'!$Q:$Q,MATCH(收藏品表!$D226,'#收藏品数值索引'!$J:$J,0))</f>
        <v>6.0000000000000001E-3</v>
      </c>
      <c r="N226" s="9">
        <f>INDEX('#收藏品数值索引'!M:M,MATCH(D226&amp;F226,'#收藏品数值索引'!L:L,0))</f>
        <v>15</v>
      </c>
    </row>
    <row r="227" spans="1:14" x14ac:dyDescent="0.25">
      <c r="A227" s="9">
        <f t="shared" si="3"/>
        <v>224</v>
      </c>
      <c r="B227" s="14" t="s">
        <v>245</v>
      </c>
      <c r="C227" s="9">
        <f>INDEX('#收藏品数值索引'!B:B,MOD(ROW()-4,SUM('#收藏品数值索引'!$T:$T))+2)</f>
        <v>44</v>
      </c>
      <c r="D227" s="9" t="str">
        <f>INDEX('#收藏品数值索引'!J:J,INT((ROW()-4)/SUM('#收藏品数值索引'!$T:$T))*3+2)</f>
        <v>橙色</v>
      </c>
      <c r="E227" s="14" t="s">
        <v>429</v>
      </c>
      <c r="F227" s="9" t="str">
        <f>INDEX('#收藏品数值索引'!C:C,MOD(ROW()-4,SUM('#收藏品数值索引'!$T:$T))+2)</f>
        <v>科学学院</v>
      </c>
      <c r="G227" s="14" t="s">
        <v>247</v>
      </c>
      <c r="H227" s="9">
        <f>INDEX('#收藏品数值索引'!E:E,MOD(ROW()-4,SUM('#收藏品数值索引'!$T:$T))+2)</f>
        <v>1106</v>
      </c>
      <c r="J227" s="9">
        <f>INDEX('#收藏品数值索引'!F:F,MOD(ROW()-4,SUM('#收藏品数值索引'!$T:$T))+2)*INDEX('#收藏品数值索引'!$Q:$Q,MATCH(收藏品表!$D227,'#收藏品数值索引'!$J:$J,0))</f>
        <v>0.06</v>
      </c>
      <c r="K227" s="12"/>
      <c r="L227" s="12"/>
      <c r="M227" s="9">
        <f>INDEX('#收藏品数值索引'!G:G,MOD(ROW()-4,SUM('#收藏品数值索引'!$T:$T))+2)*INDEX('#收藏品数值索引'!$Q:$Q,MATCH(收藏品表!$D227,'#收藏品数值索引'!$J:$J,0))</f>
        <v>6.0000000000000001E-3</v>
      </c>
      <c r="N227" s="9">
        <f>INDEX('#收藏品数值索引'!M:M,MATCH(D227&amp;F227,'#收藏品数值索引'!L:L,0))</f>
        <v>15</v>
      </c>
    </row>
    <row r="228" spans="1:14" x14ac:dyDescent="0.25">
      <c r="A228" s="9">
        <f t="shared" si="3"/>
        <v>225</v>
      </c>
      <c r="B228" s="14" t="s">
        <v>248</v>
      </c>
      <c r="C228" s="9">
        <f>INDEX('#收藏品数值索引'!B:B,MOD(ROW()-4,SUM('#收藏品数值索引'!$T:$T))+2)</f>
        <v>45</v>
      </c>
      <c r="D228" s="9" t="str">
        <f>INDEX('#收藏品数值索引'!J:J,INT((ROW()-4)/SUM('#收藏品数值索引'!$T:$T))*3+2)</f>
        <v>橙色</v>
      </c>
      <c r="E228" s="14" t="s">
        <v>430</v>
      </c>
      <c r="F228" s="9" t="str">
        <f>INDEX('#收藏品数值索引'!C:C,MOD(ROW()-4,SUM('#收藏品数值索引'!$T:$T))+2)</f>
        <v>科学学院</v>
      </c>
      <c r="G228" s="14" t="s">
        <v>250</v>
      </c>
      <c r="H228" s="9">
        <f>INDEX('#收藏品数值索引'!E:E,MOD(ROW()-4,SUM('#收藏品数值索引'!$T:$T))+2)</f>
        <v>1021</v>
      </c>
      <c r="J228" s="9">
        <f>INDEX('#收藏品数值索引'!F:F,MOD(ROW()-4,SUM('#收藏品数值索引'!$T:$T))+2)*INDEX('#收藏品数值索引'!$Q:$Q,MATCH(收藏品表!$D228,'#收藏品数值索引'!$J:$J,0))</f>
        <v>0.06</v>
      </c>
      <c r="K228" s="12"/>
      <c r="L228" s="12"/>
      <c r="M228" s="9">
        <f>INDEX('#收藏品数值索引'!G:G,MOD(ROW()-4,SUM('#收藏品数值索引'!$T:$T))+2)*INDEX('#收藏品数值索引'!$Q:$Q,MATCH(收藏品表!$D228,'#收藏品数值索引'!$J:$J,0))</f>
        <v>6.0000000000000001E-3</v>
      </c>
      <c r="N228" s="9">
        <f>INDEX('#收藏品数值索引'!M:M,MATCH(D228&amp;F228,'#收藏品数值索引'!L:L,0))</f>
        <v>15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6"/>
  <sheetViews>
    <sheetView workbookViewId="0">
      <selection activeCell="H2" sqref="H2:H46"/>
    </sheetView>
  </sheetViews>
  <sheetFormatPr defaultColWidth="9" defaultRowHeight="14" x14ac:dyDescent="0.3"/>
  <cols>
    <col min="1" max="1" width="21.08984375" style="24" customWidth="1"/>
    <col min="2" max="3" width="9" style="24" customWidth="1"/>
    <col min="4" max="4" width="15.453125" style="24" customWidth="1"/>
    <col min="5" max="5" width="17.1796875" style="24" customWidth="1"/>
    <col min="6" max="6" width="12.08984375" style="24" customWidth="1"/>
    <col min="7" max="7" width="11.08984375" style="24" customWidth="1"/>
    <col min="8" max="8" width="19.90625" style="24" customWidth="1"/>
    <col min="9" max="16" width="9" style="24" customWidth="1"/>
    <col min="17" max="17" width="13.08984375" style="24" customWidth="1"/>
    <col min="18" max="18" width="9" style="24" customWidth="1"/>
    <col min="19" max="16384" width="9" style="24"/>
  </cols>
  <sheetData>
    <row r="1" spans="1:20" s="22" customFormat="1" x14ac:dyDescent="0.3">
      <c r="A1" s="22" t="s">
        <v>431</v>
      </c>
      <c r="B1" s="22" t="s">
        <v>90</v>
      </c>
      <c r="C1" s="22" t="s">
        <v>93</v>
      </c>
      <c r="D1" s="22" t="s">
        <v>432</v>
      </c>
      <c r="E1" s="22" t="s">
        <v>433</v>
      </c>
      <c r="F1" s="22" t="s">
        <v>97</v>
      </c>
      <c r="G1" s="22" t="s">
        <v>100</v>
      </c>
      <c r="H1" s="22" t="s">
        <v>96</v>
      </c>
      <c r="J1" s="23" t="s">
        <v>91</v>
      </c>
      <c r="K1" s="23" t="s">
        <v>434</v>
      </c>
      <c r="L1" s="23" t="s">
        <v>435</v>
      </c>
      <c r="M1" s="23" t="s">
        <v>436</v>
      </c>
      <c r="N1" s="23" t="s">
        <v>437</v>
      </c>
      <c r="O1" s="23" t="s">
        <v>438</v>
      </c>
      <c r="P1" s="23" t="s">
        <v>439</v>
      </c>
      <c r="Q1" s="23" t="s">
        <v>440</v>
      </c>
      <c r="S1" s="22" t="s">
        <v>441</v>
      </c>
      <c r="T1" s="22" t="s">
        <v>442</v>
      </c>
    </row>
    <row r="2" spans="1:20" x14ac:dyDescent="0.3">
      <c r="A2" s="24" t="s">
        <v>116</v>
      </c>
      <c r="B2" s="24">
        <v>1</v>
      </c>
      <c r="C2" s="24" t="s">
        <v>443</v>
      </c>
      <c r="D2" s="24" t="s">
        <v>444</v>
      </c>
      <c r="E2" s="24">
        <v>2006</v>
      </c>
      <c r="F2" s="24">
        <v>0.02</v>
      </c>
      <c r="G2" s="24">
        <v>2E-3</v>
      </c>
      <c r="H2" s="24" t="s">
        <v>445</v>
      </c>
      <c r="J2" s="25" t="s">
        <v>446</v>
      </c>
      <c r="K2" s="25" t="s">
        <v>443</v>
      </c>
      <c r="L2" s="25" t="s">
        <v>447</v>
      </c>
      <c r="M2" s="25">
        <v>1</v>
      </c>
      <c r="N2" s="25"/>
      <c r="O2" s="25"/>
      <c r="P2" s="25"/>
      <c r="Q2" s="25">
        <v>1</v>
      </c>
      <c r="S2" s="24" t="s">
        <v>443</v>
      </c>
      <c r="T2" s="24">
        <v>15</v>
      </c>
    </row>
    <row r="3" spans="1:20" x14ac:dyDescent="0.3">
      <c r="A3" s="24" t="s">
        <v>119</v>
      </c>
      <c r="B3" s="24">
        <v>2</v>
      </c>
      <c r="C3" s="24" t="s">
        <v>443</v>
      </c>
      <c r="D3" s="24" t="s">
        <v>448</v>
      </c>
      <c r="E3" s="24">
        <v>2105</v>
      </c>
      <c r="F3" s="24">
        <v>0.02</v>
      </c>
      <c r="G3" s="24">
        <v>2E-3</v>
      </c>
      <c r="H3" s="24" t="s">
        <v>449</v>
      </c>
      <c r="J3" s="25" t="s">
        <v>446</v>
      </c>
      <c r="K3" s="25" t="s">
        <v>450</v>
      </c>
      <c r="L3" s="25" t="s">
        <v>451</v>
      </c>
      <c r="M3" s="25">
        <v>2</v>
      </c>
      <c r="N3" s="25"/>
      <c r="O3" s="25"/>
      <c r="P3" s="25"/>
      <c r="Q3" s="25">
        <v>1</v>
      </c>
      <c r="S3" s="24" t="s">
        <v>450</v>
      </c>
      <c r="T3" s="24">
        <v>15</v>
      </c>
    </row>
    <row r="4" spans="1:20" x14ac:dyDescent="0.3">
      <c r="A4" s="24" t="s">
        <v>122</v>
      </c>
      <c r="B4" s="24">
        <v>3</v>
      </c>
      <c r="C4" s="24" t="s">
        <v>443</v>
      </c>
      <c r="D4" s="24" t="s">
        <v>452</v>
      </c>
      <c r="E4" s="24">
        <v>2058</v>
      </c>
      <c r="F4" s="24">
        <v>0.02</v>
      </c>
      <c r="G4" s="24">
        <v>2E-3</v>
      </c>
      <c r="H4" s="24" t="s">
        <v>453</v>
      </c>
      <c r="J4" s="25" t="s">
        <v>446</v>
      </c>
      <c r="K4" s="25" t="s">
        <v>454</v>
      </c>
      <c r="L4" s="25" t="s">
        <v>455</v>
      </c>
      <c r="M4" s="25">
        <v>3</v>
      </c>
      <c r="N4" s="25"/>
      <c r="O4" s="25"/>
      <c r="P4" s="25"/>
      <c r="Q4" s="25">
        <v>1</v>
      </c>
      <c r="S4" s="24" t="s">
        <v>454</v>
      </c>
      <c r="T4" s="24">
        <v>15</v>
      </c>
    </row>
    <row r="5" spans="1:20" x14ac:dyDescent="0.3">
      <c r="A5" s="24" t="s">
        <v>125</v>
      </c>
      <c r="B5" s="24">
        <v>4</v>
      </c>
      <c r="C5" s="24" t="s">
        <v>443</v>
      </c>
      <c r="D5" s="24" t="s">
        <v>456</v>
      </c>
      <c r="E5" s="24">
        <v>2106</v>
      </c>
      <c r="F5" s="24">
        <v>0.02</v>
      </c>
      <c r="G5" s="24">
        <v>2E-3</v>
      </c>
      <c r="H5" s="24" t="s">
        <v>457</v>
      </c>
      <c r="J5" s="25" t="s">
        <v>458</v>
      </c>
      <c r="K5" s="25" t="s">
        <v>443</v>
      </c>
      <c r="L5" s="25" t="s">
        <v>459</v>
      </c>
      <c r="M5" s="25">
        <v>4</v>
      </c>
      <c r="N5" s="25">
        <v>50</v>
      </c>
      <c r="O5" s="25">
        <v>1</v>
      </c>
      <c r="P5" s="25">
        <v>50</v>
      </c>
      <c r="Q5" s="25">
        <v>1.5</v>
      </c>
    </row>
    <row r="6" spans="1:20" x14ac:dyDescent="0.3">
      <c r="A6" s="24" t="s">
        <v>128</v>
      </c>
      <c r="B6" s="24">
        <v>5</v>
      </c>
      <c r="C6" s="24" t="s">
        <v>443</v>
      </c>
      <c r="D6" s="24" t="s">
        <v>460</v>
      </c>
      <c r="E6" s="24">
        <v>2056</v>
      </c>
      <c r="F6" s="24">
        <v>0.02</v>
      </c>
      <c r="G6" s="24">
        <v>2E-3</v>
      </c>
      <c r="H6" s="24" t="s">
        <v>461</v>
      </c>
      <c r="J6" s="25" t="s">
        <v>458</v>
      </c>
      <c r="K6" s="25" t="s">
        <v>450</v>
      </c>
      <c r="L6" s="25" t="s">
        <v>462</v>
      </c>
      <c r="M6" s="25">
        <v>5</v>
      </c>
      <c r="N6" s="25">
        <v>50</v>
      </c>
      <c r="O6" s="25">
        <v>2</v>
      </c>
      <c r="P6" s="25">
        <v>50</v>
      </c>
      <c r="Q6" s="25">
        <v>1.5</v>
      </c>
    </row>
    <row r="7" spans="1:20" x14ac:dyDescent="0.3">
      <c r="A7" s="24" t="s">
        <v>131</v>
      </c>
      <c r="B7" s="24">
        <v>6</v>
      </c>
      <c r="C7" s="24" t="s">
        <v>443</v>
      </c>
      <c r="D7" s="24" t="s">
        <v>463</v>
      </c>
      <c r="E7" s="24">
        <v>2108</v>
      </c>
      <c r="F7" s="24">
        <v>0.02</v>
      </c>
      <c r="G7" s="24">
        <v>2E-3</v>
      </c>
      <c r="H7" s="24" t="s">
        <v>464</v>
      </c>
      <c r="J7" s="25" t="s">
        <v>458</v>
      </c>
      <c r="K7" s="25" t="s">
        <v>454</v>
      </c>
      <c r="L7" s="25" t="s">
        <v>465</v>
      </c>
      <c r="M7" s="25">
        <v>6</v>
      </c>
      <c r="N7" s="25">
        <v>50</v>
      </c>
      <c r="O7" s="25">
        <v>3</v>
      </c>
      <c r="P7" s="25">
        <v>50</v>
      </c>
      <c r="Q7" s="25">
        <v>1.5</v>
      </c>
    </row>
    <row r="8" spans="1:20" x14ac:dyDescent="0.3">
      <c r="A8" s="24" t="s">
        <v>134</v>
      </c>
      <c r="B8" s="24">
        <v>7</v>
      </c>
      <c r="C8" s="24" t="s">
        <v>443</v>
      </c>
      <c r="D8" s="24" t="s">
        <v>466</v>
      </c>
      <c r="E8" s="24">
        <v>2005</v>
      </c>
      <c r="F8" s="24">
        <v>0.02</v>
      </c>
      <c r="G8" s="24">
        <v>2E-3</v>
      </c>
      <c r="H8" s="24" t="s">
        <v>467</v>
      </c>
      <c r="J8" s="25" t="s">
        <v>468</v>
      </c>
      <c r="K8" s="25" t="s">
        <v>443</v>
      </c>
      <c r="L8" s="25" t="s">
        <v>469</v>
      </c>
      <c r="M8" s="25">
        <v>7</v>
      </c>
      <c r="N8" s="25">
        <v>50</v>
      </c>
      <c r="O8" s="25">
        <v>4</v>
      </c>
      <c r="P8" s="25">
        <v>50</v>
      </c>
      <c r="Q8" s="25">
        <v>2</v>
      </c>
    </row>
    <row r="9" spans="1:20" x14ac:dyDescent="0.3">
      <c r="A9" s="24" t="s">
        <v>137</v>
      </c>
      <c r="B9" s="24">
        <v>8</v>
      </c>
      <c r="C9" s="24" t="s">
        <v>443</v>
      </c>
      <c r="D9" s="24" t="s">
        <v>470</v>
      </c>
      <c r="E9" s="24">
        <v>2008</v>
      </c>
      <c r="F9" s="24">
        <v>0.02</v>
      </c>
      <c r="G9" s="24">
        <v>2E-3</v>
      </c>
      <c r="H9" s="24" t="s">
        <v>471</v>
      </c>
      <c r="J9" s="25" t="s">
        <v>468</v>
      </c>
      <c r="K9" s="25" t="s">
        <v>450</v>
      </c>
      <c r="L9" s="25" t="s">
        <v>472</v>
      </c>
      <c r="M9" s="25">
        <v>8</v>
      </c>
      <c r="N9" s="25">
        <v>50</v>
      </c>
      <c r="O9" s="25">
        <v>5</v>
      </c>
      <c r="P9" s="25">
        <v>50</v>
      </c>
      <c r="Q9" s="25">
        <v>2</v>
      </c>
    </row>
    <row r="10" spans="1:20" x14ac:dyDescent="0.3">
      <c r="A10" s="24" t="s">
        <v>140</v>
      </c>
      <c r="B10" s="24">
        <v>9</v>
      </c>
      <c r="C10" s="24" t="s">
        <v>443</v>
      </c>
      <c r="D10" s="24" t="s">
        <v>473</v>
      </c>
      <c r="E10" s="24">
        <v>2055</v>
      </c>
      <c r="F10" s="24">
        <v>0.02</v>
      </c>
      <c r="G10" s="24">
        <v>2E-3</v>
      </c>
      <c r="H10" s="24" t="s">
        <v>474</v>
      </c>
      <c r="J10" s="25" t="s">
        <v>468</v>
      </c>
      <c r="K10" s="25" t="s">
        <v>454</v>
      </c>
      <c r="L10" s="25" t="s">
        <v>475</v>
      </c>
      <c r="M10" s="25">
        <v>9</v>
      </c>
      <c r="N10" s="25">
        <v>50</v>
      </c>
      <c r="O10" s="25">
        <v>6</v>
      </c>
      <c r="P10" s="25">
        <v>50</v>
      </c>
      <c r="Q10" s="25">
        <v>2</v>
      </c>
    </row>
    <row r="11" spans="1:20" x14ac:dyDescent="0.3">
      <c r="A11" s="24" t="s">
        <v>143</v>
      </c>
      <c r="B11" s="24">
        <v>10</v>
      </c>
      <c r="C11" s="24" t="s">
        <v>443</v>
      </c>
      <c r="D11" s="24" t="s">
        <v>476</v>
      </c>
      <c r="E11" s="24">
        <v>3202</v>
      </c>
      <c r="F11" s="24">
        <v>0.02</v>
      </c>
      <c r="G11" s="24">
        <v>2E-3</v>
      </c>
      <c r="H11" s="24" t="s">
        <v>477</v>
      </c>
      <c r="J11" s="25" t="s">
        <v>478</v>
      </c>
      <c r="K11" s="25" t="s">
        <v>443</v>
      </c>
      <c r="L11" s="25" t="s">
        <v>479</v>
      </c>
      <c r="M11" s="25">
        <v>10</v>
      </c>
      <c r="N11" s="25">
        <v>50</v>
      </c>
      <c r="O11" s="25">
        <v>7</v>
      </c>
      <c r="P11" s="25">
        <v>50</v>
      </c>
      <c r="Q11" s="25">
        <v>2.5</v>
      </c>
    </row>
    <row r="12" spans="1:20" x14ac:dyDescent="0.3">
      <c r="A12" s="24" t="s">
        <v>146</v>
      </c>
      <c r="B12" s="24">
        <v>11</v>
      </c>
      <c r="C12" s="24" t="s">
        <v>443</v>
      </c>
      <c r="D12" s="24" t="s">
        <v>480</v>
      </c>
      <c r="E12" s="24">
        <v>2554</v>
      </c>
      <c r="F12" s="24">
        <v>0.02</v>
      </c>
      <c r="G12" s="24">
        <v>2E-3</v>
      </c>
      <c r="H12" s="24" t="s">
        <v>481</v>
      </c>
      <c r="J12" s="25" t="s">
        <v>478</v>
      </c>
      <c r="K12" s="25" t="s">
        <v>450</v>
      </c>
      <c r="L12" s="25" t="s">
        <v>482</v>
      </c>
      <c r="M12" s="25">
        <v>11</v>
      </c>
      <c r="N12" s="25">
        <v>50</v>
      </c>
      <c r="O12" s="25">
        <v>8</v>
      </c>
      <c r="P12" s="25">
        <v>50</v>
      </c>
      <c r="Q12" s="25">
        <v>2.5</v>
      </c>
    </row>
    <row r="13" spans="1:20" x14ac:dyDescent="0.3">
      <c r="A13" s="24" t="s">
        <v>149</v>
      </c>
      <c r="B13" s="24">
        <v>12</v>
      </c>
      <c r="C13" s="24" t="s">
        <v>443</v>
      </c>
      <c r="D13" s="24" t="s">
        <v>483</v>
      </c>
      <c r="E13" s="24">
        <v>6001</v>
      </c>
      <c r="F13" s="24">
        <v>2000</v>
      </c>
      <c r="G13" s="24">
        <v>200</v>
      </c>
      <c r="H13" s="24" t="s">
        <v>484</v>
      </c>
      <c r="J13" s="25" t="s">
        <v>478</v>
      </c>
      <c r="K13" s="25" t="s">
        <v>454</v>
      </c>
      <c r="L13" s="25" t="s">
        <v>485</v>
      </c>
      <c r="M13" s="25">
        <v>12</v>
      </c>
      <c r="N13" s="25">
        <v>50</v>
      </c>
      <c r="O13" s="25">
        <v>9</v>
      </c>
      <c r="P13" s="25">
        <v>50</v>
      </c>
      <c r="Q13" s="25">
        <v>2.5</v>
      </c>
    </row>
    <row r="14" spans="1:20" x14ac:dyDescent="0.3">
      <c r="A14" s="24" t="s">
        <v>152</v>
      </c>
      <c r="B14" s="24">
        <v>13</v>
      </c>
      <c r="C14" s="24" t="s">
        <v>443</v>
      </c>
      <c r="D14" s="24" t="s">
        <v>486</v>
      </c>
      <c r="E14" s="24">
        <v>2060</v>
      </c>
      <c r="F14" s="24">
        <v>0.02</v>
      </c>
      <c r="G14" s="24">
        <v>2E-3</v>
      </c>
      <c r="H14" s="24" t="s">
        <v>487</v>
      </c>
      <c r="J14" s="25" t="s">
        <v>488</v>
      </c>
      <c r="K14" s="25" t="s">
        <v>443</v>
      </c>
      <c r="L14" s="25" t="s">
        <v>489</v>
      </c>
      <c r="M14" s="25">
        <v>13</v>
      </c>
      <c r="N14" s="25">
        <v>50</v>
      </c>
      <c r="O14" s="25">
        <v>10</v>
      </c>
      <c r="P14" s="25">
        <v>50</v>
      </c>
      <c r="Q14" s="25">
        <v>3</v>
      </c>
    </row>
    <row r="15" spans="1:20" x14ac:dyDescent="0.3">
      <c r="A15" s="24" t="s">
        <v>155</v>
      </c>
      <c r="B15" s="24">
        <v>14</v>
      </c>
      <c r="C15" s="24" t="s">
        <v>443</v>
      </c>
      <c r="D15" s="24" t="s">
        <v>490</v>
      </c>
      <c r="E15" s="24">
        <v>2010</v>
      </c>
      <c r="F15" s="24">
        <v>0.02</v>
      </c>
      <c r="G15" s="24">
        <v>2E-3</v>
      </c>
      <c r="H15" s="24" t="s">
        <v>491</v>
      </c>
      <c r="J15" s="25" t="s">
        <v>488</v>
      </c>
      <c r="K15" s="25" t="s">
        <v>450</v>
      </c>
      <c r="L15" s="25" t="s">
        <v>492</v>
      </c>
      <c r="M15" s="25">
        <v>14</v>
      </c>
      <c r="N15" s="25">
        <v>50</v>
      </c>
      <c r="O15" s="25">
        <v>11</v>
      </c>
      <c r="P15" s="25">
        <v>50</v>
      </c>
      <c r="Q15" s="25">
        <v>3</v>
      </c>
    </row>
    <row r="16" spans="1:20" x14ac:dyDescent="0.3">
      <c r="A16" s="24" t="s">
        <v>158</v>
      </c>
      <c r="B16" s="24">
        <v>15</v>
      </c>
      <c r="C16" s="24" t="s">
        <v>443</v>
      </c>
      <c r="D16" s="24" t="s">
        <v>493</v>
      </c>
      <c r="E16" s="24">
        <v>2110</v>
      </c>
      <c r="F16" s="24">
        <v>0.02</v>
      </c>
      <c r="G16" s="24">
        <v>2E-3</v>
      </c>
      <c r="H16" s="24" t="s">
        <v>494</v>
      </c>
      <c r="J16" s="25" t="s">
        <v>488</v>
      </c>
      <c r="K16" s="25" t="s">
        <v>454</v>
      </c>
      <c r="L16" s="25" t="s">
        <v>495</v>
      </c>
      <c r="M16" s="25">
        <v>15</v>
      </c>
      <c r="N16" s="25">
        <v>50</v>
      </c>
      <c r="O16" s="25">
        <v>12</v>
      </c>
      <c r="P16" s="25">
        <v>50</v>
      </c>
      <c r="Q16" s="25">
        <v>3</v>
      </c>
    </row>
    <row r="17" spans="1:8" x14ac:dyDescent="0.3">
      <c r="A17" s="24" t="s">
        <v>161</v>
      </c>
      <c r="B17" s="24">
        <v>16</v>
      </c>
      <c r="C17" s="24" t="s">
        <v>450</v>
      </c>
      <c r="D17" s="24" t="s">
        <v>496</v>
      </c>
      <c r="E17" s="24">
        <v>3004</v>
      </c>
      <c r="F17" s="24">
        <v>0.02</v>
      </c>
      <c r="G17" s="24">
        <v>2E-3</v>
      </c>
      <c r="H17" s="24" t="s">
        <v>497</v>
      </c>
    </row>
    <row r="18" spans="1:8" x14ac:dyDescent="0.3">
      <c r="A18" s="24" t="s">
        <v>164</v>
      </c>
      <c r="B18" s="24">
        <v>17</v>
      </c>
      <c r="C18" s="24" t="s">
        <v>450</v>
      </c>
      <c r="D18" s="24" t="s">
        <v>498</v>
      </c>
      <c r="E18" s="24">
        <v>3000</v>
      </c>
      <c r="F18" s="24">
        <v>0.01</v>
      </c>
      <c r="G18" s="24">
        <v>1E-3</v>
      </c>
      <c r="H18" s="24" t="s">
        <v>499</v>
      </c>
    </row>
    <row r="19" spans="1:8" x14ac:dyDescent="0.3">
      <c r="A19" s="24" t="s">
        <v>167</v>
      </c>
      <c r="B19" s="24">
        <v>18</v>
      </c>
      <c r="C19" s="24" t="s">
        <v>450</v>
      </c>
      <c r="D19" s="24" t="s">
        <v>500</v>
      </c>
      <c r="E19" s="24">
        <v>3012</v>
      </c>
      <c r="F19" s="24">
        <v>20</v>
      </c>
      <c r="G19" s="24">
        <v>2</v>
      </c>
      <c r="H19" s="24" t="s">
        <v>501</v>
      </c>
    </row>
    <row r="20" spans="1:8" x14ac:dyDescent="0.3">
      <c r="A20" s="24" t="s">
        <v>170</v>
      </c>
      <c r="B20" s="24">
        <v>19</v>
      </c>
      <c r="C20" s="24" t="s">
        <v>450</v>
      </c>
      <c r="D20" s="24" t="s">
        <v>502</v>
      </c>
      <c r="E20" s="24">
        <v>3205</v>
      </c>
      <c r="F20" s="24">
        <v>1E-3</v>
      </c>
      <c r="G20" s="24">
        <v>1E-4</v>
      </c>
      <c r="H20" s="24" t="s">
        <v>503</v>
      </c>
    </row>
    <row r="21" spans="1:8" x14ac:dyDescent="0.3">
      <c r="A21" s="24" t="s">
        <v>173</v>
      </c>
      <c r="B21" s="24">
        <v>20</v>
      </c>
      <c r="C21" s="24" t="s">
        <v>450</v>
      </c>
      <c r="D21" s="24" t="s">
        <v>504</v>
      </c>
      <c r="E21" s="24">
        <v>3001</v>
      </c>
      <c r="F21" s="24">
        <v>0.02</v>
      </c>
      <c r="G21" s="24">
        <v>2E-3</v>
      </c>
      <c r="H21" s="24" t="s">
        <v>505</v>
      </c>
    </row>
    <row r="22" spans="1:8" x14ac:dyDescent="0.3">
      <c r="A22" s="24" t="s">
        <v>176</v>
      </c>
      <c r="B22" s="24">
        <v>21</v>
      </c>
      <c r="C22" s="24" t="s">
        <v>450</v>
      </c>
      <c r="D22" s="24" t="s">
        <v>506</v>
      </c>
      <c r="E22" s="24">
        <v>3100</v>
      </c>
      <c r="F22" s="24">
        <v>0.02</v>
      </c>
      <c r="G22" s="24">
        <v>2E-3</v>
      </c>
      <c r="H22" s="24" t="s">
        <v>507</v>
      </c>
    </row>
    <row r="23" spans="1:8" x14ac:dyDescent="0.3">
      <c r="A23" s="24" t="s">
        <v>179</v>
      </c>
      <c r="B23" s="24">
        <v>22</v>
      </c>
      <c r="C23" s="24" t="s">
        <v>450</v>
      </c>
      <c r="D23" s="24" t="s">
        <v>508</v>
      </c>
      <c r="E23" s="24">
        <v>3013</v>
      </c>
      <c r="F23" s="24">
        <v>40</v>
      </c>
      <c r="G23" s="24">
        <v>4</v>
      </c>
      <c r="H23" s="24" t="s">
        <v>509</v>
      </c>
    </row>
    <row r="24" spans="1:8" x14ac:dyDescent="0.3">
      <c r="A24" s="24" t="s">
        <v>182</v>
      </c>
      <c r="B24" s="24">
        <v>23</v>
      </c>
      <c r="C24" s="24" t="s">
        <v>450</v>
      </c>
      <c r="D24" s="24" t="s">
        <v>510</v>
      </c>
      <c r="E24" s="24">
        <v>3302</v>
      </c>
      <c r="F24" s="24">
        <v>0.01</v>
      </c>
      <c r="G24" s="24">
        <v>1E-3</v>
      </c>
      <c r="H24" s="24" t="s">
        <v>511</v>
      </c>
    </row>
    <row r="25" spans="1:8" x14ac:dyDescent="0.3">
      <c r="A25" s="24" t="s">
        <v>185</v>
      </c>
      <c r="B25" s="24">
        <v>24</v>
      </c>
      <c r="C25" s="24" t="s">
        <v>450</v>
      </c>
      <c r="D25" s="24" t="s">
        <v>512</v>
      </c>
      <c r="E25" s="24">
        <v>3014</v>
      </c>
      <c r="F25" s="24">
        <v>40</v>
      </c>
      <c r="G25" s="24">
        <v>4</v>
      </c>
      <c r="H25" s="24" t="s">
        <v>513</v>
      </c>
    </row>
    <row r="26" spans="1:8" x14ac:dyDescent="0.3">
      <c r="A26" s="24" t="s">
        <v>188</v>
      </c>
      <c r="B26" s="24">
        <v>25</v>
      </c>
      <c r="C26" s="24" t="s">
        <v>450</v>
      </c>
      <c r="D26" s="24" t="s">
        <v>514</v>
      </c>
      <c r="E26" s="24">
        <v>3002</v>
      </c>
      <c r="F26" s="24">
        <v>0.02</v>
      </c>
      <c r="G26" s="24">
        <v>2E-3</v>
      </c>
      <c r="H26" s="24" t="s">
        <v>515</v>
      </c>
    </row>
    <row r="27" spans="1:8" x14ac:dyDescent="0.3">
      <c r="A27" s="24" t="s">
        <v>191</v>
      </c>
      <c r="B27" s="24">
        <v>26</v>
      </c>
      <c r="C27" s="24" t="s">
        <v>450</v>
      </c>
      <c r="D27" s="24" t="s">
        <v>516</v>
      </c>
      <c r="E27" s="24">
        <v>3102</v>
      </c>
      <c r="F27" s="24">
        <v>2000</v>
      </c>
      <c r="G27" s="24">
        <v>200</v>
      </c>
      <c r="H27" s="24" t="s">
        <v>517</v>
      </c>
    </row>
    <row r="28" spans="1:8" x14ac:dyDescent="0.3">
      <c r="A28" s="24" t="s">
        <v>194</v>
      </c>
      <c r="B28" s="24">
        <v>27</v>
      </c>
      <c r="C28" s="24" t="s">
        <v>450</v>
      </c>
      <c r="D28" s="24" t="s">
        <v>518</v>
      </c>
      <c r="E28" s="24">
        <v>3015</v>
      </c>
      <c r="F28" s="24">
        <v>40</v>
      </c>
      <c r="G28" s="24">
        <v>4</v>
      </c>
      <c r="H28" s="24" t="s">
        <v>519</v>
      </c>
    </row>
    <row r="29" spans="1:8" x14ac:dyDescent="0.3">
      <c r="A29" s="24" t="s">
        <v>197</v>
      </c>
      <c r="B29" s="24">
        <v>28</v>
      </c>
      <c r="C29" s="24" t="s">
        <v>450</v>
      </c>
      <c r="D29" s="24" t="s">
        <v>520</v>
      </c>
      <c r="E29" s="24">
        <v>3003</v>
      </c>
      <c r="F29" s="24">
        <v>0.02</v>
      </c>
      <c r="G29" s="24">
        <v>2E-3</v>
      </c>
      <c r="H29" s="24" t="s">
        <v>521</v>
      </c>
    </row>
    <row r="30" spans="1:8" x14ac:dyDescent="0.3">
      <c r="A30" s="24" t="s">
        <v>200</v>
      </c>
      <c r="B30" s="24">
        <v>29</v>
      </c>
      <c r="C30" s="24" t="s">
        <v>450</v>
      </c>
      <c r="D30" s="24" t="s">
        <v>522</v>
      </c>
      <c r="E30" s="24">
        <v>3016</v>
      </c>
      <c r="F30" s="24">
        <v>40</v>
      </c>
      <c r="G30" s="24">
        <v>4</v>
      </c>
      <c r="H30" s="24" t="s">
        <v>523</v>
      </c>
    </row>
    <row r="31" spans="1:8" x14ac:dyDescent="0.3">
      <c r="A31" s="24" t="s">
        <v>203</v>
      </c>
      <c r="B31" s="24">
        <v>30</v>
      </c>
      <c r="C31" s="24" t="s">
        <v>450</v>
      </c>
      <c r="D31" s="24" t="s">
        <v>524</v>
      </c>
      <c r="E31" s="24">
        <v>2500</v>
      </c>
      <c r="F31" s="24">
        <v>5.0000000000000001E-4</v>
      </c>
      <c r="G31" s="24">
        <v>5.0000000000000002E-5</v>
      </c>
      <c r="H31" s="24" t="s">
        <v>525</v>
      </c>
    </row>
    <row r="32" spans="1:8" x14ac:dyDescent="0.3">
      <c r="A32" s="24" t="s">
        <v>206</v>
      </c>
      <c r="B32" s="24">
        <v>31</v>
      </c>
      <c r="C32" s="24" t="s">
        <v>454</v>
      </c>
      <c r="D32" s="24" t="s">
        <v>526</v>
      </c>
      <c r="E32" s="24">
        <v>1229</v>
      </c>
      <c r="F32" s="24">
        <v>0.01</v>
      </c>
      <c r="G32" s="24">
        <v>1E-3</v>
      </c>
      <c r="H32" s="24" t="s">
        <v>527</v>
      </c>
    </row>
    <row r="33" spans="1:8" x14ac:dyDescent="0.3">
      <c r="A33" s="24" t="s">
        <v>209</v>
      </c>
      <c r="B33" s="24">
        <v>32</v>
      </c>
      <c r="C33" s="24" t="s">
        <v>454</v>
      </c>
      <c r="D33" s="24" t="s">
        <v>528</v>
      </c>
      <c r="E33" s="24">
        <v>1108</v>
      </c>
      <c r="F33" s="24">
        <v>0.02</v>
      </c>
      <c r="G33" s="24">
        <v>2E-3</v>
      </c>
      <c r="H33" s="24" t="s">
        <v>529</v>
      </c>
    </row>
    <row r="34" spans="1:8" x14ac:dyDescent="0.3">
      <c r="A34" s="24" t="s">
        <v>212</v>
      </c>
      <c r="B34" s="24">
        <v>33</v>
      </c>
      <c r="C34" s="24" t="s">
        <v>454</v>
      </c>
      <c r="D34" s="24" t="s">
        <v>530</v>
      </c>
      <c r="E34" s="24">
        <v>1107</v>
      </c>
      <c r="F34" s="24">
        <v>0.02</v>
      </c>
      <c r="G34" s="24">
        <v>2E-3</v>
      </c>
      <c r="H34" s="24" t="s">
        <v>531</v>
      </c>
    </row>
    <row r="35" spans="1:8" x14ac:dyDescent="0.3">
      <c r="A35" s="24" t="s">
        <v>215</v>
      </c>
      <c r="B35" s="24">
        <v>34</v>
      </c>
      <c r="C35" s="24" t="s">
        <v>454</v>
      </c>
      <c r="D35" s="24" t="s">
        <v>532</v>
      </c>
      <c r="E35" s="24">
        <v>1123</v>
      </c>
      <c r="F35" s="24">
        <v>0.02</v>
      </c>
      <c r="G35" s="24">
        <v>2E-3</v>
      </c>
      <c r="H35" s="24" t="s">
        <v>533</v>
      </c>
    </row>
    <row r="36" spans="1:8" x14ac:dyDescent="0.3">
      <c r="A36" s="24" t="s">
        <v>218</v>
      </c>
      <c r="B36" s="24">
        <v>35</v>
      </c>
      <c r="C36" s="24" t="s">
        <v>454</v>
      </c>
      <c r="D36" s="24" t="s">
        <v>534</v>
      </c>
      <c r="E36" s="24">
        <v>1300</v>
      </c>
      <c r="F36" s="24">
        <v>0.01</v>
      </c>
      <c r="G36" s="24">
        <v>1E-3</v>
      </c>
      <c r="H36" s="24" t="s">
        <v>535</v>
      </c>
    </row>
    <row r="37" spans="1:8" x14ac:dyDescent="0.3">
      <c r="A37" s="24" t="s">
        <v>221</v>
      </c>
      <c r="B37" s="24">
        <v>36</v>
      </c>
      <c r="C37" s="24" t="s">
        <v>454</v>
      </c>
      <c r="D37" s="24" t="s">
        <v>536</v>
      </c>
      <c r="E37" s="24">
        <v>1124</v>
      </c>
      <c r="F37" s="24">
        <v>0.02</v>
      </c>
      <c r="G37" s="24">
        <v>2E-3</v>
      </c>
      <c r="H37" s="24" t="s">
        <v>537</v>
      </c>
    </row>
    <row r="38" spans="1:8" x14ac:dyDescent="0.3">
      <c r="A38" s="24" t="s">
        <v>224</v>
      </c>
      <c r="B38" s="24">
        <v>37</v>
      </c>
      <c r="C38" s="24" t="s">
        <v>454</v>
      </c>
      <c r="D38" s="24" t="s">
        <v>538</v>
      </c>
      <c r="E38" s="24">
        <v>4200</v>
      </c>
      <c r="F38" s="24">
        <v>0.02</v>
      </c>
      <c r="G38" s="24">
        <v>2E-3</v>
      </c>
      <c r="H38" s="24" t="s">
        <v>539</v>
      </c>
    </row>
    <row r="39" spans="1:8" x14ac:dyDescent="0.3">
      <c r="A39" s="24" t="s">
        <v>227</v>
      </c>
      <c r="B39" s="24">
        <v>38</v>
      </c>
      <c r="C39" s="24" t="s">
        <v>454</v>
      </c>
      <c r="D39" s="24" t="s">
        <v>540</v>
      </c>
      <c r="E39" s="24">
        <v>1020</v>
      </c>
      <c r="F39" s="24">
        <v>0.02</v>
      </c>
      <c r="G39" s="24">
        <v>2E-3</v>
      </c>
      <c r="H39" s="24" t="s">
        <v>541</v>
      </c>
    </row>
    <row r="40" spans="1:8" x14ac:dyDescent="0.3">
      <c r="A40" s="24" t="s">
        <v>230</v>
      </c>
      <c r="B40" s="24">
        <v>39</v>
      </c>
      <c r="C40" s="24" t="s">
        <v>454</v>
      </c>
      <c r="D40" s="24" t="s">
        <v>542</v>
      </c>
      <c r="E40" s="24">
        <v>1125</v>
      </c>
      <c r="F40" s="24">
        <v>0.02</v>
      </c>
      <c r="G40" s="24">
        <v>2E-3</v>
      </c>
      <c r="H40" s="24" t="s">
        <v>543</v>
      </c>
    </row>
    <row r="41" spans="1:8" x14ac:dyDescent="0.3">
      <c r="A41" s="24" t="s">
        <v>233</v>
      </c>
      <c r="B41" s="24">
        <v>40</v>
      </c>
      <c r="C41" s="24" t="s">
        <v>454</v>
      </c>
      <c r="D41" s="24" t="s">
        <v>544</v>
      </c>
      <c r="E41" s="24">
        <v>1023</v>
      </c>
      <c r="F41" s="24">
        <v>0.02</v>
      </c>
      <c r="G41" s="24">
        <v>2E-3</v>
      </c>
      <c r="H41" s="24" t="s">
        <v>545</v>
      </c>
    </row>
    <row r="42" spans="1:8" x14ac:dyDescent="0.3">
      <c r="A42" s="24" t="s">
        <v>236</v>
      </c>
      <c r="B42" s="24">
        <v>41</v>
      </c>
      <c r="C42" s="24" t="s">
        <v>454</v>
      </c>
      <c r="D42" s="24" t="s">
        <v>546</v>
      </c>
      <c r="E42" s="24">
        <v>1126</v>
      </c>
      <c r="F42" s="24">
        <v>0.02</v>
      </c>
      <c r="G42" s="24">
        <v>2E-3</v>
      </c>
      <c r="H42" s="24" t="s">
        <v>547</v>
      </c>
    </row>
    <row r="43" spans="1:8" x14ac:dyDescent="0.3">
      <c r="A43" s="24" t="s">
        <v>239</v>
      </c>
      <c r="B43" s="24">
        <v>42</v>
      </c>
      <c r="C43" s="24" t="s">
        <v>454</v>
      </c>
      <c r="D43" s="24" t="s">
        <v>548</v>
      </c>
      <c r="E43" s="24">
        <v>1105</v>
      </c>
      <c r="F43" s="24">
        <v>0.02</v>
      </c>
      <c r="G43" s="24">
        <v>2E-3</v>
      </c>
      <c r="H43" s="24" t="s">
        <v>549</v>
      </c>
    </row>
    <row r="44" spans="1:8" x14ac:dyDescent="0.3">
      <c r="A44" s="24" t="s">
        <v>242</v>
      </c>
      <c r="B44" s="24">
        <v>43</v>
      </c>
      <c r="C44" s="24" t="s">
        <v>454</v>
      </c>
      <c r="D44" s="24" t="s">
        <v>550</v>
      </c>
      <c r="E44" s="24">
        <v>1022</v>
      </c>
      <c r="F44" s="24">
        <v>0.02</v>
      </c>
      <c r="G44" s="24">
        <v>2E-3</v>
      </c>
      <c r="H44" s="24" t="s">
        <v>551</v>
      </c>
    </row>
    <row r="45" spans="1:8" x14ac:dyDescent="0.3">
      <c r="A45" s="24" t="s">
        <v>245</v>
      </c>
      <c r="B45" s="24">
        <v>44</v>
      </c>
      <c r="C45" s="24" t="s">
        <v>454</v>
      </c>
      <c r="D45" s="24" t="s">
        <v>552</v>
      </c>
      <c r="E45" s="24">
        <v>1106</v>
      </c>
      <c r="F45" s="24">
        <v>0.02</v>
      </c>
      <c r="G45" s="24">
        <v>2E-3</v>
      </c>
      <c r="H45" s="24" t="s">
        <v>553</v>
      </c>
    </row>
    <row r="46" spans="1:8" x14ac:dyDescent="0.3">
      <c r="A46" s="24" t="s">
        <v>248</v>
      </c>
      <c r="B46" s="24">
        <v>45</v>
      </c>
      <c r="C46" s="24" t="s">
        <v>454</v>
      </c>
      <c r="D46" s="24" t="s">
        <v>554</v>
      </c>
      <c r="E46" s="24">
        <v>1021</v>
      </c>
      <c r="F46" s="24">
        <v>0.02</v>
      </c>
      <c r="G46" s="24">
        <v>2E-3</v>
      </c>
      <c r="H46" s="24" t="s">
        <v>555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3"/>
  <sheetViews>
    <sheetView workbookViewId="0">
      <selection activeCell="H21" sqref="H21"/>
    </sheetView>
  </sheetViews>
  <sheetFormatPr defaultColWidth="9" defaultRowHeight="16.5" x14ac:dyDescent="0.25"/>
  <cols>
    <col min="1" max="1" width="7.1796875" style="10" customWidth="1"/>
    <col min="2" max="2" width="19.6328125" style="10" bestFit="1" customWidth="1"/>
    <col min="3" max="3" width="8.81640625" style="10" bestFit="1" customWidth="1"/>
    <col min="4" max="4" width="9.1796875" style="10" bestFit="1" customWidth="1"/>
    <col min="5" max="5" width="16.36328125" style="10" bestFit="1" customWidth="1"/>
    <col min="6" max="6" width="15.6328125" style="10" bestFit="1" customWidth="1"/>
    <col min="7" max="7" width="8.81640625" style="10" bestFit="1" customWidth="1"/>
    <col min="8" max="8" width="14.1796875" style="10" bestFit="1" customWidth="1"/>
    <col min="9" max="9" width="25" style="10" bestFit="1" customWidth="1"/>
    <col min="10" max="10" width="9" style="10" customWidth="1"/>
    <col min="11" max="16384" width="9" style="10"/>
  </cols>
  <sheetData>
    <row r="1" spans="1:8" x14ac:dyDescent="0.25">
      <c r="A1" s="10" t="s">
        <v>556</v>
      </c>
    </row>
    <row r="2" spans="1:8" x14ac:dyDescent="0.25">
      <c r="A2" s="10" t="s">
        <v>4</v>
      </c>
      <c r="B2" s="10" t="s">
        <v>557</v>
      </c>
      <c r="C2" s="10" t="s">
        <v>558</v>
      </c>
      <c r="D2" s="10" t="s">
        <v>559</v>
      </c>
    </row>
    <row r="3" spans="1:8" s="11" customFormat="1" x14ac:dyDescent="0.25">
      <c r="A3" s="11" t="s">
        <v>4</v>
      </c>
      <c r="B3" s="11" t="s">
        <v>560</v>
      </c>
      <c r="C3" s="11" t="s">
        <v>561</v>
      </c>
    </row>
    <row r="4" spans="1:8" x14ac:dyDescent="0.25">
      <c r="A4" s="10">
        <f>IF(D4=D3,"",MAX($A$3:A3)+1)</f>
        <v>1</v>
      </c>
      <c r="B4" s="10">
        <f>收藏品随机属性表!A4</f>
        <v>1</v>
      </c>
      <c r="C4" s="10">
        <v>100</v>
      </c>
      <c r="D4" s="10" t="str">
        <f>收藏品随机属性表!B4</f>
        <v>军事学院</v>
      </c>
      <c r="H4" s="29"/>
    </row>
    <row r="5" spans="1:8" x14ac:dyDescent="0.25">
      <c r="A5" s="10" t="str">
        <f>IF(D5=D4,"",MAX($A$3:A4)+1)</f>
        <v/>
      </c>
      <c r="B5" s="10">
        <f>收藏品随机属性表!A5</f>
        <v>2</v>
      </c>
      <c r="C5" s="10">
        <v>100</v>
      </c>
      <c r="D5" s="10" t="str">
        <f>收藏品随机属性表!B5</f>
        <v>军事学院</v>
      </c>
      <c r="H5" s="29"/>
    </row>
    <row r="6" spans="1:8" x14ac:dyDescent="0.25">
      <c r="A6" s="10" t="str">
        <f>IF(D6=D5,"",MAX($A$3:A5)+1)</f>
        <v/>
      </c>
      <c r="B6" s="10">
        <f>收藏品随机属性表!A6</f>
        <v>3</v>
      </c>
      <c r="C6" s="10">
        <v>100</v>
      </c>
      <c r="D6" s="10" t="str">
        <f>收藏品随机属性表!B6</f>
        <v>军事学院</v>
      </c>
      <c r="H6" s="29"/>
    </row>
    <row r="7" spans="1:8" x14ac:dyDescent="0.25">
      <c r="A7" s="10" t="str">
        <f>IF(D7=D6,"",MAX($A$3:A6)+1)</f>
        <v/>
      </c>
      <c r="B7" s="10">
        <f>收藏品随机属性表!A7</f>
        <v>4</v>
      </c>
      <c r="C7" s="10">
        <v>100</v>
      </c>
      <c r="D7" s="10" t="str">
        <f>收藏品随机属性表!B7</f>
        <v>军事学院</v>
      </c>
    </row>
    <row r="8" spans="1:8" x14ac:dyDescent="0.25">
      <c r="A8" s="10" t="str">
        <f>IF(D8=D7,"",MAX($A$3:A7)+1)</f>
        <v/>
      </c>
      <c r="B8" s="10">
        <f>收藏品随机属性表!A8</f>
        <v>5</v>
      </c>
      <c r="C8" s="10">
        <v>100</v>
      </c>
      <c r="D8" s="10" t="str">
        <f>收藏品随机属性表!B8</f>
        <v>军事学院</v>
      </c>
    </row>
    <row r="9" spans="1:8" x14ac:dyDescent="0.25">
      <c r="A9" s="10" t="str">
        <f>IF(D9=D8,"",MAX($A$3:A8)+1)</f>
        <v/>
      </c>
      <c r="B9" s="10">
        <f>收藏品随机属性表!A9</f>
        <v>6</v>
      </c>
      <c r="C9" s="10">
        <v>100</v>
      </c>
      <c r="D9" s="10" t="str">
        <f>收藏品随机属性表!B9</f>
        <v>军事学院</v>
      </c>
    </row>
    <row r="10" spans="1:8" x14ac:dyDescent="0.25">
      <c r="A10" s="10" t="str">
        <f>IF(D10=D9,"",MAX($A$3:A9)+1)</f>
        <v/>
      </c>
      <c r="B10" s="10">
        <f>收藏品随机属性表!A10</f>
        <v>7</v>
      </c>
      <c r="C10" s="10">
        <v>100</v>
      </c>
      <c r="D10" s="10" t="str">
        <f>收藏品随机属性表!B10</f>
        <v>军事学院</v>
      </c>
    </row>
    <row r="11" spans="1:8" x14ac:dyDescent="0.25">
      <c r="A11" s="10" t="str">
        <f>IF(D11=D10,"",MAX($A$3:A10)+1)</f>
        <v/>
      </c>
      <c r="B11" s="10">
        <f>收藏品随机属性表!A11</f>
        <v>8</v>
      </c>
      <c r="C11" s="10">
        <v>100</v>
      </c>
      <c r="D11" s="10" t="str">
        <f>收藏品随机属性表!B11</f>
        <v>军事学院</v>
      </c>
    </row>
    <row r="12" spans="1:8" x14ac:dyDescent="0.25">
      <c r="A12" s="10" t="str">
        <f>IF(D12=D11,"",MAX($A$3:A11)+1)</f>
        <v/>
      </c>
      <c r="B12" s="10">
        <f>收藏品随机属性表!A12</f>
        <v>9</v>
      </c>
      <c r="C12" s="10">
        <v>100</v>
      </c>
      <c r="D12" s="10" t="str">
        <f>收藏品随机属性表!B12</f>
        <v>军事学院</v>
      </c>
    </row>
    <row r="13" spans="1:8" x14ac:dyDescent="0.25">
      <c r="A13" s="10" t="str">
        <f>IF(D13=D12,"",MAX($A$3:A12)+1)</f>
        <v/>
      </c>
      <c r="B13" s="10">
        <f>收藏品随机属性表!A13</f>
        <v>10</v>
      </c>
      <c r="C13" s="10">
        <v>100</v>
      </c>
      <c r="D13" s="10" t="str">
        <f>收藏品随机属性表!B13</f>
        <v>军事学院</v>
      </c>
    </row>
    <row r="14" spans="1:8" x14ac:dyDescent="0.25">
      <c r="A14" s="10" t="str">
        <f>IF(D14=D13,"",MAX($A$3:A13)+1)</f>
        <v/>
      </c>
      <c r="B14" s="10">
        <f>收藏品随机属性表!A14</f>
        <v>11</v>
      </c>
      <c r="C14" s="10">
        <v>100</v>
      </c>
      <c r="D14" s="10" t="str">
        <f>收藏品随机属性表!B14</f>
        <v>军事学院</v>
      </c>
    </row>
    <row r="15" spans="1:8" x14ac:dyDescent="0.25">
      <c r="A15" s="10" t="str">
        <f>IF(D15=D14,"",MAX($A$3:A14)+1)</f>
        <v/>
      </c>
      <c r="B15" s="10">
        <f>收藏品随机属性表!A15</f>
        <v>12</v>
      </c>
      <c r="C15" s="10">
        <v>100</v>
      </c>
      <c r="D15" s="10" t="str">
        <f>收藏品随机属性表!B15</f>
        <v>军事学院</v>
      </c>
    </row>
    <row r="16" spans="1:8" x14ac:dyDescent="0.25">
      <c r="A16" s="10" t="str">
        <f>IF(D16=D15,"",MAX($A$3:A15)+1)</f>
        <v/>
      </c>
      <c r="B16" s="10">
        <f>收藏品随机属性表!A16</f>
        <v>13</v>
      </c>
      <c r="C16" s="10">
        <v>100</v>
      </c>
      <c r="D16" s="10" t="str">
        <f>收藏品随机属性表!B16</f>
        <v>军事学院</v>
      </c>
    </row>
    <row r="17" spans="1:4" x14ac:dyDescent="0.25">
      <c r="A17" s="10" t="str">
        <f>IF(D17=D16,"",MAX($A$3:A16)+1)</f>
        <v/>
      </c>
      <c r="B17" s="10">
        <f>收藏品随机属性表!A17</f>
        <v>14</v>
      </c>
      <c r="C17" s="10">
        <v>100</v>
      </c>
      <c r="D17" s="10" t="str">
        <f>收藏品随机属性表!B17</f>
        <v>军事学院</v>
      </c>
    </row>
    <row r="18" spans="1:4" x14ac:dyDescent="0.25">
      <c r="A18" s="10" t="str">
        <f>IF(D18=D17,"",MAX($A$3:A17)+1)</f>
        <v/>
      </c>
      <c r="B18" s="10">
        <f>收藏品随机属性表!A18</f>
        <v>15</v>
      </c>
      <c r="C18" s="10">
        <v>100</v>
      </c>
      <c r="D18" s="10" t="str">
        <f>收藏品随机属性表!B18</f>
        <v>军事学院</v>
      </c>
    </row>
    <row r="19" spans="1:4" x14ac:dyDescent="0.25">
      <c r="A19" s="10" t="str">
        <f>IF(D19=D18,"",MAX($A$3:A18)+1)</f>
        <v/>
      </c>
      <c r="B19" s="10">
        <f>收藏品随机属性表!A19</f>
        <v>16</v>
      </c>
      <c r="C19" s="10">
        <v>100</v>
      </c>
      <c r="D19" s="10" t="str">
        <f>收藏品随机属性表!B19</f>
        <v>军事学院</v>
      </c>
    </row>
    <row r="20" spans="1:4" x14ac:dyDescent="0.25">
      <c r="A20" s="10">
        <f>IF(D20=D19,"",MAX($A$3:A19)+1)</f>
        <v>2</v>
      </c>
      <c r="B20" s="10">
        <f>收藏品随机属性表!A20</f>
        <v>17</v>
      </c>
      <c r="C20" s="10">
        <v>100</v>
      </c>
      <c r="D20" s="10" t="str">
        <f>收藏品随机属性表!B20</f>
        <v>艺术学院</v>
      </c>
    </row>
    <row r="21" spans="1:4" x14ac:dyDescent="0.25">
      <c r="A21" s="10" t="str">
        <f>IF(D21=D20,"",MAX($A$3:A20)+1)</f>
        <v/>
      </c>
      <c r="B21" s="10">
        <f>收藏品随机属性表!A21</f>
        <v>18</v>
      </c>
      <c r="C21" s="10">
        <v>100</v>
      </c>
      <c r="D21" s="10" t="str">
        <f>收藏品随机属性表!B21</f>
        <v>艺术学院</v>
      </c>
    </row>
    <row r="22" spans="1:4" x14ac:dyDescent="0.25">
      <c r="A22" s="10" t="str">
        <f>IF(D22=D21,"",MAX($A$3:A21)+1)</f>
        <v/>
      </c>
      <c r="B22" s="10">
        <f>收藏品随机属性表!A22</f>
        <v>19</v>
      </c>
      <c r="C22" s="10">
        <v>100</v>
      </c>
      <c r="D22" s="10" t="str">
        <f>收藏品随机属性表!B22</f>
        <v>艺术学院</v>
      </c>
    </row>
    <row r="23" spans="1:4" x14ac:dyDescent="0.25">
      <c r="A23" s="10" t="str">
        <f>IF(D23=D22,"",MAX($A$3:A22)+1)</f>
        <v/>
      </c>
      <c r="B23" s="10">
        <f>收藏品随机属性表!A23</f>
        <v>20</v>
      </c>
      <c r="C23" s="10">
        <v>100</v>
      </c>
      <c r="D23" s="10" t="str">
        <f>收藏品随机属性表!B23</f>
        <v>艺术学院</v>
      </c>
    </row>
    <row r="24" spans="1:4" x14ac:dyDescent="0.25">
      <c r="A24" s="10" t="str">
        <f>IF(D24=D23,"",MAX($A$3:A23)+1)</f>
        <v/>
      </c>
      <c r="B24" s="10">
        <f>收藏品随机属性表!A24</f>
        <v>21</v>
      </c>
      <c r="C24" s="10">
        <v>100</v>
      </c>
      <c r="D24" s="10" t="str">
        <f>收藏品随机属性表!B24</f>
        <v>艺术学院</v>
      </c>
    </row>
    <row r="25" spans="1:4" x14ac:dyDescent="0.25">
      <c r="A25" s="10" t="str">
        <f>IF(D25=D24,"",MAX($A$3:A24)+1)</f>
        <v/>
      </c>
      <c r="B25" s="10">
        <f>收藏品随机属性表!A25</f>
        <v>22</v>
      </c>
      <c r="C25" s="10">
        <v>100</v>
      </c>
      <c r="D25" s="10" t="str">
        <f>收藏品随机属性表!B25</f>
        <v>艺术学院</v>
      </c>
    </row>
    <row r="26" spans="1:4" x14ac:dyDescent="0.25">
      <c r="A26" s="10" t="str">
        <f>IF(D26=D25,"",MAX($A$3:A25)+1)</f>
        <v/>
      </c>
      <c r="B26" s="10">
        <f>收藏品随机属性表!A26</f>
        <v>23</v>
      </c>
      <c r="C26" s="10">
        <v>100</v>
      </c>
      <c r="D26" s="10" t="str">
        <f>收藏品随机属性表!B26</f>
        <v>艺术学院</v>
      </c>
    </row>
    <row r="27" spans="1:4" x14ac:dyDescent="0.25">
      <c r="A27" s="10" t="str">
        <f>IF(D27=D26,"",MAX($A$3:A26)+1)</f>
        <v/>
      </c>
      <c r="B27" s="10">
        <f>收藏品随机属性表!A27</f>
        <v>24</v>
      </c>
      <c r="C27" s="10">
        <v>100</v>
      </c>
      <c r="D27" s="10" t="str">
        <f>收藏品随机属性表!B27</f>
        <v>艺术学院</v>
      </c>
    </row>
    <row r="28" spans="1:4" x14ac:dyDescent="0.25">
      <c r="A28" s="10">
        <f>IF(D28=D27,"",MAX($A$3:A27)+1)</f>
        <v>3</v>
      </c>
      <c r="B28" s="10">
        <f>收藏品随机属性表!A28</f>
        <v>25</v>
      </c>
      <c r="C28" s="10">
        <v>100</v>
      </c>
      <c r="D28" s="10" t="str">
        <f>收藏品随机属性表!B28</f>
        <v>科学学院</v>
      </c>
    </row>
    <row r="29" spans="1:4" x14ac:dyDescent="0.25">
      <c r="A29" s="10" t="str">
        <f>IF(D29=D28,"",MAX($A$3:A28)+1)</f>
        <v/>
      </c>
      <c r="B29" s="10">
        <f>收藏品随机属性表!A29</f>
        <v>26</v>
      </c>
      <c r="C29" s="10">
        <v>100</v>
      </c>
      <c r="D29" s="10" t="str">
        <f>收藏品随机属性表!B29</f>
        <v>科学学院</v>
      </c>
    </row>
    <row r="30" spans="1:4" x14ac:dyDescent="0.25">
      <c r="A30" s="10" t="str">
        <f>IF(D30=D29,"",MAX($A$3:A29)+1)</f>
        <v/>
      </c>
      <c r="B30" s="10">
        <f>收藏品随机属性表!A30</f>
        <v>27</v>
      </c>
      <c r="C30" s="10">
        <v>100</v>
      </c>
      <c r="D30" s="10" t="str">
        <f>收藏品随机属性表!B30</f>
        <v>科学学院</v>
      </c>
    </row>
    <row r="31" spans="1:4" x14ac:dyDescent="0.25">
      <c r="A31" s="10" t="str">
        <f>IF(D31=D30,"",MAX($A$3:A30)+1)</f>
        <v/>
      </c>
      <c r="B31" s="10">
        <f>收藏品随机属性表!A31</f>
        <v>28</v>
      </c>
      <c r="C31" s="10">
        <v>100</v>
      </c>
      <c r="D31" s="10" t="str">
        <f>收藏品随机属性表!B31</f>
        <v>科学学院</v>
      </c>
    </row>
    <row r="32" spans="1:4" x14ac:dyDescent="0.25">
      <c r="A32" s="10" t="str">
        <f>IF(D32=D31,"",MAX($A$3:A31)+1)</f>
        <v/>
      </c>
      <c r="B32" s="10">
        <f>收藏品随机属性表!A32</f>
        <v>29</v>
      </c>
      <c r="C32" s="10">
        <v>100</v>
      </c>
      <c r="D32" s="10" t="str">
        <f>收藏品随机属性表!B32</f>
        <v>科学学院</v>
      </c>
    </row>
    <row r="33" spans="1:4" x14ac:dyDescent="0.25">
      <c r="A33" s="10" t="str">
        <f>IF(D33=D32,"",MAX($A$3:A32)+1)</f>
        <v/>
      </c>
      <c r="B33" s="10">
        <f>收藏品随机属性表!A33</f>
        <v>30</v>
      </c>
      <c r="C33" s="10">
        <v>100</v>
      </c>
      <c r="D33" s="10" t="str">
        <f>收藏品随机属性表!B33</f>
        <v>科学学院</v>
      </c>
    </row>
    <row r="34" spans="1:4" x14ac:dyDescent="0.25">
      <c r="A34" s="10" t="str">
        <f>IF(D34=D33,"",MAX($A$3:A33)+1)</f>
        <v/>
      </c>
      <c r="B34" s="10">
        <f>收藏品随机属性表!A34</f>
        <v>31</v>
      </c>
      <c r="C34" s="10">
        <v>100</v>
      </c>
      <c r="D34" s="10" t="str">
        <f>收藏品随机属性表!B34</f>
        <v>科学学院</v>
      </c>
    </row>
    <row r="35" spans="1:4" x14ac:dyDescent="0.25">
      <c r="A35" s="10" t="str">
        <f>IF(D35=D34,"",MAX($A$3:A34)+1)</f>
        <v/>
      </c>
      <c r="B35" s="10">
        <f>收藏品随机属性表!A35</f>
        <v>32</v>
      </c>
      <c r="C35" s="10">
        <v>100</v>
      </c>
      <c r="D35" s="10" t="str">
        <f>收藏品随机属性表!B35</f>
        <v>科学学院</v>
      </c>
    </row>
    <row r="36" spans="1:4" x14ac:dyDescent="0.25">
      <c r="A36" s="10">
        <f>IF(D36=D35,"",MAX($A$3:A35)+1)</f>
        <v>4</v>
      </c>
      <c r="B36" s="10">
        <f>收藏品随机属性表!A36</f>
        <v>33</v>
      </c>
      <c r="C36" s="10">
        <v>100</v>
      </c>
      <c r="D36" s="10" t="str">
        <f>收藏品随机属性表!B36</f>
        <v>军事学院</v>
      </c>
    </row>
    <row r="37" spans="1:4" x14ac:dyDescent="0.25">
      <c r="A37" s="10" t="str">
        <f>IF(D37=D36,"",MAX($A$3:A36)+1)</f>
        <v/>
      </c>
      <c r="B37" s="10">
        <f>收藏品随机属性表!A37</f>
        <v>34</v>
      </c>
      <c r="C37" s="10">
        <v>100</v>
      </c>
      <c r="D37" s="10" t="str">
        <f>收藏品随机属性表!B37</f>
        <v>军事学院</v>
      </c>
    </row>
    <row r="38" spans="1:4" x14ac:dyDescent="0.25">
      <c r="A38" s="10" t="str">
        <f>IF(D38=D37,"",MAX($A$3:A37)+1)</f>
        <v/>
      </c>
      <c r="B38" s="10">
        <f>收藏品随机属性表!A38</f>
        <v>35</v>
      </c>
      <c r="C38" s="10">
        <v>100</v>
      </c>
      <c r="D38" s="10" t="str">
        <f>收藏品随机属性表!B38</f>
        <v>军事学院</v>
      </c>
    </row>
    <row r="39" spans="1:4" x14ac:dyDescent="0.25">
      <c r="A39" s="10" t="str">
        <f>IF(D39=D38,"",MAX($A$3:A38)+1)</f>
        <v/>
      </c>
      <c r="B39" s="10">
        <f>收藏品随机属性表!A39</f>
        <v>36</v>
      </c>
      <c r="C39" s="10">
        <v>100</v>
      </c>
      <c r="D39" s="10" t="str">
        <f>收藏品随机属性表!B39</f>
        <v>军事学院</v>
      </c>
    </row>
    <row r="40" spans="1:4" x14ac:dyDescent="0.25">
      <c r="A40" s="10" t="str">
        <f>IF(D40=D39,"",MAX($A$3:A39)+1)</f>
        <v/>
      </c>
      <c r="B40" s="10">
        <f>收藏品随机属性表!A40</f>
        <v>37</v>
      </c>
      <c r="C40" s="10">
        <v>100</v>
      </c>
      <c r="D40" s="10" t="str">
        <f>收藏品随机属性表!B40</f>
        <v>军事学院</v>
      </c>
    </row>
    <row r="41" spans="1:4" x14ac:dyDescent="0.25">
      <c r="A41" s="10" t="str">
        <f>IF(D41=D40,"",MAX($A$3:A40)+1)</f>
        <v/>
      </c>
      <c r="B41" s="10">
        <f>收藏品随机属性表!A41</f>
        <v>38</v>
      </c>
      <c r="C41" s="10">
        <v>100</v>
      </c>
      <c r="D41" s="10" t="str">
        <f>收藏品随机属性表!B41</f>
        <v>军事学院</v>
      </c>
    </row>
    <row r="42" spans="1:4" x14ac:dyDescent="0.25">
      <c r="A42" s="10" t="str">
        <f>IF(D42=D41,"",MAX($A$3:A41)+1)</f>
        <v/>
      </c>
      <c r="B42" s="10">
        <f>收藏品随机属性表!A42</f>
        <v>39</v>
      </c>
      <c r="C42" s="10">
        <v>100</v>
      </c>
      <c r="D42" s="10" t="str">
        <f>收藏品随机属性表!B42</f>
        <v>军事学院</v>
      </c>
    </row>
    <row r="43" spans="1:4" x14ac:dyDescent="0.25">
      <c r="A43" s="10" t="str">
        <f>IF(D43=D42,"",MAX($A$3:A42)+1)</f>
        <v/>
      </c>
      <c r="B43" s="10">
        <f>收藏品随机属性表!A43</f>
        <v>40</v>
      </c>
      <c r="C43" s="10">
        <v>100</v>
      </c>
      <c r="D43" s="10" t="str">
        <f>收藏品随机属性表!B43</f>
        <v>军事学院</v>
      </c>
    </row>
    <row r="44" spans="1:4" x14ac:dyDescent="0.25">
      <c r="A44" s="10" t="str">
        <f>IF(D44=D43,"",MAX($A$3:A43)+1)</f>
        <v/>
      </c>
      <c r="B44" s="10">
        <f>收藏品随机属性表!A44</f>
        <v>41</v>
      </c>
      <c r="C44" s="10">
        <v>100</v>
      </c>
      <c r="D44" s="10" t="str">
        <f>收藏品随机属性表!B44</f>
        <v>军事学院</v>
      </c>
    </row>
    <row r="45" spans="1:4" x14ac:dyDescent="0.25">
      <c r="A45" s="10" t="str">
        <f>IF(D45=D44,"",MAX($A$3:A44)+1)</f>
        <v/>
      </c>
      <c r="B45" s="10">
        <f>收藏品随机属性表!A45</f>
        <v>42</v>
      </c>
      <c r="C45" s="10">
        <v>100</v>
      </c>
      <c r="D45" s="10" t="str">
        <f>收藏品随机属性表!B45</f>
        <v>军事学院</v>
      </c>
    </row>
    <row r="46" spans="1:4" x14ac:dyDescent="0.25">
      <c r="A46" s="10" t="str">
        <f>IF(D46=D45,"",MAX($A$3:A45)+1)</f>
        <v/>
      </c>
      <c r="B46" s="10">
        <f>收藏品随机属性表!A46</f>
        <v>43</v>
      </c>
      <c r="C46" s="10">
        <v>100</v>
      </c>
      <c r="D46" s="10" t="str">
        <f>收藏品随机属性表!B46</f>
        <v>军事学院</v>
      </c>
    </row>
    <row r="47" spans="1:4" x14ac:dyDescent="0.25">
      <c r="A47" s="10" t="str">
        <f>IF(D47=D46,"",MAX($A$3:A46)+1)</f>
        <v/>
      </c>
      <c r="B47" s="10">
        <f>收藏品随机属性表!A47</f>
        <v>44</v>
      </c>
      <c r="C47" s="10">
        <v>100</v>
      </c>
      <c r="D47" s="10" t="str">
        <f>收藏品随机属性表!B47</f>
        <v>军事学院</v>
      </c>
    </row>
    <row r="48" spans="1:4" x14ac:dyDescent="0.25">
      <c r="A48" s="10" t="str">
        <f>IF(D48=D47,"",MAX($A$3:A47)+1)</f>
        <v/>
      </c>
      <c r="B48" s="10">
        <f>收藏品随机属性表!A48</f>
        <v>45</v>
      </c>
      <c r="C48" s="10">
        <v>100</v>
      </c>
      <c r="D48" s="10" t="str">
        <f>收藏品随机属性表!B48</f>
        <v>军事学院</v>
      </c>
    </row>
    <row r="49" spans="1:4" x14ac:dyDescent="0.25">
      <c r="A49" s="10" t="str">
        <f>IF(D49=D48,"",MAX($A$3:A48)+1)</f>
        <v/>
      </c>
      <c r="B49" s="10">
        <f>收藏品随机属性表!A49</f>
        <v>46</v>
      </c>
      <c r="C49" s="10">
        <v>100</v>
      </c>
      <c r="D49" s="10" t="str">
        <f>收藏品随机属性表!B49</f>
        <v>军事学院</v>
      </c>
    </row>
    <row r="50" spans="1:4" x14ac:dyDescent="0.25">
      <c r="A50" s="10" t="str">
        <f>IF(D50=D49,"",MAX($A$3:A49)+1)</f>
        <v/>
      </c>
      <c r="B50" s="10">
        <f>收藏品随机属性表!A50</f>
        <v>47</v>
      </c>
      <c r="C50" s="10">
        <v>100</v>
      </c>
      <c r="D50" s="10" t="str">
        <f>收藏品随机属性表!B50</f>
        <v>军事学院</v>
      </c>
    </row>
    <row r="51" spans="1:4" x14ac:dyDescent="0.25">
      <c r="A51" s="10" t="str">
        <f>IF(D51=D50,"",MAX($A$3:A50)+1)</f>
        <v/>
      </c>
      <c r="B51" s="10">
        <f>收藏品随机属性表!A51</f>
        <v>48</v>
      </c>
      <c r="C51" s="10">
        <v>100</v>
      </c>
      <c r="D51" s="10" t="str">
        <f>收藏品随机属性表!B51</f>
        <v>军事学院</v>
      </c>
    </row>
    <row r="52" spans="1:4" x14ac:dyDescent="0.25">
      <c r="A52" s="10">
        <f>IF(D52=D51,"",MAX($A$3:A51)+1)</f>
        <v>5</v>
      </c>
      <c r="B52" s="10">
        <f>收藏品随机属性表!A52</f>
        <v>49</v>
      </c>
      <c r="C52" s="10">
        <v>100</v>
      </c>
      <c r="D52" s="10" t="str">
        <f>收藏品随机属性表!B52</f>
        <v>艺术学院</v>
      </c>
    </row>
    <row r="53" spans="1:4" x14ac:dyDescent="0.25">
      <c r="A53" s="10" t="str">
        <f>IF(D53=D52,"",MAX($A$3:A52)+1)</f>
        <v/>
      </c>
      <c r="B53" s="10">
        <f>收藏品随机属性表!A53</f>
        <v>50</v>
      </c>
      <c r="C53" s="10">
        <v>100</v>
      </c>
      <c r="D53" s="10" t="str">
        <f>收藏品随机属性表!B53</f>
        <v>艺术学院</v>
      </c>
    </row>
    <row r="54" spans="1:4" x14ac:dyDescent="0.25">
      <c r="A54" s="10" t="str">
        <f>IF(D54=D53,"",MAX($A$3:A53)+1)</f>
        <v/>
      </c>
      <c r="B54" s="10">
        <f>收藏品随机属性表!A54</f>
        <v>51</v>
      </c>
      <c r="C54" s="10">
        <v>100</v>
      </c>
      <c r="D54" s="10" t="str">
        <f>收藏品随机属性表!B54</f>
        <v>艺术学院</v>
      </c>
    </row>
    <row r="55" spans="1:4" x14ac:dyDescent="0.25">
      <c r="A55" s="10" t="str">
        <f>IF(D55=D54,"",MAX($A$3:A54)+1)</f>
        <v/>
      </c>
      <c r="B55" s="10">
        <f>收藏品随机属性表!A55</f>
        <v>52</v>
      </c>
      <c r="C55" s="10">
        <v>100</v>
      </c>
      <c r="D55" s="10" t="str">
        <f>收藏品随机属性表!B55</f>
        <v>艺术学院</v>
      </c>
    </row>
    <row r="56" spans="1:4" x14ac:dyDescent="0.25">
      <c r="A56" s="10" t="str">
        <f>IF(D56=D55,"",MAX($A$3:A55)+1)</f>
        <v/>
      </c>
      <c r="B56" s="10">
        <f>收藏品随机属性表!A56</f>
        <v>53</v>
      </c>
      <c r="C56" s="10">
        <v>100</v>
      </c>
      <c r="D56" s="10" t="str">
        <f>收藏品随机属性表!B56</f>
        <v>艺术学院</v>
      </c>
    </row>
    <row r="57" spans="1:4" x14ac:dyDescent="0.25">
      <c r="A57" s="10" t="str">
        <f>IF(D57=D56,"",MAX($A$3:A56)+1)</f>
        <v/>
      </c>
      <c r="B57" s="10">
        <f>收藏品随机属性表!A57</f>
        <v>54</v>
      </c>
      <c r="C57" s="10">
        <v>100</v>
      </c>
      <c r="D57" s="10" t="str">
        <f>收藏品随机属性表!B57</f>
        <v>艺术学院</v>
      </c>
    </row>
    <row r="58" spans="1:4" x14ac:dyDescent="0.25">
      <c r="A58" s="10" t="str">
        <f>IF(D58=D57,"",MAX($A$3:A57)+1)</f>
        <v/>
      </c>
      <c r="B58" s="10">
        <f>收藏品随机属性表!A58</f>
        <v>55</v>
      </c>
      <c r="C58" s="10">
        <v>100</v>
      </c>
      <c r="D58" s="10" t="str">
        <f>收藏品随机属性表!B58</f>
        <v>艺术学院</v>
      </c>
    </row>
    <row r="59" spans="1:4" x14ac:dyDescent="0.25">
      <c r="A59" s="10" t="str">
        <f>IF(D59=D58,"",MAX($A$3:A58)+1)</f>
        <v/>
      </c>
      <c r="B59" s="10">
        <f>收藏品随机属性表!A59</f>
        <v>56</v>
      </c>
      <c r="C59" s="10">
        <v>100</v>
      </c>
      <c r="D59" s="10" t="str">
        <f>收藏品随机属性表!B59</f>
        <v>艺术学院</v>
      </c>
    </row>
    <row r="60" spans="1:4" x14ac:dyDescent="0.25">
      <c r="A60" s="10">
        <f>IF(D60=D59,"",MAX($A$3:A59)+1)</f>
        <v>6</v>
      </c>
      <c r="B60" s="10">
        <f>收藏品随机属性表!A60</f>
        <v>57</v>
      </c>
      <c r="C60" s="10">
        <v>100</v>
      </c>
      <c r="D60" s="10" t="str">
        <f>收藏品随机属性表!B60</f>
        <v>科学学院</v>
      </c>
    </row>
    <row r="61" spans="1:4" x14ac:dyDescent="0.25">
      <c r="A61" s="10" t="str">
        <f>IF(D61=D60,"",MAX($A$3:A60)+1)</f>
        <v/>
      </c>
      <c r="B61" s="10">
        <f>收藏品随机属性表!A61</f>
        <v>58</v>
      </c>
      <c r="C61" s="10">
        <v>100</v>
      </c>
      <c r="D61" s="10" t="str">
        <f>收藏品随机属性表!B61</f>
        <v>科学学院</v>
      </c>
    </row>
    <row r="62" spans="1:4" x14ac:dyDescent="0.25">
      <c r="A62" s="10" t="str">
        <f>IF(D62=D61,"",MAX($A$3:A61)+1)</f>
        <v/>
      </c>
      <c r="B62" s="10">
        <f>收藏品随机属性表!A62</f>
        <v>59</v>
      </c>
      <c r="C62" s="10">
        <v>100</v>
      </c>
      <c r="D62" s="10" t="str">
        <f>收藏品随机属性表!B62</f>
        <v>科学学院</v>
      </c>
    </row>
    <row r="63" spans="1:4" x14ac:dyDescent="0.25">
      <c r="A63" s="10" t="str">
        <f>IF(D63=D62,"",MAX($A$3:A62)+1)</f>
        <v/>
      </c>
      <c r="B63" s="10">
        <f>收藏品随机属性表!A63</f>
        <v>60</v>
      </c>
      <c r="C63" s="10">
        <v>100</v>
      </c>
      <c r="D63" s="10" t="str">
        <f>收藏品随机属性表!B63</f>
        <v>科学学院</v>
      </c>
    </row>
    <row r="64" spans="1:4" x14ac:dyDescent="0.25">
      <c r="A64" s="10" t="str">
        <f>IF(D64=D63,"",MAX($A$3:A63)+1)</f>
        <v/>
      </c>
      <c r="B64" s="10">
        <f>收藏品随机属性表!A64</f>
        <v>61</v>
      </c>
      <c r="C64" s="10">
        <v>100</v>
      </c>
      <c r="D64" s="10" t="str">
        <f>收藏品随机属性表!B64</f>
        <v>科学学院</v>
      </c>
    </row>
    <row r="65" spans="1:4" x14ac:dyDescent="0.25">
      <c r="A65" s="10" t="str">
        <f>IF(D65=D64,"",MAX($A$3:A64)+1)</f>
        <v/>
      </c>
      <c r="B65" s="10">
        <f>收藏品随机属性表!A65</f>
        <v>62</v>
      </c>
      <c r="C65" s="10">
        <v>100</v>
      </c>
      <c r="D65" s="10" t="str">
        <f>收藏品随机属性表!B65</f>
        <v>科学学院</v>
      </c>
    </row>
    <row r="66" spans="1:4" x14ac:dyDescent="0.25">
      <c r="A66" s="10" t="str">
        <f>IF(D66=D65,"",MAX($A$3:A65)+1)</f>
        <v/>
      </c>
      <c r="B66" s="10">
        <f>收藏品随机属性表!A66</f>
        <v>63</v>
      </c>
      <c r="C66" s="10">
        <v>100</v>
      </c>
      <c r="D66" s="10" t="str">
        <f>收藏品随机属性表!B66</f>
        <v>科学学院</v>
      </c>
    </row>
    <row r="67" spans="1:4" x14ac:dyDescent="0.25">
      <c r="A67" s="10" t="str">
        <f>IF(D67=D66,"",MAX($A$3:A66)+1)</f>
        <v/>
      </c>
      <c r="B67" s="10">
        <f>收藏品随机属性表!A67</f>
        <v>64</v>
      </c>
      <c r="C67" s="10">
        <v>100</v>
      </c>
      <c r="D67" s="10" t="str">
        <f>收藏品随机属性表!B67</f>
        <v>科学学院</v>
      </c>
    </row>
    <row r="68" spans="1:4" x14ac:dyDescent="0.25">
      <c r="A68" s="10">
        <f>IF(D68=D67,"",MAX($A$3:A67)+1)</f>
        <v>7</v>
      </c>
      <c r="B68" s="10">
        <f>收藏品随机属性表!A68</f>
        <v>65</v>
      </c>
      <c r="C68" s="10">
        <v>100</v>
      </c>
      <c r="D68" s="10" t="str">
        <f>收藏品随机属性表!B68</f>
        <v>军事学院</v>
      </c>
    </row>
    <row r="69" spans="1:4" x14ac:dyDescent="0.25">
      <c r="A69" s="10" t="str">
        <f>IF(D69=D68,"",MAX($A$3:A68)+1)</f>
        <v/>
      </c>
      <c r="B69" s="10">
        <f>收藏品随机属性表!A69</f>
        <v>66</v>
      </c>
      <c r="C69" s="10">
        <v>100</v>
      </c>
      <c r="D69" s="10" t="str">
        <f>收藏品随机属性表!B69</f>
        <v>军事学院</v>
      </c>
    </row>
    <row r="70" spans="1:4" x14ac:dyDescent="0.25">
      <c r="A70" s="10" t="str">
        <f>IF(D70=D69,"",MAX($A$3:A69)+1)</f>
        <v/>
      </c>
      <c r="B70" s="10">
        <f>收藏品随机属性表!A70</f>
        <v>67</v>
      </c>
      <c r="C70" s="10">
        <v>100</v>
      </c>
      <c r="D70" s="10" t="str">
        <f>收藏品随机属性表!B70</f>
        <v>军事学院</v>
      </c>
    </row>
    <row r="71" spans="1:4" x14ac:dyDescent="0.25">
      <c r="A71" s="10" t="str">
        <f>IF(D71=D70,"",MAX($A$3:A70)+1)</f>
        <v/>
      </c>
      <c r="B71" s="10">
        <f>收藏品随机属性表!A71</f>
        <v>68</v>
      </c>
      <c r="C71" s="10">
        <v>100</v>
      </c>
      <c r="D71" s="10" t="str">
        <f>收藏品随机属性表!B71</f>
        <v>军事学院</v>
      </c>
    </row>
    <row r="72" spans="1:4" x14ac:dyDescent="0.25">
      <c r="A72" s="10" t="str">
        <f>IF(D72=D71,"",MAX($A$3:A71)+1)</f>
        <v/>
      </c>
      <c r="B72" s="10">
        <f>收藏品随机属性表!A72</f>
        <v>69</v>
      </c>
      <c r="C72" s="10">
        <v>100</v>
      </c>
      <c r="D72" s="10" t="str">
        <f>收藏品随机属性表!B72</f>
        <v>军事学院</v>
      </c>
    </row>
    <row r="73" spans="1:4" x14ac:dyDescent="0.25">
      <c r="A73" s="10" t="str">
        <f>IF(D73=D72,"",MAX($A$3:A72)+1)</f>
        <v/>
      </c>
      <c r="B73" s="10">
        <f>收藏品随机属性表!A73</f>
        <v>70</v>
      </c>
      <c r="C73" s="10">
        <v>100</v>
      </c>
      <c r="D73" s="10" t="str">
        <f>收藏品随机属性表!B73</f>
        <v>军事学院</v>
      </c>
    </row>
    <row r="74" spans="1:4" x14ac:dyDescent="0.25">
      <c r="A74" s="10" t="str">
        <f>IF(D74=D73,"",MAX($A$3:A73)+1)</f>
        <v/>
      </c>
      <c r="B74" s="10">
        <f>收藏品随机属性表!A74</f>
        <v>71</v>
      </c>
      <c r="C74" s="10">
        <v>100</v>
      </c>
      <c r="D74" s="10" t="str">
        <f>收藏品随机属性表!B74</f>
        <v>军事学院</v>
      </c>
    </row>
    <row r="75" spans="1:4" x14ac:dyDescent="0.25">
      <c r="A75" s="10" t="str">
        <f>IF(D75=D74,"",MAX($A$3:A74)+1)</f>
        <v/>
      </c>
      <c r="B75" s="10">
        <f>收藏品随机属性表!A75</f>
        <v>72</v>
      </c>
      <c r="C75" s="10">
        <v>100</v>
      </c>
      <c r="D75" s="10" t="str">
        <f>收藏品随机属性表!B75</f>
        <v>军事学院</v>
      </c>
    </row>
    <row r="76" spans="1:4" x14ac:dyDescent="0.25">
      <c r="A76" s="10" t="str">
        <f>IF(D76=D75,"",MAX($A$3:A75)+1)</f>
        <v/>
      </c>
      <c r="B76" s="10">
        <f>收藏品随机属性表!A76</f>
        <v>73</v>
      </c>
      <c r="C76" s="10">
        <v>100</v>
      </c>
      <c r="D76" s="10" t="str">
        <f>收藏品随机属性表!B76</f>
        <v>军事学院</v>
      </c>
    </row>
    <row r="77" spans="1:4" x14ac:dyDescent="0.25">
      <c r="A77" s="10" t="str">
        <f>IF(D77=D76,"",MAX($A$3:A76)+1)</f>
        <v/>
      </c>
      <c r="B77" s="10">
        <f>收藏品随机属性表!A77</f>
        <v>74</v>
      </c>
      <c r="C77" s="10">
        <v>100</v>
      </c>
      <c r="D77" s="10" t="str">
        <f>收藏品随机属性表!B77</f>
        <v>军事学院</v>
      </c>
    </row>
    <row r="78" spans="1:4" x14ac:dyDescent="0.25">
      <c r="A78" s="10" t="str">
        <f>IF(D78=D77,"",MAX($A$3:A77)+1)</f>
        <v/>
      </c>
      <c r="B78" s="10">
        <f>收藏品随机属性表!A78</f>
        <v>75</v>
      </c>
      <c r="C78" s="10">
        <v>100</v>
      </c>
      <c r="D78" s="10" t="str">
        <f>收藏品随机属性表!B78</f>
        <v>军事学院</v>
      </c>
    </row>
    <row r="79" spans="1:4" x14ac:dyDescent="0.25">
      <c r="A79" s="10" t="str">
        <f>IF(D79=D78,"",MAX($A$3:A78)+1)</f>
        <v/>
      </c>
      <c r="B79" s="10">
        <f>收藏品随机属性表!A79</f>
        <v>76</v>
      </c>
      <c r="C79" s="10">
        <v>100</v>
      </c>
      <c r="D79" s="10" t="str">
        <f>收藏品随机属性表!B79</f>
        <v>军事学院</v>
      </c>
    </row>
    <row r="80" spans="1:4" x14ac:dyDescent="0.25">
      <c r="A80" s="10" t="str">
        <f>IF(D80=D79,"",MAX($A$3:A79)+1)</f>
        <v/>
      </c>
      <c r="B80" s="10">
        <f>收藏品随机属性表!A80</f>
        <v>77</v>
      </c>
      <c r="C80" s="10">
        <v>100</v>
      </c>
      <c r="D80" s="10" t="str">
        <f>收藏品随机属性表!B80</f>
        <v>军事学院</v>
      </c>
    </row>
    <row r="81" spans="1:4" x14ac:dyDescent="0.25">
      <c r="A81" s="10" t="str">
        <f>IF(D81=D80,"",MAX($A$3:A80)+1)</f>
        <v/>
      </c>
      <c r="B81" s="10">
        <f>收藏品随机属性表!A81</f>
        <v>78</v>
      </c>
      <c r="C81" s="10">
        <v>100</v>
      </c>
      <c r="D81" s="10" t="str">
        <f>收藏品随机属性表!B81</f>
        <v>军事学院</v>
      </c>
    </row>
    <row r="82" spans="1:4" x14ac:dyDescent="0.25">
      <c r="A82" s="10" t="str">
        <f>IF(D82=D81,"",MAX($A$3:A81)+1)</f>
        <v/>
      </c>
      <c r="B82" s="10">
        <f>收藏品随机属性表!A82</f>
        <v>79</v>
      </c>
      <c r="C82" s="10">
        <v>100</v>
      </c>
      <c r="D82" s="10" t="str">
        <f>收藏品随机属性表!B82</f>
        <v>军事学院</v>
      </c>
    </row>
    <row r="83" spans="1:4" x14ac:dyDescent="0.25">
      <c r="A83" s="10" t="str">
        <f>IF(D83=D82,"",MAX($A$3:A82)+1)</f>
        <v/>
      </c>
      <c r="B83" s="10">
        <f>收藏品随机属性表!A83</f>
        <v>80</v>
      </c>
      <c r="C83" s="10">
        <v>100</v>
      </c>
      <c r="D83" s="10" t="str">
        <f>收藏品随机属性表!B83</f>
        <v>军事学院</v>
      </c>
    </row>
    <row r="84" spans="1:4" x14ac:dyDescent="0.25">
      <c r="A84" s="10">
        <f>IF(D84=D83,"",MAX($A$3:A83)+1)</f>
        <v>8</v>
      </c>
      <c r="B84" s="10">
        <f>收藏品随机属性表!A84</f>
        <v>81</v>
      </c>
      <c r="C84" s="10">
        <v>100</v>
      </c>
      <c r="D84" s="10" t="str">
        <f>收藏品随机属性表!B84</f>
        <v>艺术学院</v>
      </c>
    </row>
    <row r="85" spans="1:4" x14ac:dyDescent="0.25">
      <c r="A85" s="10" t="str">
        <f>IF(D85=D84,"",MAX($A$3:A84)+1)</f>
        <v/>
      </c>
      <c r="B85" s="10">
        <f>收藏品随机属性表!A85</f>
        <v>82</v>
      </c>
      <c r="C85" s="10">
        <v>100</v>
      </c>
      <c r="D85" s="10" t="str">
        <f>收藏品随机属性表!B85</f>
        <v>艺术学院</v>
      </c>
    </row>
    <row r="86" spans="1:4" x14ac:dyDescent="0.25">
      <c r="A86" s="10" t="str">
        <f>IF(D86=D85,"",MAX($A$3:A85)+1)</f>
        <v/>
      </c>
      <c r="B86" s="10">
        <f>收藏品随机属性表!A86</f>
        <v>83</v>
      </c>
      <c r="C86" s="10">
        <v>100</v>
      </c>
      <c r="D86" s="10" t="str">
        <f>收藏品随机属性表!B86</f>
        <v>艺术学院</v>
      </c>
    </row>
    <row r="87" spans="1:4" x14ac:dyDescent="0.25">
      <c r="A87" s="10" t="str">
        <f>IF(D87=D86,"",MAX($A$3:A86)+1)</f>
        <v/>
      </c>
      <c r="B87" s="10">
        <f>收藏品随机属性表!A87</f>
        <v>84</v>
      </c>
      <c r="C87" s="10">
        <v>100</v>
      </c>
      <c r="D87" s="10" t="str">
        <f>收藏品随机属性表!B87</f>
        <v>艺术学院</v>
      </c>
    </row>
    <row r="88" spans="1:4" x14ac:dyDescent="0.25">
      <c r="A88" s="10" t="str">
        <f>IF(D88=D87,"",MAX($A$3:A87)+1)</f>
        <v/>
      </c>
      <c r="B88" s="10">
        <f>收藏品随机属性表!A88</f>
        <v>85</v>
      </c>
      <c r="C88" s="10">
        <v>100</v>
      </c>
      <c r="D88" s="10" t="str">
        <f>收藏品随机属性表!B88</f>
        <v>艺术学院</v>
      </c>
    </row>
    <row r="89" spans="1:4" x14ac:dyDescent="0.25">
      <c r="A89" s="10" t="str">
        <f>IF(D89=D88,"",MAX($A$3:A88)+1)</f>
        <v/>
      </c>
      <c r="B89" s="10">
        <f>收藏品随机属性表!A89</f>
        <v>86</v>
      </c>
      <c r="C89" s="10">
        <v>100</v>
      </c>
      <c r="D89" s="10" t="str">
        <f>收藏品随机属性表!B89</f>
        <v>艺术学院</v>
      </c>
    </row>
    <row r="90" spans="1:4" x14ac:dyDescent="0.25">
      <c r="A90" s="10" t="str">
        <f>IF(D90=D89,"",MAX($A$3:A89)+1)</f>
        <v/>
      </c>
      <c r="B90" s="10">
        <f>收藏品随机属性表!A90</f>
        <v>87</v>
      </c>
      <c r="C90" s="10">
        <v>100</v>
      </c>
      <c r="D90" s="10" t="str">
        <f>收藏品随机属性表!B90</f>
        <v>艺术学院</v>
      </c>
    </row>
    <row r="91" spans="1:4" x14ac:dyDescent="0.25">
      <c r="A91" s="10" t="str">
        <f>IF(D91=D90,"",MAX($A$3:A90)+1)</f>
        <v/>
      </c>
      <c r="B91" s="10">
        <f>收藏品随机属性表!A91</f>
        <v>88</v>
      </c>
      <c r="C91" s="10">
        <v>100</v>
      </c>
      <c r="D91" s="10" t="str">
        <f>收藏品随机属性表!B91</f>
        <v>艺术学院</v>
      </c>
    </row>
    <row r="92" spans="1:4" x14ac:dyDescent="0.25">
      <c r="A92" s="10">
        <f>IF(D92=D91,"",MAX($A$3:A91)+1)</f>
        <v>9</v>
      </c>
      <c r="B92" s="10">
        <f>收藏品随机属性表!A92</f>
        <v>89</v>
      </c>
      <c r="C92" s="10">
        <v>100</v>
      </c>
      <c r="D92" s="10" t="str">
        <f>收藏品随机属性表!B92</f>
        <v>科学学院</v>
      </c>
    </row>
    <row r="93" spans="1:4" x14ac:dyDescent="0.25">
      <c r="A93" s="10" t="str">
        <f>IF(D93=D92,"",MAX($A$3:A92)+1)</f>
        <v/>
      </c>
      <c r="B93" s="10">
        <f>收藏品随机属性表!A93</f>
        <v>90</v>
      </c>
      <c r="C93" s="10">
        <v>100</v>
      </c>
      <c r="D93" s="10" t="str">
        <f>收藏品随机属性表!B93</f>
        <v>科学学院</v>
      </c>
    </row>
    <row r="94" spans="1:4" x14ac:dyDescent="0.25">
      <c r="A94" s="10" t="str">
        <f>IF(D94=D93,"",MAX($A$3:A93)+1)</f>
        <v/>
      </c>
      <c r="B94" s="10">
        <f>收藏品随机属性表!A94</f>
        <v>91</v>
      </c>
      <c r="C94" s="10">
        <v>100</v>
      </c>
      <c r="D94" s="10" t="str">
        <f>收藏品随机属性表!B94</f>
        <v>科学学院</v>
      </c>
    </row>
    <row r="95" spans="1:4" x14ac:dyDescent="0.25">
      <c r="A95" s="10" t="str">
        <f>IF(D95=D94,"",MAX($A$3:A94)+1)</f>
        <v/>
      </c>
      <c r="B95" s="10">
        <f>收藏品随机属性表!A95</f>
        <v>92</v>
      </c>
      <c r="C95" s="10">
        <v>100</v>
      </c>
      <c r="D95" s="10" t="str">
        <f>收藏品随机属性表!B95</f>
        <v>科学学院</v>
      </c>
    </row>
    <row r="96" spans="1:4" x14ac:dyDescent="0.25">
      <c r="A96" s="10" t="str">
        <f>IF(D96=D95,"",MAX($A$3:A95)+1)</f>
        <v/>
      </c>
      <c r="B96" s="10">
        <f>收藏品随机属性表!A96</f>
        <v>93</v>
      </c>
      <c r="C96" s="10">
        <v>100</v>
      </c>
      <c r="D96" s="10" t="str">
        <f>收藏品随机属性表!B96</f>
        <v>科学学院</v>
      </c>
    </row>
    <row r="97" spans="1:4" x14ac:dyDescent="0.25">
      <c r="A97" s="10" t="str">
        <f>IF(D97=D96,"",MAX($A$3:A96)+1)</f>
        <v/>
      </c>
      <c r="B97" s="10">
        <f>收藏品随机属性表!A97</f>
        <v>94</v>
      </c>
      <c r="C97" s="10">
        <v>100</v>
      </c>
      <c r="D97" s="10" t="str">
        <f>收藏品随机属性表!B97</f>
        <v>科学学院</v>
      </c>
    </row>
    <row r="98" spans="1:4" x14ac:dyDescent="0.25">
      <c r="A98" s="10" t="str">
        <f>IF(D98=D97,"",MAX($A$3:A97)+1)</f>
        <v/>
      </c>
      <c r="B98" s="10">
        <f>收藏品随机属性表!A98</f>
        <v>95</v>
      </c>
      <c r="C98" s="10">
        <v>100</v>
      </c>
      <c r="D98" s="10" t="str">
        <f>收藏品随机属性表!B98</f>
        <v>科学学院</v>
      </c>
    </row>
    <row r="99" spans="1:4" x14ac:dyDescent="0.25">
      <c r="A99" s="10" t="str">
        <f>IF(D99=D98,"",MAX($A$3:A98)+1)</f>
        <v/>
      </c>
      <c r="B99" s="10">
        <f>收藏品随机属性表!A99</f>
        <v>96</v>
      </c>
      <c r="C99" s="10">
        <v>100</v>
      </c>
      <c r="D99" s="10" t="str">
        <f>收藏品随机属性表!B99</f>
        <v>科学学院</v>
      </c>
    </row>
    <row r="100" spans="1:4" x14ac:dyDescent="0.25">
      <c r="A100" s="10">
        <f>IF(D100=D99,"",MAX($A$3:A99)+1)</f>
        <v>10</v>
      </c>
      <c r="B100" s="10">
        <f>收藏品随机属性表!A100</f>
        <v>97</v>
      </c>
      <c r="C100" s="10">
        <v>100</v>
      </c>
      <c r="D100" s="10" t="str">
        <f>收藏品随机属性表!B100</f>
        <v>军事学院</v>
      </c>
    </row>
    <row r="101" spans="1:4" x14ac:dyDescent="0.25">
      <c r="A101" s="10" t="str">
        <f>IF(D101=D100,"",MAX($A$3:A100)+1)</f>
        <v/>
      </c>
      <c r="B101" s="10">
        <f>收藏品随机属性表!A101</f>
        <v>98</v>
      </c>
      <c r="C101" s="10">
        <v>100</v>
      </c>
      <c r="D101" s="10" t="str">
        <f>收藏品随机属性表!B101</f>
        <v>军事学院</v>
      </c>
    </row>
    <row r="102" spans="1:4" x14ac:dyDescent="0.25">
      <c r="A102" s="10" t="str">
        <f>IF(D102=D101,"",MAX($A$3:A101)+1)</f>
        <v/>
      </c>
      <c r="B102" s="10">
        <f>收藏品随机属性表!A102</f>
        <v>99</v>
      </c>
      <c r="C102" s="10">
        <v>100</v>
      </c>
      <c r="D102" s="10" t="str">
        <f>收藏品随机属性表!B102</f>
        <v>军事学院</v>
      </c>
    </row>
    <row r="103" spans="1:4" x14ac:dyDescent="0.25">
      <c r="A103" s="10" t="str">
        <f>IF(D103=D102,"",MAX($A$3:A102)+1)</f>
        <v/>
      </c>
      <c r="B103" s="10">
        <f>收藏品随机属性表!A103</f>
        <v>100</v>
      </c>
      <c r="C103" s="10">
        <v>100</v>
      </c>
      <c r="D103" s="10" t="str">
        <f>收藏品随机属性表!B103</f>
        <v>军事学院</v>
      </c>
    </row>
    <row r="104" spans="1:4" x14ac:dyDescent="0.25">
      <c r="A104" s="10" t="str">
        <f>IF(D104=D103,"",MAX($A$3:A103)+1)</f>
        <v/>
      </c>
      <c r="B104" s="10">
        <f>收藏品随机属性表!A104</f>
        <v>101</v>
      </c>
      <c r="C104" s="10">
        <v>100</v>
      </c>
      <c r="D104" s="10" t="str">
        <f>收藏品随机属性表!B104</f>
        <v>军事学院</v>
      </c>
    </row>
    <row r="105" spans="1:4" x14ac:dyDescent="0.25">
      <c r="A105" s="10" t="str">
        <f>IF(D105=D104,"",MAX($A$3:A104)+1)</f>
        <v/>
      </c>
      <c r="B105" s="10">
        <f>收藏品随机属性表!A105</f>
        <v>102</v>
      </c>
      <c r="C105" s="10">
        <v>100</v>
      </c>
      <c r="D105" s="10" t="str">
        <f>收藏品随机属性表!B105</f>
        <v>军事学院</v>
      </c>
    </row>
    <row r="106" spans="1:4" x14ac:dyDescent="0.25">
      <c r="A106" s="10" t="str">
        <f>IF(D106=D105,"",MAX($A$3:A105)+1)</f>
        <v/>
      </c>
      <c r="B106" s="10">
        <f>收藏品随机属性表!A106</f>
        <v>103</v>
      </c>
      <c r="C106" s="10">
        <v>100</v>
      </c>
      <c r="D106" s="10" t="str">
        <f>收藏品随机属性表!B106</f>
        <v>军事学院</v>
      </c>
    </row>
    <row r="107" spans="1:4" x14ac:dyDescent="0.25">
      <c r="A107" s="10" t="str">
        <f>IF(D107=D106,"",MAX($A$3:A106)+1)</f>
        <v/>
      </c>
      <c r="B107" s="10">
        <f>收藏品随机属性表!A107</f>
        <v>104</v>
      </c>
      <c r="C107" s="10">
        <v>100</v>
      </c>
      <c r="D107" s="10" t="str">
        <f>收藏品随机属性表!B107</f>
        <v>军事学院</v>
      </c>
    </row>
    <row r="108" spans="1:4" x14ac:dyDescent="0.25">
      <c r="A108" s="10" t="str">
        <f>IF(D108=D107,"",MAX($A$3:A107)+1)</f>
        <v/>
      </c>
      <c r="B108" s="10">
        <f>收藏品随机属性表!A108</f>
        <v>105</v>
      </c>
      <c r="C108" s="10">
        <v>100</v>
      </c>
      <c r="D108" s="10" t="str">
        <f>收藏品随机属性表!B108</f>
        <v>军事学院</v>
      </c>
    </row>
    <row r="109" spans="1:4" x14ac:dyDescent="0.25">
      <c r="A109" s="10" t="str">
        <f>IF(D109=D108,"",MAX($A$3:A108)+1)</f>
        <v/>
      </c>
      <c r="B109" s="10">
        <f>收藏品随机属性表!A109</f>
        <v>106</v>
      </c>
      <c r="C109" s="10">
        <v>100</v>
      </c>
      <c r="D109" s="10" t="str">
        <f>收藏品随机属性表!B109</f>
        <v>军事学院</v>
      </c>
    </row>
    <row r="110" spans="1:4" x14ac:dyDescent="0.25">
      <c r="A110" s="10" t="str">
        <f>IF(D110=D109,"",MAX($A$3:A109)+1)</f>
        <v/>
      </c>
      <c r="B110" s="10">
        <f>收藏品随机属性表!A110</f>
        <v>107</v>
      </c>
      <c r="C110" s="10">
        <v>100</v>
      </c>
      <c r="D110" s="10" t="str">
        <f>收藏品随机属性表!B110</f>
        <v>军事学院</v>
      </c>
    </row>
    <row r="111" spans="1:4" x14ac:dyDescent="0.25">
      <c r="A111" s="10" t="str">
        <f>IF(D111=D110,"",MAX($A$3:A110)+1)</f>
        <v/>
      </c>
      <c r="B111" s="10">
        <f>收藏品随机属性表!A111</f>
        <v>108</v>
      </c>
      <c r="C111" s="10">
        <v>100</v>
      </c>
      <c r="D111" s="10" t="str">
        <f>收藏品随机属性表!B111</f>
        <v>军事学院</v>
      </c>
    </row>
    <row r="112" spans="1:4" x14ac:dyDescent="0.25">
      <c r="A112" s="10" t="str">
        <f>IF(D112=D111,"",MAX($A$3:A111)+1)</f>
        <v/>
      </c>
      <c r="B112" s="10">
        <f>收藏品随机属性表!A112</f>
        <v>109</v>
      </c>
      <c r="C112" s="10">
        <v>100</v>
      </c>
      <c r="D112" s="10" t="str">
        <f>收藏品随机属性表!B112</f>
        <v>军事学院</v>
      </c>
    </row>
    <row r="113" spans="1:4" x14ac:dyDescent="0.25">
      <c r="A113" s="10" t="str">
        <f>IF(D113=D112,"",MAX($A$3:A112)+1)</f>
        <v/>
      </c>
      <c r="B113" s="10">
        <f>收藏品随机属性表!A113</f>
        <v>110</v>
      </c>
      <c r="C113" s="10">
        <v>100</v>
      </c>
      <c r="D113" s="10" t="str">
        <f>收藏品随机属性表!B113</f>
        <v>军事学院</v>
      </c>
    </row>
    <row r="114" spans="1:4" x14ac:dyDescent="0.25">
      <c r="A114" s="10" t="str">
        <f>IF(D114=D113,"",MAX($A$3:A113)+1)</f>
        <v/>
      </c>
      <c r="B114" s="10">
        <f>收藏品随机属性表!A114</f>
        <v>111</v>
      </c>
      <c r="C114" s="10">
        <v>100</v>
      </c>
      <c r="D114" s="10" t="str">
        <f>收藏品随机属性表!B114</f>
        <v>军事学院</v>
      </c>
    </row>
    <row r="115" spans="1:4" x14ac:dyDescent="0.25">
      <c r="A115" s="10" t="str">
        <f>IF(D115=D114,"",MAX($A$3:A114)+1)</f>
        <v/>
      </c>
      <c r="B115" s="10">
        <f>收藏品随机属性表!A115</f>
        <v>112</v>
      </c>
      <c r="C115" s="10">
        <v>100</v>
      </c>
      <c r="D115" s="10" t="str">
        <f>收藏品随机属性表!B115</f>
        <v>军事学院</v>
      </c>
    </row>
    <row r="116" spans="1:4" x14ac:dyDescent="0.25">
      <c r="A116" s="10">
        <f>IF(D116=D115,"",MAX($A$3:A115)+1)</f>
        <v>11</v>
      </c>
      <c r="B116" s="10">
        <f>收藏品随机属性表!A116</f>
        <v>113</v>
      </c>
      <c r="C116" s="10">
        <v>100</v>
      </c>
      <c r="D116" s="10" t="str">
        <f>收藏品随机属性表!B116</f>
        <v>艺术学院</v>
      </c>
    </row>
    <row r="117" spans="1:4" x14ac:dyDescent="0.25">
      <c r="A117" s="10" t="str">
        <f>IF(D117=D116,"",MAX($A$3:A116)+1)</f>
        <v/>
      </c>
      <c r="B117" s="10">
        <f>收藏品随机属性表!A117</f>
        <v>114</v>
      </c>
      <c r="C117" s="10">
        <v>100</v>
      </c>
      <c r="D117" s="10" t="str">
        <f>收藏品随机属性表!B117</f>
        <v>艺术学院</v>
      </c>
    </row>
    <row r="118" spans="1:4" x14ac:dyDescent="0.25">
      <c r="A118" s="10" t="str">
        <f>IF(D118=D117,"",MAX($A$3:A117)+1)</f>
        <v/>
      </c>
      <c r="B118" s="10">
        <f>收藏品随机属性表!A118</f>
        <v>115</v>
      </c>
      <c r="C118" s="10">
        <v>100</v>
      </c>
      <c r="D118" s="10" t="str">
        <f>收藏品随机属性表!B118</f>
        <v>艺术学院</v>
      </c>
    </row>
    <row r="119" spans="1:4" x14ac:dyDescent="0.25">
      <c r="A119" s="10" t="str">
        <f>IF(D119=D118,"",MAX($A$3:A118)+1)</f>
        <v/>
      </c>
      <c r="B119" s="10">
        <f>收藏品随机属性表!A119</f>
        <v>116</v>
      </c>
      <c r="C119" s="10">
        <v>100</v>
      </c>
      <c r="D119" s="10" t="str">
        <f>收藏品随机属性表!B119</f>
        <v>艺术学院</v>
      </c>
    </row>
    <row r="120" spans="1:4" x14ac:dyDescent="0.25">
      <c r="A120" s="10" t="str">
        <f>IF(D120=D119,"",MAX($A$3:A119)+1)</f>
        <v/>
      </c>
      <c r="B120" s="10">
        <f>收藏品随机属性表!A120</f>
        <v>117</v>
      </c>
      <c r="C120" s="10">
        <v>100</v>
      </c>
      <c r="D120" s="10" t="str">
        <f>收藏品随机属性表!B120</f>
        <v>艺术学院</v>
      </c>
    </row>
    <row r="121" spans="1:4" x14ac:dyDescent="0.25">
      <c r="A121" s="10" t="str">
        <f>IF(D121=D120,"",MAX($A$3:A120)+1)</f>
        <v/>
      </c>
      <c r="B121" s="10">
        <f>收藏品随机属性表!A121</f>
        <v>118</v>
      </c>
      <c r="C121" s="10">
        <v>100</v>
      </c>
      <c r="D121" s="10" t="str">
        <f>收藏品随机属性表!B121</f>
        <v>艺术学院</v>
      </c>
    </row>
    <row r="122" spans="1:4" x14ac:dyDescent="0.25">
      <c r="A122" s="10" t="str">
        <f>IF(D122=D121,"",MAX($A$3:A121)+1)</f>
        <v/>
      </c>
      <c r="B122" s="10">
        <f>收藏品随机属性表!A122</f>
        <v>119</v>
      </c>
      <c r="C122" s="10">
        <v>100</v>
      </c>
      <c r="D122" s="10" t="str">
        <f>收藏品随机属性表!B122</f>
        <v>艺术学院</v>
      </c>
    </row>
    <row r="123" spans="1:4" x14ac:dyDescent="0.25">
      <c r="A123" s="10" t="str">
        <f>IF(D123=D122,"",MAX($A$3:A122)+1)</f>
        <v/>
      </c>
      <c r="B123" s="10">
        <f>收藏品随机属性表!A123</f>
        <v>120</v>
      </c>
      <c r="C123" s="10">
        <v>100</v>
      </c>
      <c r="D123" s="10" t="str">
        <f>收藏品随机属性表!B123</f>
        <v>艺术学院</v>
      </c>
    </row>
    <row r="124" spans="1:4" x14ac:dyDescent="0.25">
      <c r="A124" s="10">
        <f>IF(D124=D123,"",MAX($A$3:A123)+1)</f>
        <v>12</v>
      </c>
      <c r="B124" s="10">
        <f>收藏品随机属性表!A124</f>
        <v>121</v>
      </c>
      <c r="C124" s="10">
        <v>100</v>
      </c>
      <c r="D124" s="10" t="str">
        <f>收藏品随机属性表!B124</f>
        <v>科学学院</v>
      </c>
    </row>
    <row r="125" spans="1:4" x14ac:dyDescent="0.25">
      <c r="A125" s="10" t="str">
        <f>IF(D125=D124,"",MAX($A$3:A124)+1)</f>
        <v/>
      </c>
      <c r="B125" s="10">
        <f>收藏品随机属性表!A125</f>
        <v>122</v>
      </c>
      <c r="C125" s="10">
        <v>100</v>
      </c>
      <c r="D125" s="10" t="str">
        <f>收藏品随机属性表!B125</f>
        <v>科学学院</v>
      </c>
    </row>
    <row r="126" spans="1:4" x14ac:dyDescent="0.25">
      <c r="A126" s="10" t="str">
        <f>IF(D126=D125,"",MAX($A$3:A125)+1)</f>
        <v/>
      </c>
      <c r="B126" s="10">
        <f>收藏品随机属性表!A126</f>
        <v>123</v>
      </c>
      <c r="C126" s="10">
        <v>100</v>
      </c>
      <c r="D126" s="10" t="str">
        <f>收藏品随机属性表!B126</f>
        <v>科学学院</v>
      </c>
    </row>
    <row r="127" spans="1:4" x14ac:dyDescent="0.25">
      <c r="A127" s="10" t="str">
        <f>IF(D127=D126,"",MAX($A$3:A126)+1)</f>
        <v/>
      </c>
      <c r="B127" s="10">
        <f>收藏品随机属性表!A127</f>
        <v>124</v>
      </c>
      <c r="C127" s="10">
        <v>100</v>
      </c>
      <c r="D127" s="10" t="str">
        <f>收藏品随机属性表!B127</f>
        <v>科学学院</v>
      </c>
    </row>
    <row r="128" spans="1:4" x14ac:dyDescent="0.25">
      <c r="A128" s="10" t="str">
        <f>IF(D128=D127,"",MAX($A$3:A127)+1)</f>
        <v/>
      </c>
      <c r="B128" s="10">
        <f>收藏品随机属性表!A128</f>
        <v>125</v>
      </c>
      <c r="C128" s="10">
        <v>100</v>
      </c>
      <c r="D128" s="10" t="str">
        <f>收藏品随机属性表!B128</f>
        <v>科学学院</v>
      </c>
    </row>
    <row r="129" spans="1:4" x14ac:dyDescent="0.25">
      <c r="A129" s="10" t="str">
        <f>IF(D129=D128,"",MAX($A$3:A128)+1)</f>
        <v/>
      </c>
      <c r="B129" s="10">
        <f>收藏品随机属性表!A129</f>
        <v>126</v>
      </c>
      <c r="C129" s="10">
        <v>100</v>
      </c>
      <c r="D129" s="10" t="str">
        <f>收藏品随机属性表!B129</f>
        <v>科学学院</v>
      </c>
    </row>
    <row r="130" spans="1:4" x14ac:dyDescent="0.25">
      <c r="A130" s="10" t="str">
        <f>IF(D130=D129,"",MAX($A$3:A129)+1)</f>
        <v/>
      </c>
      <c r="B130" s="10">
        <f>收藏品随机属性表!A130</f>
        <v>127</v>
      </c>
      <c r="C130" s="10">
        <v>100</v>
      </c>
      <c r="D130" s="10" t="str">
        <f>收藏品随机属性表!B130</f>
        <v>科学学院</v>
      </c>
    </row>
    <row r="131" spans="1:4" x14ac:dyDescent="0.25">
      <c r="A131" s="10" t="str">
        <f>IF(D131=D130,"",MAX($A$3:A130)+1)</f>
        <v/>
      </c>
      <c r="B131" s="10">
        <f>收藏品随机属性表!A131</f>
        <v>128</v>
      </c>
      <c r="C131" s="10">
        <v>100</v>
      </c>
      <c r="D131" s="10" t="str">
        <f>收藏品随机属性表!B131</f>
        <v>科学学院</v>
      </c>
    </row>
    <row r="132" spans="1:4" x14ac:dyDescent="0.25">
      <c r="A132" s="10">
        <f>IF(D132=D131,"",MAX($A$3:A131)+1)</f>
        <v>13</v>
      </c>
      <c r="B132" s="10">
        <f>收藏品随机属性表!A132</f>
        <v>129</v>
      </c>
      <c r="C132" s="10">
        <v>100</v>
      </c>
      <c r="D132" s="10" t="str">
        <f>收藏品随机属性表!B132</f>
        <v>军事学院</v>
      </c>
    </row>
    <row r="133" spans="1:4" x14ac:dyDescent="0.25">
      <c r="A133" s="10" t="str">
        <f>IF(D133=D132,"",MAX($A$3:A132)+1)</f>
        <v/>
      </c>
      <c r="B133" s="10">
        <f>收藏品随机属性表!A133</f>
        <v>130</v>
      </c>
      <c r="C133" s="10">
        <v>100</v>
      </c>
      <c r="D133" s="10" t="str">
        <f>收藏品随机属性表!B133</f>
        <v>军事学院</v>
      </c>
    </row>
    <row r="134" spans="1:4" x14ac:dyDescent="0.25">
      <c r="A134" s="10" t="str">
        <f>IF(D134=D133,"",MAX($A$3:A133)+1)</f>
        <v/>
      </c>
      <c r="B134" s="10">
        <f>收藏品随机属性表!A134</f>
        <v>131</v>
      </c>
      <c r="C134" s="10">
        <v>100</v>
      </c>
      <c r="D134" s="10" t="str">
        <f>收藏品随机属性表!B134</f>
        <v>军事学院</v>
      </c>
    </row>
    <row r="135" spans="1:4" x14ac:dyDescent="0.25">
      <c r="A135" s="10" t="str">
        <f>IF(D135=D134,"",MAX($A$3:A134)+1)</f>
        <v/>
      </c>
      <c r="B135" s="10">
        <f>收藏品随机属性表!A135</f>
        <v>132</v>
      </c>
      <c r="C135" s="10">
        <v>100</v>
      </c>
      <c r="D135" s="10" t="str">
        <f>收藏品随机属性表!B135</f>
        <v>军事学院</v>
      </c>
    </row>
    <row r="136" spans="1:4" x14ac:dyDescent="0.25">
      <c r="A136" s="10" t="str">
        <f>IF(D136=D135,"",MAX($A$3:A135)+1)</f>
        <v/>
      </c>
      <c r="B136" s="10">
        <f>收藏品随机属性表!A136</f>
        <v>133</v>
      </c>
      <c r="C136" s="10">
        <v>100</v>
      </c>
      <c r="D136" s="10" t="str">
        <f>收藏品随机属性表!B136</f>
        <v>军事学院</v>
      </c>
    </row>
    <row r="137" spans="1:4" x14ac:dyDescent="0.25">
      <c r="A137" s="10" t="str">
        <f>IF(D137=D136,"",MAX($A$3:A136)+1)</f>
        <v/>
      </c>
      <c r="B137" s="10">
        <f>收藏品随机属性表!A137</f>
        <v>134</v>
      </c>
      <c r="C137" s="10">
        <v>100</v>
      </c>
      <c r="D137" s="10" t="str">
        <f>收藏品随机属性表!B137</f>
        <v>军事学院</v>
      </c>
    </row>
    <row r="138" spans="1:4" x14ac:dyDescent="0.25">
      <c r="A138" s="10" t="str">
        <f>IF(D138=D137,"",MAX($A$3:A137)+1)</f>
        <v/>
      </c>
      <c r="B138" s="10">
        <f>收藏品随机属性表!A138</f>
        <v>135</v>
      </c>
      <c r="C138" s="10">
        <v>100</v>
      </c>
      <c r="D138" s="10" t="str">
        <f>收藏品随机属性表!B138</f>
        <v>军事学院</v>
      </c>
    </row>
    <row r="139" spans="1:4" x14ac:dyDescent="0.25">
      <c r="A139" s="10" t="str">
        <f>IF(D139=D138,"",MAX($A$3:A138)+1)</f>
        <v/>
      </c>
      <c r="B139" s="10">
        <f>收藏品随机属性表!A139</f>
        <v>136</v>
      </c>
      <c r="C139" s="10">
        <v>100</v>
      </c>
      <c r="D139" s="10" t="str">
        <f>收藏品随机属性表!B139</f>
        <v>军事学院</v>
      </c>
    </row>
    <row r="140" spans="1:4" x14ac:dyDescent="0.25">
      <c r="A140" s="10" t="str">
        <f>IF(D140=D139,"",MAX($A$3:A139)+1)</f>
        <v/>
      </c>
      <c r="B140" s="10">
        <f>收藏品随机属性表!A140</f>
        <v>137</v>
      </c>
      <c r="C140" s="10">
        <v>100</v>
      </c>
      <c r="D140" s="10" t="str">
        <f>收藏品随机属性表!B140</f>
        <v>军事学院</v>
      </c>
    </row>
    <row r="141" spans="1:4" x14ac:dyDescent="0.25">
      <c r="A141" s="10" t="str">
        <f>IF(D141=D140,"",MAX($A$3:A140)+1)</f>
        <v/>
      </c>
      <c r="B141" s="10">
        <f>收藏品随机属性表!A141</f>
        <v>138</v>
      </c>
      <c r="C141" s="10">
        <v>100</v>
      </c>
      <c r="D141" s="10" t="str">
        <f>收藏品随机属性表!B141</f>
        <v>军事学院</v>
      </c>
    </row>
    <row r="142" spans="1:4" x14ac:dyDescent="0.25">
      <c r="A142" s="10" t="str">
        <f>IF(D142=D141,"",MAX($A$3:A141)+1)</f>
        <v/>
      </c>
      <c r="B142" s="10">
        <f>收藏品随机属性表!A142</f>
        <v>139</v>
      </c>
      <c r="C142" s="10">
        <v>100</v>
      </c>
      <c r="D142" s="10" t="str">
        <f>收藏品随机属性表!B142</f>
        <v>军事学院</v>
      </c>
    </row>
    <row r="143" spans="1:4" x14ac:dyDescent="0.25">
      <c r="A143" s="10" t="str">
        <f>IF(D143=D142,"",MAX($A$3:A142)+1)</f>
        <v/>
      </c>
      <c r="B143" s="10">
        <f>收藏品随机属性表!A143</f>
        <v>140</v>
      </c>
      <c r="C143" s="10">
        <v>100</v>
      </c>
      <c r="D143" s="10" t="str">
        <f>收藏品随机属性表!B143</f>
        <v>军事学院</v>
      </c>
    </row>
    <row r="144" spans="1:4" x14ac:dyDescent="0.25">
      <c r="A144" s="10" t="str">
        <f>IF(D144=D143,"",MAX($A$3:A143)+1)</f>
        <v/>
      </c>
      <c r="B144" s="10">
        <f>收藏品随机属性表!A144</f>
        <v>141</v>
      </c>
      <c r="C144" s="10">
        <v>100</v>
      </c>
      <c r="D144" s="10" t="str">
        <f>收藏品随机属性表!B144</f>
        <v>军事学院</v>
      </c>
    </row>
    <row r="145" spans="1:4" x14ac:dyDescent="0.25">
      <c r="A145" s="10" t="str">
        <f>IF(D145=D144,"",MAX($A$3:A144)+1)</f>
        <v/>
      </c>
      <c r="B145" s="10">
        <f>收藏品随机属性表!A145</f>
        <v>142</v>
      </c>
      <c r="C145" s="10">
        <v>100</v>
      </c>
      <c r="D145" s="10" t="str">
        <f>收藏品随机属性表!B145</f>
        <v>军事学院</v>
      </c>
    </row>
    <row r="146" spans="1:4" x14ac:dyDescent="0.25">
      <c r="A146" s="10" t="str">
        <f>IF(D146=D145,"",MAX($A$3:A145)+1)</f>
        <v/>
      </c>
      <c r="B146" s="10">
        <f>收藏品随机属性表!A146</f>
        <v>143</v>
      </c>
      <c r="C146" s="10">
        <v>100</v>
      </c>
      <c r="D146" s="10" t="str">
        <f>收藏品随机属性表!B146</f>
        <v>军事学院</v>
      </c>
    </row>
    <row r="147" spans="1:4" x14ac:dyDescent="0.25">
      <c r="A147" s="10" t="str">
        <f>IF(D147=D146,"",MAX($A$3:A146)+1)</f>
        <v/>
      </c>
      <c r="B147" s="10">
        <f>收藏品随机属性表!A147</f>
        <v>144</v>
      </c>
      <c r="C147" s="10">
        <v>100</v>
      </c>
      <c r="D147" s="10" t="str">
        <f>收藏品随机属性表!B147</f>
        <v>军事学院</v>
      </c>
    </row>
    <row r="148" spans="1:4" x14ac:dyDescent="0.25">
      <c r="A148" s="10">
        <f>IF(D148=D147,"",MAX($A$3:A147)+1)</f>
        <v>14</v>
      </c>
      <c r="B148" s="10">
        <f>收藏品随机属性表!A148</f>
        <v>145</v>
      </c>
      <c r="C148" s="10">
        <v>100</v>
      </c>
      <c r="D148" s="10" t="str">
        <f>收藏品随机属性表!B148</f>
        <v>艺术学院</v>
      </c>
    </row>
    <row r="149" spans="1:4" x14ac:dyDescent="0.25">
      <c r="A149" s="10" t="str">
        <f>IF(D149=D148,"",MAX($A$3:A148)+1)</f>
        <v/>
      </c>
      <c r="B149" s="10">
        <f>收藏品随机属性表!A149</f>
        <v>146</v>
      </c>
      <c r="C149" s="10">
        <v>100</v>
      </c>
      <c r="D149" s="10" t="str">
        <f>收藏品随机属性表!B149</f>
        <v>艺术学院</v>
      </c>
    </row>
    <row r="150" spans="1:4" x14ac:dyDescent="0.25">
      <c r="A150" s="10" t="str">
        <f>IF(D150=D149,"",MAX($A$3:A149)+1)</f>
        <v/>
      </c>
      <c r="B150" s="10">
        <f>收藏品随机属性表!A150</f>
        <v>147</v>
      </c>
      <c r="C150" s="10">
        <v>100</v>
      </c>
      <c r="D150" s="10" t="str">
        <f>收藏品随机属性表!B150</f>
        <v>艺术学院</v>
      </c>
    </row>
    <row r="151" spans="1:4" x14ac:dyDescent="0.25">
      <c r="A151" s="10" t="str">
        <f>IF(D151=D150,"",MAX($A$3:A150)+1)</f>
        <v/>
      </c>
      <c r="B151" s="10">
        <f>收藏品随机属性表!A151</f>
        <v>148</v>
      </c>
      <c r="C151" s="10">
        <v>100</v>
      </c>
      <c r="D151" s="10" t="str">
        <f>收藏品随机属性表!B151</f>
        <v>艺术学院</v>
      </c>
    </row>
    <row r="152" spans="1:4" x14ac:dyDescent="0.25">
      <c r="A152" s="10" t="str">
        <f>IF(D152=D151,"",MAX($A$3:A151)+1)</f>
        <v/>
      </c>
      <c r="B152" s="10">
        <f>收藏品随机属性表!A152</f>
        <v>149</v>
      </c>
      <c r="C152" s="10">
        <v>100</v>
      </c>
      <c r="D152" s="10" t="str">
        <f>收藏品随机属性表!B152</f>
        <v>艺术学院</v>
      </c>
    </row>
    <row r="153" spans="1:4" x14ac:dyDescent="0.25">
      <c r="A153" s="10" t="str">
        <f>IF(D153=D152,"",MAX($A$3:A152)+1)</f>
        <v/>
      </c>
      <c r="B153" s="10">
        <f>收藏品随机属性表!A153</f>
        <v>150</v>
      </c>
      <c r="C153" s="10">
        <v>100</v>
      </c>
      <c r="D153" s="10" t="str">
        <f>收藏品随机属性表!B153</f>
        <v>艺术学院</v>
      </c>
    </row>
    <row r="154" spans="1:4" x14ac:dyDescent="0.25">
      <c r="A154" s="10" t="str">
        <f>IF(D154=D153,"",MAX($A$3:A153)+1)</f>
        <v/>
      </c>
      <c r="B154" s="10">
        <f>收藏品随机属性表!A154</f>
        <v>151</v>
      </c>
      <c r="C154" s="10">
        <v>100</v>
      </c>
      <c r="D154" s="10" t="str">
        <f>收藏品随机属性表!B154</f>
        <v>艺术学院</v>
      </c>
    </row>
    <row r="155" spans="1:4" x14ac:dyDescent="0.25">
      <c r="A155" s="10" t="str">
        <f>IF(D155=D154,"",MAX($A$3:A154)+1)</f>
        <v/>
      </c>
      <c r="B155" s="10">
        <f>收藏品随机属性表!A155</f>
        <v>152</v>
      </c>
      <c r="C155" s="10">
        <v>100</v>
      </c>
      <c r="D155" s="10" t="str">
        <f>收藏品随机属性表!B155</f>
        <v>艺术学院</v>
      </c>
    </row>
    <row r="156" spans="1:4" x14ac:dyDescent="0.25">
      <c r="A156" s="10">
        <f>IF(D156=D155,"",MAX($A$3:A155)+1)</f>
        <v>15</v>
      </c>
      <c r="B156" s="10">
        <f>收藏品随机属性表!A156</f>
        <v>153</v>
      </c>
      <c r="C156" s="10">
        <v>100</v>
      </c>
      <c r="D156" s="10" t="str">
        <f>收藏品随机属性表!B156</f>
        <v>科学学院</v>
      </c>
    </row>
    <row r="157" spans="1:4" x14ac:dyDescent="0.25">
      <c r="A157" s="10" t="str">
        <f>IF(D157=D156,"",MAX($A$3:A156)+1)</f>
        <v/>
      </c>
      <c r="B157" s="10">
        <f>收藏品随机属性表!A157</f>
        <v>154</v>
      </c>
      <c r="C157" s="10">
        <v>100</v>
      </c>
      <c r="D157" s="10" t="str">
        <f>收藏品随机属性表!B157</f>
        <v>科学学院</v>
      </c>
    </row>
    <row r="158" spans="1:4" x14ac:dyDescent="0.25">
      <c r="A158" s="10" t="str">
        <f>IF(D158=D157,"",MAX($A$3:A157)+1)</f>
        <v/>
      </c>
      <c r="B158" s="10">
        <f>收藏品随机属性表!A158</f>
        <v>155</v>
      </c>
      <c r="C158" s="10">
        <v>100</v>
      </c>
      <c r="D158" s="10" t="str">
        <f>收藏品随机属性表!B158</f>
        <v>科学学院</v>
      </c>
    </row>
    <row r="159" spans="1:4" x14ac:dyDescent="0.25">
      <c r="A159" s="10" t="str">
        <f>IF(D159=D158,"",MAX($A$3:A158)+1)</f>
        <v/>
      </c>
      <c r="B159" s="10">
        <f>收藏品随机属性表!A159</f>
        <v>156</v>
      </c>
      <c r="C159" s="10">
        <v>100</v>
      </c>
      <c r="D159" s="10" t="str">
        <f>收藏品随机属性表!B159</f>
        <v>科学学院</v>
      </c>
    </row>
    <row r="160" spans="1:4" x14ac:dyDescent="0.25">
      <c r="A160" s="10" t="str">
        <f>IF(D160=D159,"",MAX($A$3:A159)+1)</f>
        <v/>
      </c>
      <c r="B160" s="10">
        <f>收藏品随机属性表!A160</f>
        <v>157</v>
      </c>
      <c r="C160" s="10">
        <v>100</v>
      </c>
      <c r="D160" s="10" t="str">
        <f>收藏品随机属性表!B160</f>
        <v>科学学院</v>
      </c>
    </row>
    <row r="161" spans="1:4" x14ac:dyDescent="0.25">
      <c r="A161" s="10" t="str">
        <f>IF(D161=D160,"",MAX($A$3:A160)+1)</f>
        <v/>
      </c>
      <c r="B161" s="10">
        <f>收藏品随机属性表!A161</f>
        <v>158</v>
      </c>
      <c r="C161" s="10">
        <v>100</v>
      </c>
      <c r="D161" s="10" t="str">
        <f>收藏品随机属性表!B161</f>
        <v>科学学院</v>
      </c>
    </row>
    <row r="162" spans="1:4" x14ac:dyDescent="0.25">
      <c r="A162" s="10" t="str">
        <f>IF(D162=D161,"",MAX($A$3:A161)+1)</f>
        <v/>
      </c>
      <c r="B162" s="10">
        <f>收藏品随机属性表!A162</f>
        <v>159</v>
      </c>
      <c r="C162" s="10">
        <v>100</v>
      </c>
      <c r="D162" s="10" t="str">
        <f>收藏品随机属性表!B162</f>
        <v>科学学院</v>
      </c>
    </row>
    <row r="163" spans="1:4" x14ac:dyDescent="0.25">
      <c r="A163" s="10" t="str">
        <f>IF(D163=D162,"",MAX($A$3:A162)+1)</f>
        <v/>
      </c>
      <c r="B163" s="10">
        <f>收藏品随机属性表!A163</f>
        <v>160</v>
      </c>
      <c r="C163" s="10">
        <v>100</v>
      </c>
      <c r="D163" s="10" t="str">
        <f>收藏品随机属性表!B163</f>
        <v>科学学院</v>
      </c>
    </row>
  </sheetData>
  <phoneticPr fontId="1" type="noConversion"/>
  <pageMargins left="0.7" right="0.7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3"/>
  <sheetViews>
    <sheetView tabSelected="1" workbookViewId="0">
      <selection activeCell="H10" sqref="H10"/>
    </sheetView>
  </sheetViews>
  <sheetFormatPr defaultColWidth="9" defaultRowHeight="16.5" x14ac:dyDescent="0.25"/>
  <cols>
    <col min="1" max="1" width="7.1796875" style="9" customWidth="1"/>
    <col min="2" max="2" width="12" style="9" customWidth="1"/>
    <col min="3" max="3" width="16.36328125" style="9" bestFit="1" customWidth="1"/>
    <col min="4" max="4" width="27.1796875" style="9" bestFit="1" customWidth="1"/>
    <col min="5" max="5" width="15.6328125" style="9" bestFit="1" customWidth="1"/>
    <col min="6" max="7" width="15.6328125" style="9" customWidth="1"/>
    <col min="8" max="8" width="8.81640625" style="9" bestFit="1" customWidth="1"/>
    <col min="9" max="9" width="14.1796875" style="9" bestFit="1" customWidth="1"/>
    <col min="10" max="10" width="9" style="9" customWidth="1"/>
    <col min="11" max="16384" width="9" style="9"/>
  </cols>
  <sheetData>
    <row r="1" spans="1:16" x14ac:dyDescent="0.25">
      <c r="A1" s="9" t="s">
        <v>562</v>
      </c>
    </row>
    <row r="2" spans="1:16" s="26" customFormat="1" x14ac:dyDescent="0.25">
      <c r="A2" s="26" t="s">
        <v>4</v>
      </c>
      <c r="B2" s="26" t="s">
        <v>559</v>
      </c>
      <c r="C2" s="26" t="s">
        <v>563</v>
      </c>
      <c r="D2" s="26" t="s">
        <v>96</v>
      </c>
      <c r="E2" s="26" t="s">
        <v>97</v>
      </c>
      <c r="F2" s="26" t="s">
        <v>98</v>
      </c>
      <c r="G2" s="26" t="s">
        <v>99</v>
      </c>
      <c r="H2" s="26" t="s">
        <v>91</v>
      </c>
      <c r="I2" s="26" t="s">
        <v>100</v>
      </c>
    </row>
    <row r="3" spans="1:16" s="26" customFormat="1" x14ac:dyDescent="0.25">
      <c r="A3" s="26" t="s">
        <v>4</v>
      </c>
      <c r="C3" s="26" t="s">
        <v>564</v>
      </c>
      <c r="D3" s="26" t="s">
        <v>109</v>
      </c>
      <c r="E3" s="26" t="s">
        <v>110</v>
      </c>
      <c r="F3" s="26" t="s">
        <v>111</v>
      </c>
      <c r="G3" s="26" t="s">
        <v>112</v>
      </c>
      <c r="H3" s="26" t="s">
        <v>104</v>
      </c>
      <c r="I3" s="26" t="s">
        <v>113</v>
      </c>
    </row>
    <row r="4" spans="1:16" x14ac:dyDescent="0.25">
      <c r="A4" s="9">
        <v>1</v>
      </c>
      <c r="B4" s="9" t="str">
        <f>INDEX('#随机词条数值索引'!A:A,MOD(ROW()-4,SUM('#随机词条数值索引'!$L:$L))+2)</f>
        <v>军事学院</v>
      </c>
      <c r="C4" s="9">
        <f>INDEX('#随机词条数值索引'!C:C,MOD(ROW()-4,SUM('#随机词条数值索引'!$L:$L))+2)</f>
        <v>2005</v>
      </c>
      <c r="E4" s="9">
        <f>INDEX('#随机词条数值索引'!D:D,MOD(ROW()-4,SUM('#随机词条数值索引'!$L:$L))+2)*INDEX('#随机词条数值索引'!$I:$I,MATCH(收藏品随机属性表!$H4,'#随机词条数值索引'!$H:$H,0))</f>
        <v>0.02</v>
      </c>
      <c r="F4" s="30"/>
      <c r="G4" s="30"/>
      <c r="H4" s="9" t="str">
        <f>INDEX('#随机词条数值索引'!H:H,INT((ROW()-4)/SUM('#随机词条数值索引'!$L:$L))+2)</f>
        <v>白色</v>
      </c>
      <c r="I4" s="9">
        <f>INDEX('#随机词条数值索引'!E:E,MOD(ROW()-4,SUM('#随机词条数值索引'!$L:$L))+2)*INDEX('#随机词条数值索引'!$I:$I,MATCH(收藏品随机属性表!$H4,'#随机词条数值索引'!$H:$H,0))</f>
        <v>2E-3</v>
      </c>
      <c r="P4" s="12"/>
    </row>
    <row r="5" spans="1:16" x14ac:dyDescent="0.25">
      <c r="A5" s="9">
        <v>2</v>
      </c>
      <c r="B5" s="9" t="str">
        <f>INDEX('#随机词条数值索引'!A:A,MOD(ROW()-4,SUM('#随机词条数值索引'!$L:$L))+2)</f>
        <v>军事学院</v>
      </c>
      <c r="C5" s="9">
        <f>INDEX('#随机词条数值索引'!C:C,MOD(ROW()-4,SUM('#随机词条数值索引'!$L:$L))+2)</f>
        <v>2006</v>
      </c>
      <c r="E5" s="9">
        <f>INDEX('#随机词条数值索引'!D:D,MOD(ROW()-4,SUM('#随机词条数值索引'!$L:$L))+2)*INDEX('#随机词条数值索引'!$I:$I,MATCH(收藏品随机属性表!$H5,'#随机词条数值索引'!$H:$H,0))</f>
        <v>0.02</v>
      </c>
      <c r="F5" s="30"/>
      <c r="G5" s="30"/>
      <c r="H5" s="9" t="str">
        <f>INDEX('#随机词条数值索引'!H:H,INT((ROW()-4)/SUM('#随机词条数值索引'!$L:$L))+2)</f>
        <v>白色</v>
      </c>
      <c r="I5" s="9">
        <f>INDEX('#随机词条数值索引'!E:E,MOD(ROW()-4,SUM('#随机词条数值索引'!$L:$L))+2)*INDEX('#随机词条数值索引'!$I:$I,MATCH(收藏品随机属性表!$H5,'#随机词条数值索引'!$H:$H,0))</f>
        <v>2E-3</v>
      </c>
      <c r="P5" s="12"/>
    </row>
    <row r="6" spans="1:16" x14ac:dyDescent="0.25">
      <c r="A6" s="9">
        <v>3</v>
      </c>
      <c r="B6" s="9" t="str">
        <f>INDEX('#随机词条数值索引'!A:A,MOD(ROW()-4,SUM('#随机词条数值索引'!$L:$L))+2)</f>
        <v>军事学院</v>
      </c>
      <c r="C6" s="9">
        <f>INDEX('#随机词条数值索引'!C:C,MOD(ROW()-4,SUM('#随机词条数值索引'!$L:$L))+2)</f>
        <v>2008</v>
      </c>
      <c r="E6" s="9">
        <f>INDEX('#随机词条数值索引'!D:D,MOD(ROW()-4,SUM('#随机词条数值索引'!$L:$L))+2)*INDEX('#随机词条数值索引'!$I:$I,MATCH(收藏品随机属性表!$H6,'#随机词条数值索引'!$H:$H,0))</f>
        <v>0.02</v>
      </c>
      <c r="F6" s="30"/>
      <c r="G6" s="30"/>
      <c r="H6" s="9" t="str">
        <f>INDEX('#随机词条数值索引'!H:H,INT((ROW()-4)/SUM('#随机词条数值索引'!$L:$L))+2)</f>
        <v>白色</v>
      </c>
      <c r="I6" s="9">
        <f>INDEX('#随机词条数值索引'!E:E,MOD(ROW()-4,SUM('#随机词条数值索引'!$L:$L))+2)*INDEX('#随机词条数值索引'!$I:$I,MATCH(收藏品随机属性表!$H6,'#随机词条数值索引'!$H:$H,0))</f>
        <v>2E-3</v>
      </c>
      <c r="P6" s="12"/>
    </row>
    <row r="7" spans="1:16" x14ac:dyDescent="0.25">
      <c r="A7" s="9">
        <v>4</v>
      </c>
      <c r="B7" s="9" t="str">
        <f>INDEX('#随机词条数值索引'!A:A,MOD(ROW()-4,SUM('#随机词条数值索引'!$L:$L))+2)</f>
        <v>军事学院</v>
      </c>
      <c r="C7" s="9">
        <f>INDEX('#随机词条数值索引'!C:C,MOD(ROW()-4,SUM('#随机词条数值索引'!$L:$L))+2)</f>
        <v>2010</v>
      </c>
      <c r="E7" s="9">
        <f>INDEX('#随机词条数值索引'!D:D,MOD(ROW()-4,SUM('#随机词条数值索引'!$L:$L))+2)*INDEX('#随机词条数值索引'!$I:$I,MATCH(收藏品随机属性表!$H7,'#随机词条数值索引'!$H:$H,0))</f>
        <v>0.02</v>
      </c>
      <c r="F7" s="30"/>
      <c r="G7" s="30"/>
      <c r="H7" s="9" t="str">
        <f>INDEX('#随机词条数值索引'!H:H,INT((ROW()-4)/SUM('#随机词条数值索引'!$L:$L))+2)</f>
        <v>白色</v>
      </c>
      <c r="I7" s="9">
        <f>INDEX('#随机词条数值索引'!E:E,MOD(ROW()-4,SUM('#随机词条数值索引'!$L:$L))+2)*INDEX('#随机词条数值索引'!$I:$I,MATCH(收藏品随机属性表!$H7,'#随机词条数值索引'!$H:$H,0))</f>
        <v>2E-3</v>
      </c>
      <c r="P7" s="12"/>
    </row>
    <row r="8" spans="1:16" x14ac:dyDescent="0.25">
      <c r="A8" s="9">
        <v>5</v>
      </c>
      <c r="B8" s="9" t="str">
        <f>INDEX('#随机词条数值索引'!A:A,MOD(ROW()-4,SUM('#随机词条数值索引'!$L:$L))+2)</f>
        <v>军事学院</v>
      </c>
      <c r="C8" s="9">
        <f>INDEX('#随机词条数值索引'!C:C,MOD(ROW()-4,SUM('#随机词条数值索引'!$L:$L))+2)</f>
        <v>2055</v>
      </c>
      <c r="E8" s="9">
        <f>INDEX('#随机词条数值索引'!D:D,MOD(ROW()-4,SUM('#随机词条数值索引'!$L:$L))+2)*INDEX('#随机词条数值索引'!$I:$I,MATCH(收藏品随机属性表!$H8,'#随机词条数值索引'!$H:$H,0))</f>
        <v>0.02</v>
      </c>
      <c r="F8" s="30"/>
      <c r="G8" s="30"/>
      <c r="H8" s="9" t="str">
        <f>INDEX('#随机词条数值索引'!H:H,INT((ROW()-4)/SUM('#随机词条数值索引'!$L:$L))+2)</f>
        <v>白色</v>
      </c>
      <c r="I8" s="9">
        <f>INDEX('#随机词条数值索引'!E:E,MOD(ROW()-4,SUM('#随机词条数值索引'!$L:$L))+2)*INDEX('#随机词条数值索引'!$I:$I,MATCH(收藏品随机属性表!$H8,'#随机词条数值索引'!$H:$H,0))</f>
        <v>2E-3</v>
      </c>
      <c r="P8" s="12"/>
    </row>
    <row r="9" spans="1:16" x14ac:dyDescent="0.25">
      <c r="A9" s="9">
        <v>6</v>
      </c>
      <c r="B9" s="9" t="str">
        <f>INDEX('#随机词条数值索引'!A:A,MOD(ROW()-4,SUM('#随机词条数值索引'!$L:$L))+2)</f>
        <v>军事学院</v>
      </c>
      <c r="C9" s="9">
        <f>INDEX('#随机词条数值索引'!C:C,MOD(ROW()-4,SUM('#随机词条数值索引'!$L:$L))+2)</f>
        <v>2056</v>
      </c>
      <c r="E9" s="9">
        <f>INDEX('#随机词条数值索引'!D:D,MOD(ROW()-4,SUM('#随机词条数值索引'!$L:$L))+2)*INDEX('#随机词条数值索引'!$I:$I,MATCH(收藏品随机属性表!$H9,'#随机词条数值索引'!$H:$H,0))</f>
        <v>0.02</v>
      </c>
      <c r="F9" s="30"/>
      <c r="G9" s="30"/>
      <c r="H9" s="9" t="str">
        <f>INDEX('#随机词条数值索引'!H:H,INT((ROW()-4)/SUM('#随机词条数值索引'!$L:$L))+2)</f>
        <v>白色</v>
      </c>
      <c r="I9" s="9">
        <f>INDEX('#随机词条数值索引'!E:E,MOD(ROW()-4,SUM('#随机词条数值索引'!$L:$L))+2)*INDEX('#随机词条数值索引'!$I:$I,MATCH(收藏品随机属性表!$H9,'#随机词条数值索引'!$H:$H,0))</f>
        <v>2E-3</v>
      </c>
      <c r="P9" s="12"/>
    </row>
    <row r="10" spans="1:16" x14ac:dyDescent="0.25">
      <c r="A10" s="9">
        <v>7</v>
      </c>
      <c r="B10" s="9" t="str">
        <f>INDEX('#随机词条数值索引'!A:A,MOD(ROW()-4,SUM('#随机词条数值索引'!$L:$L))+2)</f>
        <v>军事学院</v>
      </c>
      <c r="C10" s="9">
        <f>INDEX('#随机词条数值索引'!C:C,MOD(ROW()-4,SUM('#随机词条数值索引'!$L:$L))+2)</f>
        <v>2058</v>
      </c>
      <c r="E10" s="9">
        <f>INDEX('#随机词条数值索引'!D:D,MOD(ROW()-4,SUM('#随机词条数值索引'!$L:$L))+2)*INDEX('#随机词条数值索引'!$I:$I,MATCH(收藏品随机属性表!$H10,'#随机词条数值索引'!$H:$H,0))</f>
        <v>0.02</v>
      </c>
      <c r="F10" s="30"/>
      <c r="G10" s="30"/>
      <c r="H10" s="9" t="str">
        <f>INDEX('#随机词条数值索引'!H:H,INT((ROW()-4)/SUM('#随机词条数值索引'!$L:$L))+2)</f>
        <v>白色</v>
      </c>
      <c r="I10" s="9">
        <f>INDEX('#随机词条数值索引'!E:E,MOD(ROW()-4,SUM('#随机词条数值索引'!$L:$L))+2)*INDEX('#随机词条数值索引'!$I:$I,MATCH(收藏品随机属性表!$H10,'#随机词条数值索引'!$H:$H,0))</f>
        <v>2E-3</v>
      </c>
      <c r="P10" s="12"/>
    </row>
    <row r="11" spans="1:16" x14ac:dyDescent="0.25">
      <c r="A11" s="9">
        <v>8</v>
      </c>
      <c r="B11" s="9" t="str">
        <f>INDEX('#随机词条数值索引'!A:A,MOD(ROW()-4,SUM('#随机词条数值索引'!$L:$L))+2)</f>
        <v>军事学院</v>
      </c>
      <c r="C11" s="9">
        <f>INDEX('#随机词条数值索引'!C:C,MOD(ROW()-4,SUM('#随机词条数值索引'!$L:$L))+2)</f>
        <v>2060</v>
      </c>
      <c r="E11" s="9">
        <f>INDEX('#随机词条数值索引'!D:D,MOD(ROW()-4,SUM('#随机词条数值索引'!$L:$L))+2)*INDEX('#随机词条数值索引'!$I:$I,MATCH(收藏品随机属性表!$H11,'#随机词条数值索引'!$H:$H,0))</f>
        <v>0.02</v>
      </c>
      <c r="F11" s="30"/>
      <c r="G11" s="30"/>
      <c r="H11" s="9" t="str">
        <f>INDEX('#随机词条数值索引'!H:H,INT((ROW()-4)/SUM('#随机词条数值索引'!$L:$L))+2)</f>
        <v>白色</v>
      </c>
      <c r="I11" s="9">
        <f>INDEX('#随机词条数值索引'!E:E,MOD(ROW()-4,SUM('#随机词条数值索引'!$L:$L))+2)*INDEX('#随机词条数值索引'!$I:$I,MATCH(收藏品随机属性表!$H11,'#随机词条数值索引'!$H:$H,0))</f>
        <v>2E-3</v>
      </c>
      <c r="P11" s="12"/>
    </row>
    <row r="12" spans="1:16" x14ac:dyDescent="0.25">
      <c r="A12" s="9">
        <v>9</v>
      </c>
      <c r="B12" s="9" t="str">
        <f>INDEX('#随机词条数值索引'!A:A,MOD(ROW()-4,SUM('#随机词条数值索引'!$L:$L))+2)</f>
        <v>军事学院</v>
      </c>
      <c r="C12" s="9">
        <f>INDEX('#随机词条数值索引'!C:C,MOD(ROW()-4,SUM('#随机词条数值索引'!$L:$L))+2)</f>
        <v>2205</v>
      </c>
      <c r="E12" s="9">
        <f>INDEX('#随机词条数值索引'!D:D,MOD(ROW()-4,SUM('#随机词条数值索引'!$L:$L))+2)*INDEX('#随机词条数值索引'!$I:$I,MATCH(收藏品随机属性表!$H12,'#随机词条数值索引'!$H:$H,0))</f>
        <v>0.02</v>
      </c>
      <c r="F12" s="30"/>
      <c r="G12" s="30"/>
      <c r="H12" s="9" t="str">
        <f>INDEX('#随机词条数值索引'!H:H,INT((ROW()-4)/SUM('#随机词条数值索引'!$L:$L))+2)</f>
        <v>白色</v>
      </c>
      <c r="I12" s="9">
        <f>INDEX('#随机词条数值索引'!E:E,MOD(ROW()-4,SUM('#随机词条数值索引'!$L:$L))+2)*INDEX('#随机词条数值索引'!$I:$I,MATCH(收藏品随机属性表!$H12,'#随机词条数值索引'!$H:$H,0))</f>
        <v>2E-3</v>
      </c>
      <c r="P12" s="12"/>
    </row>
    <row r="13" spans="1:16" x14ac:dyDescent="0.25">
      <c r="A13" s="9">
        <v>10</v>
      </c>
      <c r="B13" s="9" t="str">
        <f>INDEX('#随机词条数值索引'!A:A,MOD(ROW()-4,SUM('#随机词条数值索引'!$L:$L))+2)</f>
        <v>军事学院</v>
      </c>
      <c r="C13" s="9">
        <f>INDEX('#随机词条数值索引'!C:C,MOD(ROW()-4,SUM('#随机词条数值索引'!$L:$L))+2)</f>
        <v>2206</v>
      </c>
      <c r="E13" s="9">
        <f>INDEX('#随机词条数值索引'!D:D,MOD(ROW()-4,SUM('#随机词条数值索引'!$L:$L))+2)*INDEX('#随机词条数值索引'!$I:$I,MATCH(收藏品随机属性表!$H13,'#随机词条数值索引'!$H:$H,0))</f>
        <v>0.02</v>
      </c>
      <c r="F13" s="30"/>
      <c r="G13" s="30"/>
      <c r="H13" s="9" t="str">
        <f>INDEX('#随机词条数值索引'!H:H,INT((ROW()-4)/SUM('#随机词条数值索引'!$L:$L))+2)</f>
        <v>白色</v>
      </c>
      <c r="I13" s="9">
        <f>INDEX('#随机词条数值索引'!E:E,MOD(ROW()-4,SUM('#随机词条数值索引'!$L:$L))+2)*INDEX('#随机词条数值索引'!$I:$I,MATCH(收藏品随机属性表!$H13,'#随机词条数值索引'!$H:$H,0))</f>
        <v>2E-3</v>
      </c>
      <c r="P13" s="12"/>
    </row>
    <row r="14" spans="1:16" x14ac:dyDescent="0.25">
      <c r="A14" s="9">
        <v>11</v>
      </c>
      <c r="B14" s="9" t="str">
        <f>INDEX('#随机词条数值索引'!A:A,MOD(ROW()-4,SUM('#随机词条数值索引'!$L:$L))+2)</f>
        <v>军事学院</v>
      </c>
      <c r="C14" s="9">
        <f>INDEX('#随机词条数值索引'!C:C,MOD(ROW()-4,SUM('#随机词条数值索引'!$L:$L))+2)</f>
        <v>2208</v>
      </c>
      <c r="E14" s="9">
        <f>INDEX('#随机词条数值索引'!D:D,MOD(ROW()-4,SUM('#随机词条数值索引'!$L:$L))+2)*INDEX('#随机词条数值索引'!$I:$I,MATCH(收藏品随机属性表!$H14,'#随机词条数值索引'!$H:$H,0))</f>
        <v>0.02</v>
      </c>
      <c r="F14" s="30"/>
      <c r="G14" s="30"/>
      <c r="H14" s="9" t="str">
        <f>INDEX('#随机词条数值索引'!H:H,INT((ROW()-4)/SUM('#随机词条数值索引'!$L:$L))+2)</f>
        <v>白色</v>
      </c>
      <c r="I14" s="9">
        <f>INDEX('#随机词条数值索引'!E:E,MOD(ROW()-4,SUM('#随机词条数值索引'!$L:$L))+2)*INDEX('#随机词条数值索引'!$I:$I,MATCH(收藏品随机属性表!$H14,'#随机词条数值索引'!$H:$H,0))</f>
        <v>2E-3</v>
      </c>
      <c r="P14" s="12"/>
    </row>
    <row r="15" spans="1:16" x14ac:dyDescent="0.25">
      <c r="A15" s="9">
        <v>12</v>
      </c>
      <c r="B15" s="9" t="str">
        <f>INDEX('#随机词条数值索引'!A:A,MOD(ROW()-4,SUM('#随机词条数值索引'!$L:$L))+2)</f>
        <v>军事学院</v>
      </c>
      <c r="C15" s="9">
        <f>INDEX('#随机词条数值索引'!C:C,MOD(ROW()-4,SUM('#随机词条数值索引'!$L:$L))+2)</f>
        <v>2210</v>
      </c>
      <c r="E15" s="9">
        <f>INDEX('#随机词条数值索引'!D:D,MOD(ROW()-4,SUM('#随机词条数值索引'!$L:$L))+2)*INDEX('#随机词条数值索引'!$I:$I,MATCH(收藏品随机属性表!$H15,'#随机词条数值索引'!$H:$H,0))</f>
        <v>0.02</v>
      </c>
      <c r="F15" s="30"/>
      <c r="G15" s="30"/>
      <c r="H15" s="9" t="str">
        <f>INDEX('#随机词条数值索引'!H:H,INT((ROW()-4)/SUM('#随机词条数值索引'!$L:$L))+2)</f>
        <v>白色</v>
      </c>
      <c r="I15" s="9">
        <f>INDEX('#随机词条数值索引'!E:E,MOD(ROW()-4,SUM('#随机词条数值索引'!$L:$L))+2)*INDEX('#随机词条数值索引'!$I:$I,MATCH(收藏品随机属性表!$H15,'#随机词条数值索引'!$H:$H,0))</f>
        <v>2E-3</v>
      </c>
      <c r="P15" s="12"/>
    </row>
    <row r="16" spans="1:16" x14ac:dyDescent="0.25">
      <c r="A16" s="9">
        <v>13</v>
      </c>
      <c r="B16" s="9" t="str">
        <f>INDEX('#随机词条数值索引'!A:A,MOD(ROW()-4,SUM('#随机词条数值索引'!$L:$L))+2)</f>
        <v>军事学院</v>
      </c>
      <c r="C16" s="9">
        <f>INDEX('#随机词条数值索引'!C:C,MOD(ROW()-4,SUM('#随机词条数值索引'!$L:$L))+2)</f>
        <v>2105</v>
      </c>
      <c r="E16" s="9">
        <f>INDEX('#随机词条数值索引'!D:D,MOD(ROW()-4,SUM('#随机词条数值索引'!$L:$L))+2)*INDEX('#随机词条数值索引'!$I:$I,MATCH(收藏品随机属性表!$H16,'#随机词条数值索引'!$H:$H,0))</f>
        <v>0.02</v>
      </c>
      <c r="F16" s="30"/>
      <c r="G16" s="30"/>
      <c r="H16" s="9" t="str">
        <f>INDEX('#随机词条数值索引'!H:H,INT((ROW()-4)/SUM('#随机词条数值索引'!$L:$L))+2)</f>
        <v>白色</v>
      </c>
      <c r="I16" s="9">
        <f>INDEX('#随机词条数值索引'!E:E,MOD(ROW()-4,SUM('#随机词条数值索引'!$L:$L))+2)*INDEX('#随机词条数值索引'!$I:$I,MATCH(收藏品随机属性表!$H16,'#随机词条数值索引'!$H:$H,0))</f>
        <v>2E-3</v>
      </c>
      <c r="P16" s="12"/>
    </row>
    <row r="17" spans="1:16" x14ac:dyDescent="0.25">
      <c r="A17" s="9">
        <v>14</v>
      </c>
      <c r="B17" s="9" t="str">
        <f>INDEX('#随机词条数值索引'!A:A,MOD(ROW()-4,SUM('#随机词条数值索引'!$L:$L))+2)</f>
        <v>军事学院</v>
      </c>
      <c r="C17" s="9">
        <f>INDEX('#随机词条数值索引'!C:C,MOD(ROW()-4,SUM('#随机词条数值索引'!$L:$L))+2)</f>
        <v>2106</v>
      </c>
      <c r="E17" s="9">
        <f>INDEX('#随机词条数值索引'!D:D,MOD(ROW()-4,SUM('#随机词条数值索引'!$L:$L))+2)*INDEX('#随机词条数值索引'!$I:$I,MATCH(收藏品随机属性表!$H17,'#随机词条数值索引'!$H:$H,0))</f>
        <v>0.02</v>
      </c>
      <c r="F17" s="30"/>
      <c r="G17" s="30"/>
      <c r="H17" s="9" t="str">
        <f>INDEX('#随机词条数值索引'!H:H,INT((ROW()-4)/SUM('#随机词条数值索引'!$L:$L))+2)</f>
        <v>白色</v>
      </c>
      <c r="I17" s="9">
        <f>INDEX('#随机词条数值索引'!E:E,MOD(ROW()-4,SUM('#随机词条数值索引'!$L:$L))+2)*INDEX('#随机词条数值索引'!$I:$I,MATCH(收藏品随机属性表!$H17,'#随机词条数值索引'!$H:$H,0))</f>
        <v>2E-3</v>
      </c>
      <c r="P17" s="12"/>
    </row>
    <row r="18" spans="1:16" x14ac:dyDescent="0.25">
      <c r="A18" s="9">
        <v>15</v>
      </c>
      <c r="B18" s="9" t="str">
        <f>INDEX('#随机词条数值索引'!A:A,MOD(ROW()-4,SUM('#随机词条数值索引'!$L:$L))+2)</f>
        <v>军事学院</v>
      </c>
      <c r="C18" s="9">
        <f>INDEX('#随机词条数值索引'!C:C,MOD(ROW()-4,SUM('#随机词条数值索引'!$L:$L))+2)</f>
        <v>2108</v>
      </c>
      <c r="E18" s="9">
        <f>INDEX('#随机词条数值索引'!D:D,MOD(ROW()-4,SUM('#随机词条数值索引'!$L:$L))+2)*INDEX('#随机词条数值索引'!$I:$I,MATCH(收藏品随机属性表!$H18,'#随机词条数值索引'!$H:$H,0))</f>
        <v>0.02</v>
      </c>
      <c r="F18" s="30"/>
      <c r="G18" s="30"/>
      <c r="H18" s="9" t="str">
        <f>INDEX('#随机词条数值索引'!H:H,INT((ROW()-4)/SUM('#随机词条数值索引'!$L:$L))+2)</f>
        <v>白色</v>
      </c>
      <c r="I18" s="9">
        <f>INDEX('#随机词条数值索引'!E:E,MOD(ROW()-4,SUM('#随机词条数值索引'!$L:$L))+2)*INDEX('#随机词条数值索引'!$I:$I,MATCH(收藏品随机属性表!$H18,'#随机词条数值索引'!$H:$H,0))</f>
        <v>2E-3</v>
      </c>
      <c r="P18" s="12"/>
    </row>
    <row r="19" spans="1:16" x14ac:dyDescent="0.25">
      <c r="A19" s="9">
        <v>16</v>
      </c>
      <c r="B19" s="9" t="str">
        <f>INDEX('#随机词条数值索引'!A:A,MOD(ROW()-4,SUM('#随机词条数值索引'!$L:$L))+2)</f>
        <v>军事学院</v>
      </c>
      <c r="C19" s="9">
        <f>INDEX('#随机词条数值索引'!C:C,MOD(ROW()-4,SUM('#随机词条数值索引'!$L:$L))+2)</f>
        <v>2110</v>
      </c>
      <c r="E19" s="9">
        <f>INDEX('#随机词条数值索引'!D:D,MOD(ROW()-4,SUM('#随机词条数值索引'!$L:$L))+2)*INDEX('#随机词条数值索引'!$I:$I,MATCH(收藏品随机属性表!$H19,'#随机词条数值索引'!$H:$H,0))</f>
        <v>0.02</v>
      </c>
      <c r="F19" s="30"/>
      <c r="G19" s="30"/>
      <c r="H19" s="9" t="str">
        <f>INDEX('#随机词条数值索引'!H:H,INT((ROW()-4)/SUM('#随机词条数值索引'!$L:$L))+2)</f>
        <v>白色</v>
      </c>
      <c r="I19" s="9">
        <f>INDEX('#随机词条数值索引'!E:E,MOD(ROW()-4,SUM('#随机词条数值索引'!$L:$L))+2)*INDEX('#随机词条数值索引'!$I:$I,MATCH(收藏品随机属性表!$H19,'#随机词条数值索引'!$H:$H,0))</f>
        <v>2E-3</v>
      </c>
      <c r="P19" s="12"/>
    </row>
    <row r="20" spans="1:16" x14ac:dyDescent="0.25">
      <c r="A20" s="9">
        <v>17</v>
      </c>
      <c r="B20" s="9" t="str">
        <f>INDEX('#随机词条数值索引'!A:A,MOD(ROW()-4,SUM('#随机词条数值索引'!$L:$L))+2)</f>
        <v>艺术学院</v>
      </c>
      <c r="C20" s="9">
        <f>INDEX('#随机词条数值索引'!C:C,MOD(ROW()-4,SUM('#随机词条数值索引'!$L:$L))+2)</f>
        <v>3001</v>
      </c>
      <c r="E20" s="9">
        <f>INDEX('#随机词条数值索引'!D:D,MOD(ROW()-4,SUM('#随机词条数值索引'!$L:$L))+2)*INDEX('#随机词条数值索引'!$I:$I,MATCH(收藏品随机属性表!$H20,'#随机词条数值索引'!$H:$H,0))</f>
        <v>0.02</v>
      </c>
      <c r="F20" s="30"/>
      <c r="G20" s="30"/>
      <c r="H20" s="9" t="str">
        <f>INDEX('#随机词条数值索引'!H:H,INT((ROW()-4)/SUM('#随机词条数值索引'!$L:$L))+2)</f>
        <v>白色</v>
      </c>
      <c r="I20" s="9">
        <f>INDEX('#随机词条数值索引'!E:E,MOD(ROW()-4,SUM('#随机词条数值索引'!$L:$L))+2)*INDEX('#随机词条数值索引'!$I:$I,MATCH(收藏品随机属性表!$H20,'#随机词条数值索引'!$H:$H,0))</f>
        <v>2E-3</v>
      </c>
      <c r="P20" s="12"/>
    </row>
    <row r="21" spans="1:16" x14ac:dyDescent="0.25">
      <c r="A21" s="9">
        <v>18</v>
      </c>
      <c r="B21" s="9" t="str">
        <f>INDEX('#随机词条数值索引'!A:A,MOD(ROW()-4,SUM('#随机词条数值索引'!$L:$L))+2)</f>
        <v>艺术学院</v>
      </c>
      <c r="C21" s="9">
        <f>INDEX('#随机词条数值索引'!C:C,MOD(ROW()-4,SUM('#随机词条数值索引'!$L:$L))+2)</f>
        <v>3004</v>
      </c>
      <c r="E21" s="9">
        <f>INDEX('#随机词条数值索引'!D:D,MOD(ROW()-4,SUM('#随机词条数值索引'!$L:$L))+2)*INDEX('#随机词条数值索引'!$I:$I,MATCH(收藏品随机属性表!$H21,'#随机词条数值索引'!$H:$H,0))</f>
        <v>0.02</v>
      </c>
      <c r="F21" s="30"/>
      <c r="G21" s="30"/>
      <c r="H21" s="9" t="str">
        <f>INDEX('#随机词条数值索引'!H:H,INT((ROW()-4)/SUM('#随机词条数值索引'!$L:$L))+2)</f>
        <v>白色</v>
      </c>
      <c r="I21" s="9">
        <f>INDEX('#随机词条数值索引'!E:E,MOD(ROW()-4,SUM('#随机词条数值索引'!$L:$L))+2)*INDEX('#随机词条数值索引'!$I:$I,MATCH(收藏品随机属性表!$H21,'#随机词条数值索引'!$H:$H,0))</f>
        <v>2E-3</v>
      </c>
      <c r="P21" s="12"/>
    </row>
    <row r="22" spans="1:16" x14ac:dyDescent="0.25">
      <c r="A22" s="9">
        <v>19</v>
      </c>
      <c r="B22" s="9" t="str">
        <f>INDEX('#随机词条数值索引'!A:A,MOD(ROW()-4,SUM('#随机词条数值索引'!$L:$L))+2)</f>
        <v>艺术学院</v>
      </c>
      <c r="C22" s="9">
        <f>INDEX('#随机词条数值索引'!C:C,MOD(ROW()-4,SUM('#随机词条数值索引'!$L:$L))+2)</f>
        <v>3002</v>
      </c>
      <c r="E22" s="9">
        <f>INDEX('#随机词条数值索引'!D:D,MOD(ROW()-4,SUM('#随机词条数值索引'!$L:$L))+2)*INDEX('#随机词条数值索引'!$I:$I,MATCH(收藏品随机属性表!$H22,'#随机词条数值索引'!$H:$H,0))</f>
        <v>0.02</v>
      </c>
      <c r="F22" s="30"/>
      <c r="G22" s="30"/>
      <c r="H22" s="9" t="str">
        <f>INDEX('#随机词条数值索引'!H:H,INT((ROW()-4)/SUM('#随机词条数值索引'!$L:$L))+2)</f>
        <v>白色</v>
      </c>
      <c r="I22" s="9">
        <f>INDEX('#随机词条数值索引'!E:E,MOD(ROW()-4,SUM('#随机词条数值索引'!$L:$L))+2)*INDEX('#随机词条数值索引'!$I:$I,MATCH(收藏品随机属性表!$H22,'#随机词条数值索引'!$H:$H,0))</f>
        <v>2E-3</v>
      </c>
      <c r="P22" s="12"/>
    </row>
    <row r="23" spans="1:16" x14ac:dyDescent="0.25">
      <c r="A23" s="9">
        <v>20</v>
      </c>
      <c r="B23" s="9" t="str">
        <f>INDEX('#随机词条数值索引'!A:A,MOD(ROW()-4,SUM('#随机词条数值索引'!$L:$L))+2)</f>
        <v>艺术学院</v>
      </c>
      <c r="C23" s="9">
        <f>INDEX('#随机词条数值索引'!C:C,MOD(ROW()-4,SUM('#随机词条数值索引'!$L:$L))+2)</f>
        <v>3003</v>
      </c>
      <c r="E23" s="9">
        <f>INDEX('#随机词条数值索引'!D:D,MOD(ROW()-4,SUM('#随机词条数值索引'!$L:$L))+2)*INDEX('#随机词条数值索引'!$I:$I,MATCH(收藏品随机属性表!$H23,'#随机词条数值索引'!$H:$H,0))</f>
        <v>0.02</v>
      </c>
      <c r="F23" s="30"/>
      <c r="G23" s="30"/>
      <c r="H23" s="9" t="str">
        <f>INDEX('#随机词条数值索引'!H:H,INT((ROW()-4)/SUM('#随机词条数值索引'!$L:$L))+2)</f>
        <v>白色</v>
      </c>
      <c r="I23" s="9">
        <f>INDEX('#随机词条数值索引'!E:E,MOD(ROW()-4,SUM('#随机词条数值索引'!$L:$L))+2)*INDEX('#随机词条数值索引'!$I:$I,MATCH(收藏品随机属性表!$H23,'#随机词条数值索引'!$H:$H,0))</f>
        <v>2E-3</v>
      </c>
      <c r="P23" s="12"/>
    </row>
    <row r="24" spans="1:16" x14ac:dyDescent="0.25">
      <c r="A24" s="9">
        <v>21</v>
      </c>
      <c r="B24" s="9" t="str">
        <f>INDEX('#随机词条数值索引'!A:A,MOD(ROW()-4,SUM('#随机词条数值索引'!$L:$L))+2)</f>
        <v>艺术学院</v>
      </c>
      <c r="C24" s="9">
        <f>INDEX('#随机词条数值索引'!C:C,MOD(ROW()-4,SUM('#随机词条数值索引'!$L:$L))+2)</f>
        <v>3013</v>
      </c>
      <c r="E24" s="9">
        <f>INDEX('#随机词条数值索引'!D:D,MOD(ROW()-4,SUM('#随机词条数值索引'!$L:$L))+2)*INDEX('#随机词条数值索引'!$I:$I,MATCH(收藏品随机属性表!$H24,'#随机词条数值索引'!$H:$H,0))</f>
        <v>40</v>
      </c>
      <c r="F24" s="30"/>
      <c r="G24" s="30"/>
      <c r="H24" s="9" t="str">
        <f>INDEX('#随机词条数值索引'!H:H,INT((ROW()-4)/SUM('#随机词条数值索引'!$L:$L))+2)</f>
        <v>白色</v>
      </c>
      <c r="I24" s="9">
        <f>INDEX('#随机词条数值索引'!E:E,MOD(ROW()-4,SUM('#随机词条数值索引'!$L:$L))+2)*INDEX('#随机词条数值索引'!$I:$I,MATCH(收藏品随机属性表!$H24,'#随机词条数值索引'!$H:$H,0))</f>
        <v>4</v>
      </c>
      <c r="P24" s="12"/>
    </row>
    <row r="25" spans="1:16" x14ac:dyDescent="0.25">
      <c r="A25" s="9">
        <v>22</v>
      </c>
      <c r="B25" s="9" t="str">
        <f>INDEX('#随机词条数值索引'!A:A,MOD(ROW()-4,SUM('#随机词条数值索引'!$L:$L))+2)</f>
        <v>艺术学院</v>
      </c>
      <c r="C25" s="9">
        <f>INDEX('#随机词条数值索引'!C:C,MOD(ROW()-4,SUM('#随机词条数值索引'!$L:$L))+2)</f>
        <v>3016</v>
      </c>
      <c r="E25" s="9">
        <f>INDEX('#随机词条数值索引'!D:D,MOD(ROW()-4,SUM('#随机词条数值索引'!$L:$L))+2)*INDEX('#随机词条数值索引'!$I:$I,MATCH(收藏品随机属性表!$H25,'#随机词条数值索引'!$H:$H,0))</f>
        <v>40</v>
      </c>
      <c r="F25" s="30"/>
      <c r="G25" s="30"/>
      <c r="H25" s="9" t="str">
        <f>INDEX('#随机词条数值索引'!H:H,INT((ROW()-4)/SUM('#随机词条数值索引'!$L:$L))+2)</f>
        <v>白色</v>
      </c>
      <c r="I25" s="9">
        <f>INDEX('#随机词条数值索引'!E:E,MOD(ROW()-4,SUM('#随机词条数值索引'!$L:$L))+2)*INDEX('#随机词条数值索引'!$I:$I,MATCH(收藏品随机属性表!$H25,'#随机词条数值索引'!$H:$H,0))</f>
        <v>4</v>
      </c>
      <c r="P25" s="12"/>
    </row>
    <row r="26" spans="1:16" x14ac:dyDescent="0.25">
      <c r="A26" s="9">
        <v>23</v>
      </c>
      <c r="B26" s="9" t="str">
        <f>INDEX('#随机词条数值索引'!A:A,MOD(ROW()-4,SUM('#随机词条数值索引'!$L:$L))+2)</f>
        <v>艺术学院</v>
      </c>
      <c r="C26" s="9">
        <f>INDEX('#随机词条数值索引'!C:C,MOD(ROW()-4,SUM('#随机词条数值索引'!$L:$L))+2)</f>
        <v>3014</v>
      </c>
      <c r="E26" s="9">
        <f>INDEX('#随机词条数值索引'!D:D,MOD(ROW()-4,SUM('#随机词条数值索引'!$L:$L))+2)*INDEX('#随机词条数值索引'!$I:$I,MATCH(收藏品随机属性表!$H26,'#随机词条数值索引'!$H:$H,0))</f>
        <v>40</v>
      </c>
      <c r="F26" s="30"/>
      <c r="G26" s="30"/>
      <c r="H26" s="9" t="str">
        <f>INDEX('#随机词条数值索引'!H:H,INT((ROW()-4)/SUM('#随机词条数值索引'!$L:$L))+2)</f>
        <v>白色</v>
      </c>
      <c r="I26" s="9">
        <f>INDEX('#随机词条数值索引'!E:E,MOD(ROW()-4,SUM('#随机词条数值索引'!$L:$L))+2)*INDEX('#随机词条数值索引'!$I:$I,MATCH(收藏品随机属性表!$H26,'#随机词条数值索引'!$H:$H,0))</f>
        <v>4</v>
      </c>
      <c r="P26" s="12"/>
    </row>
    <row r="27" spans="1:16" x14ac:dyDescent="0.25">
      <c r="A27" s="9">
        <v>24</v>
      </c>
      <c r="B27" s="9" t="str">
        <f>INDEX('#随机词条数值索引'!A:A,MOD(ROW()-4,SUM('#随机词条数值索引'!$L:$L))+2)</f>
        <v>艺术学院</v>
      </c>
      <c r="C27" s="9">
        <f>INDEX('#随机词条数值索引'!C:C,MOD(ROW()-4,SUM('#随机词条数值索引'!$L:$L))+2)</f>
        <v>3015</v>
      </c>
      <c r="E27" s="9">
        <f>INDEX('#随机词条数值索引'!D:D,MOD(ROW()-4,SUM('#随机词条数值索引'!$L:$L))+2)*INDEX('#随机词条数值索引'!$I:$I,MATCH(收藏品随机属性表!$H27,'#随机词条数值索引'!$H:$H,0))</f>
        <v>40</v>
      </c>
      <c r="F27" s="30"/>
      <c r="G27" s="30"/>
      <c r="H27" s="9" t="str">
        <f>INDEX('#随机词条数值索引'!H:H,INT((ROW()-4)/SUM('#随机词条数值索引'!$L:$L))+2)</f>
        <v>白色</v>
      </c>
      <c r="I27" s="9">
        <f>INDEX('#随机词条数值索引'!E:E,MOD(ROW()-4,SUM('#随机词条数值索引'!$L:$L))+2)*INDEX('#随机词条数值索引'!$I:$I,MATCH(收藏品随机属性表!$H27,'#随机词条数值索引'!$H:$H,0))</f>
        <v>4</v>
      </c>
      <c r="P27" s="12"/>
    </row>
    <row r="28" spans="1:16" x14ac:dyDescent="0.25">
      <c r="A28" s="9">
        <v>25</v>
      </c>
      <c r="B28" s="9" t="str">
        <f>INDEX('#随机词条数值索引'!A:A,MOD(ROW()-4,SUM('#随机词条数值索引'!$L:$L))+2)</f>
        <v>科学学院</v>
      </c>
      <c r="C28" s="9">
        <f>INDEX('#随机词条数值索引'!C:C,MOD(ROW()-4,SUM('#随机词条数值索引'!$L:$L))+2)</f>
        <v>1020</v>
      </c>
      <c r="E28" s="9">
        <f>INDEX('#随机词条数值索引'!D:D,MOD(ROW()-4,SUM('#随机词条数值索引'!$L:$L))+2)*INDEX('#随机词条数值索引'!$I:$I,MATCH(收藏品随机属性表!$H28,'#随机词条数值索引'!$H:$H,0))</f>
        <v>0.02</v>
      </c>
      <c r="F28" s="30"/>
      <c r="G28" s="30"/>
      <c r="H28" s="9" t="str">
        <f>INDEX('#随机词条数值索引'!H:H,INT((ROW()-4)/SUM('#随机词条数值索引'!$L:$L))+2)</f>
        <v>白色</v>
      </c>
      <c r="I28" s="9">
        <f>INDEX('#随机词条数值索引'!E:E,MOD(ROW()-4,SUM('#随机词条数值索引'!$L:$L))+2)*INDEX('#随机词条数值索引'!$I:$I,MATCH(收藏品随机属性表!$H28,'#随机词条数值索引'!$H:$H,0))</f>
        <v>2E-3</v>
      </c>
      <c r="P28" s="12"/>
    </row>
    <row r="29" spans="1:16" x14ac:dyDescent="0.25">
      <c r="A29" s="9">
        <v>26</v>
      </c>
      <c r="B29" s="9" t="str">
        <f>INDEX('#随机词条数值索引'!A:A,MOD(ROW()-4,SUM('#随机词条数值索引'!$L:$L))+2)</f>
        <v>科学学院</v>
      </c>
      <c r="C29" s="9">
        <f>INDEX('#随机词条数值索引'!C:C,MOD(ROW()-4,SUM('#随机词条数值索引'!$L:$L))+2)</f>
        <v>1021</v>
      </c>
      <c r="E29" s="9">
        <f>INDEX('#随机词条数值索引'!D:D,MOD(ROW()-4,SUM('#随机词条数值索引'!$L:$L))+2)*INDEX('#随机词条数值索引'!$I:$I,MATCH(收藏品随机属性表!$H29,'#随机词条数值索引'!$H:$H,0))</f>
        <v>0.02</v>
      </c>
      <c r="F29" s="30"/>
      <c r="G29" s="30"/>
      <c r="H29" s="9" t="str">
        <f>INDEX('#随机词条数值索引'!H:H,INT((ROW()-4)/SUM('#随机词条数值索引'!$L:$L))+2)</f>
        <v>白色</v>
      </c>
      <c r="I29" s="9">
        <f>INDEX('#随机词条数值索引'!E:E,MOD(ROW()-4,SUM('#随机词条数值索引'!$L:$L))+2)*INDEX('#随机词条数值索引'!$I:$I,MATCH(收藏品随机属性表!$H29,'#随机词条数值索引'!$H:$H,0))</f>
        <v>2E-3</v>
      </c>
      <c r="P29" s="12"/>
    </row>
    <row r="30" spans="1:16" x14ac:dyDescent="0.25">
      <c r="A30" s="9">
        <v>27</v>
      </c>
      <c r="B30" s="9" t="str">
        <f>INDEX('#随机词条数值索引'!A:A,MOD(ROW()-4,SUM('#随机词条数值索引'!$L:$L))+2)</f>
        <v>科学学院</v>
      </c>
      <c r="C30" s="9">
        <f>INDEX('#随机词条数值索引'!C:C,MOD(ROW()-4,SUM('#随机词条数值索引'!$L:$L))+2)</f>
        <v>1022</v>
      </c>
      <c r="E30" s="9">
        <f>INDEX('#随机词条数值索引'!D:D,MOD(ROW()-4,SUM('#随机词条数值索引'!$L:$L))+2)*INDEX('#随机词条数值索引'!$I:$I,MATCH(收藏品随机属性表!$H30,'#随机词条数值索引'!$H:$H,0))</f>
        <v>0.02</v>
      </c>
      <c r="F30" s="30"/>
      <c r="G30" s="30"/>
      <c r="H30" s="9" t="str">
        <f>INDEX('#随机词条数值索引'!H:H,INT((ROW()-4)/SUM('#随机词条数值索引'!$L:$L))+2)</f>
        <v>白色</v>
      </c>
      <c r="I30" s="9">
        <f>INDEX('#随机词条数值索引'!E:E,MOD(ROW()-4,SUM('#随机词条数值索引'!$L:$L))+2)*INDEX('#随机词条数值索引'!$I:$I,MATCH(收藏品随机属性表!$H30,'#随机词条数值索引'!$H:$H,0))</f>
        <v>2E-3</v>
      </c>
      <c r="P30" s="12"/>
    </row>
    <row r="31" spans="1:16" x14ac:dyDescent="0.25">
      <c r="A31" s="9">
        <v>28</v>
      </c>
      <c r="B31" s="9" t="str">
        <f>INDEX('#随机词条数值索引'!A:A,MOD(ROW()-4,SUM('#随机词条数值索引'!$L:$L))+2)</f>
        <v>科学学院</v>
      </c>
      <c r="C31" s="9">
        <f>INDEX('#随机词条数值索引'!C:C,MOD(ROW()-4,SUM('#随机词条数值索引'!$L:$L))+2)</f>
        <v>1023</v>
      </c>
      <c r="E31" s="9">
        <f>INDEX('#随机词条数值索引'!D:D,MOD(ROW()-4,SUM('#随机词条数值索引'!$L:$L))+2)*INDEX('#随机词条数值索引'!$I:$I,MATCH(收藏品随机属性表!$H31,'#随机词条数值索引'!$H:$H,0))</f>
        <v>0.02</v>
      </c>
      <c r="F31" s="30"/>
      <c r="G31" s="30"/>
      <c r="H31" s="9" t="str">
        <f>INDEX('#随机词条数值索引'!H:H,INT((ROW()-4)/SUM('#随机词条数值索引'!$L:$L))+2)</f>
        <v>白色</v>
      </c>
      <c r="I31" s="9">
        <f>INDEX('#随机词条数值索引'!E:E,MOD(ROW()-4,SUM('#随机词条数值索引'!$L:$L))+2)*INDEX('#随机词条数值索引'!$I:$I,MATCH(收藏品随机属性表!$H31,'#随机词条数值索引'!$H:$H,0))</f>
        <v>2E-3</v>
      </c>
      <c r="P31" s="12"/>
    </row>
    <row r="32" spans="1:16" x14ac:dyDescent="0.25">
      <c r="A32" s="9">
        <v>29</v>
      </c>
      <c r="B32" s="9" t="str">
        <f>INDEX('#随机词条数值索引'!A:A,MOD(ROW()-4,SUM('#随机词条数值索引'!$L:$L))+2)</f>
        <v>科学学院</v>
      </c>
      <c r="C32" s="9">
        <f>INDEX('#随机词条数值索引'!C:C,MOD(ROW()-4,SUM('#随机词条数值索引'!$L:$L))+2)</f>
        <v>1105</v>
      </c>
      <c r="E32" s="9">
        <f>INDEX('#随机词条数值索引'!D:D,MOD(ROW()-4,SUM('#随机词条数值索引'!$L:$L))+2)*INDEX('#随机词条数值索引'!$I:$I,MATCH(收藏品随机属性表!$H32,'#随机词条数值索引'!$H:$H,0))</f>
        <v>0.02</v>
      </c>
      <c r="F32" s="30"/>
      <c r="G32" s="30"/>
      <c r="H32" s="9" t="str">
        <f>INDEX('#随机词条数值索引'!H:H,INT((ROW()-4)/SUM('#随机词条数值索引'!$L:$L))+2)</f>
        <v>白色</v>
      </c>
      <c r="I32" s="9">
        <f>INDEX('#随机词条数值索引'!E:E,MOD(ROW()-4,SUM('#随机词条数值索引'!$L:$L))+2)*INDEX('#随机词条数值索引'!$I:$I,MATCH(收藏品随机属性表!$H32,'#随机词条数值索引'!$H:$H,0))</f>
        <v>2E-3</v>
      </c>
      <c r="P32" s="12"/>
    </row>
    <row r="33" spans="1:16" x14ac:dyDescent="0.25">
      <c r="A33" s="9">
        <v>30</v>
      </c>
      <c r="B33" s="9" t="str">
        <f>INDEX('#随机词条数值索引'!A:A,MOD(ROW()-4,SUM('#随机词条数值索引'!$L:$L))+2)</f>
        <v>科学学院</v>
      </c>
      <c r="C33" s="9">
        <f>INDEX('#随机词条数值索引'!C:C,MOD(ROW()-4,SUM('#随机词条数值索引'!$L:$L))+2)</f>
        <v>1106</v>
      </c>
      <c r="E33" s="9">
        <f>INDEX('#随机词条数值索引'!D:D,MOD(ROW()-4,SUM('#随机词条数值索引'!$L:$L))+2)*INDEX('#随机词条数值索引'!$I:$I,MATCH(收藏品随机属性表!$H33,'#随机词条数值索引'!$H:$H,0))</f>
        <v>0.02</v>
      </c>
      <c r="F33" s="30"/>
      <c r="G33" s="30"/>
      <c r="H33" s="9" t="str">
        <f>INDEX('#随机词条数值索引'!H:H,INT((ROW()-4)/SUM('#随机词条数值索引'!$L:$L))+2)</f>
        <v>白色</v>
      </c>
      <c r="I33" s="9">
        <f>INDEX('#随机词条数值索引'!E:E,MOD(ROW()-4,SUM('#随机词条数值索引'!$L:$L))+2)*INDEX('#随机词条数值索引'!$I:$I,MATCH(收藏品随机属性表!$H33,'#随机词条数值索引'!$H:$H,0))</f>
        <v>2E-3</v>
      </c>
      <c r="P33" s="12"/>
    </row>
    <row r="34" spans="1:16" x14ac:dyDescent="0.25">
      <c r="A34" s="9">
        <v>31</v>
      </c>
      <c r="B34" s="9" t="str">
        <f>INDEX('#随机词条数值索引'!A:A,MOD(ROW()-4,SUM('#随机词条数值索引'!$L:$L))+2)</f>
        <v>科学学院</v>
      </c>
      <c r="C34" s="9">
        <f>INDEX('#随机词条数值索引'!C:C,MOD(ROW()-4,SUM('#随机词条数值索引'!$L:$L))+2)</f>
        <v>1107</v>
      </c>
      <c r="E34" s="9">
        <f>INDEX('#随机词条数值索引'!D:D,MOD(ROW()-4,SUM('#随机词条数值索引'!$L:$L))+2)*INDEX('#随机词条数值索引'!$I:$I,MATCH(收藏品随机属性表!$H34,'#随机词条数值索引'!$H:$H,0))</f>
        <v>0.02</v>
      </c>
      <c r="F34" s="30"/>
      <c r="G34" s="30"/>
      <c r="H34" s="9" t="str">
        <f>INDEX('#随机词条数值索引'!H:H,INT((ROW()-4)/SUM('#随机词条数值索引'!$L:$L))+2)</f>
        <v>白色</v>
      </c>
      <c r="I34" s="9">
        <f>INDEX('#随机词条数值索引'!E:E,MOD(ROW()-4,SUM('#随机词条数值索引'!$L:$L))+2)*INDEX('#随机词条数值索引'!$I:$I,MATCH(收藏品随机属性表!$H34,'#随机词条数值索引'!$H:$H,0))</f>
        <v>2E-3</v>
      </c>
      <c r="P34" s="12"/>
    </row>
    <row r="35" spans="1:16" x14ac:dyDescent="0.25">
      <c r="A35" s="9">
        <v>32</v>
      </c>
      <c r="B35" s="9" t="str">
        <f>INDEX('#随机词条数值索引'!A:A,MOD(ROW()-4,SUM('#随机词条数值索引'!$L:$L))+2)</f>
        <v>科学学院</v>
      </c>
      <c r="C35" s="9">
        <f>INDEX('#随机词条数值索引'!C:C,MOD(ROW()-4,SUM('#随机词条数值索引'!$L:$L))+2)</f>
        <v>1108</v>
      </c>
      <c r="E35" s="9">
        <f>INDEX('#随机词条数值索引'!D:D,MOD(ROW()-4,SUM('#随机词条数值索引'!$L:$L))+2)*INDEX('#随机词条数值索引'!$I:$I,MATCH(收藏品随机属性表!$H35,'#随机词条数值索引'!$H:$H,0))</f>
        <v>0.02</v>
      </c>
      <c r="F35" s="30"/>
      <c r="G35" s="30"/>
      <c r="H35" s="9" t="str">
        <f>INDEX('#随机词条数值索引'!H:H,INT((ROW()-4)/SUM('#随机词条数值索引'!$L:$L))+2)</f>
        <v>白色</v>
      </c>
      <c r="I35" s="9">
        <f>INDEX('#随机词条数值索引'!E:E,MOD(ROW()-4,SUM('#随机词条数值索引'!$L:$L))+2)*INDEX('#随机词条数值索引'!$I:$I,MATCH(收藏品随机属性表!$H35,'#随机词条数值索引'!$H:$H,0))</f>
        <v>2E-3</v>
      </c>
      <c r="P35" s="12"/>
    </row>
    <row r="36" spans="1:16" x14ac:dyDescent="0.25">
      <c r="A36" s="9">
        <v>33</v>
      </c>
      <c r="B36" s="9" t="str">
        <f>INDEX('#随机词条数值索引'!A:A,MOD(ROW()-4,SUM('#随机词条数值索引'!$L:$L))+2)</f>
        <v>军事学院</v>
      </c>
      <c r="C36" s="9">
        <f>INDEX('#随机词条数值索引'!C:C,MOD(ROW()-4,SUM('#随机词条数值索引'!$L:$L))+2)</f>
        <v>2005</v>
      </c>
      <c r="E36" s="9">
        <f>INDEX('#随机词条数值索引'!D:D,MOD(ROW()-4,SUM('#随机词条数值索引'!$L:$L))+2)*INDEX('#随机词条数值索引'!$I:$I,MATCH(收藏品随机属性表!$H36,'#随机词条数值索引'!$H:$H,0))</f>
        <v>0.03</v>
      </c>
      <c r="F36" s="30"/>
      <c r="G36" s="30"/>
      <c r="H36" s="9" t="str">
        <f>INDEX('#随机词条数值索引'!H:H,INT((ROW()-4)/SUM('#随机词条数值索引'!$L:$L))+2)</f>
        <v>绿色</v>
      </c>
      <c r="I36" s="9">
        <f>INDEX('#随机词条数值索引'!E:E,MOD(ROW()-4,SUM('#随机词条数值索引'!$L:$L))+2)*INDEX('#随机词条数值索引'!$I:$I,MATCH(收藏品随机属性表!$H36,'#随机词条数值索引'!$H:$H,0))</f>
        <v>3.0000000000000001E-3</v>
      </c>
      <c r="P36" s="12"/>
    </row>
    <row r="37" spans="1:16" x14ac:dyDescent="0.25">
      <c r="A37" s="9">
        <v>34</v>
      </c>
      <c r="B37" s="9" t="str">
        <f>INDEX('#随机词条数值索引'!A:A,MOD(ROW()-4,SUM('#随机词条数值索引'!$L:$L))+2)</f>
        <v>军事学院</v>
      </c>
      <c r="C37" s="9">
        <f>INDEX('#随机词条数值索引'!C:C,MOD(ROW()-4,SUM('#随机词条数值索引'!$L:$L))+2)</f>
        <v>2006</v>
      </c>
      <c r="E37" s="9">
        <f>INDEX('#随机词条数值索引'!D:D,MOD(ROW()-4,SUM('#随机词条数值索引'!$L:$L))+2)*INDEX('#随机词条数值索引'!$I:$I,MATCH(收藏品随机属性表!$H37,'#随机词条数值索引'!$H:$H,0))</f>
        <v>0.03</v>
      </c>
      <c r="F37" s="30"/>
      <c r="G37" s="30"/>
      <c r="H37" s="9" t="str">
        <f>INDEX('#随机词条数值索引'!H:H,INT((ROW()-4)/SUM('#随机词条数值索引'!$L:$L))+2)</f>
        <v>绿色</v>
      </c>
      <c r="I37" s="9">
        <f>INDEX('#随机词条数值索引'!E:E,MOD(ROW()-4,SUM('#随机词条数值索引'!$L:$L))+2)*INDEX('#随机词条数值索引'!$I:$I,MATCH(收藏品随机属性表!$H37,'#随机词条数值索引'!$H:$H,0))</f>
        <v>3.0000000000000001E-3</v>
      </c>
      <c r="P37" s="12"/>
    </row>
    <row r="38" spans="1:16" x14ac:dyDescent="0.25">
      <c r="A38" s="9">
        <v>35</v>
      </c>
      <c r="B38" s="9" t="str">
        <f>INDEX('#随机词条数值索引'!A:A,MOD(ROW()-4,SUM('#随机词条数值索引'!$L:$L))+2)</f>
        <v>军事学院</v>
      </c>
      <c r="C38" s="9">
        <f>INDEX('#随机词条数值索引'!C:C,MOD(ROW()-4,SUM('#随机词条数值索引'!$L:$L))+2)</f>
        <v>2008</v>
      </c>
      <c r="E38" s="9">
        <f>INDEX('#随机词条数值索引'!D:D,MOD(ROW()-4,SUM('#随机词条数值索引'!$L:$L))+2)*INDEX('#随机词条数值索引'!$I:$I,MATCH(收藏品随机属性表!$H38,'#随机词条数值索引'!$H:$H,0))</f>
        <v>0.03</v>
      </c>
      <c r="F38" s="30"/>
      <c r="G38" s="30"/>
      <c r="H38" s="9" t="str">
        <f>INDEX('#随机词条数值索引'!H:H,INT((ROW()-4)/SUM('#随机词条数值索引'!$L:$L))+2)</f>
        <v>绿色</v>
      </c>
      <c r="I38" s="9">
        <f>INDEX('#随机词条数值索引'!E:E,MOD(ROW()-4,SUM('#随机词条数值索引'!$L:$L))+2)*INDEX('#随机词条数值索引'!$I:$I,MATCH(收藏品随机属性表!$H38,'#随机词条数值索引'!$H:$H,0))</f>
        <v>3.0000000000000001E-3</v>
      </c>
      <c r="P38" s="12"/>
    </row>
    <row r="39" spans="1:16" x14ac:dyDescent="0.25">
      <c r="A39" s="9">
        <v>36</v>
      </c>
      <c r="B39" s="9" t="str">
        <f>INDEX('#随机词条数值索引'!A:A,MOD(ROW()-4,SUM('#随机词条数值索引'!$L:$L))+2)</f>
        <v>军事学院</v>
      </c>
      <c r="C39" s="9">
        <f>INDEX('#随机词条数值索引'!C:C,MOD(ROW()-4,SUM('#随机词条数值索引'!$L:$L))+2)</f>
        <v>2010</v>
      </c>
      <c r="E39" s="9">
        <f>INDEX('#随机词条数值索引'!D:D,MOD(ROW()-4,SUM('#随机词条数值索引'!$L:$L))+2)*INDEX('#随机词条数值索引'!$I:$I,MATCH(收藏品随机属性表!$H39,'#随机词条数值索引'!$H:$H,0))</f>
        <v>0.03</v>
      </c>
      <c r="F39" s="30"/>
      <c r="G39" s="30"/>
      <c r="H39" s="9" t="str">
        <f>INDEX('#随机词条数值索引'!H:H,INT((ROW()-4)/SUM('#随机词条数值索引'!$L:$L))+2)</f>
        <v>绿色</v>
      </c>
      <c r="I39" s="9">
        <f>INDEX('#随机词条数值索引'!E:E,MOD(ROW()-4,SUM('#随机词条数值索引'!$L:$L))+2)*INDEX('#随机词条数值索引'!$I:$I,MATCH(收藏品随机属性表!$H39,'#随机词条数值索引'!$H:$H,0))</f>
        <v>3.0000000000000001E-3</v>
      </c>
      <c r="P39" s="12"/>
    </row>
    <row r="40" spans="1:16" x14ac:dyDescent="0.25">
      <c r="A40" s="9">
        <v>37</v>
      </c>
      <c r="B40" s="9" t="str">
        <f>INDEX('#随机词条数值索引'!A:A,MOD(ROW()-4,SUM('#随机词条数值索引'!$L:$L))+2)</f>
        <v>军事学院</v>
      </c>
      <c r="C40" s="9">
        <f>INDEX('#随机词条数值索引'!C:C,MOD(ROW()-4,SUM('#随机词条数值索引'!$L:$L))+2)</f>
        <v>2055</v>
      </c>
      <c r="E40" s="9">
        <f>INDEX('#随机词条数值索引'!D:D,MOD(ROW()-4,SUM('#随机词条数值索引'!$L:$L))+2)*INDEX('#随机词条数值索引'!$I:$I,MATCH(收藏品随机属性表!$H40,'#随机词条数值索引'!$H:$H,0))</f>
        <v>0.03</v>
      </c>
      <c r="F40" s="30"/>
      <c r="G40" s="30"/>
      <c r="H40" s="9" t="str">
        <f>INDEX('#随机词条数值索引'!H:H,INT((ROW()-4)/SUM('#随机词条数值索引'!$L:$L))+2)</f>
        <v>绿色</v>
      </c>
      <c r="I40" s="9">
        <f>INDEX('#随机词条数值索引'!E:E,MOD(ROW()-4,SUM('#随机词条数值索引'!$L:$L))+2)*INDEX('#随机词条数值索引'!$I:$I,MATCH(收藏品随机属性表!$H40,'#随机词条数值索引'!$H:$H,0))</f>
        <v>3.0000000000000001E-3</v>
      </c>
      <c r="P40" s="12"/>
    </row>
    <row r="41" spans="1:16" x14ac:dyDescent="0.25">
      <c r="A41" s="9">
        <v>38</v>
      </c>
      <c r="B41" s="9" t="str">
        <f>INDEX('#随机词条数值索引'!A:A,MOD(ROW()-4,SUM('#随机词条数值索引'!$L:$L))+2)</f>
        <v>军事学院</v>
      </c>
      <c r="C41" s="9">
        <f>INDEX('#随机词条数值索引'!C:C,MOD(ROW()-4,SUM('#随机词条数值索引'!$L:$L))+2)</f>
        <v>2056</v>
      </c>
      <c r="E41" s="9">
        <f>INDEX('#随机词条数值索引'!D:D,MOD(ROW()-4,SUM('#随机词条数值索引'!$L:$L))+2)*INDEX('#随机词条数值索引'!$I:$I,MATCH(收藏品随机属性表!$H41,'#随机词条数值索引'!$H:$H,0))</f>
        <v>0.03</v>
      </c>
      <c r="F41" s="30"/>
      <c r="G41" s="30"/>
      <c r="H41" s="9" t="str">
        <f>INDEX('#随机词条数值索引'!H:H,INT((ROW()-4)/SUM('#随机词条数值索引'!$L:$L))+2)</f>
        <v>绿色</v>
      </c>
      <c r="I41" s="9">
        <f>INDEX('#随机词条数值索引'!E:E,MOD(ROW()-4,SUM('#随机词条数值索引'!$L:$L))+2)*INDEX('#随机词条数值索引'!$I:$I,MATCH(收藏品随机属性表!$H41,'#随机词条数值索引'!$H:$H,0))</f>
        <v>3.0000000000000001E-3</v>
      </c>
      <c r="P41" s="12"/>
    </row>
    <row r="42" spans="1:16" x14ac:dyDescent="0.25">
      <c r="A42" s="9">
        <v>39</v>
      </c>
      <c r="B42" s="9" t="str">
        <f>INDEX('#随机词条数值索引'!A:A,MOD(ROW()-4,SUM('#随机词条数值索引'!$L:$L))+2)</f>
        <v>军事学院</v>
      </c>
      <c r="C42" s="9">
        <f>INDEX('#随机词条数值索引'!C:C,MOD(ROW()-4,SUM('#随机词条数值索引'!$L:$L))+2)</f>
        <v>2058</v>
      </c>
      <c r="E42" s="9">
        <f>INDEX('#随机词条数值索引'!D:D,MOD(ROW()-4,SUM('#随机词条数值索引'!$L:$L))+2)*INDEX('#随机词条数值索引'!$I:$I,MATCH(收藏品随机属性表!$H42,'#随机词条数值索引'!$H:$H,0))</f>
        <v>0.03</v>
      </c>
      <c r="F42" s="30"/>
      <c r="G42" s="30"/>
      <c r="H42" s="9" t="str">
        <f>INDEX('#随机词条数值索引'!H:H,INT((ROW()-4)/SUM('#随机词条数值索引'!$L:$L))+2)</f>
        <v>绿色</v>
      </c>
      <c r="I42" s="9">
        <f>INDEX('#随机词条数值索引'!E:E,MOD(ROW()-4,SUM('#随机词条数值索引'!$L:$L))+2)*INDEX('#随机词条数值索引'!$I:$I,MATCH(收藏品随机属性表!$H42,'#随机词条数值索引'!$H:$H,0))</f>
        <v>3.0000000000000001E-3</v>
      </c>
      <c r="P42" s="12"/>
    </row>
    <row r="43" spans="1:16" x14ac:dyDescent="0.25">
      <c r="A43" s="9">
        <v>40</v>
      </c>
      <c r="B43" s="9" t="str">
        <f>INDEX('#随机词条数值索引'!A:A,MOD(ROW()-4,SUM('#随机词条数值索引'!$L:$L))+2)</f>
        <v>军事学院</v>
      </c>
      <c r="C43" s="9">
        <f>INDEX('#随机词条数值索引'!C:C,MOD(ROW()-4,SUM('#随机词条数值索引'!$L:$L))+2)</f>
        <v>2060</v>
      </c>
      <c r="E43" s="9">
        <f>INDEX('#随机词条数值索引'!D:D,MOD(ROW()-4,SUM('#随机词条数值索引'!$L:$L))+2)*INDEX('#随机词条数值索引'!$I:$I,MATCH(收藏品随机属性表!$H43,'#随机词条数值索引'!$H:$H,0))</f>
        <v>0.03</v>
      </c>
      <c r="F43" s="30"/>
      <c r="G43" s="30"/>
      <c r="H43" s="9" t="str">
        <f>INDEX('#随机词条数值索引'!H:H,INT((ROW()-4)/SUM('#随机词条数值索引'!$L:$L))+2)</f>
        <v>绿色</v>
      </c>
      <c r="I43" s="9">
        <f>INDEX('#随机词条数值索引'!E:E,MOD(ROW()-4,SUM('#随机词条数值索引'!$L:$L))+2)*INDEX('#随机词条数值索引'!$I:$I,MATCH(收藏品随机属性表!$H43,'#随机词条数值索引'!$H:$H,0))</f>
        <v>3.0000000000000001E-3</v>
      </c>
      <c r="P43" s="12"/>
    </row>
    <row r="44" spans="1:16" x14ac:dyDescent="0.25">
      <c r="A44" s="9">
        <v>41</v>
      </c>
      <c r="B44" s="9" t="str">
        <f>INDEX('#随机词条数值索引'!A:A,MOD(ROW()-4,SUM('#随机词条数值索引'!$L:$L))+2)</f>
        <v>军事学院</v>
      </c>
      <c r="C44" s="9">
        <f>INDEX('#随机词条数值索引'!C:C,MOD(ROW()-4,SUM('#随机词条数值索引'!$L:$L))+2)</f>
        <v>2205</v>
      </c>
      <c r="E44" s="9">
        <f>INDEX('#随机词条数值索引'!D:D,MOD(ROW()-4,SUM('#随机词条数值索引'!$L:$L))+2)*INDEX('#随机词条数值索引'!$I:$I,MATCH(收藏品随机属性表!$H44,'#随机词条数值索引'!$H:$H,0))</f>
        <v>0.03</v>
      </c>
      <c r="F44" s="30"/>
      <c r="G44" s="30"/>
      <c r="H44" s="9" t="str">
        <f>INDEX('#随机词条数值索引'!H:H,INT((ROW()-4)/SUM('#随机词条数值索引'!$L:$L))+2)</f>
        <v>绿色</v>
      </c>
      <c r="I44" s="9">
        <f>INDEX('#随机词条数值索引'!E:E,MOD(ROW()-4,SUM('#随机词条数值索引'!$L:$L))+2)*INDEX('#随机词条数值索引'!$I:$I,MATCH(收藏品随机属性表!$H44,'#随机词条数值索引'!$H:$H,0))</f>
        <v>3.0000000000000001E-3</v>
      </c>
      <c r="P44" s="12"/>
    </row>
    <row r="45" spans="1:16" x14ac:dyDescent="0.25">
      <c r="A45" s="9">
        <v>42</v>
      </c>
      <c r="B45" s="9" t="str">
        <f>INDEX('#随机词条数值索引'!A:A,MOD(ROW()-4,SUM('#随机词条数值索引'!$L:$L))+2)</f>
        <v>军事学院</v>
      </c>
      <c r="C45" s="9">
        <f>INDEX('#随机词条数值索引'!C:C,MOD(ROW()-4,SUM('#随机词条数值索引'!$L:$L))+2)</f>
        <v>2206</v>
      </c>
      <c r="E45" s="9">
        <f>INDEX('#随机词条数值索引'!D:D,MOD(ROW()-4,SUM('#随机词条数值索引'!$L:$L))+2)*INDEX('#随机词条数值索引'!$I:$I,MATCH(收藏品随机属性表!$H45,'#随机词条数值索引'!$H:$H,0))</f>
        <v>0.03</v>
      </c>
      <c r="F45" s="30"/>
      <c r="G45" s="30"/>
      <c r="H45" s="9" t="str">
        <f>INDEX('#随机词条数值索引'!H:H,INT((ROW()-4)/SUM('#随机词条数值索引'!$L:$L))+2)</f>
        <v>绿色</v>
      </c>
      <c r="I45" s="9">
        <f>INDEX('#随机词条数值索引'!E:E,MOD(ROW()-4,SUM('#随机词条数值索引'!$L:$L))+2)*INDEX('#随机词条数值索引'!$I:$I,MATCH(收藏品随机属性表!$H45,'#随机词条数值索引'!$H:$H,0))</f>
        <v>3.0000000000000001E-3</v>
      </c>
      <c r="P45" s="12"/>
    </row>
    <row r="46" spans="1:16" x14ac:dyDescent="0.25">
      <c r="A46" s="9">
        <v>43</v>
      </c>
      <c r="B46" s="9" t="str">
        <f>INDEX('#随机词条数值索引'!A:A,MOD(ROW()-4,SUM('#随机词条数值索引'!$L:$L))+2)</f>
        <v>军事学院</v>
      </c>
      <c r="C46" s="9">
        <f>INDEX('#随机词条数值索引'!C:C,MOD(ROW()-4,SUM('#随机词条数值索引'!$L:$L))+2)</f>
        <v>2208</v>
      </c>
      <c r="E46" s="9">
        <f>INDEX('#随机词条数值索引'!D:D,MOD(ROW()-4,SUM('#随机词条数值索引'!$L:$L))+2)*INDEX('#随机词条数值索引'!$I:$I,MATCH(收藏品随机属性表!$H46,'#随机词条数值索引'!$H:$H,0))</f>
        <v>0.03</v>
      </c>
      <c r="F46" s="30"/>
      <c r="G46" s="30"/>
      <c r="H46" s="9" t="str">
        <f>INDEX('#随机词条数值索引'!H:H,INT((ROW()-4)/SUM('#随机词条数值索引'!$L:$L))+2)</f>
        <v>绿色</v>
      </c>
      <c r="I46" s="9">
        <f>INDEX('#随机词条数值索引'!E:E,MOD(ROW()-4,SUM('#随机词条数值索引'!$L:$L))+2)*INDEX('#随机词条数值索引'!$I:$I,MATCH(收藏品随机属性表!$H46,'#随机词条数值索引'!$H:$H,0))</f>
        <v>3.0000000000000001E-3</v>
      </c>
      <c r="P46" s="12"/>
    </row>
    <row r="47" spans="1:16" x14ac:dyDescent="0.25">
      <c r="A47" s="9">
        <v>44</v>
      </c>
      <c r="B47" s="9" t="str">
        <f>INDEX('#随机词条数值索引'!A:A,MOD(ROW()-4,SUM('#随机词条数值索引'!$L:$L))+2)</f>
        <v>军事学院</v>
      </c>
      <c r="C47" s="9">
        <f>INDEX('#随机词条数值索引'!C:C,MOD(ROW()-4,SUM('#随机词条数值索引'!$L:$L))+2)</f>
        <v>2210</v>
      </c>
      <c r="E47" s="9">
        <f>INDEX('#随机词条数值索引'!D:D,MOD(ROW()-4,SUM('#随机词条数值索引'!$L:$L))+2)*INDEX('#随机词条数值索引'!$I:$I,MATCH(收藏品随机属性表!$H47,'#随机词条数值索引'!$H:$H,0))</f>
        <v>0.03</v>
      </c>
      <c r="F47" s="30"/>
      <c r="G47" s="30"/>
      <c r="H47" s="9" t="str">
        <f>INDEX('#随机词条数值索引'!H:H,INT((ROW()-4)/SUM('#随机词条数值索引'!$L:$L))+2)</f>
        <v>绿色</v>
      </c>
      <c r="I47" s="9">
        <f>INDEX('#随机词条数值索引'!E:E,MOD(ROW()-4,SUM('#随机词条数值索引'!$L:$L))+2)*INDEX('#随机词条数值索引'!$I:$I,MATCH(收藏品随机属性表!$H47,'#随机词条数值索引'!$H:$H,0))</f>
        <v>3.0000000000000001E-3</v>
      </c>
      <c r="P47" s="12"/>
    </row>
    <row r="48" spans="1:16" x14ac:dyDescent="0.25">
      <c r="A48" s="9">
        <v>45</v>
      </c>
      <c r="B48" s="9" t="str">
        <f>INDEX('#随机词条数值索引'!A:A,MOD(ROW()-4,SUM('#随机词条数值索引'!$L:$L))+2)</f>
        <v>军事学院</v>
      </c>
      <c r="C48" s="9">
        <f>INDEX('#随机词条数值索引'!C:C,MOD(ROW()-4,SUM('#随机词条数值索引'!$L:$L))+2)</f>
        <v>2105</v>
      </c>
      <c r="E48" s="9">
        <f>INDEX('#随机词条数值索引'!D:D,MOD(ROW()-4,SUM('#随机词条数值索引'!$L:$L))+2)*INDEX('#随机词条数值索引'!$I:$I,MATCH(收藏品随机属性表!$H48,'#随机词条数值索引'!$H:$H,0))</f>
        <v>0.03</v>
      </c>
      <c r="F48" s="30"/>
      <c r="G48" s="30"/>
      <c r="H48" s="9" t="str">
        <f>INDEX('#随机词条数值索引'!H:H,INT((ROW()-4)/SUM('#随机词条数值索引'!$L:$L))+2)</f>
        <v>绿色</v>
      </c>
      <c r="I48" s="9">
        <f>INDEX('#随机词条数值索引'!E:E,MOD(ROW()-4,SUM('#随机词条数值索引'!$L:$L))+2)*INDEX('#随机词条数值索引'!$I:$I,MATCH(收藏品随机属性表!$H48,'#随机词条数值索引'!$H:$H,0))</f>
        <v>3.0000000000000001E-3</v>
      </c>
      <c r="P48" s="12"/>
    </row>
    <row r="49" spans="1:16" x14ac:dyDescent="0.25">
      <c r="A49" s="9">
        <v>46</v>
      </c>
      <c r="B49" s="9" t="str">
        <f>INDEX('#随机词条数值索引'!A:A,MOD(ROW()-4,SUM('#随机词条数值索引'!$L:$L))+2)</f>
        <v>军事学院</v>
      </c>
      <c r="C49" s="9">
        <f>INDEX('#随机词条数值索引'!C:C,MOD(ROW()-4,SUM('#随机词条数值索引'!$L:$L))+2)</f>
        <v>2106</v>
      </c>
      <c r="E49" s="9">
        <f>INDEX('#随机词条数值索引'!D:D,MOD(ROW()-4,SUM('#随机词条数值索引'!$L:$L))+2)*INDEX('#随机词条数值索引'!$I:$I,MATCH(收藏品随机属性表!$H49,'#随机词条数值索引'!$H:$H,0))</f>
        <v>0.03</v>
      </c>
      <c r="F49" s="30"/>
      <c r="G49" s="30"/>
      <c r="H49" s="9" t="str">
        <f>INDEX('#随机词条数值索引'!H:H,INT((ROW()-4)/SUM('#随机词条数值索引'!$L:$L))+2)</f>
        <v>绿色</v>
      </c>
      <c r="I49" s="9">
        <f>INDEX('#随机词条数值索引'!E:E,MOD(ROW()-4,SUM('#随机词条数值索引'!$L:$L))+2)*INDEX('#随机词条数值索引'!$I:$I,MATCH(收藏品随机属性表!$H49,'#随机词条数值索引'!$H:$H,0))</f>
        <v>3.0000000000000001E-3</v>
      </c>
      <c r="P49" s="12"/>
    </row>
    <row r="50" spans="1:16" x14ac:dyDescent="0.25">
      <c r="A50" s="9">
        <v>47</v>
      </c>
      <c r="B50" s="9" t="str">
        <f>INDEX('#随机词条数值索引'!A:A,MOD(ROW()-4,SUM('#随机词条数值索引'!$L:$L))+2)</f>
        <v>军事学院</v>
      </c>
      <c r="C50" s="9">
        <f>INDEX('#随机词条数值索引'!C:C,MOD(ROW()-4,SUM('#随机词条数值索引'!$L:$L))+2)</f>
        <v>2108</v>
      </c>
      <c r="E50" s="9">
        <f>INDEX('#随机词条数值索引'!D:D,MOD(ROW()-4,SUM('#随机词条数值索引'!$L:$L))+2)*INDEX('#随机词条数值索引'!$I:$I,MATCH(收藏品随机属性表!$H50,'#随机词条数值索引'!$H:$H,0))</f>
        <v>0.03</v>
      </c>
      <c r="F50" s="30"/>
      <c r="G50" s="30"/>
      <c r="H50" s="9" t="str">
        <f>INDEX('#随机词条数值索引'!H:H,INT((ROW()-4)/SUM('#随机词条数值索引'!$L:$L))+2)</f>
        <v>绿色</v>
      </c>
      <c r="I50" s="9">
        <f>INDEX('#随机词条数值索引'!E:E,MOD(ROW()-4,SUM('#随机词条数值索引'!$L:$L))+2)*INDEX('#随机词条数值索引'!$I:$I,MATCH(收藏品随机属性表!$H50,'#随机词条数值索引'!$H:$H,0))</f>
        <v>3.0000000000000001E-3</v>
      </c>
      <c r="P50" s="12"/>
    </row>
    <row r="51" spans="1:16" x14ac:dyDescent="0.25">
      <c r="A51" s="9">
        <v>48</v>
      </c>
      <c r="B51" s="9" t="str">
        <f>INDEX('#随机词条数值索引'!A:A,MOD(ROW()-4,SUM('#随机词条数值索引'!$L:$L))+2)</f>
        <v>军事学院</v>
      </c>
      <c r="C51" s="9">
        <f>INDEX('#随机词条数值索引'!C:C,MOD(ROW()-4,SUM('#随机词条数值索引'!$L:$L))+2)</f>
        <v>2110</v>
      </c>
      <c r="E51" s="9">
        <f>INDEX('#随机词条数值索引'!D:D,MOD(ROW()-4,SUM('#随机词条数值索引'!$L:$L))+2)*INDEX('#随机词条数值索引'!$I:$I,MATCH(收藏品随机属性表!$H51,'#随机词条数值索引'!$H:$H,0))</f>
        <v>0.03</v>
      </c>
      <c r="F51" s="30"/>
      <c r="G51" s="30"/>
      <c r="H51" s="9" t="str">
        <f>INDEX('#随机词条数值索引'!H:H,INT((ROW()-4)/SUM('#随机词条数值索引'!$L:$L))+2)</f>
        <v>绿色</v>
      </c>
      <c r="I51" s="9">
        <f>INDEX('#随机词条数值索引'!E:E,MOD(ROW()-4,SUM('#随机词条数值索引'!$L:$L))+2)*INDEX('#随机词条数值索引'!$I:$I,MATCH(收藏品随机属性表!$H51,'#随机词条数值索引'!$H:$H,0))</f>
        <v>3.0000000000000001E-3</v>
      </c>
      <c r="P51" s="12"/>
    </row>
    <row r="52" spans="1:16" x14ac:dyDescent="0.25">
      <c r="A52" s="9">
        <v>49</v>
      </c>
      <c r="B52" s="9" t="str">
        <f>INDEX('#随机词条数值索引'!A:A,MOD(ROW()-4,SUM('#随机词条数值索引'!$L:$L))+2)</f>
        <v>艺术学院</v>
      </c>
      <c r="C52" s="9">
        <f>INDEX('#随机词条数值索引'!C:C,MOD(ROW()-4,SUM('#随机词条数值索引'!$L:$L))+2)</f>
        <v>3001</v>
      </c>
      <c r="E52" s="9">
        <f>INDEX('#随机词条数值索引'!D:D,MOD(ROW()-4,SUM('#随机词条数值索引'!$L:$L))+2)*INDEX('#随机词条数值索引'!$I:$I,MATCH(收藏品随机属性表!$H52,'#随机词条数值索引'!$H:$H,0))</f>
        <v>0.03</v>
      </c>
      <c r="F52" s="30"/>
      <c r="G52" s="30"/>
      <c r="H52" s="9" t="str">
        <f>INDEX('#随机词条数值索引'!H:H,INT((ROW()-4)/SUM('#随机词条数值索引'!$L:$L))+2)</f>
        <v>绿色</v>
      </c>
      <c r="I52" s="9">
        <f>INDEX('#随机词条数值索引'!E:E,MOD(ROW()-4,SUM('#随机词条数值索引'!$L:$L))+2)*INDEX('#随机词条数值索引'!$I:$I,MATCH(收藏品随机属性表!$H52,'#随机词条数值索引'!$H:$H,0))</f>
        <v>3.0000000000000001E-3</v>
      </c>
      <c r="P52" s="12"/>
    </row>
    <row r="53" spans="1:16" x14ac:dyDescent="0.25">
      <c r="A53" s="9">
        <v>50</v>
      </c>
      <c r="B53" s="9" t="str">
        <f>INDEX('#随机词条数值索引'!A:A,MOD(ROW()-4,SUM('#随机词条数值索引'!$L:$L))+2)</f>
        <v>艺术学院</v>
      </c>
      <c r="C53" s="9">
        <f>INDEX('#随机词条数值索引'!C:C,MOD(ROW()-4,SUM('#随机词条数值索引'!$L:$L))+2)</f>
        <v>3004</v>
      </c>
      <c r="E53" s="9">
        <f>INDEX('#随机词条数值索引'!D:D,MOD(ROW()-4,SUM('#随机词条数值索引'!$L:$L))+2)*INDEX('#随机词条数值索引'!$I:$I,MATCH(收藏品随机属性表!$H53,'#随机词条数值索引'!$H:$H,0))</f>
        <v>0.03</v>
      </c>
      <c r="F53" s="30"/>
      <c r="G53" s="30"/>
      <c r="H53" s="9" t="str">
        <f>INDEX('#随机词条数值索引'!H:H,INT((ROW()-4)/SUM('#随机词条数值索引'!$L:$L))+2)</f>
        <v>绿色</v>
      </c>
      <c r="I53" s="9">
        <f>INDEX('#随机词条数值索引'!E:E,MOD(ROW()-4,SUM('#随机词条数值索引'!$L:$L))+2)*INDEX('#随机词条数值索引'!$I:$I,MATCH(收藏品随机属性表!$H53,'#随机词条数值索引'!$H:$H,0))</f>
        <v>3.0000000000000001E-3</v>
      </c>
      <c r="P53" s="12"/>
    </row>
    <row r="54" spans="1:16" x14ac:dyDescent="0.25">
      <c r="A54" s="9">
        <v>51</v>
      </c>
      <c r="B54" s="9" t="str">
        <f>INDEX('#随机词条数值索引'!A:A,MOD(ROW()-4,SUM('#随机词条数值索引'!$L:$L))+2)</f>
        <v>艺术学院</v>
      </c>
      <c r="C54" s="9">
        <f>INDEX('#随机词条数值索引'!C:C,MOD(ROW()-4,SUM('#随机词条数值索引'!$L:$L))+2)</f>
        <v>3002</v>
      </c>
      <c r="E54" s="9">
        <f>INDEX('#随机词条数值索引'!D:D,MOD(ROW()-4,SUM('#随机词条数值索引'!$L:$L))+2)*INDEX('#随机词条数值索引'!$I:$I,MATCH(收藏品随机属性表!$H54,'#随机词条数值索引'!$H:$H,0))</f>
        <v>0.03</v>
      </c>
      <c r="F54" s="30"/>
      <c r="G54" s="30"/>
      <c r="H54" s="9" t="str">
        <f>INDEX('#随机词条数值索引'!H:H,INT((ROW()-4)/SUM('#随机词条数值索引'!$L:$L))+2)</f>
        <v>绿色</v>
      </c>
      <c r="I54" s="9">
        <f>INDEX('#随机词条数值索引'!E:E,MOD(ROW()-4,SUM('#随机词条数值索引'!$L:$L))+2)*INDEX('#随机词条数值索引'!$I:$I,MATCH(收藏品随机属性表!$H54,'#随机词条数值索引'!$H:$H,0))</f>
        <v>3.0000000000000001E-3</v>
      </c>
      <c r="P54" s="12"/>
    </row>
    <row r="55" spans="1:16" x14ac:dyDescent="0.25">
      <c r="A55" s="9">
        <v>52</v>
      </c>
      <c r="B55" s="9" t="str">
        <f>INDEX('#随机词条数值索引'!A:A,MOD(ROW()-4,SUM('#随机词条数值索引'!$L:$L))+2)</f>
        <v>艺术学院</v>
      </c>
      <c r="C55" s="9">
        <f>INDEX('#随机词条数值索引'!C:C,MOD(ROW()-4,SUM('#随机词条数值索引'!$L:$L))+2)</f>
        <v>3003</v>
      </c>
      <c r="E55" s="9">
        <f>INDEX('#随机词条数值索引'!D:D,MOD(ROW()-4,SUM('#随机词条数值索引'!$L:$L))+2)*INDEX('#随机词条数值索引'!$I:$I,MATCH(收藏品随机属性表!$H55,'#随机词条数值索引'!$H:$H,0))</f>
        <v>0.03</v>
      </c>
      <c r="F55" s="30"/>
      <c r="G55" s="30"/>
      <c r="H55" s="9" t="str">
        <f>INDEX('#随机词条数值索引'!H:H,INT((ROW()-4)/SUM('#随机词条数值索引'!$L:$L))+2)</f>
        <v>绿色</v>
      </c>
      <c r="I55" s="9">
        <f>INDEX('#随机词条数值索引'!E:E,MOD(ROW()-4,SUM('#随机词条数值索引'!$L:$L))+2)*INDEX('#随机词条数值索引'!$I:$I,MATCH(收藏品随机属性表!$H55,'#随机词条数值索引'!$H:$H,0))</f>
        <v>3.0000000000000001E-3</v>
      </c>
      <c r="P55" s="12"/>
    </row>
    <row r="56" spans="1:16" x14ac:dyDescent="0.25">
      <c r="A56" s="9">
        <v>53</v>
      </c>
      <c r="B56" s="9" t="str">
        <f>INDEX('#随机词条数值索引'!A:A,MOD(ROW()-4,SUM('#随机词条数值索引'!$L:$L))+2)</f>
        <v>艺术学院</v>
      </c>
      <c r="C56" s="9">
        <f>INDEX('#随机词条数值索引'!C:C,MOD(ROW()-4,SUM('#随机词条数值索引'!$L:$L))+2)</f>
        <v>3013</v>
      </c>
      <c r="E56" s="9">
        <f>INDEX('#随机词条数值索引'!D:D,MOD(ROW()-4,SUM('#随机词条数值索引'!$L:$L))+2)*INDEX('#随机词条数值索引'!$I:$I,MATCH(收藏品随机属性表!$H56,'#随机词条数值索引'!$H:$H,0))</f>
        <v>60</v>
      </c>
      <c r="F56" s="30"/>
      <c r="G56" s="30"/>
      <c r="H56" s="9" t="str">
        <f>INDEX('#随机词条数值索引'!H:H,INT((ROW()-4)/SUM('#随机词条数值索引'!$L:$L))+2)</f>
        <v>绿色</v>
      </c>
      <c r="I56" s="9">
        <f>INDEX('#随机词条数值索引'!E:E,MOD(ROW()-4,SUM('#随机词条数值索引'!$L:$L))+2)*INDEX('#随机词条数值索引'!$I:$I,MATCH(收藏品随机属性表!$H56,'#随机词条数值索引'!$H:$H,0))</f>
        <v>6</v>
      </c>
      <c r="P56" s="12"/>
    </row>
    <row r="57" spans="1:16" x14ac:dyDescent="0.25">
      <c r="A57" s="9">
        <v>54</v>
      </c>
      <c r="B57" s="9" t="str">
        <f>INDEX('#随机词条数值索引'!A:A,MOD(ROW()-4,SUM('#随机词条数值索引'!$L:$L))+2)</f>
        <v>艺术学院</v>
      </c>
      <c r="C57" s="9">
        <f>INDEX('#随机词条数值索引'!C:C,MOD(ROW()-4,SUM('#随机词条数值索引'!$L:$L))+2)</f>
        <v>3016</v>
      </c>
      <c r="E57" s="9">
        <f>INDEX('#随机词条数值索引'!D:D,MOD(ROW()-4,SUM('#随机词条数值索引'!$L:$L))+2)*INDEX('#随机词条数值索引'!$I:$I,MATCH(收藏品随机属性表!$H57,'#随机词条数值索引'!$H:$H,0))</f>
        <v>60</v>
      </c>
      <c r="F57" s="30"/>
      <c r="G57" s="30"/>
      <c r="H57" s="9" t="str">
        <f>INDEX('#随机词条数值索引'!H:H,INT((ROW()-4)/SUM('#随机词条数值索引'!$L:$L))+2)</f>
        <v>绿色</v>
      </c>
      <c r="I57" s="9">
        <f>INDEX('#随机词条数值索引'!E:E,MOD(ROW()-4,SUM('#随机词条数值索引'!$L:$L))+2)*INDEX('#随机词条数值索引'!$I:$I,MATCH(收藏品随机属性表!$H57,'#随机词条数值索引'!$H:$H,0))</f>
        <v>6</v>
      </c>
      <c r="P57" s="12"/>
    </row>
    <row r="58" spans="1:16" x14ac:dyDescent="0.25">
      <c r="A58" s="9">
        <v>55</v>
      </c>
      <c r="B58" s="9" t="str">
        <f>INDEX('#随机词条数值索引'!A:A,MOD(ROW()-4,SUM('#随机词条数值索引'!$L:$L))+2)</f>
        <v>艺术学院</v>
      </c>
      <c r="C58" s="9">
        <f>INDEX('#随机词条数值索引'!C:C,MOD(ROW()-4,SUM('#随机词条数值索引'!$L:$L))+2)</f>
        <v>3014</v>
      </c>
      <c r="E58" s="9">
        <f>INDEX('#随机词条数值索引'!D:D,MOD(ROW()-4,SUM('#随机词条数值索引'!$L:$L))+2)*INDEX('#随机词条数值索引'!$I:$I,MATCH(收藏品随机属性表!$H58,'#随机词条数值索引'!$H:$H,0))</f>
        <v>60</v>
      </c>
      <c r="F58" s="30"/>
      <c r="G58" s="30"/>
      <c r="H58" s="9" t="str">
        <f>INDEX('#随机词条数值索引'!H:H,INT((ROW()-4)/SUM('#随机词条数值索引'!$L:$L))+2)</f>
        <v>绿色</v>
      </c>
      <c r="I58" s="9">
        <f>INDEX('#随机词条数值索引'!E:E,MOD(ROW()-4,SUM('#随机词条数值索引'!$L:$L))+2)*INDEX('#随机词条数值索引'!$I:$I,MATCH(收藏品随机属性表!$H58,'#随机词条数值索引'!$H:$H,0))</f>
        <v>6</v>
      </c>
      <c r="P58" s="12"/>
    </row>
    <row r="59" spans="1:16" x14ac:dyDescent="0.25">
      <c r="A59" s="9">
        <v>56</v>
      </c>
      <c r="B59" s="9" t="str">
        <f>INDEX('#随机词条数值索引'!A:A,MOD(ROW()-4,SUM('#随机词条数值索引'!$L:$L))+2)</f>
        <v>艺术学院</v>
      </c>
      <c r="C59" s="9">
        <f>INDEX('#随机词条数值索引'!C:C,MOD(ROW()-4,SUM('#随机词条数值索引'!$L:$L))+2)</f>
        <v>3015</v>
      </c>
      <c r="E59" s="9">
        <f>INDEX('#随机词条数值索引'!D:D,MOD(ROW()-4,SUM('#随机词条数值索引'!$L:$L))+2)*INDEX('#随机词条数值索引'!$I:$I,MATCH(收藏品随机属性表!$H59,'#随机词条数值索引'!$H:$H,0))</f>
        <v>60</v>
      </c>
      <c r="F59" s="30"/>
      <c r="G59" s="30"/>
      <c r="H59" s="9" t="str">
        <f>INDEX('#随机词条数值索引'!H:H,INT((ROW()-4)/SUM('#随机词条数值索引'!$L:$L))+2)</f>
        <v>绿色</v>
      </c>
      <c r="I59" s="9">
        <f>INDEX('#随机词条数值索引'!E:E,MOD(ROW()-4,SUM('#随机词条数值索引'!$L:$L))+2)*INDEX('#随机词条数值索引'!$I:$I,MATCH(收藏品随机属性表!$H59,'#随机词条数值索引'!$H:$H,0))</f>
        <v>6</v>
      </c>
      <c r="P59" s="12"/>
    </row>
    <row r="60" spans="1:16" x14ac:dyDescent="0.25">
      <c r="A60" s="9">
        <v>57</v>
      </c>
      <c r="B60" s="9" t="str">
        <f>INDEX('#随机词条数值索引'!A:A,MOD(ROW()-4,SUM('#随机词条数值索引'!$L:$L))+2)</f>
        <v>科学学院</v>
      </c>
      <c r="C60" s="9">
        <f>INDEX('#随机词条数值索引'!C:C,MOD(ROW()-4,SUM('#随机词条数值索引'!$L:$L))+2)</f>
        <v>1020</v>
      </c>
      <c r="E60" s="9">
        <f>INDEX('#随机词条数值索引'!D:D,MOD(ROW()-4,SUM('#随机词条数值索引'!$L:$L))+2)*INDEX('#随机词条数值索引'!$I:$I,MATCH(收藏品随机属性表!$H60,'#随机词条数值索引'!$H:$H,0))</f>
        <v>0.03</v>
      </c>
      <c r="F60" s="30"/>
      <c r="G60" s="30"/>
      <c r="H60" s="9" t="str">
        <f>INDEX('#随机词条数值索引'!H:H,INT((ROW()-4)/SUM('#随机词条数值索引'!$L:$L))+2)</f>
        <v>绿色</v>
      </c>
      <c r="I60" s="9">
        <f>INDEX('#随机词条数值索引'!E:E,MOD(ROW()-4,SUM('#随机词条数值索引'!$L:$L))+2)*INDEX('#随机词条数值索引'!$I:$I,MATCH(收藏品随机属性表!$H60,'#随机词条数值索引'!$H:$H,0))</f>
        <v>3.0000000000000001E-3</v>
      </c>
      <c r="P60" s="12"/>
    </row>
    <row r="61" spans="1:16" x14ac:dyDescent="0.25">
      <c r="A61" s="9">
        <v>58</v>
      </c>
      <c r="B61" s="9" t="str">
        <f>INDEX('#随机词条数值索引'!A:A,MOD(ROW()-4,SUM('#随机词条数值索引'!$L:$L))+2)</f>
        <v>科学学院</v>
      </c>
      <c r="C61" s="9">
        <f>INDEX('#随机词条数值索引'!C:C,MOD(ROW()-4,SUM('#随机词条数值索引'!$L:$L))+2)</f>
        <v>1021</v>
      </c>
      <c r="E61" s="9">
        <f>INDEX('#随机词条数值索引'!D:D,MOD(ROW()-4,SUM('#随机词条数值索引'!$L:$L))+2)*INDEX('#随机词条数值索引'!$I:$I,MATCH(收藏品随机属性表!$H61,'#随机词条数值索引'!$H:$H,0))</f>
        <v>0.03</v>
      </c>
      <c r="F61" s="30"/>
      <c r="G61" s="30"/>
      <c r="H61" s="9" t="str">
        <f>INDEX('#随机词条数值索引'!H:H,INT((ROW()-4)/SUM('#随机词条数值索引'!$L:$L))+2)</f>
        <v>绿色</v>
      </c>
      <c r="I61" s="9">
        <f>INDEX('#随机词条数值索引'!E:E,MOD(ROW()-4,SUM('#随机词条数值索引'!$L:$L))+2)*INDEX('#随机词条数值索引'!$I:$I,MATCH(收藏品随机属性表!$H61,'#随机词条数值索引'!$H:$H,0))</f>
        <v>3.0000000000000001E-3</v>
      </c>
      <c r="P61" s="12"/>
    </row>
    <row r="62" spans="1:16" x14ac:dyDescent="0.25">
      <c r="A62" s="9">
        <v>59</v>
      </c>
      <c r="B62" s="9" t="str">
        <f>INDEX('#随机词条数值索引'!A:A,MOD(ROW()-4,SUM('#随机词条数值索引'!$L:$L))+2)</f>
        <v>科学学院</v>
      </c>
      <c r="C62" s="9">
        <f>INDEX('#随机词条数值索引'!C:C,MOD(ROW()-4,SUM('#随机词条数值索引'!$L:$L))+2)</f>
        <v>1022</v>
      </c>
      <c r="E62" s="9">
        <f>INDEX('#随机词条数值索引'!D:D,MOD(ROW()-4,SUM('#随机词条数值索引'!$L:$L))+2)*INDEX('#随机词条数值索引'!$I:$I,MATCH(收藏品随机属性表!$H62,'#随机词条数值索引'!$H:$H,0))</f>
        <v>0.03</v>
      </c>
      <c r="F62" s="30"/>
      <c r="G62" s="30"/>
      <c r="H62" s="9" t="str">
        <f>INDEX('#随机词条数值索引'!H:H,INT((ROW()-4)/SUM('#随机词条数值索引'!$L:$L))+2)</f>
        <v>绿色</v>
      </c>
      <c r="I62" s="9">
        <f>INDEX('#随机词条数值索引'!E:E,MOD(ROW()-4,SUM('#随机词条数值索引'!$L:$L))+2)*INDEX('#随机词条数值索引'!$I:$I,MATCH(收藏品随机属性表!$H62,'#随机词条数值索引'!$H:$H,0))</f>
        <v>3.0000000000000001E-3</v>
      </c>
      <c r="P62" s="12"/>
    </row>
    <row r="63" spans="1:16" x14ac:dyDescent="0.25">
      <c r="A63" s="9">
        <v>60</v>
      </c>
      <c r="B63" s="9" t="str">
        <f>INDEX('#随机词条数值索引'!A:A,MOD(ROW()-4,SUM('#随机词条数值索引'!$L:$L))+2)</f>
        <v>科学学院</v>
      </c>
      <c r="C63" s="9">
        <f>INDEX('#随机词条数值索引'!C:C,MOD(ROW()-4,SUM('#随机词条数值索引'!$L:$L))+2)</f>
        <v>1023</v>
      </c>
      <c r="E63" s="9">
        <f>INDEX('#随机词条数值索引'!D:D,MOD(ROW()-4,SUM('#随机词条数值索引'!$L:$L))+2)*INDEX('#随机词条数值索引'!$I:$I,MATCH(收藏品随机属性表!$H63,'#随机词条数值索引'!$H:$H,0))</f>
        <v>0.03</v>
      </c>
      <c r="F63" s="30"/>
      <c r="G63" s="30"/>
      <c r="H63" s="9" t="str">
        <f>INDEX('#随机词条数值索引'!H:H,INT((ROW()-4)/SUM('#随机词条数值索引'!$L:$L))+2)</f>
        <v>绿色</v>
      </c>
      <c r="I63" s="9">
        <f>INDEX('#随机词条数值索引'!E:E,MOD(ROW()-4,SUM('#随机词条数值索引'!$L:$L))+2)*INDEX('#随机词条数值索引'!$I:$I,MATCH(收藏品随机属性表!$H63,'#随机词条数值索引'!$H:$H,0))</f>
        <v>3.0000000000000001E-3</v>
      </c>
      <c r="P63" s="12"/>
    </row>
    <row r="64" spans="1:16" x14ac:dyDescent="0.25">
      <c r="A64" s="9">
        <v>61</v>
      </c>
      <c r="B64" s="9" t="str">
        <f>INDEX('#随机词条数值索引'!A:A,MOD(ROW()-4,SUM('#随机词条数值索引'!$L:$L))+2)</f>
        <v>科学学院</v>
      </c>
      <c r="C64" s="9">
        <f>INDEX('#随机词条数值索引'!C:C,MOD(ROW()-4,SUM('#随机词条数值索引'!$L:$L))+2)</f>
        <v>1105</v>
      </c>
      <c r="E64" s="9">
        <f>INDEX('#随机词条数值索引'!D:D,MOD(ROW()-4,SUM('#随机词条数值索引'!$L:$L))+2)*INDEX('#随机词条数值索引'!$I:$I,MATCH(收藏品随机属性表!$H64,'#随机词条数值索引'!$H:$H,0))</f>
        <v>0.03</v>
      </c>
      <c r="F64" s="30"/>
      <c r="G64" s="30"/>
      <c r="H64" s="9" t="str">
        <f>INDEX('#随机词条数值索引'!H:H,INT((ROW()-4)/SUM('#随机词条数值索引'!$L:$L))+2)</f>
        <v>绿色</v>
      </c>
      <c r="I64" s="9">
        <f>INDEX('#随机词条数值索引'!E:E,MOD(ROW()-4,SUM('#随机词条数值索引'!$L:$L))+2)*INDEX('#随机词条数值索引'!$I:$I,MATCH(收藏品随机属性表!$H64,'#随机词条数值索引'!$H:$H,0))</f>
        <v>3.0000000000000001E-3</v>
      </c>
      <c r="P64" s="12"/>
    </row>
    <row r="65" spans="1:16" x14ac:dyDescent="0.25">
      <c r="A65" s="9">
        <v>62</v>
      </c>
      <c r="B65" s="9" t="str">
        <f>INDEX('#随机词条数值索引'!A:A,MOD(ROW()-4,SUM('#随机词条数值索引'!$L:$L))+2)</f>
        <v>科学学院</v>
      </c>
      <c r="C65" s="9">
        <f>INDEX('#随机词条数值索引'!C:C,MOD(ROW()-4,SUM('#随机词条数值索引'!$L:$L))+2)</f>
        <v>1106</v>
      </c>
      <c r="E65" s="9">
        <f>INDEX('#随机词条数值索引'!D:D,MOD(ROW()-4,SUM('#随机词条数值索引'!$L:$L))+2)*INDEX('#随机词条数值索引'!$I:$I,MATCH(收藏品随机属性表!$H65,'#随机词条数值索引'!$H:$H,0))</f>
        <v>0.03</v>
      </c>
      <c r="F65" s="30"/>
      <c r="G65" s="30"/>
      <c r="H65" s="9" t="str">
        <f>INDEX('#随机词条数值索引'!H:H,INT((ROW()-4)/SUM('#随机词条数值索引'!$L:$L))+2)</f>
        <v>绿色</v>
      </c>
      <c r="I65" s="9">
        <f>INDEX('#随机词条数值索引'!E:E,MOD(ROW()-4,SUM('#随机词条数值索引'!$L:$L))+2)*INDEX('#随机词条数值索引'!$I:$I,MATCH(收藏品随机属性表!$H65,'#随机词条数值索引'!$H:$H,0))</f>
        <v>3.0000000000000001E-3</v>
      </c>
      <c r="P65" s="12"/>
    </row>
    <row r="66" spans="1:16" x14ac:dyDescent="0.25">
      <c r="A66" s="9">
        <v>63</v>
      </c>
      <c r="B66" s="9" t="str">
        <f>INDEX('#随机词条数值索引'!A:A,MOD(ROW()-4,SUM('#随机词条数值索引'!$L:$L))+2)</f>
        <v>科学学院</v>
      </c>
      <c r="C66" s="9">
        <f>INDEX('#随机词条数值索引'!C:C,MOD(ROW()-4,SUM('#随机词条数值索引'!$L:$L))+2)</f>
        <v>1107</v>
      </c>
      <c r="E66" s="9">
        <f>INDEX('#随机词条数值索引'!D:D,MOD(ROW()-4,SUM('#随机词条数值索引'!$L:$L))+2)*INDEX('#随机词条数值索引'!$I:$I,MATCH(收藏品随机属性表!$H66,'#随机词条数值索引'!$H:$H,0))</f>
        <v>0.03</v>
      </c>
      <c r="F66" s="30"/>
      <c r="G66" s="30"/>
      <c r="H66" s="9" t="str">
        <f>INDEX('#随机词条数值索引'!H:H,INT((ROW()-4)/SUM('#随机词条数值索引'!$L:$L))+2)</f>
        <v>绿色</v>
      </c>
      <c r="I66" s="9">
        <f>INDEX('#随机词条数值索引'!E:E,MOD(ROW()-4,SUM('#随机词条数值索引'!$L:$L))+2)*INDEX('#随机词条数值索引'!$I:$I,MATCH(收藏品随机属性表!$H66,'#随机词条数值索引'!$H:$H,0))</f>
        <v>3.0000000000000001E-3</v>
      </c>
      <c r="P66" s="12"/>
    </row>
    <row r="67" spans="1:16" x14ac:dyDescent="0.25">
      <c r="A67" s="9">
        <v>64</v>
      </c>
      <c r="B67" s="9" t="str">
        <f>INDEX('#随机词条数值索引'!A:A,MOD(ROW()-4,SUM('#随机词条数值索引'!$L:$L))+2)</f>
        <v>科学学院</v>
      </c>
      <c r="C67" s="9">
        <f>INDEX('#随机词条数值索引'!C:C,MOD(ROW()-4,SUM('#随机词条数值索引'!$L:$L))+2)</f>
        <v>1108</v>
      </c>
      <c r="E67" s="9">
        <f>INDEX('#随机词条数值索引'!D:D,MOD(ROW()-4,SUM('#随机词条数值索引'!$L:$L))+2)*INDEX('#随机词条数值索引'!$I:$I,MATCH(收藏品随机属性表!$H67,'#随机词条数值索引'!$H:$H,0))</f>
        <v>0.03</v>
      </c>
      <c r="F67" s="30"/>
      <c r="G67" s="30"/>
      <c r="H67" s="9" t="str">
        <f>INDEX('#随机词条数值索引'!H:H,INT((ROW()-4)/SUM('#随机词条数值索引'!$L:$L))+2)</f>
        <v>绿色</v>
      </c>
      <c r="I67" s="9">
        <f>INDEX('#随机词条数值索引'!E:E,MOD(ROW()-4,SUM('#随机词条数值索引'!$L:$L))+2)*INDEX('#随机词条数值索引'!$I:$I,MATCH(收藏品随机属性表!$H67,'#随机词条数值索引'!$H:$H,0))</f>
        <v>3.0000000000000001E-3</v>
      </c>
      <c r="P67" s="12"/>
    </row>
    <row r="68" spans="1:16" x14ac:dyDescent="0.25">
      <c r="A68" s="9">
        <v>65</v>
      </c>
      <c r="B68" s="9" t="str">
        <f>INDEX('#随机词条数值索引'!A:A,MOD(ROW()-4,SUM('#随机词条数值索引'!$L:$L))+2)</f>
        <v>军事学院</v>
      </c>
      <c r="C68" s="9">
        <f>INDEX('#随机词条数值索引'!C:C,MOD(ROW()-4,SUM('#随机词条数值索引'!$L:$L))+2)</f>
        <v>2005</v>
      </c>
      <c r="E68" s="9">
        <f>INDEX('#随机词条数值索引'!D:D,MOD(ROW()-4,SUM('#随机词条数值索引'!$L:$L))+2)*INDEX('#随机词条数值索引'!$I:$I,MATCH(收藏品随机属性表!$H68,'#随机词条数值索引'!$H:$H,0))</f>
        <v>0.04</v>
      </c>
      <c r="F68" s="30"/>
      <c r="G68" s="30"/>
      <c r="H68" s="9" t="str">
        <f>INDEX('#随机词条数值索引'!H:H,INT((ROW()-4)/SUM('#随机词条数值索引'!$L:$L))+2)</f>
        <v>蓝色</v>
      </c>
      <c r="I68" s="9">
        <f>INDEX('#随机词条数值索引'!E:E,MOD(ROW()-4,SUM('#随机词条数值索引'!$L:$L))+2)*INDEX('#随机词条数值索引'!$I:$I,MATCH(收藏品随机属性表!$H68,'#随机词条数值索引'!$H:$H,0))</f>
        <v>4.0000000000000001E-3</v>
      </c>
      <c r="P68" s="12"/>
    </row>
    <row r="69" spans="1:16" x14ac:dyDescent="0.25">
      <c r="A69" s="9">
        <v>66</v>
      </c>
      <c r="B69" s="9" t="str">
        <f>INDEX('#随机词条数值索引'!A:A,MOD(ROW()-4,SUM('#随机词条数值索引'!$L:$L))+2)</f>
        <v>军事学院</v>
      </c>
      <c r="C69" s="9">
        <f>INDEX('#随机词条数值索引'!C:C,MOD(ROW()-4,SUM('#随机词条数值索引'!$L:$L))+2)</f>
        <v>2006</v>
      </c>
      <c r="E69" s="9">
        <f>INDEX('#随机词条数值索引'!D:D,MOD(ROW()-4,SUM('#随机词条数值索引'!$L:$L))+2)*INDEX('#随机词条数值索引'!$I:$I,MATCH(收藏品随机属性表!$H69,'#随机词条数值索引'!$H:$H,0))</f>
        <v>0.04</v>
      </c>
      <c r="F69" s="30"/>
      <c r="G69" s="30"/>
      <c r="H69" s="9" t="str">
        <f>INDEX('#随机词条数值索引'!H:H,INT((ROW()-4)/SUM('#随机词条数值索引'!$L:$L))+2)</f>
        <v>蓝色</v>
      </c>
      <c r="I69" s="9">
        <f>INDEX('#随机词条数值索引'!E:E,MOD(ROW()-4,SUM('#随机词条数值索引'!$L:$L))+2)*INDEX('#随机词条数值索引'!$I:$I,MATCH(收藏品随机属性表!$H69,'#随机词条数值索引'!$H:$H,0))</f>
        <v>4.0000000000000001E-3</v>
      </c>
      <c r="P69" s="12"/>
    </row>
    <row r="70" spans="1:16" x14ac:dyDescent="0.25">
      <c r="A70" s="9">
        <v>67</v>
      </c>
      <c r="B70" s="9" t="str">
        <f>INDEX('#随机词条数值索引'!A:A,MOD(ROW()-4,SUM('#随机词条数值索引'!$L:$L))+2)</f>
        <v>军事学院</v>
      </c>
      <c r="C70" s="9">
        <f>INDEX('#随机词条数值索引'!C:C,MOD(ROW()-4,SUM('#随机词条数值索引'!$L:$L))+2)</f>
        <v>2008</v>
      </c>
      <c r="E70" s="9">
        <f>INDEX('#随机词条数值索引'!D:D,MOD(ROW()-4,SUM('#随机词条数值索引'!$L:$L))+2)*INDEX('#随机词条数值索引'!$I:$I,MATCH(收藏品随机属性表!$H70,'#随机词条数值索引'!$H:$H,0))</f>
        <v>0.04</v>
      </c>
      <c r="F70" s="30"/>
      <c r="G70" s="30"/>
      <c r="H70" s="9" t="str">
        <f>INDEX('#随机词条数值索引'!H:H,INT((ROW()-4)/SUM('#随机词条数值索引'!$L:$L))+2)</f>
        <v>蓝色</v>
      </c>
      <c r="I70" s="9">
        <f>INDEX('#随机词条数值索引'!E:E,MOD(ROW()-4,SUM('#随机词条数值索引'!$L:$L))+2)*INDEX('#随机词条数值索引'!$I:$I,MATCH(收藏品随机属性表!$H70,'#随机词条数值索引'!$H:$H,0))</f>
        <v>4.0000000000000001E-3</v>
      </c>
      <c r="P70" s="12"/>
    </row>
    <row r="71" spans="1:16" x14ac:dyDescent="0.25">
      <c r="A71" s="9">
        <v>68</v>
      </c>
      <c r="B71" s="9" t="str">
        <f>INDEX('#随机词条数值索引'!A:A,MOD(ROW()-4,SUM('#随机词条数值索引'!$L:$L))+2)</f>
        <v>军事学院</v>
      </c>
      <c r="C71" s="9">
        <f>INDEX('#随机词条数值索引'!C:C,MOD(ROW()-4,SUM('#随机词条数值索引'!$L:$L))+2)</f>
        <v>2010</v>
      </c>
      <c r="E71" s="9">
        <f>INDEX('#随机词条数值索引'!D:D,MOD(ROW()-4,SUM('#随机词条数值索引'!$L:$L))+2)*INDEX('#随机词条数值索引'!$I:$I,MATCH(收藏品随机属性表!$H71,'#随机词条数值索引'!$H:$H,0))</f>
        <v>0.04</v>
      </c>
      <c r="F71" s="30"/>
      <c r="G71" s="30"/>
      <c r="H71" s="9" t="str">
        <f>INDEX('#随机词条数值索引'!H:H,INT((ROW()-4)/SUM('#随机词条数值索引'!$L:$L))+2)</f>
        <v>蓝色</v>
      </c>
      <c r="I71" s="9">
        <f>INDEX('#随机词条数值索引'!E:E,MOD(ROW()-4,SUM('#随机词条数值索引'!$L:$L))+2)*INDEX('#随机词条数值索引'!$I:$I,MATCH(收藏品随机属性表!$H71,'#随机词条数值索引'!$H:$H,0))</f>
        <v>4.0000000000000001E-3</v>
      </c>
      <c r="P71" s="12"/>
    </row>
    <row r="72" spans="1:16" x14ac:dyDescent="0.25">
      <c r="A72" s="9">
        <v>69</v>
      </c>
      <c r="B72" s="9" t="str">
        <f>INDEX('#随机词条数值索引'!A:A,MOD(ROW()-4,SUM('#随机词条数值索引'!$L:$L))+2)</f>
        <v>军事学院</v>
      </c>
      <c r="C72" s="9">
        <f>INDEX('#随机词条数值索引'!C:C,MOD(ROW()-4,SUM('#随机词条数值索引'!$L:$L))+2)</f>
        <v>2055</v>
      </c>
      <c r="E72" s="9">
        <f>INDEX('#随机词条数值索引'!D:D,MOD(ROW()-4,SUM('#随机词条数值索引'!$L:$L))+2)*INDEX('#随机词条数值索引'!$I:$I,MATCH(收藏品随机属性表!$H72,'#随机词条数值索引'!$H:$H,0))</f>
        <v>0.04</v>
      </c>
      <c r="F72" s="30"/>
      <c r="G72" s="30"/>
      <c r="H72" s="9" t="str">
        <f>INDEX('#随机词条数值索引'!H:H,INT((ROW()-4)/SUM('#随机词条数值索引'!$L:$L))+2)</f>
        <v>蓝色</v>
      </c>
      <c r="I72" s="9">
        <f>INDEX('#随机词条数值索引'!E:E,MOD(ROW()-4,SUM('#随机词条数值索引'!$L:$L))+2)*INDEX('#随机词条数值索引'!$I:$I,MATCH(收藏品随机属性表!$H72,'#随机词条数值索引'!$H:$H,0))</f>
        <v>4.0000000000000001E-3</v>
      </c>
      <c r="P72" s="12"/>
    </row>
    <row r="73" spans="1:16" x14ac:dyDescent="0.25">
      <c r="A73" s="9">
        <v>70</v>
      </c>
      <c r="B73" s="9" t="str">
        <f>INDEX('#随机词条数值索引'!A:A,MOD(ROW()-4,SUM('#随机词条数值索引'!$L:$L))+2)</f>
        <v>军事学院</v>
      </c>
      <c r="C73" s="9">
        <f>INDEX('#随机词条数值索引'!C:C,MOD(ROW()-4,SUM('#随机词条数值索引'!$L:$L))+2)</f>
        <v>2056</v>
      </c>
      <c r="E73" s="9">
        <f>INDEX('#随机词条数值索引'!D:D,MOD(ROW()-4,SUM('#随机词条数值索引'!$L:$L))+2)*INDEX('#随机词条数值索引'!$I:$I,MATCH(收藏品随机属性表!$H73,'#随机词条数值索引'!$H:$H,0))</f>
        <v>0.04</v>
      </c>
      <c r="F73" s="30"/>
      <c r="G73" s="30"/>
      <c r="H73" s="9" t="str">
        <f>INDEX('#随机词条数值索引'!H:H,INT((ROW()-4)/SUM('#随机词条数值索引'!$L:$L))+2)</f>
        <v>蓝色</v>
      </c>
      <c r="I73" s="9">
        <f>INDEX('#随机词条数值索引'!E:E,MOD(ROW()-4,SUM('#随机词条数值索引'!$L:$L))+2)*INDEX('#随机词条数值索引'!$I:$I,MATCH(收藏品随机属性表!$H73,'#随机词条数值索引'!$H:$H,0))</f>
        <v>4.0000000000000001E-3</v>
      </c>
      <c r="P73" s="12"/>
    </row>
    <row r="74" spans="1:16" x14ac:dyDescent="0.25">
      <c r="A74" s="9">
        <v>71</v>
      </c>
      <c r="B74" s="9" t="str">
        <f>INDEX('#随机词条数值索引'!A:A,MOD(ROW()-4,SUM('#随机词条数值索引'!$L:$L))+2)</f>
        <v>军事学院</v>
      </c>
      <c r="C74" s="9">
        <f>INDEX('#随机词条数值索引'!C:C,MOD(ROW()-4,SUM('#随机词条数值索引'!$L:$L))+2)</f>
        <v>2058</v>
      </c>
      <c r="E74" s="9">
        <f>INDEX('#随机词条数值索引'!D:D,MOD(ROW()-4,SUM('#随机词条数值索引'!$L:$L))+2)*INDEX('#随机词条数值索引'!$I:$I,MATCH(收藏品随机属性表!$H74,'#随机词条数值索引'!$H:$H,0))</f>
        <v>0.04</v>
      </c>
      <c r="F74" s="30"/>
      <c r="G74" s="30"/>
      <c r="H74" s="9" t="str">
        <f>INDEX('#随机词条数值索引'!H:H,INT((ROW()-4)/SUM('#随机词条数值索引'!$L:$L))+2)</f>
        <v>蓝色</v>
      </c>
      <c r="I74" s="9">
        <f>INDEX('#随机词条数值索引'!E:E,MOD(ROW()-4,SUM('#随机词条数值索引'!$L:$L))+2)*INDEX('#随机词条数值索引'!$I:$I,MATCH(收藏品随机属性表!$H74,'#随机词条数值索引'!$H:$H,0))</f>
        <v>4.0000000000000001E-3</v>
      </c>
      <c r="P74" s="12"/>
    </row>
    <row r="75" spans="1:16" x14ac:dyDescent="0.25">
      <c r="A75" s="9">
        <v>72</v>
      </c>
      <c r="B75" s="9" t="str">
        <f>INDEX('#随机词条数值索引'!A:A,MOD(ROW()-4,SUM('#随机词条数值索引'!$L:$L))+2)</f>
        <v>军事学院</v>
      </c>
      <c r="C75" s="9">
        <f>INDEX('#随机词条数值索引'!C:C,MOD(ROW()-4,SUM('#随机词条数值索引'!$L:$L))+2)</f>
        <v>2060</v>
      </c>
      <c r="E75" s="9">
        <f>INDEX('#随机词条数值索引'!D:D,MOD(ROW()-4,SUM('#随机词条数值索引'!$L:$L))+2)*INDEX('#随机词条数值索引'!$I:$I,MATCH(收藏品随机属性表!$H75,'#随机词条数值索引'!$H:$H,0))</f>
        <v>0.04</v>
      </c>
      <c r="F75" s="30"/>
      <c r="G75" s="30"/>
      <c r="H75" s="9" t="str">
        <f>INDEX('#随机词条数值索引'!H:H,INT((ROW()-4)/SUM('#随机词条数值索引'!$L:$L))+2)</f>
        <v>蓝色</v>
      </c>
      <c r="I75" s="9">
        <f>INDEX('#随机词条数值索引'!E:E,MOD(ROW()-4,SUM('#随机词条数值索引'!$L:$L))+2)*INDEX('#随机词条数值索引'!$I:$I,MATCH(收藏品随机属性表!$H75,'#随机词条数值索引'!$H:$H,0))</f>
        <v>4.0000000000000001E-3</v>
      </c>
      <c r="P75" s="12"/>
    </row>
    <row r="76" spans="1:16" x14ac:dyDescent="0.25">
      <c r="A76" s="9">
        <v>73</v>
      </c>
      <c r="B76" s="9" t="str">
        <f>INDEX('#随机词条数值索引'!A:A,MOD(ROW()-4,SUM('#随机词条数值索引'!$L:$L))+2)</f>
        <v>军事学院</v>
      </c>
      <c r="C76" s="9">
        <f>INDEX('#随机词条数值索引'!C:C,MOD(ROW()-4,SUM('#随机词条数值索引'!$L:$L))+2)</f>
        <v>2205</v>
      </c>
      <c r="E76" s="9">
        <f>INDEX('#随机词条数值索引'!D:D,MOD(ROW()-4,SUM('#随机词条数值索引'!$L:$L))+2)*INDEX('#随机词条数值索引'!$I:$I,MATCH(收藏品随机属性表!$H76,'#随机词条数值索引'!$H:$H,0))</f>
        <v>0.04</v>
      </c>
      <c r="F76" s="30"/>
      <c r="G76" s="30"/>
      <c r="H76" s="9" t="str">
        <f>INDEX('#随机词条数值索引'!H:H,INT((ROW()-4)/SUM('#随机词条数值索引'!$L:$L))+2)</f>
        <v>蓝色</v>
      </c>
      <c r="I76" s="9">
        <f>INDEX('#随机词条数值索引'!E:E,MOD(ROW()-4,SUM('#随机词条数值索引'!$L:$L))+2)*INDEX('#随机词条数值索引'!$I:$I,MATCH(收藏品随机属性表!$H76,'#随机词条数值索引'!$H:$H,0))</f>
        <v>4.0000000000000001E-3</v>
      </c>
      <c r="P76" s="12"/>
    </row>
    <row r="77" spans="1:16" x14ac:dyDescent="0.25">
      <c r="A77" s="9">
        <v>74</v>
      </c>
      <c r="B77" s="9" t="str">
        <f>INDEX('#随机词条数值索引'!A:A,MOD(ROW()-4,SUM('#随机词条数值索引'!$L:$L))+2)</f>
        <v>军事学院</v>
      </c>
      <c r="C77" s="9">
        <f>INDEX('#随机词条数值索引'!C:C,MOD(ROW()-4,SUM('#随机词条数值索引'!$L:$L))+2)</f>
        <v>2206</v>
      </c>
      <c r="E77" s="9">
        <f>INDEX('#随机词条数值索引'!D:D,MOD(ROW()-4,SUM('#随机词条数值索引'!$L:$L))+2)*INDEX('#随机词条数值索引'!$I:$I,MATCH(收藏品随机属性表!$H77,'#随机词条数值索引'!$H:$H,0))</f>
        <v>0.04</v>
      </c>
      <c r="F77" s="30"/>
      <c r="G77" s="30"/>
      <c r="H77" s="9" t="str">
        <f>INDEX('#随机词条数值索引'!H:H,INT((ROW()-4)/SUM('#随机词条数值索引'!$L:$L))+2)</f>
        <v>蓝色</v>
      </c>
      <c r="I77" s="9">
        <f>INDEX('#随机词条数值索引'!E:E,MOD(ROW()-4,SUM('#随机词条数值索引'!$L:$L))+2)*INDEX('#随机词条数值索引'!$I:$I,MATCH(收藏品随机属性表!$H77,'#随机词条数值索引'!$H:$H,0))</f>
        <v>4.0000000000000001E-3</v>
      </c>
      <c r="P77" s="12"/>
    </row>
    <row r="78" spans="1:16" x14ac:dyDescent="0.25">
      <c r="A78" s="9">
        <v>75</v>
      </c>
      <c r="B78" s="9" t="str">
        <f>INDEX('#随机词条数值索引'!A:A,MOD(ROW()-4,SUM('#随机词条数值索引'!$L:$L))+2)</f>
        <v>军事学院</v>
      </c>
      <c r="C78" s="9">
        <f>INDEX('#随机词条数值索引'!C:C,MOD(ROW()-4,SUM('#随机词条数值索引'!$L:$L))+2)</f>
        <v>2208</v>
      </c>
      <c r="E78" s="9">
        <f>INDEX('#随机词条数值索引'!D:D,MOD(ROW()-4,SUM('#随机词条数值索引'!$L:$L))+2)*INDEX('#随机词条数值索引'!$I:$I,MATCH(收藏品随机属性表!$H78,'#随机词条数值索引'!$H:$H,0))</f>
        <v>0.04</v>
      </c>
      <c r="F78" s="30"/>
      <c r="G78" s="30"/>
      <c r="H78" s="9" t="str">
        <f>INDEX('#随机词条数值索引'!H:H,INT((ROW()-4)/SUM('#随机词条数值索引'!$L:$L))+2)</f>
        <v>蓝色</v>
      </c>
      <c r="I78" s="9">
        <f>INDEX('#随机词条数值索引'!E:E,MOD(ROW()-4,SUM('#随机词条数值索引'!$L:$L))+2)*INDEX('#随机词条数值索引'!$I:$I,MATCH(收藏品随机属性表!$H78,'#随机词条数值索引'!$H:$H,0))</f>
        <v>4.0000000000000001E-3</v>
      </c>
      <c r="P78" s="12"/>
    </row>
    <row r="79" spans="1:16" x14ac:dyDescent="0.25">
      <c r="A79" s="9">
        <v>76</v>
      </c>
      <c r="B79" s="9" t="str">
        <f>INDEX('#随机词条数值索引'!A:A,MOD(ROW()-4,SUM('#随机词条数值索引'!$L:$L))+2)</f>
        <v>军事学院</v>
      </c>
      <c r="C79" s="9">
        <f>INDEX('#随机词条数值索引'!C:C,MOD(ROW()-4,SUM('#随机词条数值索引'!$L:$L))+2)</f>
        <v>2210</v>
      </c>
      <c r="E79" s="9">
        <f>INDEX('#随机词条数值索引'!D:D,MOD(ROW()-4,SUM('#随机词条数值索引'!$L:$L))+2)*INDEX('#随机词条数值索引'!$I:$I,MATCH(收藏品随机属性表!$H79,'#随机词条数值索引'!$H:$H,0))</f>
        <v>0.04</v>
      </c>
      <c r="F79" s="30"/>
      <c r="G79" s="30"/>
      <c r="H79" s="9" t="str">
        <f>INDEX('#随机词条数值索引'!H:H,INT((ROW()-4)/SUM('#随机词条数值索引'!$L:$L))+2)</f>
        <v>蓝色</v>
      </c>
      <c r="I79" s="9">
        <f>INDEX('#随机词条数值索引'!E:E,MOD(ROW()-4,SUM('#随机词条数值索引'!$L:$L))+2)*INDEX('#随机词条数值索引'!$I:$I,MATCH(收藏品随机属性表!$H79,'#随机词条数值索引'!$H:$H,0))</f>
        <v>4.0000000000000001E-3</v>
      </c>
      <c r="P79" s="12"/>
    </row>
    <row r="80" spans="1:16" x14ac:dyDescent="0.25">
      <c r="A80" s="9">
        <v>77</v>
      </c>
      <c r="B80" s="9" t="str">
        <f>INDEX('#随机词条数值索引'!A:A,MOD(ROW()-4,SUM('#随机词条数值索引'!$L:$L))+2)</f>
        <v>军事学院</v>
      </c>
      <c r="C80" s="9">
        <f>INDEX('#随机词条数值索引'!C:C,MOD(ROW()-4,SUM('#随机词条数值索引'!$L:$L))+2)</f>
        <v>2105</v>
      </c>
      <c r="E80" s="9">
        <f>INDEX('#随机词条数值索引'!D:D,MOD(ROW()-4,SUM('#随机词条数值索引'!$L:$L))+2)*INDEX('#随机词条数值索引'!$I:$I,MATCH(收藏品随机属性表!$H80,'#随机词条数值索引'!$H:$H,0))</f>
        <v>0.04</v>
      </c>
      <c r="F80" s="30"/>
      <c r="G80" s="30"/>
      <c r="H80" s="9" t="str">
        <f>INDEX('#随机词条数值索引'!H:H,INT((ROW()-4)/SUM('#随机词条数值索引'!$L:$L))+2)</f>
        <v>蓝色</v>
      </c>
      <c r="I80" s="9">
        <f>INDEX('#随机词条数值索引'!E:E,MOD(ROW()-4,SUM('#随机词条数值索引'!$L:$L))+2)*INDEX('#随机词条数值索引'!$I:$I,MATCH(收藏品随机属性表!$H80,'#随机词条数值索引'!$H:$H,0))</f>
        <v>4.0000000000000001E-3</v>
      </c>
      <c r="P80" s="12"/>
    </row>
    <row r="81" spans="1:16" x14ac:dyDescent="0.25">
      <c r="A81" s="9">
        <v>78</v>
      </c>
      <c r="B81" s="9" t="str">
        <f>INDEX('#随机词条数值索引'!A:A,MOD(ROW()-4,SUM('#随机词条数值索引'!$L:$L))+2)</f>
        <v>军事学院</v>
      </c>
      <c r="C81" s="9">
        <f>INDEX('#随机词条数值索引'!C:C,MOD(ROW()-4,SUM('#随机词条数值索引'!$L:$L))+2)</f>
        <v>2106</v>
      </c>
      <c r="E81" s="9">
        <f>INDEX('#随机词条数值索引'!D:D,MOD(ROW()-4,SUM('#随机词条数值索引'!$L:$L))+2)*INDEX('#随机词条数值索引'!$I:$I,MATCH(收藏品随机属性表!$H81,'#随机词条数值索引'!$H:$H,0))</f>
        <v>0.04</v>
      </c>
      <c r="F81" s="30"/>
      <c r="G81" s="30"/>
      <c r="H81" s="9" t="str">
        <f>INDEX('#随机词条数值索引'!H:H,INT((ROW()-4)/SUM('#随机词条数值索引'!$L:$L))+2)</f>
        <v>蓝色</v>
      </c>
      <c r="I81" s="9">
        <f>INDEX('#随机词条数值索引'!E:E,MOD(ROW()-4,SUM('#随机词条数值索引'!$L:$L))+2)*INDEX('#随机词条数值索引'!$I:$I,MATCH(收藏品随机属性表!$H81,'#随机词条数值索引'!$H:$H,0))</f>
        <v>4.0000000000000001E-3</v>
      </c>
      <c r="P81" s="12"/>
    </row>
    <row r="82" spans="1:16" x14ac:dyDescent="0.25">
      <c r="A82" s="9">
        <v>79</v>
      </c>
      <c r="B82" s="9" t="str">
        <f>INDEX('#随机词条数值索引'!A:A,MOD(ROW()-4,SUM('#随机词条数值索引'!$L:$L))+2)</f>
        <v>军事学院</v>
      </c>
      <c r="C82" s="9">
        <f>INDEX('#随机词条数值索引'!C:C,MOD(ROW()-4,SUM('#随机词条数值索引'!$L:$L))+2)</f>
        <v>2108</v>
      </c>
      <c r="E82" s="9">
        <f>INDEX('#随机词条数值索引'!D:D,MOD(ROW()-4,SUM('#随机词条数值索引'!$L:$L))+2)*INDEX('#随机词条数值索引'!$I:$I,MATCH(收藏品随机属性表!$H82,'#随机词条数值索引'!$H:$H,0))</f>
        <v>0.04</v>
      </c>
      <c r="F82" s="30"/>
      <c r="G82" s="30"/>
      <c r="H82" s="9" t="str">
        <f>INDEX('#随机词条数值索引'!H:H,INT((ROW()-4)/SUM('#随机词条数值索引'!$L:$L))+2)</f>
        <v>蓝色</v>
      </c>
      <c r="I82" s="9">
        <f>INDEX('#随机词条数值索引'!E:E,MOD(ROW()-4,SUM('#随机词条数值索引'!$L:$L))+2)*INDEX('#随机词条数值索引'!$I:$I,MATCH(收藏品随机属性表!$H82,'#随机词条数值索引'!$H:$H,0))</f>
        <v>4.0000000000000001E-3</v>
      </c>
      <c r="P82" s="12"/>
    </row>
    <row r="83" spans="1:16" x14ac:dyDescent="0.25">
      <c r="A83" s="9">
        <v>80</v>
      </c>
      <c r="B83" s="9" t="str">
        <f>INDEX('#随机词条数值索引'!A:A,MOD(ROW()-4,SUM('#随机词条数值索引'!$L:$L))+2)</f>
        <v>军事学院</v>
      </c>
      <c r="C83" s="9">
        <f>INDEX('#随机词条数值索引'!C:C,MOD(ROW()-4,SUM('#随机词条数值索引'!$L:$L))+2)</f>
        <v>2110</v>
      </c>
      <c r="E83" s="9">
        <f>INDEX('#随机词条数值索引'!D:D,MOD(ROW()-4,SUM('#随机词条数值索引'!$L:$L))+2)*INDEX('#随机词条数值索引'!$I:$I,MATCH(收藏品随机属性表!$H83,'#随机词条数值索引'!$H:$H,0))</f>
        <v>0.04</v>
      </c>
      <c r="F83" s="30"/>
      <c r="G83" s="30"/>
      <c r="H83" s="9" t="str">
        <f>INDEX('#随机词条数值索引'!H:H,INT((ROW()-4)/SUM('#随机词条数值索引'!$L:$L))+2)</f>
        <v>蓝色</v>
      </c>
      <c r="I83" s="9">
        <f>INDEX('#随机词条数值索引'!E:E,MOD(ROW()-4,SUM('#随机词条数值索引'!$L:$L))+2)*INDEX('#随机词条数值索引'!$I:$I,MATCH(收藏品随机属性表!$H83,'#随机词条数值索引'!$H:$H,0))</f>
        <v>4.0000000000000001E-3</v>
      </c>
      <c r="P83" s="12"/>
    </row>
    <row r="84" spans="1:16" x14ac:dyDescent="0.25">
      <c r="A84" s="9">
        <v>81</v>
      </c>
      <c r="B84" s="9" t="str">
        <f>INDEX('#随机词条数值索引'!A:A,MOD(ROW()-4,SUM('#随机词条数值索引'!$L:$L))+2)</f>
        <v>艺术学院</v>
      </c>
      <c r="C84" s="9">
        <f>INDEX('#随机词条数值索引'!C:C,MOD(ROW()-4,SUM('#随机词条数值索引'!$L:$L))+2)</f>
        <v>3001</v>
      </c>
      <c r="E84" s="9">
        <f>INDEX('#随机词条数值索引'!D:D,MOD(ROW()-4,SUM('#随机词条数值索引'!$L:$L))+2)*INDEX('#随机词条数值索引'!$I:$I,MATCH(收藏品随机属性表!$H84,'#随机词条数值索引'!$H:$H,0))</f>
        <v>0.04</v>
      </c>
      <c r="F84" s="30"/>
      <c r="G84" s="30"/>
      <c r="H84" s="9" t="str">
        <f>INDEX('#随机词条数值索引'!H:H,INT((ROW()-4)/SUM('#随机词条数值索引'!$L:$L))+2)</f>
        <v>蓝色</v>
      </c>
      <c r="I84" s="9">
        <f>INDEX('#随机词条数值索引'!E:E,MOD(ROW()-4,SUM('#随机词条数值索引'!$L:$L))+2)*INDEX('#随机词条数值索引'!$I:$I,MATCH(收藏品随机属性表!$H84,'#随机词条数值索引'!$H:$H,0))</f>
        <v>4.0000000000000001E-3</v>
      </c>
      <c r="P84" s="12"/>
    </row>
    <row r="85" spans="1:16" x14ac:dyDescent="0.25">
      <c r="A85" s="9">
        <v>82</v>
      </c>
      <c r="B85" s="9" t="str">
        <f>INDEX('#随机词条数值索引'!A:A,MOD(ROW()-4,SUM('#随机词条数值索引'!$L:$L))+2)</f>
        <v>艺术学院</v>
      </c>
      <c r="C85" s="9">
        <f>INDEX('#随机词条数值索引'!C:C,MOD(ROW()-4,SUM('#随机词条数值索引'!$L:$L))+2)</f>
        <v>3004</v>
      </c>
      <c r="E85" s="9">
        <f>INDEX('#随机词条数值索引'!D:D,MOD(ROW()-4,SUM('#随机词条数值索引'!$L:$L))+2)*INDEX('#随机词条数值索引'!$I:$I,MATCH(收藏品随机属性表!$H85,'#随机词条数值索引'!$H:$H,0))</f>
        <v>0.04</v>
      </c>
      <c r="F85" s="30"/>
      <c r="G85" s="30"/>
      <c r="H85" s="9" t="str">
        <f>INDEX('#随机词条数值索引'!H:H,INT((ROW()-4)/SUM('#随机词条数值索引'!$L:$L))+2)</f>
        <v>蓝色</v>
      </c>
      <c r="I85" s="9">
        <f>INDEX('#随机词条数值索引'!E:E,MOD(ROW()-4,SUM('#随机词条数值索引'!$L:$L))+2)*INDEX('#随机词条数值索引'!$I:$I,MATCH(收藏品随机属性表!$H85,'#随机词条数值索引'!$H:$H,0))</f>
        <v>4.0000000000000001E-3</v>
      </c>
      <c r="P85" s="12"/>
    </row>
    <row r="86" spans="1:16" x14ac:dyDescent="0.25">
      <c r="A86" s="9">
        <v>83</v>
      </c>
      <c r="B86" s="9" t="str">
        <f>INDEX('#随机词条数值索引'!A:A,MOD(ROW()-4,SUM('#随机词条数值索引'!$L:$L))+2)</f>
        <v>艺术学院</v>
      </c>
      <c r="C86" s="9">
        <f>INDEX('#随机词条数值索引'!C:C,MOD(ROW()-4,SUM('#随机词条数值索引'!$L:$L))+2)</f>
        <v>3002</v>
      </c>
      <c r="E86" s="9">
        <f>INDEX('#随机词条数值索引'!D:D,MOD(ROW()-4,SUM('#随机词条数值索引'!$L:$L))+2)*INDEX('#随机词条数值索引'!$I:$I,MATCH(收藏品随机属性表!$H86,'#随机词条数值索引'!$H:$H,0))</f>
        <v>0.04</v>
      </c>
      <c r="F86" s="30"/>
      <c r="G86" s="30"/>
      <c r="H86" s="9" t="str">
        <f>INDEX('#随机词条数值索引'!H:H,INT((ROW()-4)/SUM('#随机词条数值索引'!$L:$L))+2)</f>
        <v>蓝色</v>
      </c>
      <c r="I86" s="9">
        <f>INDEX('#随机词条数值索引'!E:E,MOD(ROW()-4,SUM('#随机词条数值索引'!$L:$L))+2)*INDEX('#随机词条数值索引'!$I:$I,MATCH(收藏品随机属性表!$H86,'#随机词条数值索引'!$H:$H,0))</f>
        <v>4.0000000000000001E-3</v>
      </c>
      <c r="P86" s="12"/>
    </row>
    <row r="87" spans="1:16" x14ac:dyDescent="0.25">
      <c r="A87" s="9">
        <v>84</v>
      </c>
      <c r="B87" s="9" t="str">
        <f>INDEX('#随机词条数值索引'!A:A,MOD(ROW()-4,SUM('#随机词条数值索引'!$L:$L))+2)</f>
        <v>艺术学院</v>
      </c>
      <c r="C87" s="9">
        <f>INDEX('#随机词条数值索引'!C:C,MOD(ROW()-4,SUM('#随机词条数值索引'!$L:$L))+2)</f>
        <v>3003</v>
      </c>
      <c r="E87" s="9">
        <f>INDEX('#随机词条数值索引'!D:D,MOD(ROW()-4,SUM('#随机词条数值索引'!$L:$L))+2)*INDEX('#随机词条数值索引'!$I:$I,MATCH(收藏品随机属性表!$H87,'#随机词条数值索引'!$H:$H,0))</f>
        <v>0.04</v>
      </c>
      <c r="F87" s="30"/>
      <c r="G87" s="30"/>
      <c r="H87" s="9" t="str">
        <f>INDEX('#随机词条数值索引'!H:H,INT((ROW()-4)/SUM('#随机词条数值索引'!$L:$L))+2)</f>
        <v>蓝色</v>
      </c>
      <c r="I87" s="9">
        <f>INDEX('#随机词条数值索引'!E:E,MOD(ROW()-4,SUM('#随机词条数值索引'!$L:$L))+2)*INDEX('#随机词条数值索引'!$I:$I,MATCH(收藏品随机属性表!$H87,'#随机词条数值索引'!$H:$H,0))</f>
        <v>4.0000000000000001E-3</v>
      </c>
      <c r="P87" s="12"/>
    </row>
    <row r="88" spans="1:16" x14ac:dyDescent="0.25">
      <c r="A88" s="9">
        <v>85</v>
      </c>
      <c r="B88" s="9" t="str">
        <f>INDEX('#随机词条数值索引'!A:A,MOD(ROW()-4,SUM('#随机词条数值索引'!$L:$L))+2)</f>
        <v>艺术学院</v>
      </c>
      <c r="C88" s="9">
        <f>INDEX('#随机词条数值索引'!C:C,MOD(ROW()-4,SUM('#随机词条数值索引'!$L:$L))+2)</f>
        <v>3013</v>
      </c>
      <c r="E88" s="9">
        <f>INDEX('#随机词条数值索引'!D:D,MOD(ROW()-4,SUM('#随机词条数值索引'!$L:$L))+2)*INDEX('#随机词条数值索引'!$I:$I,MATCH(收藏品随机属性表!$H88,'#随机词条数值索引'!$H:$H,0))</f>
        <v>80</v>
      </c>
      <c r="F88" s="30"/>
      <c r="G88" s="30"/>
      <c r="H88" s="9" t="str">
        <f>INDEX('#随机词条数值索引'!H:H,INT((ROW()-4)/SUM('#随机词条数值索引'!$L:$L))+2)</f>
        <v>蓝色</v>
      </c>
      <c r="I88" s="9">
        <f>INDEX('#随机词条数值索引'!E:E,MOD(ROW()-4,SUM('#随机词条数值索引'!$L:$L))+2)*INDEX('#随机词条数值索引'!$I:$I,MATCH(收藏品随机属性表!$H88,'#随机词条数值索引'!$H:$H,0))</f>
        <v>8</v>
      </c>
      <c r="P88" s="12"/>
    </row>
    <row r="89" spans="1:16" x14ac:dyDescent="0.25">
      <c r="A89" s="9">
        <v>86</v>
      </c>
      <c r="B89" s="9" t="str">
        <f>INDEX('#随机词条数值索引'!A:A,MOD(ROW()-4,SUM('#随机词条数值索引'!$L:$L))+2)</f>
        <v>艺术学院</v>
      </c>
      <c r="C89" s="9">
        <f>INDEX('#随机词条数值索引'!C:C,MOD(ROW()-4,SUM('#随机词条数值索引'!$L:$L))+2)</f>
        <v>3016</v>
      </c>
      <c r="E89" s="9">
        <f>INDEX('#随机词条数值索引'!D:D,MOD(ROW()-4,SUM('#随机词条数值索引'!$L:$L))+2)*INDEX('#随机词条数值索引'!$I:$I,MATCH(收藏品随机属性表!$H89,'#随机词条数值索引'!$H:$H,0))</f>
        <v>80</v>
      </c>
      <c r="F89" s="30"/>
      <c r="G89" s="30"/>
      <c r="H89" s="9" t="str">
        <f>INDEX('#随机词条数值索引'!H:H,INT((ROW()-4)/SUM('#随机词条数值索引'!$L:$L))+2)</f>
        <v>蓝色</v>
      </c>
      <c r="I89" s="9">
        <f>INDEX('#随机词条数值索引'!E:E,MOD(ROW()-4,SUM('#随机词条数值索引'!$L:$L))+2)*INDEX('#随机词条数值索引'!$I:$I,MATCH(收藏品随机属性表!$H89,'#随机词条数值索引'!$H:$H,0))</f>
        <v>8</v>
      </c>
      <c r="P89" s="12"/>
    </row>
    <row r="90" spans="1:16" x14ac:dyDescent="0.25">
      <c r="A90" s="9">
        <v>87</v>
      </c>
      <c r="B90" s="9" t="str">
        <f>INDEX('#随机词条数值索引'!A:A,MOD(ROW()-4,SUM('#随机词条数值索引'!$L:$L))+2)</f>
        <v>艺术学院</v>
      </c>
      <c r="C90" s="9">
        <f>INDEX('#随机词条数值索引'!C:C,MOD(ROW()-4,SUM('#随机词条数值索引'!$L:$L))+2)</f>
        <v>3014</v>
      </c>
      <c r="E90" s="9">
        <f>INDEX('#随机词条数值索引'!D:D,MOD(ROW()-4,SUM('#随机词条数值索引'!$L:$L))+2)*INDEX('#随机词条数值索引'!$I:$I,MATCH(收藏品随机属性表!$H90,'#随机词条数值索引'!$H:$H,0))</f>
        <v>80</v>
      </c>
      <c r="F90" s="30"/>
      <c r="G90" s="30"/>
      <c r="H90" s="9" t="str">
        <f>INDEX('#随机词条数值索引'!H:H,INT((ROW()-4)/SUM('#随机词条数值索引'!$L:$L))+2)</f>
        <v>蓝色</v>
      </c>
      <c r="I90" s="9">
        <f>INDEX('#随机词条数值索引'!E:E,MOD(ROW()-4,SUM('#随机词条数值索引'!$L:$L))+2)*INDEX('#随机词条数值索引'!$I:$I,MATCH(收藏品随机属性表!$H90,'#随机词条数值索引'!$H:$H,0))</f>
        <v>8</v>
      </c>
      <c r="P90" s="12"/>
    </row>
    <row r="91" spans="1:16" x14ac:dyDescent="0.25">
      <c r="A91" s="9">
        <v>88</v>
      </c>
      <c r="B91" s="9" t="str">
        <f>INDEX('#随机词条数值索引'!A:A,MOD(ROW()-4,SUM('#随机词条数值索引'!$L:$L))+2)</f>
        <v>艺术学院</v>
      </c>
      <c r="C91" s="9">
        <f>INDEX('#随机词条数值索引'!C:C,MOD(ROW()-4,SUM('#随机词条数值索引'!$L:$L))+2)</f>
        <v>3015</v>
      </c>
      <c r="E91" s="9">
        <f>INDEX('#随机词条数值索引'!D:D,MOD(ROW()-4,SUM('#随机词条数值索引'!$L:$L))+2)*INDEX('#随机词条数值索引'!$I:$I,MATCH(收藏品随机属性表!$H91,'#随机词条数值索引'!$H:$H,0))</f>
        <v>80</v>
      </c>
      <c r="F91" s="30"/>
      <c r="G91" s="30"/>
      <c r="H91" s="9" t="str">
        <f>INDEX('#随机词条数值索引'!H:H,INT((ROW()-4)/SUM('#随机词条数值索引'!$L:$L))+2)</f>
        <v>蓝色</v>
      </c>
      <c r="I91" s="9">
        <f>INDEX('#随机词条数值索引'!E:E,MOD(ROW()-4,SUM('#随机词条数值索引'!$L:$L))+2)*INDEX('#随机词条数值索引'!$I:$I,MATCH(收藏品随机属性表!$H91,'#随机词条数值索引'!$H:$H,0))</f>
        <v>8</v>
      </c>
      <c r="P91" s="12"/>
    </row>
    <row r="92" spans="1:16" x14ac:dyDescent="0.25">
      <c r="A92" s="9">
        <v>89</v>
      </c>
      <c r="B92" s="9" t="str">
        <f>INDEX('#随机词条数值索引'!A:A,MOD(ROW()-4,SUM('#随机词条数值索引'!$L:$L))+2)</f>
        <v>科学学院</v>
      </c>
      <c r="C92" s="9">
        <f>INDEX('#随机词条数值索引'!C:C,MOD(ROW()-4,SUM('#随机词条数值索引'!$L:$L))+2)</f>
        <v>1020</v>
      </c>
      <c r="E92" s="9">
        <f>INDEX('#随机词条数值索引'!D:D,MOD(ROW()-4,SUM('#随机词条数值索引'!$L:$L))+2)*INDEX('#随机词条数值索引'!$I:$I,MATCH(收藏品随机属性表!$H92,'#随机词条数值索引'!$H:$H,0))</f>
        <v>0.04</v>
      </c>
      <c r="F92" s="30"/>
      <c r="G92" s="30"/>
      <c r="H92" s="9" t="str">
        <f>INDEX('#随机词条数值索引'!H:H,INT((ROW()-4)/SUM('#随机词条数值索引'!$L:$L))+2)</f>
        <v>蓝色</v>
      </c>
      <c r="I92" s="9">
        <f>INDEX('#随机词条数值索引'!E:E,MOD(ROW()-4,SUM('#随机词条数值索引'!$L:$L))+2)*INDEX('#随机词条数值索引'!$I:$I,MATCH(收藏品随机属性表!$H92,'#随机词条数值索引'!$H:$H,0))</f>
        <v>4.0000000000000001E-3</v>
      </c>
      <c r="P92" s="12"/>
    </row>
    <row r="93" spans="1:16" x14ac:dyDescent="0.25">
      <c r="A93" s="9">
        <v>90</v>
      </c>
      <c r="B93" s="9" t="str">
        <f>INDEX('#随机词条数值索引'!A:A,MOD(ROW()-4,SUM('#随机词条数值索引'!$L:$L))+2)</f>
        <v>科学学院</v>
      </c>
      <c r="C93" s="9">
        <f>INDEX('#随机词条数值索引'!C:C,MOD(ROW()-4,SUM('#随机词条数值索引'!$L:$L))+2)</f>
        <v>1021</v>
      </c>
      <c r="E93" s="9">
        <f>INDEX('#随机词条数值索引'!D:D,MOD(ROW()-4,SUM('#随机词条数值索引'!$L:$L))+2)*INDEX('#随机词条数值索引'!$I:$I,MATCH(收藏品随机属性表!$H93,'#随机词条数值索引'!$H:$H,0))</f>
        <v>0.04</v>
      </c>
      <c r="F93" s="30"/>
      <c r="G93" s="30"/>
      <c r="H93" s="9" t="str">
        <f>INDEX('#随机词条数值索引'!H:H,INT((ROW()-4)/SUM('#随机词条数值索引'!$L:$L))+2)</f>
        <v>蓝色</v>
      </c>
      <c r="I93" s="9">
        <f>INDEX('#随机词条数值索引'!E:E,MOD(ROW()-4,SUM('#随机词条数值索引'!$L:$L))+2)*INDEX('#随机词条数值索引'!$I:$I,MATCH(收藏品随机属性表!$H93,'#随机词条数值索引'!$H:$H,0))</f>
        <v>4.0000000000000001E-3</v>
      </c>
      <c r="P93" s="12"/>
    </row>
    <row r="94" spans="1:16" x14ac:dyDescent="0.25">
      <c r="A94" s="9">
        <v>91</v>
      </c>
      <c r="B94" s="9" t="str">
        <f>INDEX('#随机词条数值索引'!A:A,MOD(ROW()-4,SUM('#随机词条数值索引'!$L:$L))+2)</f>
        <v>科学学院</v>
      </c>
      <c r="C94" s="9">
        <f>INDEX('#随机词条数值索引'!C:C,MOD(ROW()-4,SUM('#随机词条数值索引'!$L:$L))+2)</f>
        <v>1022</v>
      </c>
      <c r="E94" s="9">
        <f>INDEX('#随机词条数值索引'!D:D,MOD(ROW()-4,SUM('#随机词条数值索引'!$L:$L))+2)*INDEX('#随机词条数值索引'!$I:$I,MATCH(收藏品随机属性表!$H94,'#随机词条数值索引'!$H:$H,0))</f>
        <v>0.04</v>
      </c>
      <c r="F94" s="30"/>
      <c r="G94" s="30"/>
      <c r="H94" s="9" t="str">
        <f>INDEX('#随机词条数值索引'!H:H,INT((ROW()-4)/SUM('#随机词条数值索引'!$L:$L))+2)</f>
        <v>蓝色</v>
      </c>
      <c r="I94" s="9">
        <f>INDEX('#随机词条数值索引'!E:E,MOD(ROW()-4,SUM('#随机词条数值索引'!$L:$L))+2)*INDEX('#随机词条数值索引'!$I:$I,MATCH(收藏品随机属性表!$H94,'#随机词条数值索引'!$H:$H,0))</f>
        <v>4.0000000000000001E-3</v>
      </c>
      <c r="P94" s="12"/>
    </row>
    <row r="95" spans="1:16" x14ac:dyDescent="0.25">
      <c r="A95" s="9">
        <v>92</v>
      </c>
      <c r="B95" s="9" t="str">
        <f>INDEX('#随机词条数值索引'!A:A,MOD(ROW()-4,SUM('#随机词条数值索引'!$L:$L))+2)</f>
        <v>科学学院</v>
      </c>
      <c r="C95" s="9">
        <f>INDEX('#随机词条数值索引'!C:C,MOD(ROW()-4,SUM('#随机词条数值索引'!$L:$L))+2)</f>
        <v>1023</v>
      </c>
      <c r="E95" s="9">
        <f>INDEX('#随机词条数值索引'!D:D,MOD(ROW()-4,SUM('#随机词条数值索引'!$L:$L))+2)*INDEX('#随机词条数值索引'!$I:$I,MATCH(收藏品随机属性表!$H95,'#随机词条数值索引'!$H:$H,0))</f>
        <v>0.04</v>
      </c>
      <c r="F95" s="30"/>
      <c r="G95" s="30"/>
      <c r="H95" s="9" t="str">
        <f>INDEX('#随机词条数值索引'!H:H,INT((ROW()-4)/SUM('#随机词条数值索引'!$L:$L))+2)</f>
        <v>蓝色</v>
      </c>
      <c r="I95" s="9">
        <f>INDEX('#随机词条数值索引'!E:E,MOD(ROW()-4,SUM('#随机词条数值索引'!$L:$L))+2)*INDEX('#随机词条数值索引'!$I:$I,MATCH(收藏品随机属性表!$H95,'#随机词条数值索引'!$H:$H,0))</f>
        <v>4.0000000000000001E-3</v>
      </c>
      <c r="P95" s="12"/>
    </row>
    <row r="96" spans="1:16" x14ac:dyDescent="0.25">
      <c r="A96" s="9">
        <v>93</v>
      </c>
      <c r="B96" s="9" t="str">
        <f>INDEX('#随机词条数值索引'!A:A,MOD(ROW()-4,SUM('#随机词条数值索引'!$L:$L))+2)</f>
        <v>科学学院</v>
      </c>
      <c r="C96" s="9">
        <f>INDEX('#随机词条数值索引'!C:C,MOD(ROW()-4,SUM('#随机词条数值索引'!$L:$L))+2)</f>
        <v>1105</v>
      </c>
      <c r="E96" s="9">
        <f>INDEX('#随机词条数值索引'!D:D,MOD(ROW()-4,SUM('#随机词条数值索引'!$L:$L))+2)*INDEX('#随机词条数值索引'!$I:$I,MATCH(收藏品随机属性表!$H96,'#随机词条数值索引'!$H:$H,0))</f>
        <v>0.04</v>
      </c>
      <c r="F96" s="30"/>
      <c r="G96" s="30"/>
      <c r="H96" s="9" t="str">
        <f>INDEX('#随机词条数值索引'!H:H,INT((ROW()-4)/SUM('#随机词条数值索引'!$L:$L))+2)</f>
        <v>蓝色</v>
      </c>
      <c r="I96" s="9">
        <f>INDEX('#随机词条数值索引'!E:E,MOD(ROW()-4,SUM('#随机词条数值索引'!$L:$L))+2)*INDEX('#随机词条数值索引'!$I:$I,MATCH(收藏品随机属性表!$H96,'#随机词条数值索引'!$H:$H,0))</f>
        <v>4.0000000000000001E-3</v>
      </c>
      <c r="P96" s="12"/>
    </row>
    <row r="97" spans="1:16" x14ac:dyDescent="0.25">
      <c r="A97" s="9">
        <v>94</v>
      </c>
      <c r="B97" s="9" t="str">
        <f>INDEX('#随机词条数值索引'!A:A,MOD(ROW()-4,SUM('#随机词条数值索引'!$L:$L))+2)</f>
        <v>科学学院</v>
      </c>
      <c r="C97" s="9">
        <f>INDEX('#随机词条数值索引'!C:C,MOD(ROW()-4,SUM('#随机词条数值索引'!$L:$L))+2)</f>
        <v>1106</v>
      </c>
      <c r="E97" s="9">
        <f>INDEX('#随机词条数值索引'!D:D,MOD(ROW()-4,SUM('#随机词条数值索引'!$L:$L))+2)*INDEX('#随机词条数值索引'!$I:$I,MATCH(收藏品随机属性表!$H97,'#随机词条数值索引'!$H:$H,0))</f>
        <v>0.04</v>
      </c>
      <c r="F97" s="30"/>
      <c r="G97" s="30"/>
      <c r="H97" s="9" t="str">
        <f>INDEX('#随机词条数值索引'!H:H,INT((ROW()-4)/SUM('#随机词条数值索引'!$L:$L))+2)</f>
        <v>蓝色</v>
      </c>
      <c r="I97" s="9">
        <f>INDEX('#随机词条数值索引'!E:E,MOD(ROW()-4,SUM('#随机词条数值索引'!$L:$L))+2)*INDEX('#随机词条数值索引'!$I:$I,MATCH(收藏品随机属性表!$H97,'#随机词条数值索引'!$H:$H,0))</f>
        <v>4.0000000000000001E-3</v>
      </c>
      <c r="P97" s="12"/>
    </row>
    <row r="98" spans="1:16" x14ac:dyDescent="0.25">
      <c r="A98" s="9">
        <v>95</v>
      </c>
      <c r="B98" s="9" t="str">
        <f>INDEX('#随机词条数值索引'!A:A,MOD(ROW()-4,SUM('#随机词条数值索引'!$L:$L))+2)</f>
        <v>科学学院</v>
      </c>
      <c r="C98" s="9">
        <f>INDEX('#随机词条数值索引'!C:C,MOD(ROW()-4,SUM('#随机词条数值索引'!$L:$L))+2)</f>
        <v>1107</v>
      </c>
      <c r="E98" s="9">
        <f>INDEX('#随机词条数值索引'!D:D,MOD(ROW()-4,SUM('#随机词条数值索引'!$L:$L))+2)*INDEX('#随机词条数值索引'!$I:$I,MATCH(收藏品随机属性表!$H98,'#随机词条数值索引'!$H:$H,0))</f>
        <v>0.04</v>
      </c>
      <c r="F98" s="30"/>
      <c r="G98" s="30"/>
      <c r="H98" s="9" t="str">
        <f>INDEX('#随机词条数值索引'!H:H,INT((ROW()-4)/SUM('#随机词条数值索引'!$L:$L))+2)</f>
        <v>蓝色</v>
      </c>
      <c r="I98" s="9">
        <f>INDEX('#随机词条数值索引'!E:E,MOD(ROW()-4,SUM('#随机词条数值索引'!$L:$L))+2)*INDEX('#随机词条数值索引'!$I:$I,MATCH(收藏品随机属性表!$H98,'#随机词条数值索引'!$H:$H,0))</f>
        <v>4.0000000000000001E-3</v>
      </c>
      <c r="P98" s="12"/>
    </row>
    <row r="99" spans="1:16" x14ac:dyDescent="0.25">
      <c r="A99" s="9">
        <v>96</v>
      </c>
      <c r="B99" s="9" t="str">
        <f>INDEX('#随机词条数值索引'!A:A,MOD(ROW()-4,SUM('#随机词条数值索引'!$L:$L))+2)</f>
        <v>科学学院</v>
      </c>
      <c r="C99" s="9">
        <f>INDEX('#随机词条数值索引'!C:C,MOD(ROW()-4,SUM('#随机词条数值索引'!$L:$L))+2)</f>
        <v>1108</v>
      </c>
      <c r="E99" s="9">
        <f>INDEX('#随机词条数值索引'!D:D,MOD(ROW()-4,SUM('#随机词条数值索引'!$L:$L))+2)*INDEX('#随机词条数值索引'!$I:$I,MATCH(收藏品随机属性表!$H99,'#随机词条数值索引'!$H:$H,0))</f>
        <v>0.04</v>
      </c>
      <c r="F99" s="30"/>
      <c r="G99" s="30"/>
      <c r="H99" s="9" t="str">
        <f>INDEX('#随机词条数值索引'!H:H,INT((ROW()-4)/SUM('#随机词条数值索引'!$L:$L))+2)</f>
        <v>蓝色</v>
      </c>
      <c r="I99" s="9">
        <f>INDEX('#随机词条数值索引'!E:E,MOD(ROW()-4,SUM('#随机词条数值索引'!$L:$L))+2)*INDEX('#随机词条数值索引'!$I:$I,MATCH(收藏品随机属性表!$H99,'#随机词条数值索引'!$H:$H,0))</f>
        <v>4.0000000000000001E-3</v>
      </c>
      <c r="P99" s="12"/>
    </row>
    <row r="100" spans="1:16" x14ac:dyDescent="0.25">
      <c r="A100" s="9">
        <v>97</v>
      </c>
      <c r="B100" s="9" t="str">
        <f>INDEX('#随机词条数值索引'!A:A,MOD(ROW()-4,SUM('#随机词条数值索引'!$L:$L))+2)</f>
        <v>军事学院</v>
      </c>
      <c r="C100" s="9">
        <f>INDEX('#随机词条数值索引'!C:C,MOD(ROW()-4,SUM('#随机词条数值索引'!$L:$L))+2)</f>
        <v>2005</v>
      </c>
      <c r="E100" s="9">
        <f>INDEX('#随机词条数值索引'!D:D,MOD(ROW()-4,SUM('#随机词条数值索引'!$L:$L))+2)*INDEX('#随机词条数值索引'!$I:$I,MATCH(收藏品随机属性表!$H100,'#随机词条数值索引'!$H:$H,0))</f>
        <v>0.05</v>
      </c>
      <c r="F100" s="30"/>
      <c r="G100" s="30"/>
      <c r="H100" s="9" t="str">
        <f>INDEX('#随机词条数值索引'!H:H,INT((ROW()-4)/SUM('#随机词条数值索引'!$L:$L))+2)</f>
        <v>紫色</v>
      </c>
      <c r="I100" s="9">
        <f>INDEX('#随机词条数值索引'!E:E,MOD(ROW()-4,SUM('#随机词条数值索引'!$L:$L))+2)*INDEX('#随机词条数值索引'!$I:$I,MATCH(收藏品随机属性表!$H100,'#随机词条数值索引'!$H:$H,0))</f>
        <v>5.0000000000000001E-3</v>
      </c>
      <c r="P100" s="12"/>
    </row>
    <row r="101" spans="1:16" x14ac:dyDescent="0.25">
      <c r="A101" s="9">
        <v>98</v>
      </c>
      <c r="B101" s="9" t="str">
        <f>INDEX('#随机词条数值索引'!A:A,MOD(ROW()-4,SUM('#随机词条数值索引'!$L:$L))+2)</f>
        <v>军事学院</v>
      </c>
      <c r="C101" s="9">
        <f>INDEX('#随机词条数值索引'!C:C,MOD(ROW()-4,SUM('#随机词条数值索引'!$L:$L))+2)</f>
        <v>2006</v>
      </c>
      <c r="E101" s="9">
        <f>INDEX('#随机词条数值索引'!D:D,MOD(ROW()-4,SUM('#随机词条数值索引'!$L:$L))+2)*INDEX('#随机词条数值索引'!$I:$I,MATCH(收藏品随机属性表!$H101,'#随机词条数值索引'!$H:$H,0))</f>
        <v>0.05</v>
      </c>
      <c r="F101" s="30"/>
      <c r="G101" s="30"/>
      <c r="H101" s="9" t="str">
        <f>INDEX('#随机词条数值索引'!H:H,INT((ROW()-4)/SUM('#随机词条数值索引'!$L:$L))+2)</f>
        <v>紫色</v>
      </c>
      <c r="I101" s="9">
        <f>INDEX('#随机词条数值索引'!E:E,MOD(ROW()-4,SUM('#随机词条数值索引'!$L:$L))+2)*INDEX('#随机词条数值索引'!$I:$I,MATCH(收藏品随机属性表!$H101,'#随机词条数值索引'!$H:$H,0))</f>
        <v>5.0000000000000001E-3</v>
      </c>
      <c r="P101" s="12"/>
    </row>
    <row r="102" spans="1:16" x14ac:dyDescent="0.25">
      <c r="A102" s="9">
        <v>99</v>
      </c>
      <c r="B102" s="9" t="str">
        <f>INDEX('#随机词条数值索引'!A:A,MOD(ROW()-4,SUM('#随机词条数值索引'!$L:$L))+2)</f>
        <v>军事学院</v>
      </c>
      <c r="C102" s="9">
        <f>INDEX('#随机词条数值索引'!C:C,MOD(ROW()-4,SUM('#随机词条数值索引'!$L:$L))+2)</f>
        <v>2008</v>
      </c>
      <c r="E102" s="9">
        <f>INDEX('#随机词条数值索引'!D:D,MOD(ROW()-4,SUM('#随机词条数值索引'!$L:$L))+2)*INDEX('#随机词条数值索引'!$I:$I,MATCH(收藏品随机属性表!$H102,'#随机词条数值索引'!$H:$H,0))</f>
        <v>0.05</v>
      </c>
      <c r="F102" s="30"/>
      <c r="G102" s="30"/>
      <c r="H102" s="9" t="str">
        <f>INDEX('#随机词条数值索引'!H:H,INT((ROW()-4)/SUM('#随机词条数值索引'!$L:$L))+2)</f>
        <v>紫色</v>
      </c>
      <c r="I102" s="9">
        <f>INDEX('#随机词条数值索引'!E:E,MOD(ROW()-4,SUM('#随机词条数值索引'!$L:$L))+2)*INDEX('#随机词条数值索引'!$I:$I,MATCH(收藏品随机属性表!$H102,'#随机词条数值索引'!$H:$H,0))</f>
        <v>5.0000000000000001E-3</v>
      </c>
      <c r="P102" s="12"/>
    </row>
    <row r="103" spans="1:16" x14ac:dyDescent="0.25">
      <c r="A103" s="9">
        <v>100</v>
      </c>
      <c r="B103" s="9" t="str">
        <f>INDEX('#随机词条数值索引'!A:A,MOD(ROW()-4,SUM('#随机词条数值索引'!$L:$L))+2)</f>
        <v>军事学院</v>
      </c>
      <c r="C103" s="9">
        <f>INDEX('#随机词条数值索引'!C:C,MOD(ROW()-4,SUM('#随机词条数值索引'!$L:$L))+2)</f>
        <v>2010</v>
      </c>
      <c r="E103" s="9">
        <f>INDEX('#随机词条数值索引'!D:D,MOD(ROW()-4,SUM('#随机词条数值索引'!$L:$L))+2)*INDEX('#随机词条数值索引'!$I:$I,MATCH(收藏品随机属性表!$H103,'#随机词条数值索引'!$H:$H,0))</f>
        <v>0.05</v>
      </c>
      <c r="F103" s="30"/>
      <c r="G103" s="30"/>
      <c r="H103" s="9" t="str">
        <f>INDEX('#随机词条数值索引'!H:H,INT((ROW()-4)/SUM('#随机词条数值索引'!$L:$L))+2)</f>
        <v>紫色</v>
      </c>
      <c r="I103" s="9">
        <f>INDEX('#随机词条数值索引'!E:E,MOD(ROW()-4,SUM('#随机词条数值索引'!$L:$L))+2)*INDEX('#随机词条数值索引'!$I:$I,MATCH(收藏品随机属性表!$H103,'#随机词条数值索引'!$H:$H,0))</f>
        <v>5.0000000000000001E-3</v>
      </c>
      <c r="P103" s="12"/>
    </row>
    <row r="104" spans="1:16" x14ac:dyDescent="0.25">
      <c r="A104" s="9">
        <v>101</v>
      </c>
      <c r="B104" s="9" t="str">
        <f>INDEX('#随机词条数值索引'!A:A,MOD(ROW()-4,SUM('#随机词条数值索引'!$L:$L))+2)</f>
        <v>军事学院</v>
      </c>
      <c r="C104" s="9">
        <f>INDEX('#随机词条数值索引'!C:C,MOD(ROW()-4,SUM('#随机词条数值索引'!$L:$L))+2)</f>
        <v>2055</v>
      </c>
      <c r="E104" s="9">
        <f>INDEX('#随机词条数值索引'!D:D,MOD(ROW()-4,SUM('#随机词条数值索引'!$L:$L))+2)*INDEX('#随机词条数值索引'!$I:$I,MATCH(收藏品随机属性表!$H104,'#随机词条数值索引'!$H:$H,0))</f>
        <v>0.05</v>
      </c>
      <c r="F104" s="30"/>
      <c r="G104" s="30"/>
      <c r="H104" s="9" t="str">
        <f>INDEX('#随机词条数值索引'!H:H,INT((ROW()-4)/SUM('#随机词条数值索引'!$L:$L))+2)</f>
        <v>紫色</v>
      </c>
      <c r="I104" s="9">
        <f>INDEX('#随机词条数值索引'!E:E,MOD(ROW()-4,SUM('#随机词条数值索引'!$L:$L))+2)*INDEX('#随机词条数值索引'!$I:$I,MATCH(收藏品随机属性表!$H104,'#随机词条数值索引'!$H:$H,0))</f>
        <v>5.0000000000000001E-3</v>
      </c>
      <c r="P104" s="12"/>
    </row>
    <row r="105" spans="1:16" x14ac:dyDescent="0.25">
      <c r="A105" s="9">
        <v>102</v>
      </c>
      <c r="B105" s="9" t="str">
        <f>INDEX('#随机词条数值索引'!A:A,MOD(ROW()-4,SUM('#随机词条数值索引'!$L:$L))+2)</f>
        <v>军事学院</v>
      </c>
      <c r="C105" s="9">
        <f>INDEX('#随机词条数值索引'!C:C,MOD(ROW()-4,SUM('#随机词条数值索引'!$L:$L))+2)</f>
        <v>2056</v>
      </c>
      <c r="E105" s="9">
        <f>INDEX('#随机词条数值索引'!D:D,MOD(ROW()-4,SUM('#随机词条数值索引'!$L:$L))+2)*INDEX('#随机词条数值索引'!$I:$I,MATCH(收藏品随机属性表!$H105,'#随机词条数值索引'!$H:$H,0))</f>
        <v>0.05</v>
      </c>
      <c r="F105" s="30"/>
      <c r="G105" s="30"/>
      <c r="H105" s="9" t="str">
        <f>INDEX('#随机词条数值索引'!H:H,INT((ROW()-4)/SUM('#随机词条数值索引'!$L:$L))+2)</f>
        <v>紫色</v>
      </c>
      <c r="I105" s="9">
        <f>INDEX('#随机词条数值索引'!E:E,MOD(ROW()-4,SUM('#随机词条数值索引'!$L:$L))+2)*INDEX('#随机词条数值索引'!$I:$I,MATCH(收藏品随机属性表!$H105,'#随机词条数值索引'!$H:$H,0))</f>
        <v>5.0000000000000001E-3</v>
      </c>
      <c r="P105" s="12"/>
    </row>
    <row r="106" spans="1:16" x14ac:dyDescent="0.25">
      <c r="A106" s="9">
        <v>103</v>
      </c>
      <c r="B106" s="9" t="str">
        <f>INDEX('#随机词条数值索引'!A:A,MOD(ROW()-4,SUM('#随机词条数值索引'!$L:$L))+2)</f>
        <v>军事学院</v>
      </c>
      <c r="C106" s="9">
        <f>INDEX('#随机词条数值索引'!C:C,MOD(ROW()-4,SUM('#随机词条数值索引'!$L:$L))+2)</f>
        <v>2058</v>
      </c>
      <c r="E106" s="9">
        <f>INDEX('#随机词条数值索引'!D:D,MOD(ROW()-4,SUM('#随机词条数值索引'!$L:$L))+2)*INDEX('#随机词条数值索引'!$I:$I,MATCH(收藏品随机属性表!$H106,'#随机词条数值索引'!$H:$H,0))</f>
        <v>0.05</v>
      </c>
      <c r="F106" s="30"/>
      <c r="G106" s="30"/>
      <c r="H106" s="9" t="str">
        <f>INDEX('#随机词条数值索引'!H:H,INT((ROW()-4)/SUM('#随机词条数值索引'!$L:$L))+2)</f>
        <v>紫色</v>
      </c>
      <c r="I106" s="9">
        <f>INDEX('#随机词条数值索引'!E:E,MOD(ROW()-4,SUM('#随机词条数值索引'!$L:$L))+2)*INDEX('#随机词条数值索引'!$I:$I,MATCH(收藏品随机属性表!$H106,'#随机词条数值索引'!$H:$H,0))</f>
        <v>5.0000000000000001E-3</v>
      </c>
      <c r="P106" s="12"/>
    </row>
    <row r="107" spans="1:16" x14ac:dyDescent="0.25">
      <c r="A107" s="9">
        <v>104</v>
      </c>
      <c r="B107" s="9" t="str">
        <f>INDEX('#随机词条数值索引'!A:A,MOD(ROW()-4,SUM('#随机词条数值索引'!$L:$L))+2)</f>
        <v>军事学院</v>
      </c>
      <c r="C107" s="9">
        <f>INDEX('#随机词条数值索引'!C:C,MOD(ROW()-4,SUM('#随机词条数值索引'!$L:$L))+2)</f>
        <v>2060</v>
      </c>
      <c r="E107" s="9">
        <f>INDEX('#随机词条数值索引'!D:D,MOD(ROW()-4,SUM('#随机词条数值索引'!$L:$L))+2)*INDEX('#随机词条数值索引'!$I:$I,MATCH(收藏品随机属性表!$H107,'#随机词条数值索引'!$H:$H,0))</f>
        <v>0.05</v>
      </c>
      <c r="F107" s="30"/>
      <c r="G107" s="30"/>
      <c r="H107" s="9" t="str">
        <f>INDEX('#随机词条数值索引'!H:H,INT((ROW()-4)/SUM('#随机词条数值索引'!$L:$L))+2)</f>
        <v>紫色</v>
      </c>
      <c r="I107" s="9">
        <f>INDEX('#随机词条数值索引'!E:E,MOD(ROW()-4,SUM('#随机词条数值索引'!$L:$L))+2)*INDEX('#随机词条数值索引'!$I:$I,MATCH(收藏品随机属性表!$H107,'#随机词条数值索引'!$H:$H,0))</f>
        <v>5.0000000000000001E-3</v>
      </c>
      <c r="P107" s="12"/>
    </row>
    <row r="108" spans="1:16" x14ac:dyDescent="0.25">
      <c r="A108" s="9">
        <v>105</v>
      </c>
      <c r="B108" s="9" t="str">
        <f>INDEX('#随机词条数值索引'!A:A,MOD(ROW()-4,SUM('#随机词条数值索引'!$L:$L))+2)</f>
        <v>军事学院</v>
      </c>
      <c r="C108" s="9">
        <f>INDEX('#随机词条数值索引'!C:C,MOD(ROW()-4,SUM('#随机词条数值索引'!$L:$L))+2)</f>
        <v>2205</v>
      </c>
      <c r="E108" s="9">
        <f>INDEX('#随机词条数值索引'!D:D,MOD(ROW()-4,SUM('#随机词条数值索引'!$L:$L))+2)*INDEX('#随机词条数值索引'!$I:$I,MATCH(收藏品随机属性表!$H108,'#随机词条数值索引'!$H:$H,0))</f>
        <v>0.05</v>
      </c>
      <c r="F108" s="30"/>
      <c r="G108" s="30"/>
      <c r="H108" s="9" t="str">
        <f>INDEX('#随机词条数值索引'!H:H,INT((ROW()-4)/SUM('#随机词条数值索引'!$L:$L))+2)</f>
        <v>紫色</v>
      </c>
      <c r="I108" s="9">
        <f>INDEX('#随机词条数值索引'!E:E,MOD(ROW()-4,SUM('#随机词条数值索引'!$L:$L))+2)*INDEX('#随机词条数值索引'!$I:$I,MATCH(收藏品随机属性表!$H108,'#随机词条数值索引'!$H:$H,0))</f>
        <v>5.0000000000000001E-3</v>
      </c>
      <c r="P108" s="12"/>
    </row>
    <row r="109" spans="1:16" x14ac:dyDescent="0.25">
      <c r="A109" s="9">
        <v>106</v>
      </c>
      <c r="B109" s="9" t="str">
        <f>INDEX('#随机词条数值索引'!A:A,MOD(ROW()-4,SUM('#随机词条数值索引'!$L:$L))+2)</f>
        <v>军事学院</v>
      </c>
      <c r="C109" s="9">
        <f>INDEX('#随机词条数值索引'!C:C,MOD(ROW()-4,SUM('#随机词条数值索引'!$L:$L))+2)</f>
        <v>2206</v>
      </c>
      <c r="E109" s="9">
        <f>INDEX('#随机词条数值索引'!D:D,MOD(ROW()-4,SUM('#随机词条数值索引'!$L:$L))+2)*INDEX('#随机词条数值索引'!$I:$I,MATCH(收藏品随机属性表!$H109,'#随机词条数值索引'!$H:$H,0))</f>
        <v>0.05</v>
      </c>
      <c r="F109" s="30"/>
      <c r="G109" s="30"/>
      <c r="H109" s="9" t="str">
        <f>INDEX('#随机词条数值索引'!H:H,INT((ROW()-4)/SUM('#随机词条数值索引'!$L:$L))+2)</f>
        <v>紫色</v>
      </c>
      <c r="I109" s="9">
        <f>INDEX('#随机词条数值索引'!E:E,MOD(ROW()-4,SUM('#随机词条数值索引'!$L:$L))+2)*INDEX('#随机词条数值索引'!$I:$I,MATCH(收藏品随机属性表!$H109,'#随机词条数值索引'!$H:$H,0))</f>
        <v>5.0000000000000001E-3</v>
      </c>
      <c r="P109" s="12"/>
    </row>
    <row r="110" spans="1:16" x14ac:dyDescent="0.25">
      <c r="A110" s="9">
        <v>107</v>
      </c>
      <c r="B110" s="9" t="str">
        <f>INDEX('#随机词条数值索引'!A:A,MOD(ROW()-4,SUM('#随机词条数值索引'!$L:$L))+2)</f>
        <v>军事学院</v>
      </c>
      <c r="C110" s="9">
        <f>INDEX('#随机词条数值索引'!C:C,MOD(ROW()-4,SUM('#随机词条数值索引'!$L:$L))+2)</f>
        <v>2208</v>
      </c>
      <c r="E110" s="9">
        <f>INDEX('#随机词条数值索引'!D:D,MOD(ROW()-4,SUM('#随机词条数值索引'!$L:$L))+2)*INDEX('#随机词条数值索引'!$I:$I,MATCH(收藏品随机属性表!$H110,'#随机词条数值索引'!$H:$H,0))</f>
        <v>0.05</v>
      </c>
      <c r="F110" s="30"/>
      <c r="G110" s="30"/>
      <c r="H110" s="9" t="str">
        <f>INDEX('#随机词条数值索引'!H:H,INT((ROW()-4)/SUM('#随机词条数值索引'!$L:$L))+2)</f>
        <v>紫色</v>
      </c>
      <c r="I110" s="9">
        <f>INDEX('#随机词条数值索引'!E:E,MOD(ROW()-4,SUM('#随机词条数值索引'!$L:$L))+2)*INDEX('#随机词条数值索引'!$I:$I,MATCH(收藏品随机属性表!$H110,'#随机词条数值索引'!$H:$H,0))</f>
        <v>5.0000000000000001E-3</v>
      </c>
      <c r="P110" s="12"/>
    </row>
    <row r="111" spans="1:16" x14ac:dyDescent="0.25">
      <c r="A111" s="9">
        <v>108</v>
      </c>
      <c r="B111" s="9" t="str">
        <f>INDEX('#随机词条数值索引'!A:A,MOD(ROW()-4,SUM('#随机词条数值索引'!$L:$L))+2)</f>
        <v>军事学院</v>
      </c>
      <c r="C111" s="9">
        <f>INDEX('#随机词条数值索引'!C:C,MOD(ROW()-4,SUM('#随机词条数值索引'!$L:$L))+2)</f>
        <v>2210</v>
      </c>
      <c r="E111" s="9">
        <f>INDEX('#随机词条数值索引'!D:D,MOD(ROW()-4,SUM('#随机词条数值索引'!$L:$L))+2)*INDEX('#随机词条数值索引'!$I:$I,MATCH(收藏品随机属性表!$H111,'#随机词条数值索引'!$H:$H,0))</f>
        <v>0.05</v>
      </c>
      <c r="F111" s="30"/>
      <c r="G111" s="30"/>
      <c r="H111" s="9" t="str">
        <f>INDEX('#随机词条数值索引'!H:H,INT((ROW()-4)/SUM('#随机词条数值索引'!$L:$L))+2)</f>
        <v>紫色</v>
      </c>
      <c r="I111" s="9">
        <f>INDEX('#随机词条数值索引'!E:E,MOD(ROW()-4,SUM('#随机词条数值索引'!$L:$L))+2)*INDEX('#随机词条数值索引'!$I:$I,MATCH(收藏品随机属性表!$H111,'#随机词条数值索引'!$H:$H,0))</f>
        <v>5.0000000000000001E-3</v>
      </c>
      <c r="P111" s="12"/>
    </row>
    <row r="112" spans="1:16" x14ac:dyDescent="0.25">
      <c r="A112" s="9">
        <v>109</v>
      </c>
      <c r="B112" s="9" t="str">
        <f>INDEX('#随机词条数值索引'!A:A,MOD(ROW()-4,SUM('#随机词条数值索引'!$L:$L))+2)</f>
        <v>军事学院</v>
      </c>
      <c r="C112" s="9">
        <f>INDEX('#随机词条数值索引'!C:C,MOD(ROW()-4,SUM('#随机词条数值索引'!$L:$L))+2)</f>
        <v>2105</v>
      </c>
      <c r="E112" s="9">
        <f>INDEX('#随机词条数值索引'!D:D,MOD(ROW()-4,SUM('#随机词条数值索引'!$L:$L))+2)*INDEX('#随机词条数值索引'!$I:$I,MATCH(收藏品随机属性表!$H112,'#随机词条数值索引'!$H:$H,0))</f>
        <v>0.05</v>
      </c>
      <c r="F112" s="30"/>
      <c r="G112" s="30"/>
      <c r="H112" s="9" t="str">
        <f>INDEX('#随机词条数值索引'!H:H,INT((ROW()-4)/SUM('#随机词条数值索引'!$L:$L))+2)</f>
        <v>紫色</v>
      </c>
      <c r="I112" s="9">
        <f>INDEX('#随机词条数值索引'!E:E,MOD(ROW()-4,SUM('#随机词条数值索引'!$L:$L))+2)*INDEX('#随机词条数值索引'!$I:$I,MATCH(收藏品随机属性表!$H112,'#随机词条数值索引'!$H:$H,0))</f>
        <v>5.0000000000000001E-3</v>
      </c>
      <c r="P112" s="12"/>
    </row>
    <row r="113" spans="1:16" x14ac:dyDescent="0.25">
      <c r="A113" s="9">
        <v>110</v>
      </c>
      <c r="B113" s="9" t="str">
        <f>INDEX('#随机词条数值索引'!A:A,MOD(ROW()-4,SUM('#随机词条数值索引'!$L:$L))+2)</f>
        <v>军事学院</v>
      </c>
      <c r="C113" s="9">
        <f>INDEX('#随机词条数值索引'!C:C,MOD(ROW()-4,SUM('#随机词条数值索引'!$L:$L))+2)</f>
        <v>2106</v>
      </c>
      <c r="E113" s="9">
        <f>INDEX('#随机词条数值索引'!D:D,MOD(ROW()-4,SUM('#随机词条数值索引'!$L:$L))+2)*INDEX('#随机词条数值索引'!$I:$I,MATCH(收藏品随机属性表!$H113,'#随机词条数值索引'!$H:$H,0))</f>
        <v>0.05</v>
      </c>
      <c r="F113" s="30"/>
      <c r="G113" s="30"/>
      <c r="H113" s="9" t="str">
        <f>INDEX('#随机词条数值索引'!H:H,INT((ROW()-4)/SUM('#随机词条数值索引'!$L:$L))+2)</f>
        <v>紫色</v>
      </c>
      <c r="I113" s="9">
        <f>INDEX('#随机词条数值索引'!E:E,MOD(ROW()-4,SUM('#随机词条数值索引'!$L:$L))+2)*INDEX('#随机词条数值索引'!$I:$I,MATCH(收藏品随机属性表!$H113,'#随机词条数值索引'!$H:$H,0))</f>
        <v>5.0000000000000001E-3</v>
      </c>
      <c r="P113" s="12"/>
    </row>
    <row r="114" spans="1:16" x14ac:dyDescent="0.25">
      <c r="A114" s="9">
        <v>111</v>
      </c>
      <c r="B114" s="9" t="str">
        <f>INDEX('#随机词条数值索引'!A:A,MOD(ROW()-4,SUM('#随机词条数值索引'!$L:$L))+2)</f>
        <v>军事学院</v>
      </c>
      <c r="C114" s="9">
        <f>INDEX('#随机词条数值索引'!C:C,MOD(ROW()-4,SUM('#随机词条数值索引'!$L:$L))+2)</f>
        <v>2108</v>
      </c>
      <c r="E114" s="9">
        <f>INDEX('#随机词条数值索引'!D:D,MOD(ROW()-4,SUM('#随机词条数值索引'!$L:$L))+2)*INDEX('#随机词条数值索引'!$I:$I,MATCH(收藏品随机属性表!$H114,'#随机词条数值索引'!$H:$H,0))</f>
        <v>0.05</v>
      </c>
      <c r="F114" s="30"/>
      <c r="G114" s="30"/>
      <c r="H114" s="9" t="str">
        <f>INDEX('#随机词条数值索引'!H:H,INT((ROW()-4)/SUM('#随机词条数值索引'!$L:$L))+2)</f>
        <v>紫色</v>
      </c>
      <c r="I114" s="9">
        <f>INDEX('#随机词条数值索引'!E:E,MOD(ROW()-4,SUM('#随机词条数值索引'!$L:$L))+2)*INDEX('#随机词条数值索引'!$I:$I,MATCH(收藏品随机属性表!$H114,'#随机词条数值索引'!$H:$H,0))</f>
        <v>5.0000000000000001E-3</v>
      </c>
      <c r="P114" s="12"/>
    </row>
    <row r="115" spans="1:16" x14ac:dyDescent="0.25">
      <c r="A115" s="9">
        <v>112</v>
      </c>
      <c r="B115" s="9" t="str">
        <f>INDEX('#随机词条数值索引'!A:A,MOD(ROW()-4,SUM('#随机词条数值索引'!$L:$L))+2)</f>
        <v>军事学院</v>
      </c>
      <c r="C115" s="9">
        <f>INDEX('#随机词条数值索引'!C:C,MOD(ROW()-4,SUM('#随机词条数值索引'!$L:$L))+2)</f>
        <v>2110</v>
      </c>
      <c r="E115" s="9">
        <f>INDEX('#随机词条数值索引'!D:D,MOD(ROW()-4,SUM('#随机词条数值索引'!$L:$L))+2)*INDEX('#随机词条数值索引'!$I:$I,MATCH(收藏品随机属性表!$H115,'#随机词条数值索引'!$H:$H,0))</f>
        <v>0.05</v>
      </c>
      <c r="F115" s="30"/>
      <c r="G115" s="30"/>
      <c r="H115" s="9" t="str">
        <f>INDEX('#随机词条数值索引'!H:H,INT((ROW()-4)/SUM('#随机词条数值索引'!$L:$L))+2)</f>
        <v>紫色</v>
      </c>
      <c r="I115" s="9">
        <f>INDEX('#随机词条数值索引'!E:E,MOD(ROW()-4,SUM('#随机词条数值索引'!$L:$L))+2)*INDEX('#随机词条数值索引'!$I:$I,MATCH(收藏品随机属性表!$H115,'#随机词条数值索引'!$H:$H,0))</f>
        <v>5.0000000000000001E-3</v>
      </c>
      <c r="P115" s="12"/>
    </row>
    <row r="116" spans="1:16" x14ac:dyDescent="0.25">
      <c r="A116" s="9">
        <v>113</v>
      </c>
      <c r="B116" s="9" t="str">
        <f>INDEX('#随机词条数值索引'!A:A,MOD(ROW()-4,SUM('#随机词条数值索引'!$L:$L))+2)</f>
        <v>艺术学院</v>
      </c>
      <c r="C116" s="9">
        <f>INDEX('#随机词条数值索引'!C:C,MOD(ROW()-4,SUM('#随机词条数值索引'!$L:$L))+2)</f>
        <v>3001</v>
      </c>
      <c r="E116" s="9">
        <f>INDEX('#随机词条数值索引'!D:D,MOD(ROW()-4,SUM('#随机词条数值索引'!$L:$L))+2)*INDEX('#随机词条数值索引'!$I:$I,MATCH(收藏品随机属性表!$H116,'#随机词条数值索引'!$H:$H,0))</f>
        <v>0.05</v>
      </c>
      <c r="F116" s="30"/>
      <c r="G116" s="30"/>
      <c r="H116" s="9" t="str">
        <f>INDEX('#随机词条数值索引'!H:H,INT((ROW()-4)/SUM('#随机词条数值索引'!$L:$L))+2)</f>
        <v>紫色</v>
      </c>
      <c r="I116" s="9">
        <f>INDEX('#随机词条数值索引'!E:E,MOD(ROW()-4,SUM('#随机词条数值索引'!$L:$L))+2)*INDEX('#随机词条数值索引'!$I:$I,MATCH(收藏品随机属性表!$H116,'#随机词条数值索引'!$H:$H,0))</f>
        <v>5.0000000000000001E-3</v>
      </c>
      <c r="P116" s="12"/>
    </row>
    <row r="117" spans="1:16" x14ac:dyDescent="0.25">
      <c r="A117" s="9">
        <v>114</v>
      </c>
      <c r="B117" s="9" t="str">
        <f>INDEX('#随机词条数值索引'!A:A,MOD(ROW()-4,SUM('#随机词条数值索引'!$L:$L))+2)</f>
        <v>艺术学院</v>
      </c>
      <c r="C117" s="9">
        <f>INDEX('#随机词条数值索引'!C:C,MOD(ROW()-4,SUM('#随机词条数值索引'!$L:$L))+2)</f>
        <v>3004</v>
      </c>
      <c r="E117" s="9">
        <f>INDEX('#随机词条数值索引'!D:D,MOD(ROW()-4,SUM('#随机词条数值索引'!$L:$L))+2)*INDEX('#随机词条数值索引'!$I:$I,MATCH(收藏品随机属性表!$H117,'#随机词条数值索引'!$H:$H,0))</f>
        <v>0.05</v>
      </c>
      <c r="F117" s="30"/>
      <c r="G117" s="30"/>
      <c r="H117" s="9" t="str">
        <f>INDEX('#随机词条数值索引'!H:H,INT((ROW()-4)/SUM('#随机词条数值索引'!$L:$L))+2)</f>
        <v>紫色</v>
      </c>
      <c r="I117" s="9">
        <f>INDEX('#随机词条数值索引'!E:E,MOD(ROW()-4,SUM('#随机词条数值索引'!$L:$L))+2)*INDEX('#随机词条数值索引'!$I:$I,MATCH(收藏品随机属性表!$H117,'#随机词条数值索引'!$H:$H,0))</f>
        <v>5.0000000000000001E-3</v>
      </c>
      <c r="P117" s="12"/>
    </row>
    <row r="118" spans="1:16" x14ac:dyDescent="0.25">
      <c r="A118" s="9">
        <v>115</v>
      </c>
      <c r="B118" s="9" t="str">
        <f>INDEX('#随机词条数值索引'!A:A,MOD(ROW()-4,SUM('#随机词条数值索引'!$L:$L))+2)</f>
        <v>艺术学院</v>
      </c>
      <c r="C118" s="9">
        <f>INDEX('#随机词条数值索引'!C:C,MOD(ROW()-4,SUM('#随机词条数值索引'!$L:$L))+2)</f>
        <v>3002</v>
      </c>
      <c r="E118" s="9">
        <f>INDEX('#随机词条数值索引'!D:D,MOD(ROW()-4,SUM('#随机词条数值索引'!$L:$L))+2)*INDEX('#随机词条数值索引'!$I:$I,MATCH(收藏品随机属性表!$H118,'#随机词条数值索引'!$H:$H,0))</f>
        <v>0.05</v>
      </c>
      <c r="F118" s="30"/>
      <c r="G118" s="30"/>
      <c r="H118" s="9" t="str">
        <f>INDEX('#随机词条数值索引'!H:H,INT((ROW()-4)/SUM('#随机词条数值索引'!$L:$L))+2)</f>
        <v>紫色</v>
      </c>
      <c r="I118" s="9">
        <f>INDEX('#随机词条数值索引'!E:E,MOD(ROW()-4,SUM('#随机词条数值索引'!$L:$L))+2)*INDEX('#随机词条数值索引'!$I:$I,MATCH(收藏品随机属性表!$H118,'#随机词条数值索引'!$H:$H,0))</f>
        <v>5.0000000000000001E-3</v>
      </c>
      <c r="P118" s="12"/>
    </row>
    <row r="119" spans="1:16" x14ac:dyDescent="0.25">
      <c r="A119" s="9">
        <v>116</v>
      </c>
      <c r="B119" s="9" t="str">
        <f>INDEX('#随机词条数值索引'!A:A,MOD(ROW()-4,SUM('#随机词条数值索引'!$L:$L))+2)</f>
        <v>艺术学院</v>
      </c>
      <c r="C119" s="9">
        <f>INDEX('#随机词条数值索引'!C:C,MOD(ROW()-4,SUM('#随机词条数值索引'!$L:$L))+2)</f>
        <v>3003</v>
      </c>
      <c r="E119" s="9">
        <f>INDEX('#随机词条数值索引'!D:D,MOD(ROW()-4,SUM('#随机词条数值索引'!$L:$L))+2)*INDEX('#随机词条数值索引'!$I:$I,MATCH(收藏品随机属性表!$H119,'#随机词条数值索引'!$H:$H,0))</f>
        <v>0.05</v>
      </c>
      <c r="F119" s="30"/>
      <c r="G119" s="30"/>
      <c r="H119" s="9" t="str">
        <f>INDEX('#随机词条数值索引'!H:H,INT((ROW()-4)/SUM('#随机词条数值索引'!$L:$L))+2)</f>
        <v>紫色</v>
      </c>
      <c r="I119" s="9">
        <f>INDEX('#随机词条数值索引'!E:E,MOD(ROW()-4,SUM('#随机词条数值索引'!$L:$L))+2)*INDEX('#随机词条数值索引'!$I:$I,MATCH(收藏品随机属性表!$H119,'#随机词条数值索引'!$H:$H,0))</f>
        <v>5.0000000000000001E-3</v>
      </c>
      <c r="P119" s="12"/>
    </row>
    <row r="120" spans="1:16" x14ac:dyDescent="0.25">
      <c r="A120" s="9">
        <v>117</v>
      </c>
      <c r="B120" s="9" t="str">
        <f>INDEX('#随机词条数值索引'!A:A,MOD(ROW()-4,SUM('#随机词条数值索引'!$L:$L))+2)</f>
        <v>艺术学院</v>
      </c>
      <c r="C120" s="9">
        <f>INDEX('#随机词条数值索引'!C:C,MOD(ROW()-4,SUM('#随机词条数值索引'!$L:$L))+2)</f>
        <v>3013</v>
      </c>
      <c r="E120" s="9">
        <f>INDEX('#随机词条数值索引'!D:D,MOD(ROW()-4,SUM('#随机词条数值索引'!$L:$L))+2)*INDEX('#随机词条数值索引'!$I:$I,MATCH(收藏品随机属性表!$H120,'#随机词条数值索引'!$H:$H,0))</f>
        <v>100</v>
      </c>
      <c r="F120" s="30"/>
      <c r="G120" s="30"/>
      <c r="H120" s="9" t="str">
        <f>INDEX('#随机词条数值索引'!H:H,INT((ROW()-4)/SUM('#随机词条数值索引'!$L:$L))+2)</f>
        <v>紫色</v>
      </c>
      <c r="I120" s="9">
        <f>INDEX('#随机词条数值索引'!E:E,MOD(ROW()-4,SUM('#随机词条数值索引'!$L:$L))+2)*INDEX('#随机词条数值索引'!$I:$I,MATCH(收藏品随机属性表!$H120,'#随机词条数值索引'!$H:$H,0))</f>
        <v>10</v>
      </c>
      <c r="P120" s="12"/>
    </row>
    <row r="121" spans="1:16" x14ac:dyDescent="0.25">
      <c r="A121" s="9">
        <v>118</v>
      </c>
      <c r="B121" s="9" t="str">
        <f>INDEX('#随机词条数值索引'!A:A,MOD(ROW()-4,SUM('#随机词条数值索引'!$L:$L))+2)</f>
        <v>艺术学院</v>
      </c>
      <c r="C121" s="9">
        <f>INDEX('#随机词条数值索引'!C:C,MOD(ROW()-4,SUM('#随机词条数值索引'!$L:$L))+2)</f>
        <v>3016</v>
      </c>
      <c r="E121" s="9">
        <f>INDEX('#随机词条数值索引'!D:D,MOD(ROW()-4,SUM('#随机词条数值索引'!$L:$L))+2)*INDEX('#随机词条数值索引'!$I:$I,MATCH(收藏品随机属性表!$H121,'#随机词条数值索引'!$H:$H,0))</f>
        <v>100</v>
      </c>
      <c r="F121" s="30"/>
      <c r="G121" s="30"/>
      <c r="H121" s="9" t="str">
        <f>INDEX('#随机词条数值索引'!H:H,INT((ROW()-4)/SUM('#随机词条数值索引'!$L:$L))+2)</f>
        <v>紫色</v>
      </c>
      <c r="I121" s="9">
        <f>INDEX('#随机词条数值索引'!E:E,MOD(ROW()-4,SUM('#随机词条数值索引'!$L:$L))+2)*INDEX('#随机词条数值索引'!$I:$I,MATCH(收藏品随机属性表!$H121,'#随机词条数值索引'!$H:$H,0))</f>
        <v>10</v>
      </c>
      <c r="P121" s="12"/>
    </row>
    <row r="122" spans="1:16" x14ac:dyDescent="0.25">
      <c r="A122" s="9">
        <v>119</v>
      </c>
      <c r="B122" s="9" t="str">
        <f>INDEX('#随机词条数值索引'!A:A,MOD(ROW()-4,SUM('#随机词条数值索引'!$L:$L))+2)</f>
        <v>艺术学院</v>
      </c>
      <c r="C122" s="9">
        <f>INDEX('#随机词条数值索引'!C:C,MOD(ROW()-4,SUM('#随机词条数值索引'!$L:$L))+2)</f>
        <v>3014</v>
      </c>
      <c r="E122" s="9">
        <f>INDEX('#随机词条数值索引'!D:D,MOD(ROW()-4,SUM('#随机词条数值索引'!$L:$L))+2)*INDEX('#随机词条数值索引'!$I:$I,MATCH(收藏品随机属性表!$H122,'#随机词条数值索引'!$H:$H,0))</f>
        <v>100</v>
      </c>
      <c r="F122" s="30"/>
      <c r="G122" s="30"/>
      <c r="H122" s="9" t="str">
        <f>INDEX('#随机词条数值索引'!H:H,INT((ROW()-4)/SUM('#随机词条数值索引'!$L:$L))+2)</f>
        <v>紫色</v>
      </c>
      <c r="I122" s="9">
        <f>INDEX('#随机词条数值索引'!E:E,MOD(ROW()-4,SUM('#随机词条数值索引'!$L:$L))+2)*INDEX('#随机词条数值索引'!$I:$I,MATCH(收藏品随机属性表!$H122,'#随机词条数值索引'!$H:$H,0))</f>
        <v>10</v>
      </c>
      <c r="P122" s="12"/>
    </row>
    <row r="123" spans="1:16" x14ac:dyDescent="0.25">
      <c r="A123" s="9">
        <v>120</v>
      </c>
      <c r="B123" s="9" t="str">
        <f>INDEX('#随机词条数值索引'!A:A,MOD(ROW()-4,SUM('#随机词条数值索引'!$L:$L))+2)</f>
        <v>艺术学院</v>
      </c>
      <c r="C123" s="9">
        <f>INDEX('#随机词条数值索引'!C:C,MOD(ROW()-4,SUM('#随机词条数值索引'!$L:$L))+2)</f>
        <v>3015</v>
      </c>
      <c r="E123" s="9">
        <f>INDEX('#随机词条数值索引'!D:D,MOD(ROW()-4,SUM('#随机词条数值索引'!$L:$L))+2)*INDEX('#随机词条数值索引'!$I:$I,MATCH(收藏品随机属性表!$H123,'#随机词条数值索引'!$H:$H,0))</f>
        <v>100</v>
      </c>
      <c r="F123" s="30"/>
      <c r="G123" s="30"/>
      <c r="H123" s="9" t="str">
        <f>INDEX('#随机词条数值索引'!H:H,INT((ROW()-4)/SUM('#随机词条数值索引'!$L:$L))+2)</f>
        <v>紫色</v>
      </c>
      <c r="I123" s="9">
        <f>INDEX('#随机词条数值索引'!E:E,MOD(ROW()-4,SUM('#随机词条数值索引'!$L:$L))+2)*INDEX('#随机词条数值索引'!$I:$I,MATCH(收藏品随机属性表!$H123,'#随机词条数值索引'!$H:$H,0))</f>
        <v>10</v>
      </c>
      <c r="P123" s="12"/>
    </row>
    <row r="124" spans="1:16" x14ac:dyDescent="0.25">
      <c r="A124" s="9">
        <v>121</v>
      </c>
      <c r="B124" s="9" t="str">
        <f>INDEX('#随机词条数值索引'!A:A,MOD(ROW()-4,SUM('#随机词条数值索引'!$L:$L))+2)</f>
        <v>科学学院</v>
      </c>
      <c r="C124" s="9">
        <f>INDEX('#随机词条数值索引'!C:C,MOD(ROW()-4,SUM('#随机词条数值索引'!$L:$L))+2)</f>
        <v>1020</v>
      </c>
      <c r="E124" s="9">
        <f>INDEX('#随机词条数值索引'!D:D,MOD(ROW()-4,SUM('#随机词条数值索引'!$L:$L))+2)*INDEX('#随机词条数值索引'!$I:$I,MATCH(收藏品随机属性表!$H124,'#随机词条数值索引'!$H:$H,0))</f>
        <v>0.05</v>
      </c>
      <c r="F124" s="30"/>
      <c r="G124" s="30"/>
      <c r="H124" s="9" t="str">
        <f>INDEX('#随机词条数值索引'!H:H,INT((ROW()-4)/SUM('#随机词条数值索引'!$L:$L))+2)</f>
        <v>紫色</v>
      </c>
      <c r="I124" s="9">
        <f>INDEX('#随机词条数值索引'!E:E,MOD(ROW()-4,SUM('#随机词条数值索引'!$L:$L))+2)*INDEX('#随机词条数值索引'!$I:$I,MATCH(收藏品随机属性表!$H124,'#随机词条数值索引'!$H:$H,0))</f>
        <v>5.0000000000000001E-3</v>
      </c>
      <c r="P124" s="12"/>
    </row>
    <row r="125" spans="1:16" x14ac:dyDescent="0.25">
      <c r="A125" s="9">
        <v>122</v>
      </c>
      <c r="B125" s="9" t="str">
        <f>INDEX('#随机词条数值索引'!A:A,MOD(ROW()-4,SUM('#随机词条数值索引'!$L:$L))+2)</f>
        <v>科学学院</v>
      </c>
      <c r="C125" s="9">
        <f>INDEX('#随机词条数值索引'!C:C,MOD(ROW()-4,SUM('#随机词条数值索引'!$L:$L))+2)</f>
        <v>1021</v>
      </c>
      <c r="E125" s="9">
        <f>INDEX('#随机词条数值索引'!D:D,MOD(ROW()-4,SUM('#随机词条数值索引'!$L:$L))+2)*INDEX('#随机词条数值索引'!$I:$I,MATCH(收藏品随机属性表!$H125,'#随机词条数值索引'!$H:$H,0))</f>
        <v>0.05</v>
      </c>
      <c r="F125" s="30"/>
      <c r="G125" s="30"/>
      <c r="H125" s="9" t="str">
        <f>INDEX('#随机词条数值索引'!H:H,INT((ROW()-4)/SUM('#随机词条数值索引'!$L:$L))+2)</f>
        <v>紫色</v>
      </c>
      <c r="I125" s="9">
        <f>INDEX('#随机词条数值索引'!E:E,MOD(ROW()-4,SUM('#随机词条数值索引'!$L:$L))+2)*INDEX('#随机词条数值索引'!$I:$I,MATCH(收藏品随机属性表!$H125,'#随机词条数值索引'!$H:$H,0))</f>
        <v>5.0000000000000001E-3</v>
      </c>
      <c r="P125" s="12"/>
    </row>
    <row r="126" spans="1:16" x14ac:dyDescent="0.25">
      <c r="A126" s="9">
        <v>123</v>
      </c>
      <c r="B126" s="9" t="str">
        <f>INDEX('#随机词条数值索引'!A:A,MOD(ROW()-4,SUM('#随机词条数值索引'!$L:$L))+2)</f>
        <v>科学学院</v>
      </c>
      <c r="C126" s="9">
        <f>INDEX('#随机词条数值索引'!C:C,MOD(ROW()-4,SUM('#随机词条数值索引'!$L:$L))+2)</f>
        <v>1022</v>
      </c>
      <c r="E126" s="9">
        <f>INDEX('#随机词条数值索引'!D:D,MOD(ROW()-4,SUM('#随机词条数值索引'!$L:$L))+2)*INDEX('#随机词条数值索引'!$I:$I,MATCH(收藏品随机属性表!$H126,'#随机词条数值索引'!$H:$H,0))</f>
        <v>0.05</v>
      </c>
      <c r="F126" s="30"/>
      <c r="G126" s="30"/>
      <c r="H126" s="9" t="str">
        <f>INDEX('#随机词条数值索引'!H:H,INT((ROW()-4)/SUM('#随机词条数值索引'!$L:$L))+2)</f>
        <v>紫色</v>
      </c>
      <c r="I126" s="9">
        <f>INDEX('#随机词条数值索引'!E:E,MOD(ROW()-4,SUM('#随机词条数值索引'!$L:$L))+2)*INDEX('#随机词条数值索引'!$I:$I,MATCH(收藏品随机属性表!$H126,'#随机词条数值索引'!$H:$H,0))</f>
        <v>5.0000000000000001E-3</v>
      </c>
      <c r="P126" s="12"/>
    </row>
    <row r="127" spans="1:16" x14ac:dyDescent="0.25">
      <c r="A127" s="9">
        <v>124</v>
      </c>
      <c r="B127" s="9" t="str">
        <f>INDEX('#随机词条数值索引'!A:A,MOD(ROW()-4,SUM('#随机词条数值索引'!$L:$L))+2)</f>
        <v>科学学院</v>
      </c>
      <c r="C127" s="9">
        <f>INDEX('#随机词条数值索引'!C:C,MOD(ROW()-4,SUM('#随机词条数值索引'!$L:$L))+2)</f>
        <v>1023</v>
      </c>
      <c r="E127" s="9">
        <f>INDEX('#随机词条数值索引'!D:D,MOD(ROW()-4,SUM('#随机词条数值索引'!$L:$L))+2)*INDEX('#随机词条数值索引'!$I:$I,MATCH(收藏品随机属性表!$H127,'#随机词条数值索引'!$H:$H,0))</f>
        <v>0.05</v>
      </c>
      <c r="F127" s="30"/>
      <c r="G127" s="30"/>
      <c r="H127" s="9" t="str">
        <f>INDEX('#随机词条数值索引'!H:H,INT((ROW()-4)/SUM('#随机词条数值索引'!$L:$L))+2)</f>
        <v>紫色</v>
      </c>
      <c r="I127" s="9">
        <f>INDEX('#随机词条数值索引'!E:E,MOD(ROW()-4,SUM('#随机词条数值索引'!$L:$L))+2)*INDEX('#随机词条数值索引'!$I:$I,MATCH(收藏品随机属性表!$H127,'#随机词条数值索引'!$H:$H,0))</f>
        <v>5.0000000000000001E-3</v>
      </c>
      <c r="P127" s="12"/>
    </row>
    <row r="128" spans="1:16" x14ac:dyDescent="0.25">
      <c r="A128" s="9">
        <v>125</v>
      </c>
      <c r="B128" s="9" t="str">
        <f>INDEX('#随机词条数值索引'!A:A,MOD(ROW()-4,SUM('#随机词条数值索引'!$L:$L))+2)</f>
        <v>科学学院</v>
      </c>
      <c r="C128" s="9">
        <f>INDEX('#随机词条数值索引'!C:C,MOD(ROW()-4,SUM('#随机词条数值索引'!$L:$L))+2)</f>
        <v>1105</v>
      </c>
      <c r="E128" s="9">
        <f>INDEX('#随机词条数值索引'!D:D,MOD(ROW()-4,SUM('#随机词条数值索引'!$L:$L))+2)*INDEX('#随机词条数值索引'!$I:$I,MATCH(收藏品随机属性表!$H128,'#随机词条数值索引'!$H:$H,0))</f>
        <v>0.05</v>
      </c>
      <c r="F128" s="30"/>
      <c r="G128" s="30"/>
      <c r="H128" s="9" t="str">
        <f>INDEX('#随机词条数值索引'!H:H,INT((ROW()-4)/SUM('#随机词条数值索引'!$L:$L))+2)</f>
        <v>紫色</v>
      </c>
      <c r="I128" s="9">
        <f>INDEX('#随机词条数值索引'!E:E,MOD(ROW()-4,SUM('#随机词条数值索引'!$L:$L))+2)*INDEX('#随机词条数值索引'!$I:$I,MATCH(收藏品随机属性表!$H128,'#随机词条数值索引'!$H:$H,0))</f>
        <v>5.0000000000000001E-3</v>
      </c>
      <c r="P128" s="12"/>
    </row>
    <row r="129" spans="1:16" x14ac:dyDescent="0.25">
      <c r="A129" s="9">
        <v>126</v>
      </c>
      <c r="B129" s="9" t="str">
        <f>INDEX('#随机词条数值索引'!A:A,MOD(ROW()-4,SUM('#随机词条数值索引'!$L:$L))+2)</f>
        <v>科学学院</v>
      </c>
      <c r="C129" s="9">
        <f>INDEX('#随机词条数值索引'!C:C,MOD(ROW()-4,SUM('#随机词条数值索引'!$L:$L))+2)</f>
        <v>1106</v>
      </c>
      <c r="E129" s="9">
        <f>INDEX('#随机词条数值索引'!D:D,MOD(ROW()-4,SUM('#随机词条数值索引'!$L:$L))+2)*INDEX('#随机词条数值索引'!$I:$I,MATCH(收藏品随机属性表!$H129,'#随机词条数值索引'!$H:$H,0))</f>
        <v>0.05</v>
      </c>
      <c r="F129" s="30"/>
      <c r="G129" s="30"/>
      <c r="H129" s="9" t="str">
        <f>INDEX('#随机词条数值索引'!H:H,INT((ROW()-4)/SUM('#随机词条数值索引'!$L:$L))+2)</f>
        <v>紫色</v>
      </c>
      <c r="I129" s="9">
        <f>INDEX('#随机词条数值索引'!E:E,MOD(ROW()-4,SUM('#随机词条数值索引'!$L:$L))+2)*INDEX('#随机词条数值索引'!$I:$I,MATCH(收藏品随机属性表!$H129,'#随机词条数值索引'!$H:$H,0))</f>
        <v>5.0000000000000001E-3</v>
      </c>
      <c r="P129" s="12"/>
    </row>
    <row r="130" spans="1:16" x14ac:dyDescent="0.25">
      <c r="A130" s="9">
        <v>127</v>
      </c>
      <c r="B130" s="9" t="str">
        <f>INDEX('#随机词条数值索引'!A:A,MOD(ROW()-4,SUM('#随机词条数值索引'!$L:$L))+2)</f>
        <v>科学学院</v>
      </c>
      <c r="C130" s="9">
        <f>INDEX('#随机词条数值索引'!C:C,MOD(ROW()-4,SUM('#随机词条数值索引'!$L:$L))+2)</f>
        <v>1107</v>
      </c>
      <c r="E130" s="9">
        <f>INDEX('#随机词条数值索引'!D:D,MOD(ROW()-4,SUM('#随机词条数值索引'!$L:$L))+2)*INDEX('#随机词条数值索引'!$I:$I,MATCH(收藏品随机属性表!$H130,'#随机词条数值索引'!$H:$H,0))</f>
        <v>0.05</v>
      </c>
      <c r="F130" s="30"/>
      <c r="G130" s="30"/>
      <c r="H130" s="9" t="str">
        <f>INDEX('#随机词条数值索引'!H:H,INT((ROW()-4)/SUM('#随机词条数值索引'!$L:$L))+2)</f>
        <v>紫色</v>
      </c>
      <c r="I130" s="9">
        <f>INDEX('#随机词条数值索引'!E:E,MOD(ROW()-4,SUM('#随机词条数值索引'!$L:$L))+2)*INDEX('#随机词条数值索引'!$I:$I,MATCH(收藏品随机属性表!$H130,'#随机词条数值索引'!$H:$H,0))</f>
        <v>5.0000000000000001E-3</v>
      </c>
      <c r="P130" s="12"/>
    </row>
    <row r="131" spans="1:16" x14ac:dyDescent="0.25">
      <c r="A131" s="9">
        <v>128</v>
      </c>
      <c r="B131" s="9" t="str">
        <f>INDEX('#随机词条数值索引'!A:A,MOD(ROW()-4,SUM('#随机词条数值索引'!$L:$L))+2)</f>
        <v>科学学院</v>
      </c>
      <c r="C131" s="9">
        <f>INDEX('#随机词条数值索引'!C:C,MOD(ROW()-4,SUM('#随机词条数值索引'!$L:$L))+2)</f>
        <v>1108</v>
      </c>
      <c r="E131" s="9">
        <f>INDEX('#随机词条数值索引'!D:D,MOD(ROW()-4,SUM('#随机词条数值索引'!$L:$L))+2)*INDEX('#随机词条数值索引'!$I:$I,MATCH(收藏品随机属性表!$H131,'#随机词条数值索引'!$H:$H,0))</f>
        <v>0.05</v>
      </c>
      <c r="F131" s="30"/>
      <c r="G131" s="30"/>
      <c r="H131" s="9" t="str">
        <f>INDEX('#随机词条数值索引'!H:H,INT((ROW()-4)/SUM('#随机词条数值索引'!$L:$L))+2)</f>
        <v>紫色</v>
      </c>
      <c r="I131" s="9">
        <f>INDEX('#随机词条数值索引'!E:E,MOD(ROW()-4,SUM('#随机词条数值索引'!$L:$L))+2)*INDEX('#随机词条数值索引'!$I:$I,MATCH(收藏品随机属性表!$H131,'#随机词条数值索引'!$H:$H,0))</f>
        <v>5.0000000000000001E-3</v>
      </c>
      <c r="P131" s="12"/>
    </row>
    <row r="132" spans="1:16" x14ac:dyDescent="0.25">
      <c r="A132" s="9">
        <v>129</v>
      </c>
      <c r="B132" s="9" t="str">
        <f>INDEX('#随机词条数值索引'!A:A,MOD(ROW()-4,SUM('#随机词条数值索引'!$L:$L))+2)</f>
        <v>军事学院</v>
      </c>
      <c r="C132" s="9">
        <f>INDEX('#随机词条数值索引'!C:C,MOD(ROW()-4,SUM('#随机词条数值索引'!$L:$L))+2)</f>
        <v>2005</v>
      </c>
      <c r="E132" s="9">
        <f>INDEX('#随机词条数值索引'!D:D,MOD(ROW()-4,SUM('#随机词条数值索引'!$L:$L))+2)*INDEX('#随机词条数值索引'!$I:$I,MATCH(收藏品随机属性表!$H132,'#随机词条数值索引'!$H:$H,0))</f>
        <v>0.06</v>
      </c>
      <c r="F132" s="30"/>
      <c r="G132" s="30"/>
      <c r="H132" s="9" t="str">
        <f>INDEX('#随机词条数值索引'!H:H,INT((ROW()-4)/SUM('#随机词条数值索引'!$L:$L))+2)</f>
        <v>橙色</v>
      </c>
      <c r="I132" s="9">
        <f>INDEX('#随机词条数值索引'!E:E,MOD(ROW()-4,SUM('#随机词条数值索引'!$L:$L))+2)*INDEX('#随机词条数值索引'!$I:$I,MATCH(收藏品随机属性表!$H132,'#随机词条数值索引'!$H:$H,0))</f>
        <v>6.0000000000000001E-3</v>
      </c>
      <c r="P132" s="12"/>
    </row>
    <row r="133" spans="1:16" x14ac:dyDescent="0.25">
      <c r="A133" s="9">
        <v>130</v>
      </c>
      <c r="B133" s="9" t="str">
        <f>INDEX('#随机词条数值索引'!A:A,MOD(ROW()-4,SUM('#随机词条数值索引'!$L:$L))+2)</f>
        <v>军事学院</v>
      </c>
      <c r="C133" s="9">
        <f>INDEX('#随机词条数值索引'!C:C,MOD(ROW()-4,SUM('#随机词条数值索引'!$L:$L))+2)</f>
        <v>2006</v>
      </c>
      <c r="E133" s="9">
        <f>INDEX('#随机词条数值索引'!D:D,MOD(ROW()-4,SUM('#随机词条数值索引'!$L:$L))+2)*INDEX('#随机词条数值索引'!$I:$I,MATCH(收藏品随机属性表!$H133,'#随机词条数值索引'!$H:$H,0))</f>
        <v>0.06</v>
      </c>
      <c r="F133" s="30"/>
      <c r="G133" s="30"/>
      <c r="H133" s="9" t="str">
        <f>INDEX('#随机词条数值索引'!H:H,INT((ROW()-4)/SUM('#随机词条数值索引'!$L:$L))+2)</f>
        <v>橙色</v>
      </c>
      <c r="I133" s="9">
        <f>INDEX('#随机词条数值索引'!E:E,MOD(ROW()-4,SUM('#随机词条数值索引'!$L:$L))+2)*INDEX('#随机词条数值索引'!$I:$I,MATCH(收藏品随机属性表!$H133,'#随机词条数值索引'!$H:$H,0))</f>
        <v>6.0000000000000001E-3</v>
      </c>
      <c r="P133" s="12"/>
    </row>
    <row r="134" spans="1:16" x14ac:dyDescent="0.25">
      <c r="A134" s="9">
        <v>131</v>
      </c>
      <c r="B134" s="9" t="str">
        <f>INDEX('#随机词条数值索引'!A:A,MOD(ROW()-4,SUM('#随机词条数值索引'!$L:$L))+2)</f>
        <v>军事学院</v>
      </c>
      <c r="C134" s="9">
        <f>INDEX('#随机词条数值索引'!C:C,MOD(ROW()-4,SUM('#随机词条数值索引'!$L:$L))+2)</f>
        <v>2008</v>
      </c>
      <c r="E134" s="9">
        <f>INDEX('#随机词条数值索引'!D:D,MOD(ROW()-4,SUM('#随机词条数值索引'!$L:$L))+2)*INDEX('#随机词条数值索引'!$I:$I,MATCH(收藏品随机属性表!$H134,'#随机词条数值索引'!$H:$H,0))</f>
        <v>0.06</v>
      </c>
      <c r="F134" s="30"/>
      <c r="G134" s="30"/>
      <c r="H134" s="9" t="str">
        <f>INDEX('#随机词条数值索引'!H:H,INT((ROW()-4)/SUM('#随机词条数值索引'!$L:$L))+2)</f>
        <v>橙色</v>
      </c>
      <c r="I134" s="9">
        <f>INDEX('#随机词条数值索引'!E:E,MOD(ROW()-4,SUM('#随机词条数值索引'!$L:$L))+2)*INDEX('#随机词条数值索引'!$I:$I,MATCH(收藏品随机属性表!$H134,'#随机词条数值索引'!$H:$H,0))</f>
        <v>6.0000000000000001E-3</v>
      </c>
      <c r="P134" s="12"/>
    </row>
    <row r="135" spans="1:16" x14ac:dyDescent="0.25">
      <c r="A135" s="9">
        <v>132</v>
      </c>
      <c r="B135" s="9" t="str">
        <f>INDEX('#随机词条数值索引'!A:A,MOD(ROW()-4,SUM('#随机词条数值索引'!$L:$L))+2)</f>
        <v>军事学院</v>
      </c>
      <c r="C135" s="9">
        <f>INDEX('#随机词条数值索引'!C:C,MOD(ROW()-4,SUM('#随机词条数值索引'!$L:$L))+2)</f>
        <v>2010</v>
      </c>
      <c r="E135" s="9">
        <f>INDEX('#随机词条数值索引'!D:D,MOD(ROW()-4,SUM('#随机词条数值索引'!$L:$L))+2)*INDEX('#随机词条数值索引'!$I:$I,MATCH(收藏品随机属性表!$H135,'#随机词条数值索引'!$H:$H,0))</f>
        <v>0.06</v>
      </c>
      <c r="F135" s="30"/>
      <c r="G135" s="30"/>
      <c r="H135" s="9" t="str">
        <f>INDEX('#随机词条数值索引'!H:H,INT((ROW()-4)/SUM('#随机词条数值索引'!$L:$L))+2)</f>
        <v>橙色</v>
      </c>
      <c r="I135" s="9">
        <f>INDEX('#随机词条数值索引'!E:E,MOD(ROW()-4,SUM('#随机词条数值索引'!$L:$L))+2)*INDEX('#随机词条数值索引'!$I:$I,MATCH(收藏品随机属性表!$H135,'#随机词条数值索引'!$H:$H,0))</f>
        <v>6.0000000000000001E-3</v>
      </c>
      <c r="P135" s="12"/>
    </row>
    <row r="136" spans="1:16" x14ac:dyDescent="0.25">
      <c r="A136" s="9">
        <v>133</v>
      </c>
      <c r="B136" s="9" t="str">
        <f>INDEX('#随机词条数值索引'!A:A,MOD(ROW()-4,SUM('#随机词条数值索引'!$L:$L))+2)</f>
        <v>军事学院</v>
      </c>
      <c r="C136" s="9">
        <f>INDEX('#随机词条数值索引'!C:C,MOD(ROW()-4,SUM('#随机词条数值索引'!$L:$L))+2)</f>
        <v>2055</v>
      </c>
      <c r="E136" s="9">
        <f>INDEX('#随机词条数值索引'!D:D,MOD(ROW()-4,SUM('#随机词条数值索引'!$L:$L))+2)*INDEX('#随机词条数值索引'!$I:$I,MATCH(收藏品随机属性表!$H136,'#随机词条数值索引'!$H:$H,0))</f>
        <v>0.06</v>
      </c>
      <c r="F136" s="30"/>
      <c r="G136" s="30"/>
      <c r="H136" s="9" t="str">
        <f>INDEX('#随机词条数值索引'!H:H,INT((ROW()-4)/SUM('#随机词条数值索引'!$L:$L))+2)</f>
        <v>橙色</v>
      </c>
      <c r="I136" s="9">
        <f>INDEX('#随机词条数值索引'!E:E,MOD(ROW()-4,SUM('#随机词条数值索引'!$L:$L))+2)*INDEX('#随机词条数值索引'!$I:$I,MATCH(收藏品随机属性表!$H136,'#随机词条数值索引'!$H:$H,0))</f>
        <v>6.0000000000000001E-3</v>
      </c>
      <c r="P136" s="12"/>
    </row>
    <row r="137" spans="1:16" x14ac:dyDescent="0.25">
      <c r="A137" s="9">
        <v>134</v>
      </c>
      <c r="B137" s="9" t="str">
        <f>INDEX('#随机词条数值索引'!A:A,MOD(ROW()-4,SUM('#随机词条数值索引'!$L:$L))+2)</f>
        <v>军事学院</v>
      </c>
      <c r="C137" s="9">
        <f>INDEX('#随机词条数值索引'!C:C,MOD(ROW()-4,SUM('#随机词条数值索引'!$L:$L))+2)</f>
        <v>2056</v>
      </c>
      <c r="E137" s="9">
        <f>INDEX('#随机词条数值索引'!D:D,MOD(ROW()-4,SUM('#随机词条数值索引'!$L:$L))+2)*INDEX('#随机词条数值索引'!$I:$I,MATCH(收藏品随机属性表!$H137,'#随机词条数值索引'!$H:$H,0))</f>
        <v>0.06</v>
      </c>
      <c r="F137" s="30"/>
      <c r="G137" s="30"/>
      <c r="H137" s="9" t="str">
        <f>INDEX('#随机词条数值索引'!H:H,INT((ROW()-4)/SUM('#随机词条数值索引'!$L:$L))+2)</f>
        <v>橙色</v>
      </c>
      <c r="I137" s="9">
        <f>INDEX('#随机词条数值索引'!E:E,MOD(ROW()-4,SUM('#随机词条数值索引'!$L:$L))+2)*INDEX('#随机词条数值索引'!$I:$I,MATCH(收藏品随机属性表!$H137,'#随机词条数值索引'!$H:$H,0))</f>
        <v>6.0000000000000001E-3</v>
      </c>
      <c r="P137" s="12"/>
    </row>
    <row r="138" spans="1:16" x14ac:dyDescent="0.25">
      <c r="A138" s="9">
        <v>135</v>
      </c>
      <c r="B138" s="9" t="str">
        <f>INDEX('#随机词条数值索引'!A:A,MOD(ROW()-4,SUM('#随机词条数值索引'!$L:$L))+2)</f>
        <v>军事学院</v>
      </c>
      <c r="C138" s="9">
        <f>INDEX('#随机词条数值索引'!C:C,MOD(ROW()-4,SUM('#随机词条数值索引'!$L:$L))+2)</f>
        <v>2058</v>
      </c>
      <c r="E138" s="9">
        <f>INDEX('#随机词条数值索引'!D:D,MOD(ROW()-4,SUM('#随机词条数值索引'!$L:$L))+2)*INDEX('#随机词条数值索引'!$I:$I,MATCH(收藏品随机属性表!$H138,'#随机词条数值索引'!$H:$H,0))</f>
        <v>0.06</v>
      </c>
      <c r="F138" s="30"/>
      <c r="G138" s="30"/>
      <c r="H138" s="9" t="str">
        <f>INDEX('#随机词条数值索引'!H:H,INT((ROW()-4)/SUM('#随机词条数值索引'!$L:$L))+2)</f>
        <v>橙色</v>
      </c>
      <c r="I138" s="9">
        <f>INDEX('#随机词条数值索引'!E:E,MOD(ROW()-4,SUM('#随机词条数值索引'!$L:$L))+2)*INDEX('#随机词条数值索引'!$I:$I,MATCH(收藏品随机属性表!$H138,'#随机词条数值索引'!$H:$H,0))</f>
        <v>6.0000000000000001E-3</v>
      </c>
      <c r="P138" s="12"/>
    </row>
    <row r="139" spans="1:16" x14ac:dyDescent="0.25">
      <c r="A139" s="9">
        <v>136</v>
      </c>
      <c r="B139" s="9" t="str">
        <f>INDEX('#随机词条数值索引'!A:A,MOD(ROW()-4,SUM('#随机词条数值索引'!$L:$L))+2)</f>
        <v>军事学院</v>
      </c>
      <c r="C139" s="9">
        <f>INDEX('#随机词条数值索引'!C:C,MOD(ROW()-4,SUM('#随机词条数值索引'!$L:$L))+2)</f>
        <v>2060</v>
      </c>
      <c r="E139" s="9">
        <f>INDEX('#随机词条数值索引'!D:D,MOD(ROW()-4,SUM('#随机词条数值索引'!$L:$L))+2)*INDEX('#随机词条数值索引'!$I:$I,MATCH(收藏品随机属性表!$H139,'#随机词条数值索引'!$H:$H,0))</f>
        <v>0.06</v>
      </c>
      <c r="F139" s="30"/>
      <c r="G139" s="30"/>
      <c r="H139" s="9" t="str">
        <f>INDEX('#随机词条数值索引'!H:H,INT((ROW()-4)/SUM('#随机词条数值索引'!$L:$L))+2)</f>
        <v>橙色</v>
      </c>
      <c r="I139" s="9">
        <f>INDEX('#随机词条数值索引'!E:E,MOD(ROW()-4,SUM('#随机词条数值索引'!$L:$L))+2)*INDEX('#随机词条数值索引'!$I:$I,MATCH(收藏品随机属性表!$H139,'#随机词条数值索引'!$H:$H,0))</f>
        <v>6.0000000000000001E-3</v>
      </c>
      <c r="P139" s="12"/>
    </row>
    <row r="140" spans="1:16" x14ac:dyDescent="0.25">
      <c r="A140" s="9">
        <v>137</v>
      </c>
      <c r="B140" s="9" t="str">
        <f>INDEX('#随机词条数值索引'!A:A,MOD(ROW()-4,SUM('#随机词条数值索引'!$L:$L))+2)</f>
        <v>军事学院</v>
      </c>
      <c r="C140" s="9">
        <f>INDEX('#随机词条数值索引'!C:C,MOD(ROW()-4,SUM('#随机词条数值索引'!$L:$L))+2)</f>
        <v>2205</v>
      </c>
      <c r="E140" s="9">
        <f>INDEX('#随机词条数值索引'!D:D,MOD(ROW()-4,SUM('#随机词条数值索引'!$L:$L))+2)*INDEX('#随机词条数值索引'!$I:$I,MATCH(收藏品随机属性表!$H140,'#随机词条数值索引'!$H:$H,0))</f>
        <v>0.06</v>
      </c>
      <c r="F140" s="30"/>
      <c r="G140" s="30"/>
      <c r="H140" s="9" t="str">
        <f>INDEX('#随机词条数值索引'!H:H,INT((ROW()-4)/SUM('#随机词条数值索引'!$L:$L))+2)</f>
        <v>橙色</v>
      </c>
      <c r="I140" s="9">
        <f>INDEX('#随机词条数值索引'!E:E,MOD(ROW()-4,SUM('#随机词条数值索引'!$L:$L))+2)*INDEX('#随机词条数值索引'!$I:$I,MATCH(收藏品随机属性表!$H140,'#随机词条数值索引'!$H:$H,0))</f>
        <v>6.0000000000000001E-3</v>
      </c>
      <c r="P140" s="12"/>
    </row>
    <row r="141" spans="1:16" x14ac:dyDescent="0.25">
      <c r="A141" s="9">
        <v>138</v>
      </c>
      <c r="B141" s="9" t="str">
        <f>INDEX('#随机词条数值索引'!A:A,MOD(ROW()-4,SUM('#随机词条数值索引'!$L:$L))+2)</f>
        <v>军事学院</v>
      </c>
      <c r="C141" s="9">
        <f>INDEX('#随机词条数值索引'!C:C,MOD(ROW()-4,SUM('#随机词条数值索引'!$L:$L))+2)</f>
        <v>2206</v>
      </c>
      <c r="E141" s="9">
        <f>INDEX('#随机词条数值索引'!D:D,MOD(ROW()-4,SUM('#随机词条数值索引'!$L:$L))+2)*INDEX('#随机词条数值索引'!$I:$I,MATCH(收藏品随机属性表!$H141,'#随机词条数值索引'!$H:$H,0))</f>
        <v>0.06</v>
      </c>
      <c r="F141" s="30"/>
      <c r="G141" s="30"/>
      <c r="H141" s="9" t="str">
        <f>INDEX('#随机词条数值索引'!H:H,INT((ROW()-4)/SUM('#随机词条数值索引'!$L:$L))+2)</f>
        <v>橙色</v>
      </c>
      <c r="I141" s="9">
        <f>INDEX('#随机词条数值索引'!E:E,MOD(ROW()-4,SUM('#随机词条数值索引'!$L:$L))+2)*INDEX('#随机词条数值索引'!$I:$I,MATCH(收藏品随机属性表!$H141,'#随机词条数值索引'!$H:$H,0))</f>
        <v>6.0000000000000001E-3</v>
      </c>
      <c r="P141" s="12"/>
    </row>
    <row r="142" spans="1:16" x14ac:dyDescent="0.25">
      <c r="A142" s="9">
        <v>139</v>
      </c>
      <c r="B142" s="9" t="str">
        <f>INDEX('#随机词条数值索引'!A:A,MOD(ROW()-4,SUM('#随机词条数值索引'!$L:$L))+2)</f>
        <v>军事学院</v>
      </c>
      <c r="C142" s="9">
        <f>INDEX('#随机词条数值索引'!C:C,MOD(ROW()-4,SUM('#随机词条数值索引'!$L:$L))+2)</f>
        <v>2208</v>
      </c>
      <c r="E142" s="9">
        <f>INDEX('#随机词条数值索引'!D:D,MOD(ROW()-4,SUM('#随机词条数值索引'!$L:$L))+2)*INDEX('#随机词条数值索引'!$I:$I,MATCH(收藏品随机属性表!$H142,'#随机词条数值索引'!$H:$H,0))</f>
        <v>0.06</v>
      </c>
      <c r="F142" s="30"/>
      <c r="G142" s="30"/>
      <c r="H142" s="9" t="str">
        <f>INDEX('#随机词条数值索引'!H:H,INT((ROW()-4)/SUM('#随机词条数值索引'!$L:$L))+2)</f>
        <v>橙色</v>
      </c>
      <c r="I142" s="9">
        <f>INDEX('#随机词条数值索引'!E:E,MOD(ROW()-4,SUM('#随机词条数值索引'!$L:$L))+2)*INDEX('#随机词条数值索引'!$I:$I,MATCH(收藏品随机属性表!$H142,'#随机词条数值索引'!$H:$H,0))</f>
        <v>6.0000000000000001E-3</v>
      </c>
      <c r="P142" s="12"/>
    </row>
    <row r="143" spans="1:16" x14ac:dyDescent="0.25">
      <c r="A143" s="9">
        <v>140</v>
      </c>
      <c r="B143" s="9" t="str">
        <f>INDEX('#随机词条数值索引'!A:A,MOD(ROW()-4,SUM('#随机词条数值索引'!$L:$L))+2)</f>
        <v>军事学院</v>
      </c>
      <c r="C143" s="9">
        <f>INDEX('#随机词条数值索引'!C:C,MOD(ROW()-4,SUM('#随机词条数值索引'!$L:$L))+2)</f>
        <v>2210</v>
      </c>
      <c r="E143" s="9">
        <f>INDEX('#随机词条数值索引'!D:D,MOD(ROW()-4,SUM('#随机词条数值索引'!$L:$L))+2)*INDEX('#随机词条数值索引'!$I:$I,MATCH(收藏品随机属性表!$H143,'#随机词条数值索引'!$H:$H,0))</f>
        <v>0.06</v>
      </c>
      <c r="F143" s="30"/>
      <c r="G143" s="30"/>
      <c r="H143" s="9" t="str">
        <f>INDEX('#随机词条数值索引'!H:H,INT((ROW()-4)/SUM('#随机词条数值索引'!$L:$L))+2)</f>
        <v>橙色</v>
      </c>
      <c r="I143" s="9">
        <f>INDEX('#随机词条数值索引'!E:E,MOD(ROW()-4,SUM('#随机词条数值索引'!$L:$L))+2)*INDEX('#随机词条数值索引'!$I:$I,MATCH(收藏品随机属性表!$H143,'#随机词条数值索引'!$H:$H,0))</f>
        <v>6.0000000000000001E-3</v>
      </c>
      <c r="P143" s="12"/>
    </row>
    <row r="144" spans="1:16" x14ac:dyDescent="0.25">
      <c r="A144" s="9">
        <v>141</v>
      </c>
      <c r="B144" s="9" t="str">
        <f>INDEX('#随机词条数值索引'!A:A,MOD(ROW()-4,SUM('#随机词条数值索引'!$L:$L))+2)</f>
        <v>军事学院</v>
      </c>
      <c r="C144" s="9">
        <f>INDEX('#随机词条数值索引'!C:C,MOD(ROW()-4,SUM('#随机词条数值索引'!$L:$L))+2)</f>
        <v>2105</v>
      </c>
      <c r="E144" s="9">
        <f>INDEX('#随机词条数值索引'!D:D,MOD(ROW()-4,SUM('#随机词条数值索引'!$L:$L))+2)*INDEX('#随机词条数值索引'!$I:$I,MATCH(收藏品随机属性表!$H144,'#随机词条数值索引'!$H:$H,0))</f>
        <v>0.06</v>
      </c>
      <c r="F144" s="30"/>
      <c r="G144" s="30"/>
      <c r="H144" s="9" t="str">
        <f>INDEX('#随机词条数值索引'!H:H,INT((ROW()-4)/SUM('#随机词条数值索引'!$L:$L))+2)</f>
        <v>橙色</v>
      </c>
      <c r="I144" s="9">
        <f>INDEX('#随机词条数值索引'!E:E,MOD(ROW()-4,SUM('#随机词条数值索引'!$L:$L))+2)*INDEX('#随机词条数值索引'!$I:$I,MATCH(收藏品随机属性表!$H144,'#随机词条数值索引'!$H:$H,0))</f>
        <v>6.0000000000000001E-3</v>
      </c>
      <c r="P144" s="12"/>
    </row>
    <row r="145" spans="1:16" x14ac:dyDescent="0.25">
      <c r="A145" s="9">
        <v>142</v>
      </c>
      <c r="B145" s="9" t="str">
        <f>INDEX('#随机词条数值索引'!A:A,MOD(ROW()-4,SUM('#随机词条数值索引'!$L:$L))+2)</f>
        <v>军事学院</v>
      </c>
      <c r="C145" s="9">
        <f>INDEX('#随机词条数值索引'!C:C,MOD(ROW()-4,SUM('#随机词条数值索引'!$L:$L))+2)</f>
        <v>2106</v>
      </c>
      <c r="E145" s="9">
        <f>INDEX('#随机词条数值索引'!D:D,MOD(ROW()-4,SUM('#随机词条数值索引'!$L:$L))+2)*INDEX('#随机词条数值索引'!$I:$I,MATCH(收藏品随机属性表!$H145,'#随机词条数值索引'!$H:$H,0))</f>
        <v>0.06</v>
      </c>
      <c r="F145" s="30"/>
      <c r="G145" s="30"/>
      <c r="H145" s="9" t="str">
        <f>INDEX('#随机词条数值索引'!H:H,INT((ROW()-4)/SUM('#随机词条数值索引'!$L:$L))+2)</f>
        <v>橙色</v>
      </c>
      <c r="I145" s="9">
        <f>INDEX('#随机词条数值索引'!E:E,MOD(ROW()-4,SUM('#随机词条数值索引'!$L:$L))+2)*INDEX('#随机词条数值索引'!$I:$I,MATCH(收藏品随机属性表!$H145,'#随机词条数值索引'!$H:$H,0))</f>
        <v>6.0000000000000001E-3</v>
      </c>
      <c r="P145" s="12"/>
    </row>
    <row r="146" spans="1:16" x14ac:dyDescent="0.25">
      <c r="A146" s="9">
        <v>143</v>
      </c>
      <c r="B146" s="9" t="str">
        <f>INDEX('#随机词条数值索引'!A:A,MOD(ROW()-4,SUM('#随机词条数值索引'!$L:$L))+2)</f>
        <v>军事学院</v>
      </c>
      <c r="C146" s="9">
        <f>INDEX('#随机词条数值索引'!C:C,MOD(ROW()-4,SUM('#随机词条数值索引'!$L:$L))+2)</f>
        <v>2108</v>
      </c>
      <c r="E146" s="9">
        <f>INDEX('#随机词条数值索引'!D:D,MOD(ROW()-4,SUM('#随机词条数值索引'!$L:$L))+2)*INDEX('#随机词条数值索引'!$I:$I,MATCH(收藏品随机属性表!$H146,'#随机词条数值索引'!$H:$H,0))</f>
        <v>0.06</v>
      </c>
      <c r="F146" s="30"/>
      <c r="G146" s="30"/>
      <c r="H146" s="9" t="str">
        <f>INDEX('#随机词条数值索引'!H:H,INT((ROW()-4)/SUM('#随机词条数值索引'!$L:$L))+2)</f>
        <v>橙色</v>
      </c>
      <c r="I146" s="9">
        <f>INDEX('#随机词条数值索引'!E:E,MOD(ROW()-4,SUM('#随机词条数值索引'!$L:$L))+2)*INDEX('#随机词条数值索引'!$I:$I,MATCH(收藏品随机属性表!$H146,'#随机词条数值索引'!$H:$H,0))</f>
        <v>6.0000000000000001E-3</v>
      </c>
      <c r="P146" s="12"/>
    </row>
    <row r="147" spans="1:16" x14ac:dyDescent="0.25">
      <c r="A147" s="9">
        <v>144</v>
      </c>
      <c r="B147" s="9" t="str">
        <f>INDEX('#随机词条数值索引'!A:A,MOD(ROW()-4,SUM('#随机词条数值索引'!$L:$L))+2)</f>
        <v>军事学院</v>
      </c>
      <c r="C147" s="9">
        <f>INDEX('#随机词条数值索引'!C:C,MOD(ROW()-4,SUM('#随机词条数值索引'!$L:$L))+2)</f>
        <v>2110</v>
      </c>
      <c r="E147" s="9">
        <f>INDEX('#随机词条数值索引'!D:D,MOD(ROW()-4,SUM('#随机词条数值索引'!$L:$L))+2)*INDEX('#随机词条数值索引'!$I:$I,MATCH(收藏品随机属性表!$H147,'#随机词条数值索引'!$H:$H,0))</f>
        <v>0.06</v>
      </c>
      <c r="F147" s="30"/>
      <c r="G147" s="30"/>
      <c r="H147" s="9" t="str">
        <f>INDEX('#随机词条数值索引'!H:H,INT((ROW()-4)/SUM('#随机词条数值索引'!$L:$L))+2)</f>
        <v>橙色</v>
      </c>
      <c r="I147" s="9">
        <f>INDEX('#随机词条数值索引'!E:E,MOD(ROW()-4,SUM('#随机词条数值索引'!$L:$L))+2)*INDEX('#随机词条数值索引'!$I:$I,MATCH(收藏品随机属性表!$H147,'#随机词条数值索引'!$H:$H,0))</f>
        <v>6.0000000000000001E-3</v>
      </c>
      <c r="P147" s="12"/>
    </row>
    <row r="148" spans="1:16" x14ac:dyDescent="0.25">
      <c r="A148" s="9">
        <v>145</v>
      </c>
      <c r="B148" s="9" t="str">
        <f>INDEX('#随机词条数值索引'!A:A,MOD(ROW()-4,SUM('#随机词条数值索引'!$L:$L))+2)</f>
        <v>艺术学院</v>
      </c>
      <c r="C148" s="9">
        <f>INDEX('#随机词条数值索引'!C:C,MOD(ROW()-4,SUM('#随机词条数值索引'!$L:$L))+2)</f>
        <v>3001</v>
      </c>
      <c r="E148" s="9">
        <f>INDEX('#随机词条数值索引'!D:D,MOD(ROW()-4,SUM('#随机词条数值索引'!$L:$L))+2)*INDEX('#随机词条数值索引'!$I:$I,MATCH(收藏品随机属性表!$H148,'#随机词条数值索引'!$H:$H,0))</f>
        <v>0.06</v>
      </c>
      <c r="F148" s="30"/>
      <c r="G148" s="30"/>
      <c r="H148" s="9" t="str">
        <f>INDEX('#随机词条数值索引'!H:H,INT((ROW()-4)/SUM('#随机词条数值索引'!$L:$L))+2)</f>
        <v>橙色</v>
      </c>
      <c r="I148" s="9">
        <f>INDEX('#随机词条数值索引'!E:E,MOD(ROW()-4,SUM('#随机词条数值索引'!$L:$L))+2)*INDEX('#随机词条数值索引'!$I:$I,MATCH(收藏品随机属性表!$H148,'#随机词条数值索引'!$H:$H,0))</f>
        <v>6.0000000000000001E-3</v>
      </c>
      <c r="P148" s="12"/>
    </row>
    <row r="149" spans="1:16" x14ac:dyDescent="0.25">
      <c r="A149" s="9">
        <v>146</v>
      </c>
      <c r="B149" s="9" t="str">
        <f>INDEX('#随机词条数值索引'!A:A,MOD(ROW()-4,SUM('#随机词条数值索引'!$L:$L))+2)</f>
        <v>艺术学院</v>
      </c>
      <c r="C149" s="9">
        <f>INDEX('#随机词条数值索引'!C:C,MOD(ROW()-4,SUM('#随机词条数值索引'!$L:$L))+2)</f>
        <v>3004</v>
      </c>
      <c r="E149" s="9">
        <f>INDEX('#随机词条数值索引'!D:D,MOD(ROW()-4,SUM('#随机词条数值索引'!$L:$L))+2)*INDEX('#随机词条数值索引'!$I:$I,MATCH(收藏品随机属性表!$H149,'#随机词条数值索引'!$H:$H,0))</f>
        <v>0.06</v>
      </c>
      <c r="F149" s="30"/>
      <c r="G149" s="30"/>
      <c r="H149" s="9" t="str">
        <f>INDEX('#随机词条数值索引'!H:H,INT((ROW()-4)/SUM('#随机词条数值索引'!$L:$L))+2)</f>
        <v>橙色</v>
      </c>
      <c r="I149" s="9">
        <f>INDEX('#随机词条数值索引'!E:E,MOD(ROW()-4,SUM('#随机词条数值索引'!$L:$L))+2)*INDEX('#随机词条数值索引'!$I:$I,MATCH(收藏品随机属性表!$H149,'#随机词条数值索引'!$H:$H,0))</f>
        <v>6.0000000000000001E-3</v>
      </c>
      <c r="P149" s="12"/>
    </row>
    <row r="150" spans="1:16" x14ac:dyDescent="0.25">
      <c r="A150" s="9">
        <v>147</v>
      </c>
      <c r="B150" s="9" t="str">
        <f>INDEX('#随机词条数值索引'!A:A,MOD(ROW()-4,SUM('#随机词条数值索引'!$L:$L))+2)</f>
        <v>艺术学院</v>
      </c>
      <c r="C150" s="9">
        <f>INDEX('#随机词条数值索引'!C:C,MOD(ROW()-4,SUM('#随机词条数值索引'!$L:$L))+2)</f>
        <v>3002</v>
      </c>
      <c r="E150" s="9">
        <f>INDEX('#随机词条数值索引'!D:D,MOD(ROW()-4,SUM('#随机词条数值索引'!$L:$L))+2)*INDEX('#随机词条数值索引'!$I:$I,MATCH(收藏品随机属性表!$H150,'#随机词条数值索引'!$H:$H,0))</f>
        <v>0.06</v>
      </c>
      <c r="F150" s="30"/>
      <c r="G150" s="30"/>
      <c r="H150" s="9" t="str">
        <f>INDEX('#随机词条数值索引'!H:H,INT((ROW()-4)/SUM('#随机词条数值索引'!$L:$L))+2)</f>
        <v>橙色</v>
      </c>
      <c r="I150" s="9">
        <f>INDEX('#随机词条数值索引'!E:E,MOD(ROW()-4,SUM('#随机词条数值索引'!$L:$L))+2)*INDEX('#随机词条数值索引'!$I:$I,MATCH(收藏品随机属性表!$H150,'#随机词条数值索引'!$H:$H,0))</f>
        <v>6.0000000000000001E-3</v>
      </c>
      <c r="P150" s="12"/>
    </row>
    <row r="151" spans="1:16" x14ac:dyDescent="0.25">
      <c r="A151" s="9">
        <v>148</v>
      </c>
      <c r="B151" s="9" t="str">
        <f>INDEX('#随机词条数值索引'!A:A,MOD(ROW()-4,SUM('#随机词条数值索引'!$L:$L))+2)</f>
        <v>艺术学院</v>
      </c>
      <c r="C151" s="9">
        <f>INDEX('#随机词条数值索引'!C:C,MOD(ROW()-4,SUM('#随机词条数值索引'!$L:$L))+2)</f>
        <v>3003</v>
      </c>
      <c r="E151" s="9">
        <f>INDEX('#随机词条数值索引'!D:D,MOD(ROW()-4,SUM('#随机词条数值索引'!$L:$L))+2)*INDEX('#随机词条数值索引'!$I:$I,MATCH(收藏品随机属性表!$H151,'#随机词条数值索引'!$H:$H,0))</f>
        <v>0.06</v>
      </c>
      <c r="F151" s="30"/>
      <c r="G151" s="30"/>
      <c r="H151" s="9" t="str">
        <f>INDEX('#随机词条数值索引'!H:H,INT((ROW()-4)/SUM('#随机词条数值索引'!$L:$L))+2)</f>
        <v>橙色</v>
      </c>
      <c r="I151" s="9">
        <f>INDEX('#随机词条数值索引'!E:E,MOD(ROW()-4,SUM('#随机词条数值索引'!$L:$L))+2)*INDEX('#随机词条数值索引'!$I:$I,MATCH(收藏品随机属性表!$H151,'#随机词条数值索引'!$H:$H,0))</f>
        <v>6.0000000000000001E-3</v>
      </c>
      <c r="P151" s="12"/>
    </row>
    <row r="152" spans="1:16" x14ac:dyDescent="0.25">
      <c r="A152" s="9">
        <v>149</v>
      </c>
      <c r="B152" s="9" t="str">
        <f>INDEX('#随机词条数值索引'!A:A,MOD(ROW()-4,SUM('#随机词条数值索引'!$L:$L))+2)</f>
        <v>艺术学院</v>
      </c>
      <c r="C152" s="9">
        <f>INDEX('#随机词条数值索引'!C:C,MOD(ROW()-4,SUM('#随机词条数值索引'!$L:$L))+2)</f>
        <v>3013</v>
      </c>
      <c r="E152" s="9">
        <f>INDEX('#随机词条数值索引'!D:D,MOD(ROW()-4,SUM('#随机词条数值索引'!$L:$L))+2)*INDEX('#随机词条数值索引'!$I:$I,MATCH(收藏品随机属性表!$H152,'#随机词条数值索引'!$H:$H,0))</f>
        <v>120</v>
      </c>
      <c r="F152" s="30"/>
      <c r="G152" s="30"/>
      <c r="H152" s="9" t="str">
        <f>INDEX('#随机词条数值索引'!H:H,INT((ROW()-4)/SUM('#随机词条数值索引'!$L:$L))+2)</f>
        <v>橙色</v>
      </c>
      <c r="I152" s="9">
        <f>INDEX('#随机词条数值索引'!E:E,MOD(ROW()-4,SUM('#随机词条数值索引'!$L:$L))+2)*INDEX('#随机词条数值索引'!$I:$I,MATCH(收藏品随机属性表!$H152,'#随机词条数值索引'!$H:$H,0))</f>
        <v>12</v>
      </c>
      <c r="P152" s="12"/>
    </row>
    <row r="153" spans="1:16" x14ac:dyDescent="0.25">
      <c r="A153" s="9">
        <v>150</v>
      </c>
      <c r="B153" s="9" t="str">
        <f>INDEX('#随机词条数值索引'!A:A,MOD(ROW()-4,SUM('#随机词条数值索引'!$L:$L))+2)</f>
        <v>艺术学院</v>
      </c>
      <c r="C153" s="9">
        <f>INDEX('#随机词条数值索引'!C:C,MOD(ROW()-4,SUM('#随机词条数值索引'!$L:$L))+2)</f>
        <v>3016</v>
      </c>
      <c r="E153" s="9">
        <f>INDEX('#随机词条数值索引'!D:D,MOD(ROW()-4,SUM('#随机词条数值索引'!$L:$L))+2)*INDEX('#随机词条数值索引'!$I:$I,MATCH(收藏品随机属性表!$H153,'#随机词条数值索引'!$H:$H,0))</f>
        <v>120</v>
      </c>
      <c r="F153" s="30"/>
      <c r="G153" s="30"/>
      <c r="H153" s="9" t="str">
        <f>INDEX('#随机词条数值索引'!H:H,INT((ROW()-4)/SUM('#随机词条数值索引'!$L:$L))+2)</f>
        <v>橙色</v>
      </c>
      <c r="I153" s="9">
        <f>INDEX('#随机词条数值索引'!E:E,MOD(ROW()-4,SUM('#随机词条数值索引'!$L:$L))+2)*INDEX('#随机词条数值索引'!$I:$I,MATCH(收藏品随机属性表!$H153,'#随机词条数值索引'!$H:$H,0))</f>
        <v>12</v>
      </c>
      <c r="P153" s="12"/>
    </row>
    <row r="154" spans="1:16" x14ac:dyDescent="0.25">
      <c r="A154" s="9">
        <v>151</v>
      </c>
      <c r="B154" s="9" t="str">
        <f>INDEX('#随机词条数值索引'!A:A,MOD(ROW()-4,SUM('#随机词条数值索引'!$L:$L))+2)</f>
        <v>艺术学院</v>
      </c>
      <c r="C154" s="9">
        <f>INDEX('#随机词条数值索引'!C:C,MOD(ROW()-4,SUM('#随机词条数值索引'!$L:$L))+2)</f>
        <v>3014</v>
      </c>
      <c r="E154" s="9">
        <f>INDEX('#随机词条数值索引'!D:D,MOD(ROW()-4,SUM('#随机词条数值索引'!$L:$L))+2)*INDEX('#随机词条数值索引'!$I:$I,MATCH(收藏品随机属性表!$H154,'#随机词条数值索引'!$H:$H,0))</f>
        <v>120</v>
      </c>
      <c r="F154" s="30"/>
      <c r="G154" s="30"/>
      <c r="H154" s="9" t="str">
        <f>INDEX('#随机词条数值索引'!H:H,INT((ROW()-4)/SUM('#随机词条数值索引'!$L:$L))+2)</f>
        <v>橙色</v>
      </c>
      <c r="I154" s="9">
        <f>INDEX('#随机词条数值索引'!E:E,MOD(ROW()-4,SUM('#随机词条数值索引'!$L:$L))+2)*INDEX('#随机词条数值索引'!$I:$I,MATCH(收藏品随机属性表!$H154,'#随机词条数值索引'!$H:$H,0))</f>
        <v>12</v>
      </c>
      <c r="P154" s="12"/>
    </row>
    <row r="155" spans="1:16" x14ac:dyDescent="0.25">
      <c r="A155" s="9">
        <v>152</v>
      </c>
      <c r="B155" s="9" t="str">
        <f>INDEX('#随机词条数值索引'!A:A,MOD(ROW()-4,SUM('#随机词条数值索引'!$L:$L))+2)</f>
        <v>艺术学院</v>
      </c>
      <c r="C155" s="9">
        <f>INDEX('#随机词条数值索引'!C:C,MOD(ROW()-4,SUM('#随机词条数值索引'!$L:$L))+2)</f>
        <v>3015</v>
      </c>
      <c r="E155" s="9">
        <f>INDEX('#随机词条数值索引'!D:D,MOD(ROW()-4,SUM('#随机词条数值索引'!$L:$L))+2)*INDEX('#随机词条数值索引'!$I:$I,MATCH(收藏品随机属性表!$H155,'#随机词条数值索引'!$H:$H,0))</f>
        <v>120</v>
      </c>
      <c r="F155" s="30"/>
      <c r="G155" s="30"/>
      <c r="H155" s="9" t="str">
        <f>INDEX('#随机词条数值索引'!H:H,INT((ROW()-4)/SUM('#随机词条数值索引'!$L:$L))+2)</f>
        <v>橙色</v>
      </c>
      <c r="I155" s="9">
        <f>INDEX('#随机词条数值索引'!E:E,MOD(ROW()-4,SUM('#随机词条数值索引'!$L:$L))+2)*INDEX('#随机词条数值索引'!$I:$I,MATCH(收藏品随机属性表!$H155,'#随机词条数值索引'!$H:$H,0))</f>
        <v>12</v>
      </c>
      <c r="P155" s="12"/>
    </row>
    <row r="156" spans="1:16" x14ac:dyDescent="0.25">
      <c r="A156" s="9">
        <v>153</v>
      </c>
      <c r="B156" s="9" t="str">
        <f>INDEX('#随机词条数值索引'!A:A,MOD(ROW()-4,SUM('#随机词条数值索引'!$L:$L))+2)</f>
        <v>科学学院</v>
      </c>
      <c r="C156" s="9">
        <f>INDEX('#随机词条数值索引'!C:C,MOD(ROW()-4,SUM('#随机词条数值索引'!$L:$L))+2)</f>
        <v>1020</v>
      </c>
      <c r="E156" s="9">
        <f>INDEX('#随机词条数值索引'!D:D,MOD(ROW()-4,SUM('#随机词条数值索引'!$L:$L))+2)*INDEX('#随机词条数值索引'!$I:$I,MATCH(收藏品随机属性表!$H156,'#随机词条数值索引'!$H:$H,0))</f>
        <v>0.06</v>
      </c>
      <c r="F156" s="30"/>
      <c r="G156" s="30"/>
      <c r="H156" s="9" t="str">
        <f>INDEX('#随机词条数值索引'!H:H,INT((ROW()-4)/SUM('#随机词条数值索引'!$L:$L))+2)</f>
        <v>橙色</v>
      </c>
      <c r="I156" s="9">
        <f>INDEX('#随机词条数值索引'!E:E,MOD(ROW()-4,SUM('#随机词条数值索引'!$L:$L))+2)*INDEX('#随机词条数值索引'!$I:$I,MATCH(收藏品随机属性表!$H156,'#随机词条数值索引'!$H:$H,0))</f>
        <v>6.0000000000000001E-3</v>
      </c>
      <c r="P156" s="12"/>
    </row>
    <row r="157" spans="1:16" x14ac:dyDescent="0.25">
      <c r="A157" s="9">
        <v>154</v>
      </c>
      <c r="B157" s="9" t="str">
        <f>INDEX('#随机词条数值索引'!A:A,MOD(ROW()-4,SUM('#随机词条数值索引'!$L:$L))+2)</f>
        <v>科学学院</v>
      </c>
      <c r="C157" s="9">
        <f>INDEX('#随机词条数值索引'!C:C,MOD(ROW()-4,SUM('#随机词条数值索引'!$L:$L))+2)</f>
        <v>1021</v>
      </c>
      <c r="E157" s="9">
        <f>INDEX('#随机词条数值索引'!D:D,MOD(ROW()-4,SUM('#随机词条数值索引'!$L:$L))+2)*INDEX('#随机词条数值索引'!$I:$I,MATCH(收藏品随机属性表!$H157,'#随机词条数值索引'!$H:$H,0))</f>
        <v>0.06</v>
      </c>
      <c r="F157" s="30"/>
      <c r="G157" s="30"/>
      <c r="H157" s="9" t="str">
        <f>INDEX('#随机词条数值索引'!H:H,INT((ROW()-4)/SUM('#随机词条数值索引'!$L:$L))+2)</f>
        <v>橙色</v>
      </c>
      <c r="I157" s="9">
        <f>INDEX('#随机词条数值索引'!E:E,MOD(ROW()-4,SUM('#随机词条数值索引'!$L:$L))+2)*INDEX('#随机词条数值索引'!$I:$I,MATCH(收藏品随机属性表!$H157,'#随机词条数值索引'!$H:$H,0))</f>
        <v>6.0000000000000001E-3</v>
      </c>
      <c r="P157" s="12"/>
    </row>
    <row r="158" spans="1:16" x14ac:dyDescent="0.25">
      <c r="A158" s="9">
        <v>155</v>
      </c>
      <c r="B158" s="9" t="str">
        <f>INDEX('#随机词条数值索引'!A:A,MOD(ROW()-4,SUM('#随机词条数值索引'!$L:$L))+2)</f>
        <v>科学学院</v>
      </c>
      <c r="C158" s="9">
        <f>INDEX('#随机词条数值索引'!C:C,MOD(ROW()-4,SUM('#随机词条数值索引'!$L:$L))+2)</f>
        <v>1022</v>
      </c>
      <c r="E158" s="9">
        <f>INDEX('#随机词条数值索引'!D:D,MOD(ROW()-4,SUM('#随机词条数值索引'!$L:$L))+2)*INDEX('#随机词条数值索引'!$I:$I,MATCH(收藏品随机属性表!$H158,'#随机词条数值索引'!$H:$H,0))</f>
        <v>0.06</v>
      </c>
      <c r="F158" s="30"/>
      <c r="G158" s="30"/>
      <c r="H158" s="9" t="str">
        <f>INDEX('#随机词条数值索引'!H:H,INT((ROW()-4)/SUM('#随机词条数值索引'!$L:$L))+2)</f>
        <v>橙色</v>
      </c>
      <c r="I158" s="9">
        <f>INDEX('#随机词条数值索引'!E:E,MOD(ROW()-4,SUM('#随机词条数值索引'!$L:$L))+2)*INDEX('#随机词条数值索引'!$I:$I,MATCH(收藏品随机属性表!$H158,'#随机词条数值索引'!$H:$H,0))</f>
        <v>6.0000000000000001E-3</v>
      </c>
      <c r="P158" s="12"/>
    </row>
    <row r="159" spans="1:16" x14ac:dyDescent="0.25">
      <c r="A159" s="9">
        <v>156</v>
      </c>
      <c r="B159" s="9" t="str">
        <f>INDEX('#随机词条数值索引'!A:A,MOD(ROW()-4,SUM('#随机词条数值索引'!$L:$L))+2)</f>
        <v>科学学院</v>
      </c>
      <c r="C159" s="9">
        <f>INDEX('#随机词条数值索引'!C:C,MOD(ROW()-4,SUM('#随机词条数值索引'!$L:$L))+2)</f>
        <v>1023</v>
      </c>
      <c r="E159" s="9">
        <f>INDEX('#随机词条数值索引'!D:D,MOD(ROW()-4,SUM('#随机词条数值索引'!$L:$L))+2)*INDEX('#随机词条数值索引'!$I:$I,MATCH(收藏品随机属性表!$H159,'#随机词条数值索引'!$H:$H,0))</f>
        <v>0.06</v>
      </c>
      <c r="F159" s="30"/>
      <c r="G159" s="30"/>
      <c r="H159" s="9" t="str">
        <f>INDEX('#随机词条数值索引'!H:H,INT((ROW()-4)/SUM('#随机词条数值索引'!$L:$L))+2)</f>
        <v>橙色</v>
      </c>
      <c r="I159" s="9">
        <f>INDEX('#随机词条数值索引'!E:E,MOD(ROW()-4,SUM('#随机词条数值索引'!$L:$L))+2)*INDEX('#随机词条数值索引'!$I:$I,MATCH(收藏品随机属性表!$H159,'#随机词条数值索引'!$H:$H,0))</f>
        <v>6.0000000000000001E-3</v>
      </c>
      <c r="P159" s="12"/>
    </row>
    <row r="160" spans="1:16" x14ac:dyDescent="0.25">
      <c r="A160" s="9">
        <v>157</v>
      </c>
      <c r="B160" s="9" t="str">
        <f>INDEX('#随机词条数值索引'!A:A,MOD(ROW()-4,SUM('#随机词条数值索引'!$L:$L))+2)</f>
        <v>科学学院</v>
      </c>
      <c r="C160" s="9">
        <f>INDEX('#随机词条数值索引'!C:C,MOD(ROW()-4,SUM('#随机词条数值索引'!$L:$L))+2)</f>
        <v>1105</v>
      </c>
      <c r="E160" s="9">
        <f>INDEX('#随机词条数值索引'!D:D,MOD(ROW()-4,SUM('#随机词条数值索引'!$L:$L))+2)*INDEX('#随机词条数值索引'!$I:$I,MATCH(收藏品随机属性表!$H160,'#随机词条数值索引'!$H:$H,0))</f>
        <v>0.06</v>
      </c>
      <c r="F160" s="30"/>
      <c r="G160" s="30"/>
      <c r="H160" s="9" t="str">
        <f>INDEX('#随机词条数值索引'!H:H,INT((ROW()-4)/SUM('#随机词条数值索引'!$L:$L))+2)</f>
        <v>橙色</v>
      </c>
      <c r="I160" s="9">
        <f>INDEX('#随机词条数值索引'!E:E,MOD(ROW()-4,SUM('#随机词条数值索引'!$L:$L))+2)*INDEX('#随机词条数值索引'!$I:$I,MATCH(收藏品随机属性表!$H160,'#随机词条数值索引'!$H:$H,0))</f>
        <v>6.0000000000000001E-3</v>
      </c>
      <c r="P160" s="12"/>
    </row>
    <row r="161" spans="1:16" x14ac:dyDescent="0.25">
      <c r="A161" s="9">
        <v>158</v>
      </c>
      <c r="B161" s="9" t="str">
        <f>INDEX('#随机词条数值索引'!A:A,MOD(ROW()-4,SUM('#随机词条数值索引'!$L:$L))+2)</f>
        <v>科学学院</v>
      </c>
      <c r="C161" s="9">
        <f>INDEX('#随机词条数值索引'!C:C,MOD(ROW()-4,SUM('#随机词条数值索引'!$L:$L))+2)</f>
        <v>1106</v>
      </c>
      <c r="E161" s="9">
        <f>INDEX('#随机词条数值索引'!D:D,MOD(ROW()-4,SUM('#随机词条数值索引'!$L:$L))+2)*INDEX('#随机词条数值索引'!$I:$I,MATCH(收藏品随机属性表!$H161,'#随机词条数值索引'!$H:$H,0))</f>
        <v>0.06</v>
      </c>
      <c r="F161" s="30"/>
      <c r="G161" s="30"/>
      <c r="H161" s="9" t="str">
        <f>INDEX('#随机词条数值索引'!H:H,INT((ROW()-4)/SUM('#随机词条数值索引'!$L:$L))+2)</f>
        <v>橙色</v>
      </c>
      <c r="I161" s="9">
        <f>INDEX('#随机词条数值索引'!E:E,MOD(ROW()-4,SUM('#随机词条数值索引'!$L:$L))+2)*INDEX('#随机词条数值索引'!$I:$I,MATCH(收藏品随机属性表!$H161,'#随机词条数值索引'!$H:$H,0))</f>
        <v>6.0000000000000001E-3</v>
      </c>
      <c r="P161" s="12"/>
    </row>
    <row r="162" spans="1:16" x14ac:dyDescent="0.25">
      <c r="A162" s="9">
        <v>159</v>
      </c>
      <c r="B162" s="9" t="str">
        <f>INDEX('#随机词条数值索引'!A:A,MOD(ROW()-4,SUM('#随机词条数值索引'!$L:$L))+2)</f>
        <v>科学学院</v>
      </c>
      <c r="C162" s="9">
        <f>INDEX('#随机词条数值索引'!C:C,MOD(ROW()-4,SUM('#随机词条数值索引'!$L:$L))+2)</f>
        <v>1107</v>
      </c>
      <c r="E162" s="9">
        <f>INDEX('#随机词条数值索引'!D:D,MOD(ROW()-4,SUM('#随机词条数值索引'!$L:$L))+2)*INDEX('#随机词条数值索引'!$I:$I,MATCH(收藏品随机属性表!$H162,'#随机词条数值索引'!$H:$H,0))</f>
        <v>0.06</v>
      </c>
      <c r="F162" s="30"/>
      <c r="G162" s="30"/>
      <c r="H162" s="9" t="str">
        <f>INDEX('#随机词条数值索引'!H:H,INT((ROW()-4)/SUM('#随机词条数值索引'!$L:$L))+2)</f>
        <v>橙色</v>
      </c>
      <c r="I162" s="9">
        <f>INDEX('#随机词条数值索引'!E:E,MOD(ROW()-4,SUM('#随机词条数值索引'!$L:$L))+2)*INDEX('#随机词条数值索引'!$I:$I,MATCH(收藏品随机属性表!$H162,'#随机词条数值索引'!$H:$H,0))</f>
        <v>6.0000000000000001E-3</v>
      </c>
      <c r="P162" s="12"/>
    </row>
    <row r="163" spans="1:16" x14ac:dyDescent="0.25">
      <c r="A163" s="9">
        <v>160</v>
      </c>
      <c r="B163" s="9" t="str">
        <f>INDEX('#随机词条数值索引'!A:A,MOD(ROW()-4,SUM('#随机词条数值索引'!$L:$L))+2)</f>
        <v>科学学院</v>
      </c>
      <c r="C163" s="9">
        <f>INDEX('#随机词条数值索引'!C:C,MOD(ROW()-4,SUM('#随机词条数值索引'!$L:$L))+2)</f>
        <v>1108</v>
      </c>
      <c r="E163" s="9">
        <f>INDEX('#随机词条数值索引'!D:D,MOD(ROW()-4,SUM('#随机词条数值索引'!$L:$L))+2)*INDEX('#随机词条数值索引'!$I:$I,MATCH(收藏品随机属性表!$H163,'#随机词条数值索引'!$H:$H,0))</f>
        <v>0.06</v>
      </c>
      <c r="F163" s="30"/>
      <c r="G163" s="30"/>
      <c r="H163" s="9" t="str">
        <f>INDEX('#随机词条数值索引'!H:H,INT((ROW()-4)/SUM('#随机词条数值索引'!$L:$L))+2)</f>
        <v>橙色</v>
      </c>
      <c r="I163" s="9">
        <f>INDEX('#随机词条数值索引'!E:E,MOD(ROW()-4,SUM('#随机词条数值索引'!$L:$L))+2)*INDEX('#随机词条数值索引'!$I:$I,MATCH(收藏品随机属性表!$H163,'#随机词条数值索引'!$H:$H,0))</f>
        <v>6.0000000000000001E-3</v>
      </c>
      <c r="P163" s="12"/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workbookViewId="0">
      <selection activeCell="I15" sqref="I15"/>
    </sheetView>
  </sheetViews>
  <sheetFormatPr defaultColWidth="9" defaultRowHeight="14" x14ac:dyDescent="0.3"/>
  <cols>
    <col min="1" max="1" width="9" style="24" customWidth="1"/>
    <col min="2" max="2" width="13.90625" style="24" customWidth="1"/>
    <col min="3" max="3" width="15.08984375" style="24" customWidth="1"/>
    <col min="4" max="5" width="9" style="24" customWidth="1"/>
    <col min="6" max="6" width="19.6328125" style="24" customWidth="1"/>
    <col min="7" max="8" width="9" style="24" customWidth="1"/>
    <col min="9" max="9" width="13.08984375" style="24" customWidth="1"/>
    <col min="10" max="10" width="9" style="24" customWidth="1"/>
    <col min="11" max="16384" width="9" style="24"/>
  </cols>
  <sheetData>
    <row r="1" spans="1:12" s="22" customFormat="1" x14ac:dyDescent="0.3">
      <c r="A1" s="22" t="s">
        <v>93</v>
      </c>
      <c r="B1" s="22" t="s">
        <v>565</v>
      </c>
      <c r="C1" s="22" t="s">
        <v>566</v>
      </c>
      <c r="D1" s="22" t="s">
        <v>97</v>
      </c>
      <c r="E1" s="22" t="s">
        <v>100</v>
      </c>
      <c r="F1" s="22" t="s">
        <v>96</v>
      </c>
      <c r="H1" s="23" t="s">
        <v>91</v>
      </c>
      <c r="I1" s="23" t="s">
        <v>567</v>
      </c>
      <c r="K1" s="22" t="s">
        <v>568</v>
      </c>
      <c r="L1" s="22" t="s">
        <v>569</v>
      </c>
    </row>
    <row r="2" spans="1:12" x14ac:dyDescent="0.3">
      <c r="A2" s="24" t="s">
        <v>443</v>
      </c>
      <c r="B2" s="24" t="s">
        <v>466</v>
      </c>
      <c r="C2" s="24">
        <v>2005</v>
      </c>
      <c r="D2" s="24">
        <v>0.02</v>
      </c>
      <c r="E2" s="24">
        <v>2E-3</v>
      </c>
      <c r="F2" s="24" t="s">
        <v>467</v>
      </c>
      <c r="H2" s="25" t="s">
        <v>446</v>
      </c>
      <c r="I2" s="25">
        <v>1</v>
      </c>
      <c r="K2" s="24" t="s">
        <v>443</v>
      </c>
      <c r="L2" s="24">
        <v>16</v>
      </c>
    </row>
    <row r="3" spans="1:12" x14ac:dyDescent="0.3">
      <c r="A3" s="24" t="s">
        <v>443</v>
      </c>
      <c r="B3" s="24" t="s">
        <v>444</v>
      </c>
      <c r="C3" s="24">
        <v>2006</v>
      </c>
      <c r="D3" s="24">
        <v>0.02</v>
      </c>
      <c r="E3" s="24">
        <v>2E-3</v>
      </c>
      <c r="F3" s="24" t="s">
        <v>445</v>
      </c>
      <c r="H3" s="25" t="s">
        <v>458</v>
      </c>
      <c r="I3" s="25">
        <v>1.5</v>
      </c>
      <c r="K3" s="24" t="s">
        <v>450</v>
      </c>
      <c r="L3" s="24">
        <v>8</v>
      </c>
    </row>
    <row r="4" spans="1:12" x14ac:dyDescent="0.3">
      <c r="A4" s="24" t="s">
        <v>443</v>
      </c>
      <c r="B4" s="24" t="s">
        <v>470</v>
      </c>
      <c r="C4" s="24">
        <v>2008</v>
      </c>
      <c r="D4" s="24">
        <v>0.02</v>
      </c>
      <c r="E4" s="24">
        <v>2E-3</v>
      </c>
      <c r="F4" s="24" t="s">
        <v>471</v>
      </c>
      <c r="H4" s="25" t="s">
        <v>468</v>
      </c>
      <c r="I4" s="25">
        <v>2</v>
      </c>
      <c r="K4" s="24" t="s">
        <v>454</v>
      </c>
      <c r="L4" s="24">
        <v>8</v>
      </c>
    </row>
    <row r="5" spans="1:12" x14ac:dyDescent="0.3">
      <c r="A5" s="24" t="s">
        <v>443</v>
      </c>
      <c r="B5" s="24" t="s">
        <v>490</v>
      </c>
      <c r="C5" s="24">
        <v>2010</v>
      </c>
      <c r="D5" s="24">
        <v>0.02</v>
      </c>
      <c r="E5" s="24">
        <v>2E-3</v>
      </c>
      <c r="F5" s="24" t="s">
        <v>491</v>
      </c>
      <c r="H5" s="25" t="s">
        <v>478</v>
      </c>
      <c r="I5" s="25">
        <v>2.5</v>
      </c>
    </row>
    <row r="6" spans="1:12" x14ac:dyDescent="0.3">
      <c r="A6" s="24" t="s">
        <v>443</v>
      </c>
      <c r="B6" s="24" t="s">
        <v>473</v>
      </c>
      <c r="C6" s="24">
        <v>2055</v>
      </c>
      <c r="D6" s="24">
        <v>0.02</v>
      </c>
      <c r="E6" s="24">
        <v>2E-3</v>
      </c>
      <c r="F6" s="24" t="s">
        <v>474</v>
      </c>
      <c r="H6" s="25" t="s">
        <v>488</v>
      </c>
      <c r="I6" s="25">
        <v>3</v>
      </c>
    </row>
    <row r="7" spans="1:12" x14ac:dyDescent="0.3">
      <c r="A7" s="24" t="s">
        <v>443</v>
      </c>
      <c r="B7" s="24" t="s">
        <v>460</v>
      </c>
      <c r="C7" s="24">
        <v>2056</v>
      </c>
      <c r="D7" s="24">
        <v>0.02</v>
      </c>
      <c r="E7" s="24">
        <v>2E-3</v>
      </c>
      <c r="F7" s="24" t="s">
        <v>461</v>
      </c>
    </row>
    <row r="8" spans="1:12" x14ac:dyDescent="0.3">
      <c r="A8" s="24" t="s">
        <v>443</v>
      </c>
      <c r="B8" s="24" t="s">
        <v>452</v>
      </c>
      <c r="C8" s="24">
        <v>2058</v>
      </c>
      <c r="D8" s="24">
        <v>0.02</v>
      </c>
      <c r="E8" s="24">
        <v>2E-3</v>
      </c>
      <c r="F8" s="24" t="s">
        <v>453</v>
      </c>
    </row>
    <row r="9" spans="1:12" x14ac:dyDescent="0.3">
      <c r="A9" s="24" t="s">
        <v>443</v>
      </c>
      <c r="B9" s="24" t="s">
        <v>486</v>
      </c>
      <c r="C9" s="24">
        <v>2060</v>
      </c>
      <c r="D9" s="24">
        <v>0.02</v>
      </c>
      <c r="E9" s="24">
        <v>2E-3</v>
      </c>
      <c r="F9" s="24" t="s">
        <v>487</v>
      </c>
    </row>
    <row r="10" spans="1:12" x14ac:dyDescent="0.3">
      <c r="A10" s="24" t="s">
        <v>443</v>
      </c>
      <c r="B10" s="24" t="s">
        <v>570</v>
      </c>
      <c r="C10" s="24">
        <v>2205</v>
      </c>
      <c r="D10" s="24">
        <v>0.02</v>
      </c>
      <c r="E10" s="24">
        <v>2E-3</v>
      </c>
      <c r="F10" s="24" t="s">
        <v>571</v>
      </c>
    </row>
    <row r="11" spans="1:12" x14ac:dyDescent="0.3">
      <c r="A11" s="24" t="s">
        <v>443</v>
      </c>
      <c r="B11" s="24" t="s">
        <v>572</v>
      </c>
      <c r="C11" s="24">
        <v>2206</v>
      </c>
      <c r="D11" s="24">
        <v>0.02</v>
      </c>
      <c r="E11" s="24">
        <v>2E-3</v>
      </c>
      <c r="F11" s="24" t="s">
        <v>573</v>
      </c>
    </row>
    <row r="12" spans="1:12" x14ac:dyDescent="0.3">
      <c r="A12" s="24" t="s">
        <v>443</v>
      </c>
      <c r="B12" s="24" t="s">
        <v>574</v>
      </c>
      <c r="C12" s="24">
        <v>2208</v>
      </c>
      <c r="D12" s="24">
        <v>0.02</v>
      </c>
      <c r="E12" s="24">
        <v>2E-3</v>
      </c>
      <c r="F12" s="24" t="s">
        <v>575</v>
      </c>
    </row>
    <row r="13" spans="1:12" x14ac:dyDescent="0.3">
      <c r="A13" s="24" t="s">
        <v>443</v>
      </c>
      <c r="B13" s="24" t="s">
        <v>576</v>
      </c>
      <c r="C13" s="24">
        <v>2210</v>
      </c>
      <c r="D13" s="24">
        <v>0.02</v>
      </c>
      <c r="E13" s="24">
        <v>2E-3</v>
      </c>
      <c r="F13" s="24" t="s">
        <v>577</v>
      </c>
    </row>
    <row r="14" spans="1:12" x14ac:dyDescent="0.3">
      <c r="A14" s="24" t="s">
        <v>443</v>
      </c>
      <c r="B14" s="24" t="s">
        <v>448</v>
      </c>
      <c r="C14" s="24">
        <v>2105</v>
      </c>
      <c r="D14" s="24">
        <v>0.02</v>
      </c>
      <c r="E14" s="24">
        <v>2E-3</v>
      </c>
      <c r="F14" s="24" t="s">
        <v>449</v>
      </c>
    </row>
    <row r="15" spans="1:12" x14ac:dyDescent="0.3">
      <c r="A15" s="24" t="s">
        <v>443</v>
      </c>
      <c r="B15" s="24" t="s">
        <v>456</v>
      </c>
      <c r="C15" s="24">
        <v>2106</v>
      </c>
      <c r="D15" s="24">
        <v>0.02</v>
      </c>
      <c r="E15" s="24">
        <v>2E-3</v>
      </c>
      <c r="F15" s="24" t="s">
        <v>457</v>
      </c>
    </row>
    <row r="16" spans="1:12" x14ac:dyDescent="0.3">
      <c r="A16" s="24" t="s">
        <v>443</v>
      </c>
      <c r="B16" s="24" t="s">
        <v>463</v>
      </c>
      <c r="C16" s="24">
        <v>2108</v>
      </c>
      <c r="D16" s="24">
        <v>0.02</v>
      </c>
      <c r="E16" s="24">
        <v>2E-3</v>
      </c>
      <c r="F16" s="24" t="s">
        <v>464</v>
      </c>
    </row>
    <row r="17" spans="1:6" x14ac:dyDescent="0.3">
      <c r="A17" s="24" t="s">
        <v>443</v>
      </c>
      <c r="B17" s="24" t="s">
        <v>493</v>
      </c>
      <c r="C17" s="24">
        <v>2110</v>
      </c>
      <c r="D17" s="24">
        <v>0.02</v>
      </c>
      <c r="E17" s="24">
        <v>2E-3</v>
      </c>
      <c r="F17" s="24" t="s">
        <v>494</v>
      </c>
    </row>
    <row r="18" spans="1:6" x14ac:dyDescent="0.3">
      <c r="A18" s="24" t="s">
        <v>450</v>
      </c>
      <c r="B18" s="24" t="s">
        <v>504</v>
      </c>
      <c r="C18" s="24">
        <v>3001</v>
      </c>
      <c r="D18" s="24">
        <v>0.02</v>
      </c>
      <c r="E18" s="24">
        <v>2E-3</v>
      </c>
      <c r="F18" s="24" t="s">
        <v>505</v>
      </c>
    </row>
    <row r="19" spans="1:6" x14ac:dyDescent="0.3">
      <c r="A19" s="24" t="s">
        <v>450</v>
      </c>
      <c r="B19" s="24" t="s">
        <v>496</v>
      </c>
      <c r="C19" s="24">
        <v>3004</v>
      </c>
      <c r="D19" s="24">
        <v>0.02</v>
      </c>
      <c r="E19" s="24">
        <v>2E-3</v>
      </c>
      <c r="F19" s="24" t="s">
        <v>497</v>
      </c>
    </row>
    <row r="20" spans="1:6" x14ac:dyDescent="0.3">
      <c r="A20" s="24" t="s">
        <v>450</v>
      </c>
      <c r="B20" s="24" t="s">
        <v>514</v>
      </c>
      <c r="C20" s="24">
        <v>3002</v>
      </c>
      <c r="D20" s="24">
        <v>0.02</v>
      </c>
      <c r="E20" s="24">
        <v>2E-3</v>
      </c>
      <c r="F20" s="24" t="s">
        <v>515</v>
      </c>
    </row>
    <row r="21" spans="1:6" x14ac:dyDescent="0.3">
      <c r="A21" s="24" t="s">
        <v>450</v>
      </c>
      <c r="B21" s="24" t="s">
        <v>520</v>
      </c>
      <c r="C21" s="24">
        <v>3003</v>
      </c>
      <c r="D21" s="24">
        <v>0.02</v>
      </c>
      <c r="E21" s="24">
        <v>2E-3</v>
      </c>
      <c r="F21" s="24" t="s">
        <v>521</v>
      </c>
    </row>
    <row r="22" spans="1:6" x14ac:dyDescent="0.3">
      <c r="A22" s="24" t="s">
        <v>450</v>
      </c>
      <c r="B22" s="24" t="s">
        <v>508</v>
      </c>
      <c r="C22" s="24">
        <v>3013</v>
      </c>
      <c r="D22" s="24">
        <v>40</v>
      </c>
      <c r="E22" s="24">
        <v>4</v>
      </c>
      <c r="F22" s="24" t="s">
        <v>509</v>
      </c>
    </row>
    <row r="23" spans="1:6" x14ac:dyDescent="0.3">
      <c r="A23" s="24" t="s">
        <v>450</v>
      </c>
      <c r="B23" s="24" t="s">
        <v>522</v>
      </c>
      <c r="C23" s="24">
        <v>3016</v>
      </c>
      <c r="D23" s="24">
        <v>40</v>
      </c>
      <c r="E23" s="24">
        <v>4</v>
      </c>
      <c r="F23" s="24" t="s">
        <v>523</v>
      </c>
    </row>
    <row r="24" spans="1:6" x14ac:dyDescent="0.3">
      <c r="A24" s="24" t="s">
        <v>450</v>
      </c>
      <c r="B24" s="24" t="s">
        <v>512</v>
      </c>
      <c r="C24" s="24">
        <v>3014</v>
      </c>
      <c r="D24" s="24">
        <v>40</v>
      </c>
      <c r="E24" s="24">
        <v>4</v>
      </c>
      <c r="F24" s="24" t="s">
        <v>513</v>
      </c>
    </row>
    <row r="25" spans="1:6" x14ac:dyDescent="0.3">
      <c r="A25" s="24" t="s">
        <v>450</v>
      </c>
      <c r="B25" s="24" t="s">
        <v>518</v>
      </c>
      <c r="C25" s="24">
        <v>3015</v>
      </c>
      <c r="D25" s="24">
        <v>40</v>
      </c>
      <c r="E25" s="24">
        <v>4</v>
      </c>
      <c r="F25" s="24" t="s">
        <v>519</v>
      </c>
    </row>
    <row r="26" spans="1:6" x14ac:dyDescent="0.3">
      <c r="A26" s="24" t="s">
        <v>454</v>
      </c>
      <c r="B26" s="24" t="s">
        <v>540</v>
      </c>
      <c r="C26" s="24">
        <v>1020</v>
      </c>
      <c r="D26" s="24">
        <v>0.02</v>
      </c>
      <c r="E26" s="24">
        <v>2E-3</v>
      </c>
      <c r="F26" s="24" t="s">
        <v>541</v>
      </c>
    </row>
    <row r="27" spans="1:6" x14ac:dyDescent="0.3">
      <c r="A27" s="24" t="s">
        <v>454</v>
      </c>
      <c r="B27" s="24" t="s">
        <v>554</v>
      </c>
      <c r="C27" s="24">
        <v>1021</v>
      </c>
      <c r="D27" s="24">
        <v>0.02</v>
      </c>
      <c r="E27" s="24">
        <v>2E-3</v>
      </c>
      <c r="F27" s="24" t="s">
        <v>555</v>
      </c>
    </row>
    <row r="28" spans="1:6" x14ac:dyDescent="0.3">
      <c r="A28" s="24" t="s">
        <v>454</v>
      </c>
      <c r="B28" s="24" t="s">
        <v>550</v>
      </c>
      <c r="C28" s="24">
        <v>1022</v>
      </c>
      <c r="D28" s="24">
        <v>0.02</v>
      </c>
      <c r="E28" s="24">
        <v>2E-3</v>
      </c>
      <c r="F28" s="24" t="s">
        <v>551</v>
      </c>
    </row>
    <row r="29" spans="1:6" x14ac:dyDescent="0.3">
      <c r="A29" s="24" t="s">
        <v>454</v>
      </c>
      <c r="B29" s="24" t="s">
        <v>544</v>
      </c>
      <c r="C29" s="24">
        <v>1023</v>
      </c>
      <c r="D29" s="24">
        <v>0.02</v>
      </c>
      <c r="E29" s="24">
        <v>2E-3</v>
      </c>
      <c r="F29" s="24" t="s">
        <v>545</v>
      </c>
    </row>
    <row r="30" spans="1:6" x14ac:dyDescent="0.3">
      <c r="A30" s="24" t="s">
        <v>454</v>
      </c>
      <c r="B30" s="24" t="s">
        <v>548</v>
      </c>
      <c r="C30" s="24">
        <v>1105</v>
      </c>
      <c r="D30" s="24">
        <v>0.02</v>
      </c>
      <c r="E30" s="24">
        <v>2E-3</v>
      </c>
      <c r="F30" s="24" t="s">
        <v>549</v>
      </c>
    </row>
    <row r="31" spans="1:6" x14ac:dyDescent="0.3">
      <c r="A31" s="24" t="s">
        <v>454</v>
      </c>
      <c r="B31" s="24" t="s">
        <v>552</v>
      </c>
      <c r="C31" s="24">
        <v>1106</v>
      </c>
      <c r="D31" s="24">
        <v>0.02</v>
      </c>
      <c r="E31" s="24">
        <v>2E-3</v>
      </c>
      <c r="F31" s="24" t="s">
        <v>553</v>
      </c>
    </row>
    <row r="32" spans="1:6" x14ac:dyDescent="0.3">
      <c r="A32" s="24" t="s">
        <v>454</v>
      </c>
      <c r="B32" s="24" t="s">
        <v>530</v>
      </c>
      <c r="C32" s="24">
        <v>1107</v>
      </c>
      <c r="D32" s="24">
        <v>0.02</v>
      </c>
      <c r="E32" s="24">
        <v>2E-3</v>
      </c>
      <c r="F32" s="24" t="s">
        <v>531</v>
      </c>
    </row>
    <row r="33" spans="1:6" x14ac:dyDescent="0.3">
      <c r="A33" s="24" t="s">
        <v>454</v>
      </c>
      <c r="B33" s="24" t="s">
        <v>528</v>
      </c>
      <c r="C33" s="24">
        <v>1108</v>
      </c>
      <c r="D33" s="24">
        <v>0.02</v>
      </c>
      <c r="E33" s="24">
        <v>2E-3</v>
      </c>
      <c r="F33" s="24" t="s">
        <v>529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基础配置表</vt:lpstr>
      <vt:lpstr>学院表</vt:lpstr>
      <vt:lpstr>任务刷新</vt:lpstr>
      <vt:lpstr>任务配置表</vt:lpstr>
      <vt:lpstr>收藏品表</vt:lpstr>
      <vt:lpstr>#收藏品数值索引</vt:lpstr>
      <vt:lpstr>收藏品随机属性池表</vt:lpstr>
      <vt:lpstr>收藏品随机属性表</vt:lpstr>
      <vt:lpstr>#随机词条数值索引</vt:lpstr>
      <vt:lpstr>收藏品品质表</vt:lpstr>
      <vt:lpstr>收藏系列</vt:lpstr>
      <vt:lpstr>稀有材料表</vt:lpstr>
      <vt:lpstr>#宏定义</vt:lpstr>
      <vt:lpstr>#BUFF索引ID表</vt:lpstr>
      <vt:lpstr>#TID_base_up</vt:lpstr>
      <vt:lpstr>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wenshen(沈文)</cp:lastModifiedBy>
  <dcterms:created xsi:type="dcterms:W3CDTF">2006-09-13T11:21:51Z</dcterms:created>
  <dcterms:modified xsi:type="dcterms:W3CDTF">2023-05-29T04:04:07Z</dcterms:modified>
</cp:coreProperties>
</file>