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Trunk\common\excel\xls\Main\survivor\"/>
    </mc:Choice>
  </mc:AlternateContent>
  <xr:revisionPtr revIDLastSave="0" documentId="13_ncr:1_{4139F8E0-5574-4B76-B220-77906C22B94B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关卡配置表" sheetId="1" r:id="rId1"/>
    <sheet name="副玩法章节素材配置" sheetId="6" r:id="rId2"/>
    <sheet name="挂机效率配置" sheetId="2" r:id="rId3"/>
    <sheet name="#挂机档位和效率" sheetId="5" r:id="rId4"/>
    <sheet name="进度奖励配置" sheetId="3" r:id="rId5"/>
    <sheet name="副玩法客户端表演配置" sheetId="4" r:id="rId6"/>
  </sheets>
  <externalReferences>
    <externalReference r:id="rId7"/>
  </externalReferenc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C55" i="1" s="1"/>
  <c r="C59" i="1"/>
  <c r="C60" i="1" s="1"/>
  <c r="C49" i="1"/>
  <c r="C50" i="1"/>
  <c r="X62" i="1"/>
  <c r="S62" i="1"/>
  <c r="J62" i="1"/>
  <c r="X61" i="1"/>
  <c r="S61" i="1"/>
  <c r="J61" i="1"/>
  <c r="X57" i="1"/>
  <c r="S57" i="1"/>
  <c r="J57" i="1"/>
  <c r="X56" i="1"/>
  <c r="S56" i="1"/>
  <c r="J56" i="1"/>
  <c r="X52" i="1"/>
  <c r="S52" i="1"/>
  <c r="J52" i="1"/>
  <c r="X51" i="1"/>
  <c r="S51" i="1"/>
  <c r="J51" i="1"/>
  <c r="X47" i="1"/>
  <c r="S47" i="1"/>
  <c r="J47" i="1"/>
  <c r="X46" i="1"/>
  <c r="S46" i="1"/>
  <c r="J46" i="1"/>
  <c r="J60" i="1"/>
  <c r="J59" i="1"/>
  <c r="J55" i="1"/>
  <c r="J54" i="1"/>
  <c r="J50" i="1"/>
  <c r="J49" i="1"/>
  <c r="J45" i="1"/>
  <c r="J44" i="1"/>
  <c r="X60" i="1" l="1"/>
  <c r="X59" i="1"/>
  <c r="X58" i="1"/>
  <c r="X55" i="1"/>
  <c r="X54" i="1"/>
  <c r="X53" i="1"/>
  <c r="X50" i="1"/>
  <c r="X49" i="1"/>
  <c r="X48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S60" i="1"/>
  <c r="S59" i="1"/>
  <c r="S55" i="1" l="1"/>
  <c r="S54" i="1"/>
  <c r="S49" i="1"/>
  <c r="S50" i="1"/>
  <c r="S45" i="1"/>
  <c r="S44" i="1"/>
  <c r="C44" i="1" l="1"/>
  <c r="C45" i="1" s="1"/>
  <c r="A59" i="1"/>
  <c r="A60" i="1" s="1"/>
  <c r="A54" i="1"/>
  <c r="A55" i="1" s="1"/>
  <c r="A49" i="1"/>
  <c r="A50" i="1" s="1"/>
  <c r="A44" i="1"/>
  <c r="A45" i="1" s="1"/>
  <c r="S4" i="1" l="1"/>
  <c r="I22" i="1"/>
  <c r="S21" i="1"/>
  <c r="J21" i="1"/>
  <c r="I21" i="1"/>
  <c r="C4" i="5"/>
  <c r="B4" i="5"/>
  <c r="C3" i="5"/>
  <c r="B3" i="5"/>
  <c r="S58" i="1"/>
  <c r="S53" i="1"/>
  <c r="S48" i="1"/>
  <c r="S43" i="1"/>
  <c r="S42" i="1"/>
  <c r="I42" i="1"/>
  <c r="S41" i="1"/>
  <c r="I41" i="1"/>
  <c r="S40" i="1"/>
  <c r="I40" i="1"/>
  <c r="S39" i="1"/>
  <c r="I39" i="1"/>
  <c r="S38" i="1"/>
  <c r="I38" i="1"/>
  <c r="S37" i="1"/>
  <c r="I37" i="1"/>
  <c r="S36" i="1"/>
  <c r="I36" i="1"/>
  <c r="S35" i="1"/>
  <c r="I35" i="1"/>
  <c r="S34" i="1"/>
  <c r="I34" i="1"/>
  <c r="S33" i="1"/>
  <c r="I33" i="1"/>
  <c r="S32" i="1"/>
  <c r="I32" i="1"/>
  <c r="S31" i="1"/>
  <c r="I31" i="1"/>
  <c r="S30" i="1"/>
  <c r="I30" i="1"/>
  <c r="S29" i="1"/>
  <c r="I29" i="1"/>
  <c r="S28" i="1"/>
  <c r="I28" i="1"/>
  <c r="S27" i="1"/>
  <c r="I27" i="1"/>
  <c r="S26" i="1"/>
  <c r="I26" i="1"/>
  <c r="S25" i="1"/>
  <c r="I25" i="1"/>
  <c r="S24" i="1"/>
  <c r="I24" i="1"/>
  <c r="S23" i="1"/>
  <c r="I23" i="1"/>
  <c r="S22" i="1"/>
  <c r="S20" i="1"/>
  <c r="J20" i="1"/>
  <c r="I20" i="1"/>
  <c r="S19" i="1"/>
  <c r="J19" i="1"/>
  <c r="I19" i="1"/>
  <c r="S18" i="1"/>
  <c r="J18" i="1"/>
  <c r="I18" i="1"/>
  <c r="S17" i="1"/>
  <c r="J17" i="1"/>
  <c r="I17" i="1"/>
  <c r="S16" i="1"/>
  <c r="J16" i="1"/>
  <c r="I16" i="1"/>
  <c r="S15" i="1"/>
  <c r="J15" i="1"/>
  <c r="I15" i="1"/>
  <c r="S14" i="1"/>
  <c r="J14" i="1"/>
  <c r="I14" i="1"/>
  <c r="S13" i="1"/>
  <c r="J13" i="1"/>
  <c r="I13" i="1"/>
  <c r="S12" i="1"/>
  <c r="J12" i="1"/>
  <c r="I12" i="1"/>
  <c r="S11" i="1"/>
  <c r="J11" i="1"/>
  <c r="I11" i="1"/>
  <c r="S10" i="1"/>
  <c r="J10" i="1"/>
  <c r="I10" i="1"/>
  <c r="S9" i="1"/>
  <c r="J9" i="1"/>
  <c r="I9" i="1"/>
  <c r="S8" i="1"/>
  <c r="J8" i="1"/>
  <c r="I8" i="1"/>
  <c r="S7" i="1"/>
  <c r="J7" i="1"/>
  <c r="I7" i="1"/>
  <c r="S6" i="1"/>
  <c r="I6" i="1"/>
  <c r="S5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yanhaoyhli(李炎昊)</author>
    <author>tc={582695F8-3BBF-43F8-A068-778799BA52A7}</author>
    <author>loopli(李军)</author>
  </authors>
  <commentList>
    <comment ref="A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yanhaoyhli(李炎昊):</t>
        </r>
        <r>
          <rPr>
            <sz val="9"/>
            <rFont val="宋体"/>
            <family val="3"/>
            <charset val="134"/>
          </rPr>
          <t xml:space="preserve">
主关卡+子关卡，例如1-1关，id为1001
</t>
        </r>
      </text>
    </comment>
    <comment ref="O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yanhaoyhli(李炎昊):</t>
        </r>
        <r>
          <rPr>
            <sz val="9"/>
            <rFont val="宋体"/>
            <family val="3"/>
            <charset val="134"/>
          </rPr>
          <t xml:space="preserve">
“F_副玩法怪物刷新配置表”的id</t>
        </r>
      </text>
    </comment>
    <comment ref="P2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yanhaoyhli(李炎昊):</t>
        </r>
        <r>
          <rPr>
            <sz val="9"/>
            <rFont val="宋体"/>
            <family val="3"/>
            <charset val="134"/>
          </rPr>
          <t xml:space="preserve">
1：时间结束后完成
2：击败关底怪物后完成</t>
        </r>
      </text>
    </comment>
    <comment ref="U2" authorId="1" shapeId="0" xr:uid="{582695F8-3BBF-43F8-A068-778799BA52A7}">
      <text>
        <t xml:space="preserve">[线程批注]
你的Excel版本可读取此线程批注; 但如果在更新版本的Excel中打开文件，则对批注所作的任何改动都将被删除。了解详细信息: https://go.microsoft.com/fwlink/?linkid=870924
注释:
    击败指定怪物数量 ： killNumByType{killNum:100,monsterId:1}
拾取指定数量道具: pickUpNumByType{pickUpNum:10,itemId:1}
升到指定等级：charLevelUp{level:9}
技能升级到指定等级：skillLevelUp{skillId:100101,skillLevel:4}
击杀任意xxx个怪物：killNum{killNum:100} 
拾取金币：pickUpGold{goldNum:金币数量}
</t>
      </text>
    </comment>
    <comment ref="AB2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loopli(李军):</t>
        </r>
        <r>
          <rPr>
            <sz val="9"/>
            <rFont val="宋体"/>
            <family val="3"/>
            <charset val="134"/>
          </rPr>
          <t xml:space="preserve">
key:星级, value:rewardId</t>
        </r>
      </text>
    </comment>
    <comment ref="AE2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loopli(李军):</t>
        </r>
        <r>
          <rPr>
            <sz val="9"/>
            <rFont val="宋体"/>
            <family val="3"/>
            <charset val="134"/>
          </rPr>
          <t xml:space="preserve">
用于服务器校验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chitawu(吴小迪)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chitawu(吴小迪):</t>
        </r>
        <r>
          <rPr>
            <sz val="9"/>
            <rFont val="宋体"/>
            <family val="3"/>
            <charset val="134"/>
          </rPr>
          <t xml:space="preserve">
详见 AOEM-吸血鬼幸存者-副玩法-数值
https://doc.weixin.qq.com/sheet/e3_ALIAjwbdAFw4Ffm5UraRb268nkCzc?scode=AJEAIQdfAAozAcypMBAeoAYgbHAOA&amp;tab=u5qjwi
宝哥的奖励规划~</t>
        </r>
      </text>
    </comment>
  </commentList>
</comments>
</file>

<file path=xl/sharedStrings.xml><?xml version="1.0" encoding="utf-8"?>
<sst xmlns="http://schemas.openxmlformats.org/spreadsheetml/2006/main" count="694" uniqueCount="302">
  <si>
    <t>关卡id</t>
  </si>
  <si>
    <t>主关卡</t>
  </si>
  <si>
    <t>子关卡</t>
  </si>
  <si>
    <t>备注</t>
  </si>
  <si>
    <t>关卡额外解锁条件</t>
  </si>
  <si>
    <t>使用场景</t>
  </si>
  <si>
    <t>地图尺寸（圆形半径）</t>
  </si>
  <si>
    <t>摄像机高度（法线距离）</t>
  </si>
  <si>
    <t>怪物刷新组id</t>
  </si>
  <si>
    <t>胜利条件</t>
  </si>
  <si>
    <t>关卡时间，单位s</t>
  </si>
  <si>
    <t>关底怪物id</t>
  </si>
  <si>
    <t>任务完成条件</t>
  </si>
  <si>
    <t>胜利条件3-击败多少怪物</t>
  </si>
  <si>
    <t>随机技能池</t>
  </si>
  <si>
    <t>章节名称</t>
  </si>
  <si>
    <t>关卡名称</t>
  </si>
  <si>
    <t>关卡描述</t>
  </si>
  <si>
    <t>关卡通关奖励</t>
  </si>
  <si>
    <t>关卡最大星级</t>
  </si>
  <si>
    <t>挑战关卡消耗道具</t>
  </si>
  <si>
    <t>正式流程是否开放</t>
  </si>
  <si>
    <t>任务额外描述</t>
  </si>
  <si>
    <t>推荐英雄等级</t>
  </si>
  <si>
    <t>推荐英雄等级上下限区间</t>
  </si>
  <si>
    <t>进场景的天气ID</t>
  </si>
  <si>
    <t>id</t>
  </si>
  <si>
    <t>isBonus</t>
  </si>
  <si>
    <t>unlockCondNew.conditionRelation</t>
  </si>
  <si>
    <t>unlockCondNew.conditions[2].condOneOf</t>
  </si>
  <si>
    <t>resId</t>
  </si>
  <si>
    <t>mapRadius</t>
  </si>
  <si>
    <t>cameraHeight</t>
  </si>
  <si>
    <t>summonId</t>
  </si>
  <si>
    <t>winCondition</t>
  </si>
  <si>
    <t>timeLeft</t>
  </si>
  <si>
    <t>bossID</t>
  </si>
  <si>
    <t>killNum</t>
  </si>
  <si>
    <t>randomSkillPool[,]</t>
  </si>
  <si>
    <t>levelName</t>
  </si>
  <si>
    <t>winnerRewards[|]{key;value}</t>
  </si>
  <si>
    <t>maxStar</t>
  </si>
  <si>
    <t>costs.items[|]{itemId;itemNum}</t>
  </si>
  <si>
    <t>isOpen</t>
  </si>
  <si>
    <t>taskConf[1].desc</t>
  </si>
  <si>
    <t>recomHeroLevel</t>
  </si>
  <si>
    <t>recomHeroLevelBias</t>
  </si>
  <si>
    <t>weatherID</t>
  </si>
  <si>
    <t>条件与</t>
  </si>
  <si>
    <t>10011,10011,10011,10011,10011,10012</t>
  </si>
  <si>
    <t>TID_Survivor_Level_Name_1_new</t>
  </si>
  <si>
    <t>TID_Survivor_Level_Desc_1_new</t>
  </si>
  <si>
    <t>1;6609101</t>
  </si>
  <si>
    <t>10021,10021,10021,10021,10021,10022</t>
  </si>
  <si>
    <t>TID_Survivor_Level_Name_2_new</t>
  </si>
  <si>
    <t>TID_Survivor_Level_Desc_2_new</t>
  </si>
  <si>
    <t>1;6609102</t>
  </si>
  <si>
    <t>201,201,201,202</t>
  </si>
  <si>
    <t>TID_Survivor_Level_Name_1</t>
  </si>
  <si>
    <t>TID_Survivor_Level_Desc_1</t>
  </si>
  <si>
    <t>1;6609103</t>
  </si>
  <si>
    <t>TID_Survivor_Level_Name_2</t>
  </si>
  <si>
    <t>TID_Survivor_Level_Desc_2</t>
  </si>
  <si>
    <t>1;6609105</t>
  </si>
  <si>
    <t>TID_Survivor_Level_Name_4</t>
  </si>
  <si>
    <t>TID_Survivor_Level_Desc_4</t>
  </si>
  <si>
    <t>1;6609106</t>
  </si>
  <si>
    <t>TID_Survivor_Level_Name_5</t>
  </si>
  <si>
    <t>TID_Survivor_Level_Desc_5</t>
  </si>
  <si>
    <t>1;6609107</t>
  </si>
  <si>
    <t>1;6609108</t>
  </si>
  <si>
    <t>TID_Survivor_Level_Name_3</t>
  </si>
  <si>
    <t>TID_Survivor_Level_Desc_3</t>
  </si>
  <si>
    <t>1;6609109</t>
  </si>
  <si>
    <t>1;6609111</t>
  </si>
  <si>
    <t>1;6609112</t>
  </si>
  <si>
    <t>1;6609113</t>
  </si>
  <si>
    <t>1;6609114</t>
  </si>
  <si>
    <t>1;6609116</t>
  </si>
  <si>
    <t>1;6609117</t>
  </si>
  <si>
    <t>1;6609118</t>
  </si>
  <si>
    <t>1;6609120</t>
  </si>
  <si>
    <t>1;6609121</t>
  </si>
  <si>
    <t>1;6609122</t>
  </si>
  <si>
    <t>1;6609124</t>
  </si>
  <si>
    <t>1;6609125</t>
  </si>
  <si>
    <t>1;6609126</t>
  </si>
  <si>
    <t>1;6609128</t>
  </si>
  <si>
    <t>1;6609129</t>
  </si>
  <si>
    <t>zoneOpenTime{day:1}</t>
  </si>
  <si>
    <t>1;6609130</t>
  </si>
  <si>
    <t>1;6609132</t>
  </si>
  <si>
    <t>1;6609133</t>
  </si>
  <si>
    <t>测试关</t>
  </si>
  <si>
    <t>1;6609134</t>
  </si>
  <si>
    <t>1;6609136</t>
  </si>
  <si>
    <t>1;6609137</t>
  </si>
  <si>
    <t>1;6609138</t>
  </si>
  <si>
    <t>1;6609139</t>
  </si>
  <si>
    <t>1;6609140</t>
  </si>
  <si>
    <t>1;6609141</t>
  </si>
  <si>
    <t>yanhao用测试关</t>
  </si>
  <si>
    <t>1;6609142</t>
  </si>
  <si>
    <t>性能压测测试关</t>
  </si>
  <si>
    <t>1;6609143</t>
  </si>
  <si>
    <t>gameLevel{level:3002}</t>
  </si>
  <si>
    <t>对应实际关卡数</t>
  </si>
  <si>
    <t>一星挂机效率</t>
  </si>
  <si>
    <t>三星挂机效率</t>
  </si>
  <si>
    <t>level</t>
  </si>
  <si>
    <t>efficiencyWithStar[1].star</t>
  </si>
  <si>
    <t>efficiencyWithStar[1].itemsEfficiency[|]{itemId;efficiency}</t>
  </si>
  <si>
    <t>efficiencyWithStar[2].star</t>
  </si>
  <si>
    <t>efficiencyWithStar[2].itemsEfficiency[|]{itemId;efficiency}</t>
  </si>
  <si>
    <t>efficiencyWithStar[3].star</t>
  </si>
  <si>
    <t>efficiencyWithStar[3].itemsEfficiency[|]{itemId;efficiency}</t>
  </si>
  <si>
    <t>关卡数</t>
  </si>
  <si>
    <t>挂机奖励-每小时</t>
  </si>
  <si>
    <t>1千资源自选宝箱</t>
  </si>
  <si>
    <t>经验书*1000</t>
  </si>
  <si>
    <t>ID</t>
  </si>
  <si>
    <t>价值</t>
  </si>
  <si>
    <t>convert(ResSurvival.proto,table_SurvivalGameProgressRewardConf ,SurvivalGameProgressRewardConf.pbin)</t>
  </si>
  <si>
    <t>配置id</t>
  </si>
  <si>
    <t>章节id</t>
  </si>
  <si>
    <t>累计星级</t>
  </si>
  <si>
    <t>奖励id</t>
  </si>
  <si>
    <t>levelMainId</t>
  </si>
  <si>
    <t>starCnt</t>
  </si>
  <si>
    <t>rewardId</t>
  </si>
  <si>
    <t>convert(ResSurvival.proto, table_SurvivalClientShowConf,SurvivalClientShowConf.pbin)</t>
  </si>
  <si>
    <t>关卡ID</t>
  </si>
  <si>
    <t>客户端触发时机</t>
  </si>
  <si>
    <t>客户端触发行为</t>
  </si>
  <si>
    <t>levelId</t>
  </si>
  <si>
    <t>clientTrigger[1].condOneOf</t>
  </si>
  <si>
    <t>clientAction[1].condOneOf</t>
  </si>
  <si>
    <t>clientTrigger[2].condOneOf</t>
  </si>
  <si>
    <t>clientAction[2].condOneOf</t>
  </si>
  <si>
    <t>clientTrigger[3].condOneOf</t>
  </si>
  <si>
    <t>clientAction[3].condOneOf</t>
  </si>
  <si>
    <t>clientTrigger[4].condOneOf</t>
  </si>
  <si>
    <t>clientAction[4].condOneOf</t>
  </si>
  <si>
    <t>monsterWaveStart{waveId:101901}</t>
  </si>
  <si>
    <t>playDialog{dialogId:2100019}</t>
  </si>
  <si>
    <t>monsterDie{monsterId:110102}</t>
  </si>
  <si>
    <t>playDialog{dialogId:2100020}</t>
  </si>
  <si>
    <t>monsterWaveStart{waveId:101003}</t>
  </si>
  <si>
    <t>playDialog{dialogId:2100021}</t>
  </si>
  <si>
    <t>monsterWaveStart{waveId:101009}</t>
  </si>
  <si>
    <t>playDialog{dialogId:2100022}</t>
  </si>
  <si>
    <t>timePass{seconds:3}</t>
  </si>
  <si>
    <t>playDialog{dialogId:2100030}</t>
  </si>
  <si>
    <t>monsterWaveStart{waveId:102071}</t>
  </si>
  <si>
    <t>playDialog{dialogId:2100031}</t>
  </si>
  <si>
    <t>monsterDie{monsterId:110109}</t>
  </si>
  <si>
    <t>playDialog{dialogId:2100033}</t>
  </si>
  <si>
    <t>atlas</t>
    <phoneticPr fontId="8" type="noConversion"/>
  </si>
  <si>
    <t>icon</t>
    <phoneticPr fontId="8" type="noConversion"/>
  </si>
  <si>
    <t>chapterID</t>
    <phoneticPr fontId="8" type="noConversion"/>
  </si>
  <si>
    <t>章节ID</t>
    <phoneticPr fontId="8" type="noConversion"/>
  </si>
  <si>
    <t>章节背景图集</t>
    <phoneticPr fontId="8" type="noConversion"/>
  </si>
  <si>
    <t>章节背景图片</t>
    <phoneticPr fontId="8" type="noConversion"/>
  </si>
  <si>
    <t>章节背景路点设置</t>
    <phoneticPr fontId="8" type="noConversion"/>
  </si>
  <si>
    <t>convert(ResSurvival.proto, table_SurvivalLevelConf,SurvivalLevelConf.pbin)</t>
    <phoneticPr fontId="8" type="noConversion"/>
  </si>
  <si>
    <t>convert(ResSurvival.proto, table_SurvivalChapterConf,SurvivalChapterConf.pbin)</t>
    <phoneticPr fontId="8" type="noConversion"/>
  </si>
  <si>
    <t>ui_n_survival</t>
    <phoneticPr fontId="8" type="noConversion"/>
  </si>
  <si>
    <t>bg_n_expedition_01</t>
    <phoneticPr fontId="8" type="noConversion"/>
  </si>
  <si>
    <t xml:space="preserve"> -648.1,-210.5,-561.4,-184.5,-502.9,120.3,-287.1,119.2,-294.3,119,-90.7,111.1,-82.9,-53.5,97.7,-20.5,105.7,-20,266.1,-60.5,234.2,-170.1,391.5,-134.2,393.5,-133.1,474.7,-92.4,500.9,-10.6,693.13,12.99</t>
    <phoneticPr fontId="8" type="noConversion"/>
  </si>
  <si>
    <t>points[,]</t>
    <phoneticPr fontId="8" type="noConversion"/>
  </si>
  <si>
    <t>轨道线背景图集</t>
    <phoneticPr fontId="8" type="noConversion"/>
  </si>
  <si>
    <t>轨道线背景图片</t>
    <phoneticPr fontId="8" type="noConversion"/>
  </si>
  <si>
    <t>lineAtlas</t>
    <phoneticPr fontId="8" type="noConversion"/>
  </si>
  <si>
    <t>lineIcon</t>
    <phoneticPr fontId="8" type="noConversion"/>
  </si>
  <si>
    <t>taskConf[1].condOneOf</t>
    <phoneticPr fontId="8" type="noConversion"/>
  </si>
  <si>
    <t>taskConf[2].condOneOf</t>
    <phoneticPr fontId="8" type="noConversion"/>
  </si>
  <si>
    <t>ui_g_menusurvival</t>
  </si>
  <si>
    <t>map_survival_04</t>
  </si>
  <si>
    <t>map_survival_02</t>
  </si>
  <si>
    <t>map_survival_05</t>
  </si>
  <si>
    <t>map_survival_03</t>
  </si>
  <si>
    <t>木桩怪关</t>
    <phoneticPr fontId="8" type="noConversion"/>
  </si>
  <si>
    <t>关卡最大可获得金币数量</t>
    <phoneticPr fontId="8" type="noConversion"/>
  </si>
  <si>
    <t>关卡最大积分</t>
    <phoneticPr fontId="8" type="noConversion"/>
  </si>
  <si>
    <t>maxGoldCoinAmount</t>
    <phoneticPr fontId="8" type="noConversion"/>
  </si>
  <si>
    <t>maxLevelScore</t>
    <phoneticPr fontId="8" type="noConversion"/>
  </si>
  <si>
    <t>taskConf[3].condOneOf</t>
    <phoneticPr fontId="8" type="noConversion"/>
  </si>
  <si>
    <t>支线任务配置信息1</t>
    <phoneticPr fontId="8" type="noConversion"/>
  </si>
  <si>
    <t>支线任务配置信息2</t>
    <phoneticPr fontId="8" type="noConversion"/>
  </si>
  <si>
    <t>奖励关卡难度标志</t>
    <phoneticPr fontId="8" type="noConversion"/>
  </si>
  <si>
    <t>bonusLevel</t>
    <phoneticPr fontId="8" type="noConversion"/>
  </si>
  <si>
    <t>111;0.00035|112;0.00035|113;0.00035|114;0.00035|7227;0.00139</t>
  </si>
  <si>
    <t>无尽1难度1</t>
    <phoneticPr fontId="8" type="noConversion"/>
  </si>
  <si>
    <t>无尽1难度2</t>
  </si>
  <si>
    <t>无尽1难度3</t>
  </si>
  <si>
    <t>无尽2难度1</t>
    <phoneticPr fontId="8" type="noConversion"/>
  </si>
  <si>
    <t>无尽2难度2</t>
  </si>
  <si>
    <t>无尽2难度3</t>
  </si>
  <si>
    <t>无尽3难度1</t>
    <phoneticPr fontId="8" type="noConversion"/>
  </si>
  <si>
    <t>无尽4难度1</t>
    <phoneticPr fontId="8" type="noConversion"/>
  </si>
  <si>
    <t>无尽4难度2</t>
  </si>
  <si>
    <t>无尽4难度3</t>
  </si>
  <si>
    <t>无尽3难度2</t>
  </si>
  <si>
    <t>无尽3难度3</t>
  </si>
  <si>
    <t>levelDesc</t>
    <phoneticPr fontId="8" type="noConversion"/>
  </si>
  <si>
    <t>mainLevelName</t>
    <phoneticPr fontId="8" type="noConversion"/>
  </si>
  <si>
    <t>unlockCondNew.conditions[1].condOneOf</t>
    <phoneticPr fontId="8" type="noConversion"/>
  </si>
  <si>
    <t>mainId</t>
    <phoneticPr fontId="8" type="noConversion"/>
  </si>
  <si>
    <t>subId</t>
    <phoneticPr fontId="8" type="noConversion"/>
  </si>
  <si>
    <t>charLevelUp{level:10}</t>
    <phoneticPr fontId="8" type="noConversion"/>
  </si>
  <si>
    <t>pickUpGold{goldNum:800}</t>
    <phoneticPr fontId="8" type="noConversion"/>
  </si>
  <si>
    <t>TID_Endless_Level_Des</t>
    <phoneticPr fontId="8" type="noConversion"/>
  </si>
  <si>
    <t>90041,201,201,201,202</t>
    <phoneticPr fontId="8" type="noConversion"/>
  </si>
  <si>
    <t>90051,201,201,201,202</t>
    <phoneticPr fontId="8" type="noConversion"/>
  </si>
  <si>
    <t>killNumByType{monsterId:130205,killNum:40,monsterId:130206,killNum:0}</t>
    <phoneticPr fontId="8" type="noConversion"/>
  </si>
  <si>
    <t>skillLevelUp{skillId:101501,skillLevel:4}</t>
    <phoneticPr fontId="8" type="noConversion"/>
  </si>
  <si>
    <t>skillLevelUp{skillId:100401,skillLevel:4}</t>
    <phoneticPr fontId="8" type="noConversion"/>
  </si>
  <si>
    <t>killNumByType{monsterId:110101,killNum:30,monsterId:110102,killNum:0}</t>
  </si>
  <si>
    <t>killNumByType{monsterId:110204,killNum:40,monsterId:110205,killNum:0}</t>
  </si>
  <si>
    <t>killNumByType{killNum:180,monsterId:130104}</t>
  </si>
  <si>
    <t>killNumByType{monsterId:140104,killNum:90,monsterId:140105,killNum:0}</t>
  </si>
  <si>
    <t>killNumByType{monsterId:150206,killNum:45,monsterId:150207,killNum:0}</t>
  </si>
  <si>
    <t>killNumByType{killNum:180,monsterId:150103}</t>
    <phoneticPr fontId="8" type="noConversion"/>
  </si>
  <si>
    <t>charLevelUp{level:8}</t>
    <phoneticPr fontId="8" type="noConversion"/>
  </si>
  <si>
    <t>charLevelUp{level:12}</t>
    <phoneticPr fontId="8" type="noConversion"/>
  </si>
  <si>
    <t>pickUpNumByType{pickUpNum:2,itemId:2001}</t>
    <phoneticPr fontId="8" type="noConversion"/>
  </si>
  <si>
    <t>pickUpNumByType{pickUpNum:2,itemId:11}</t>
    <phoneticPr fontId="8" type="noConversion"/>
  </si>
  <si>
    <t>pickUpNumByType{pickUpNum:2,itemId:1}</t>
    <phoneticPr fontId="8" type="noConversion"/>
  </si>
  <si>
    <t>killNum{killNum:300}</t>
    <phoneticPr fontId="8" type="noConversion"/>
  </si>
  <si>
    <t>killNumByType{monsterId:130305,killNum:10,monsterId:130306,killNum:0}</t>
    <phoneticPr fontId="8" type="noConversion"/>
  </si>
  <si>
    <t>killNumByType{monsterId:150306,killNum:10,monsterId:150307,killNum:0}</t>
    <phoneticPr fontId="8" type="noConversion"/>
  </si>
  <si>
    <t>killNumByType{monsterId:140307,killNum:20,monsterId:140308,killNum:0}</t>
    <phoneticPr fontId="8" type="noConversion"/>
  </si>
  <si>
    <t>killNumByType{monsterId:140207,killNum:30,monsterId:140208,killNum:0}</t>
    <phoneticPr fontId="8" type="noConversion"/>
  </si>
  <si>
    <t>111;0.00007|112;0.00007|113;0.00007|114;0.00007|7227;0.00028</t>
  </si>
  <si>
    <t>archivementId</t>
    <phoneticPr fontId="8" type="noConversion"/>
  </si>
  <si>
    <t>对应的成就ID</t>
    <phoneticPr fontId="8" type="noConversion"/>
  </si>
  <si>
    <t>0;6609212</t>
  </si>
  <si>
    <t>killNumByType{monsterId:120104,killNum:100,monsterId:120105,killNum:0}</t>
    <phoneticPr fontId="8" type="noConversion"/>
  </si>
  <si>
    <t>killNumByType{killNum:180,monsterId:120103}</t>
    <phoneticPr fontId="8" type="noConversion"/>
  </si>
  <si>
    <t>killNumByType{monsterId:120206,killNum:10,monsterId:120207,killNum:0}</t>
    <phoneticPr fontId="8" type="noConversion"/>
  </si>
  <si>
    <t>charLevelUp{level:15}</t>
    <phoneticPr fontId="8" type="noConversion"/>
  </si>
  <si>
    <t>killNumByType{monsterId:120306,killNum:10,monsterId:120307,killNum:0}</t>
    <phoneticPr fontId="8" type="noConversion"/>
  </si>
  <si>
    <t>killNumByType{killNum:130,monsterId:120303}</t>
    <phoneticPr fontId="8" type="noConversion"/>
  </si>
  <si>
    <t>killNum{killNum:150}</t>
    <phoneticPr fontId="8" type="noConversion"/>
  </si>
  <si>
    <t>201,201,201,202</t>
    <phoneticPr fontId="8" type="noConversion"/>
  </si>
  <si>
    <t>efficiencyWithScore[1].itemsEfficiency[|]{itemId;efficiency}</t>
    <phoneticPr fontId="8" type="noConversion"/>
  </si>
  <si>
    <t>111;0.00014|112;0.00014|113;0.00014|114;0.00014|7227;0.00056</t>
    <phoneticPr fontId="8" type="noConversion"/>
  </si>
  <si>
    <t>efficiencyWithScore[1].minScore</t>
    <phoneticPr fontId="8" type="noConversion"/>
  </si>
  <si>
    <t>pic_expedition_029</t>
    <phoneticPr fontId="8" type="noConversion"/>
  </si>
  <si>
    <t>-579.7,-205.9,-519.2,-64.2,-354.1,174.8,-226.2,103.4,-230.1,104.6,-189.45,94.8,-2.9,9.3,68.3,7.6,77.7,0.2,178.2,-4.7,314.7,70.9,379.1,81.9,374.35,81.3,539.4,58,574.99,-1,840.3,40.5</t>
    <phoneticPr fontId="8" type="noConversion"/>
  </si>
  <si>
    <t>高分挂机效率</t>
    <phoneticPr fontId="8" type="noConversion"/>
  </si>
  <si>
    <t>低分挂机效率</t>
    <phoneticPr fontId="8" type="noConversion"/>
  </si>
  <si>
    <t>convert(ResSurvival.proto,table_SurvivalLevelHangUpEfficiencyConf ,SurvivalLevelHangUpEfficiencyConf.pbin)</t>
    <phoneticPr fontId="8" type="noConversion"/>
  </si>
  <si>
    <t>efficiencyWithScore[2].minScore</t>
    <phoneticPr fontId="8" type="noConversion"/>
  </si>
  <si>
    <t>efficiencyWithScore[2].itemsEfficiency[|]{itemId;efficiency}</t>
    <phoneticPr fontId="8" type="noConversion"/>
  </si>
  <si>
    <t>gameLevel{level:2001}</t>
    <phoneticPr fontId="8" type="noConversion"/>
  </si>
  <si>
    <t>accomplishment{id:600012}</t>
    <phoneticPr fontId="8" type="noConversion"/>
  </si>
  <si>
    <t>accomplishment{id:600013}</t>
    <phoneticPr fontId="8" type="noConversion"/>
  </si>
  <si>
    <t>gameLevel{level:4002}</t>
    <phoneticPr fontId="8" type="noConversion"/>
  </si>
  <si>
    <t>accomplishment{id:600022}</t>
    <phoneticPr fontId="8" type="noConversion"/>
  </si>
  <si>
    <t>accomplishment{id:600023}</t>
    <phoneticPr fontId="8" type="noConversion"/>
  </si>
  <si>
    <t>gameLevel{level:5001}</t>
    <phoneticPr fontId="8" type="noConversion"/>
  </si>
  <si>
    <t>accomplishment{id:600032}</t>
    <phoneticPr fontId="8" type="noConversion"/>
  </si>
  <si>
    <t>accomplishment{id:600033}</t>
    <phoneticPr fontId="8" type="noConversion"/>
  </si>
  <si>
    <t>killNumByType{killNum:35,monsterId:130105}</t>
    <phoneticPr fontId="8" type="noConversion"/>
  </si>
  <si>
    <t>0;6609211</t>
    <phoneticPr fontId="8" type="noConversion"/>
  </si>
  <si>
    <t>0;6609213</t>
  </si>
  <si>
    <t>0;6609221</t>
    <phoneticPr fontId="8" type="noConversion"/>
  </si>
  <si>
    <t>0;6609222</t>
  </si>
  <si>
    <t>0;6609223</t>
  </si>
  <si>
    <t>0;6609231</t>
    <phoneticPr fontId="8" type="noConversion"/>
  </si>
  <si>
    <t>0;6609232</t>
  </si>
  <si>
    <t>0;6609233</t>
  </si>
  <si>
    <t>0;6609241</t>
    <phoneticPr fontId="8" type="noConversion"/>
  </si>
  <si>
    <t>0;6609242</t>
  </si>
  <si>
    <t>0;6609243</t>
  </si>
  <si>
    <t>accomplishment{id:600041}</t>
    <phoneticPr fontId="8" type="noConversion"/>
  </si>
  <si>
    <t>accomplishment{id:600042}</t>
    <phoneticPr fontId="8" type="noConversion"/>
  </si>
  <si>
    <t>无尽1难度4</t>
    <phoneticPr fontId="8" type="noConversion"/>
  </si>
  <si>
    <t>无尽1难度5</t>
    <phoneticPr fontId="8" type="noConversion"/>
  </si>
  <si>
    <t>无尽2难度4</t>
    <phoneticPr fontId="8" type="noConversion"/>
  </si>
  <si>
    <t>无尽2难度5</t>
    <phoneticPr fontId="8" type="noConversion"/>
  </si>
  <si>
    <t>无尽3难度4</t>
    <phoneticPr fontId="8" type="noConversion"/>
  </si>
  <si>
    <t>无尽3难度5</t>
    <phoneticPr fontId="8" type="noConversion"/>
  </si>
  <si>
    <t>无尽4难度4</t>
    <phoneticPr fontId="8" type="noConversion"/>
  </si>
  <si>
    <t>无尽4难度5</t>
    <phoneticPr fontId="8" type="noConversion"/>
  </si>
  <si>
    <t>是否是挑战关卡</t>
    <phoneticPr fontId="8" type="noConversion"/>
  </si>
  <si>
    <t>天数</t>
    <phoneticPr fontId="8" type="noConversion"/>
  </si>
  <si>
    <t>二星挂机效率</t>
    <phoneticPr fontId="8" type="noConversion"/>
  </si>
  <si>
    <t>accomplishment{id:600043}</t>
    <phoneticPr fontId="8" type="noConversion"/>
  </si>
  <si>
    <t>accomplishment{id:600044}</t>
    <phoneticPr fontId="8" type="noConversion"/>
  </si>
  <si>
    <t>accomplishment{id:600014}</t>
    <phoneticPr fontId="8" type="noConversion"/>
  </si>
  <si>
    <t>accomplishment{id:600015}</t>
    <phoneticPr fontId="8" type="noConversion"/>
  </si>
  <si>
    <t>accomplishment{id:600024}</t>
    <phoneticPr fontId="8" type="noConversion"/>
  </si>
  <si>
    <t>accomplishment{id:600025}</t>
    <phoneticPr fontId="8" type="noConversion"/>
  </si>
  <si>
    <t>accomplishment{id:600034}</t>
    <phoneticPr fontId="8" type="noConversion"/>
  </si>
  <si>
    <t>accomplishment{id:600035}</t>
    <phoneticPr fontId="8" type="noConversion"/>
  </si>
  <si>
    <t>openCondition.conditionRelation</t>
    <phoneticPr fontId="8" type="noConversion"/>
  </si>
  <si>
    <t>openCondition.conditions[1].condOneOf</t>
    <phoneticPr fontId="8" type="noConversion"/>
  </si>
  <si>
    <t>isOpen为True的情况下的是否Open控制</t>
    <phoneticPr fontId="8" type="noConversion"/>
  </si>
  <si>
    <t>条件与</t>
    <phoneticPr fontId="8" type="noConversion"/>
  </si>
  <si>
    <t>featureUnlock{featureId: 3016}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</si>
</sst>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0" tint="-0.3499862666707357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1" applyNumberFormat="1" applyFont="1" applyAlignment="1">
      <alignment horizontal="center" vertical="center" wrapText="1"/>
    </xf>
    <xf numFmtId="0" fontId="1" fillId="0" borderId="2" xfId="1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1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horizontal="left"/>
    </xf>
    <xf numFmtId="0" fontId="5" fillId="0" borderId="0" xfId="0" quotePrefix="1" applyFont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2" borderId="0" xfId="0" applyFill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49" fontId="13" fillId="0" borderId="2" xfId="0" applyNumberFormat="1" applyFont="1" applyFill="1" applyBorder="1" applyAlignment="1">
      <alignment horizontal="center"/>
    </xf>
    <xf numFmtId="0" fontId="13" fillId="0" borderId="0" xfId="0" applyFont="1" applyFill="1"/>
    <xf numFmtId="0" fontId="3" fillId="2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0" fillId="4" borderId="2" xfId="0" applyFill="1" applyBorder="1"/>
    <xf numFmtId="49" fontId="4" fillId="4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0" fillId="4" borderId="0" xfId="0" applyFill="1"/>
    <xf numFmtId="0" fontId="0" fillId="4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1" fillId="3" borderId="2" xfId="0" applyFont="1" applyFill="1" applyBorder="1"/>
    <xf numFmtId="0" fontId="1" fillId="0" borderId="2" xfId="0" applyFont="1" applyBorder="1"/>
    <xf numFmtId="0" fontId="11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" fillId="0" borderId="2" xfId="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0" fillId="2" borderId="2" xfId="0" applyFill="1" applyBorder="1"/>
    <xf numFmtId="0" fontId="0" fillId="0" borderId="2" xfId="0" applyFill="1" applyBorder="1"/>
    <xf numFmtId="0" fontId="13" fillId="0" borderId="2" xfId="0" applyFont="1" applyFill="1" applyBorder="1"/>
    <xf numFmtId="0" fontId="5" fillId="4" borderId="2" xfId="0" applyFont="1" applyFill="1" applyBorder="1"/>
    <xf numFmtId="0" fontId="5" fillId="5" borderId="2" xfId="0" applyFont="1" applyFill="1" applyBorder="1"/>
  </cellXfs>
  <cellStyles count="5">
    <cellStyle name="常规" xfId="0" builtinId="0"/>
    <cellStyle name="千位分隔" xfId="1" builtinId="3"/>
    <cellStyle name="千位分隔 2" xfId="2" xr:uid="{FBC299F1-6790-4F77-B495-E9655BDBF389}"/>
    <cellStyle name="千位分隔 2 2" xfId="4" xr:uid="{58562EE2-73CF-4360-A23E-BC5AC5ECF20B}"/>
    <cellStyle name="千位分隔 3" xfId="3" xr:uid="{6636EDE3-80E0-4A8B-BB26-AC0E982DF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oe_&#31574;&#21010;&#26696;\&#25968;&#20540;\&#23646;&#24615;&#21644;&#32463;&#279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模块消耗和性价比"/>
      <sheetName val="领地加成"/>
      <sheetName val="名城buff"/>
      <sheetName val="联盟势力加成"/>
      <sheetName val="联盟建筑委任"/>
      <sheetName val="博物馆收藏品"/>
      <sheetName val="博物馆随机库"/>
      <sheetName val="英雄属性分配和天赋"/>
      <sheetName val="属性汇总"/>
      <sheetName val="战斗属性投放"/>
      <sheetName val="英雄天赋"/>
      <sheetName val="BUFF索引"/>
      <sheetName val="科技-配置索引"/>
      <sheetName val="科技-配置表"/>
      <sheetName val="科技树"/>
      <sheetName val="科技-关系配置"/>
      <sheetName val="英雄属性"/>
      <sheetName val="英雄和技能升级"/>
      <sheetName val="英雄和技能升红"/>
      <sheetName val="建筑升级"/>
      <sheetName val="建筑升级规划"/>
      <sheetName val="ROK-建筑"/>
      <sheetName val="OBT-数据需求"/>
      <sheetName val="时代升级"/>
      <sheetName val="士兵训练"/>
      <sheetName val="升堡节奏-天数"/>
      <sheetName val="升级节奏-微氪"/>
      <sheetName val="升级节奏-小R"/>
      <sheetName val="升级节奏-中R"/>
      <sheetName val="升级节奏-大R"/>
      <sheetName val="升级节奏-超R"/>
      <sheetName val="升级节奏-超R全满"/>
      <sheetName val="分层付费"/>
      <sheetName val="道具定价"/>
      <sheetName val="产销规划"/>
      <sheetName val="sl节奏"/>
      <sheetName val="链接-产销汇总"/>
      <sheetName val="内城"/>
      <sheetName val="大地图"/>
      <sheetName val="里程碑"/>
      <sheetName val="联盟商店"/>
      <sheetName val="联盟木桩"/>
      <sheetName val="军械库"/>
      <sheetName val="名城战"/>
      <sheetName val="招募卡池"/>
      <sheetName val="军演"/>
      <sheetName val="吸血鬼"/>
      <sheetName val="迷雾战场"/>
      <sheetName val="竞技场"/>
      <sheetName val="日常"/>
      <sheetName val="捕鱼"/>
      <sheetName val="打野"/>
      <sheetName val="攻城奖励"/>
      <sheetName val="征税"/>
      <sheetName val="任务 (备份)"/>
      <sheetName val="任务"/>
      <sheetName val="产-汇总-天"/>
      <sheetName val="活跃活动投放-按天"/>
      <sheetName val="汇总付费-天"/>
      <sheetName val="汇总付费-主城"/>
      <sheetName val="产-一次性"/>
      <sheetName val="汇总-一次性(主城)"/>
      <sheetName val="汇总-一次性(天)"/>
      <sheetName val="产-周循环"/>
      <sheetName val="汇总-周循环"/>
      <sheetName val="产-日循环"/>
      <sheetName val="汇总-日循环(主城)"/>
      <sheetName val="汇总-日循环(天)"/>
      <sheetName val="君主天赋-配置索引"/>
      <sheetName val="君主天赋-配置表"/>
      <sheetName val="￥君主天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">
          <cell r="A1" t="str">
            <v>原始定价</v>
          </cell>
        </row>
        <row r="2">
          <cell r="A2" t="str">
            <v>名称</v>
          </cell>
          <cell r="B2" t="str">
            <v>物品ID</v>
          </cell>
          <cell r="C2" t="str">
            <v>1单位价格(美元)</v>
          </cell>
        </row>
        <row r="3">
          <cell r="A3" t="str">
            <v>食物</v>
          </cell>
          <cell r="B3">
            <v>102</v>
          </cell>
          <cell r="C3">
            <v>9.9999999999999995E-7</v>
          </cell>
        </row>
        <row r="4">
          <cell r="A4" t="str">
            <v>木材</v>
          </cell>
          <cell r="B4">
            <v>101</v>
          </cell>
          <cell r="C4">
            <v>9.9999999999999995E-7</v>
          </cell>
        </row>
        <row r="5">
          <cell r="A5" t="str">
            <v>石头</v>
          </cell>
          <cell r="B5">
            <v>103</v>
          </cell>
          <cell r="C5">
            <v>9.9999999999999995E-7</v>
          </cell>
        </row>
        <row r="6">
          <cell r="A6" t="str">
            <v>黄金</v>
          </cell>
          <cell r="B6">
            <v>104</v>
          </cell>
          <cell r="C6">
            <v>9.9999999999999995E-7</v>
          </cell>
        </row>
        <row r="7">
          <cell r="A7" t="str">
            <v>标准资源</v>
          </cell>
          <cell r="C7">
            <v>9.9999999999999995E-7</v>
          </cell>
        </row>
        <row r="8">
          <cell r="A8" t="str">
            <v>帝国币</v>
          </cell>
          <cell r="B8">
            <v>7003</v>
          </cell>
          <cell r="C8">
            <v>2E-3</v>
          </cell>
        </row>
        <row r="9">
          <cell r="A9" t="str">
            <v>帝国币*300</v>
          </cell>
          <cell r="B9">
            <v>7200</v>
          </cell>
          <cell r="C9">
            <v>0.6</v>
          </cell>
        </row>
        <row r="10">
          <cell r="A10" t="str">
            <v>帝国币*500</v>
          </cell>
          <cell r="C10">
            <v>1</v>
          </cell>
        </row>
        <row r="11">
          <cell r="A11" t="str">
            <v>VIP经验</v>
          </cell>
          <cell r="C11">
            <v>1E-3</v>
          </cell>
        </row>
        <row r="12">
          <cell r="A12" t="str">
            <v>通用加速(s)</v>
          </cell>
          <cell r="C12">
            <v>1.38888888888889E-4</v>
          </cell>
        </row>
        <row r="13">
          <cell r="A13" t="str">
            <v>通用加速(m)</v>
          </cell>
          <cell r="C13">
            <v>8.3333333333333297E-3</v>
          </cell>
        </row>
        <row r="14">
          <cell r="A14" t="str">
            <v>通用加速(h)</v>
          </cell>
          <cell r="C14">
            <v>0.5</v>
          </cell>
        </row>
        <row r="15">
          <cell r="A15" t="str">
            <v>科技加速(s)</v>
          </cell>
          <cell r="C15">
            <v>1.38888888888889E-4</v>
          </cell>
        </row>
        <row r="16">
          <cell r="A16" t="str">
            <v>科技加速(m)</v>
          </cell>
          <cell r="C16">
            <v>8.3333333333333297E-3</v>
          </cell>
        </row>
        <row r="17">
          <cell r="A17" t="str">
            <v>科技加速(h)</v>
          </cell>
          <cell r="C17">
            <v>0.5</v>
          </cell>
        </row>
        <row r="18">
          <cell r="A18" t="str">
            <v>训练加速(s)</v>
          </cell>
          <cell r="C18">
            <v>1.38888888888889E-4</v>
          </cell>
        </row>
        <row r="19">
          <cell r="A19" t="str">
            <v>训练加速(m)</v>
          </cell>
          <cell r="C19">
            <v>8.3333333333333297E-3</v>
          </cell>
        </row>
        <row r="20">
          <cell r="A20" t="str">
            <v>训练加速(h)</v>
          </cell>
          <cell r="C20">
            <v>0.5</v>
          </cell>
        </row>
        <row r="21">
          <cell r="A21" t="str">
            <v>建造加速(s)</v>
          </cell>
          <cell r="C21">
            <v>1.38888888888889E-4</v>
          </cell>
        </row>
        <row r="22">
          <cell r="A22" t="str">
            <v>建造加速(m)</v>
          </cell>
          <cell r="C22">
            <v>8.3333333333333297E-3</v>
          </cell>
        </row>
        <row r="23">
          <cell r="A23" t="str">
            <v>建造加速(h)</v>
          </cell>
          <cell r="C23">
            <v>0.5</v>
          </cell>
        </row>
        <row r="24">
          <cell r="A24" t="str">
            <v>治疗加速(s)</v>
          </cell>
          <cell r="C24">
            <v>1.38888888888889E-4</v>
          </cell>
        </row>
        <row r="25">
          <cell r="A25" t="str">
            <v>治疗加速(m)</v>
          </cell>
          <cell r="C25">
            <v>8.3333333333333297E-3</v>
          </cell>
        </row>
        <row r="26">
          <cell r="A26" t="str">
            <v>治疗加速(h)</v>
          </cell>
          <cell r="C26">
            <v>0.5</v>
          </cell>
        </row>
        <row r="27">
          <cell r="A27" t="str">
            <v>标准加速(s)</v>
          </cell>
          <cell r="C27">
            <v>1.38888888888889E-4</v>
          </cell>
        </row>
        <row r="28">
          <cell r="A28" t="str">
            <v>1级兵</v>
          </cell>
          <cell r="C28">
            <v>1.4888888888888901E-3</v>
          </cell>
        </row>
        <row r="29">
          <cell r="A29" t="str">
            <v>2级兵</v>
          </cell>
          <cell r="C29">
            <v>2.2333333333333298E-3</v>
          </cell>
        </row>
        <row r="30">
          <cell r="A30" t="str">
            <v>3级兵</v>
          </cell>
          <cell r="C30">
            <v>3.12666666666667E-3</v>
          </cell>
        </row>
        <row r="31">
          <cell r="A31" t="str">
            <v>4级兵</v>
          </cell>
          <cell r="C31">
            <v>4.3177777777777798E-3</v>
          </cell>
        </row>
        <row r="32">
          <cell r="A32" t="str">
            <v>5级兵</v>
          </cell>
          <cell r="C32">
            <v>5.6577777777777798E-3</v>
          </cell>
        </row>
        <row r="33">
          <cell r="A33" t="str">
            <v>6级兵</v>
          </cell>
          <cell r="C33">
            <v>7.1466666666666701E-3</v>
          </cell>
        </row>
        <row r="34">
          <cell r="A34" t="str">
            <v>7级兵</v>
          </cell>
          <cell r="C34">
            <v>8.9333333333333296E-3</v>
          </cell>
        </row>
        <row r="35">
          <cell r="A35" t="str">
            <v>集结号角</v>
          </cell>
          <cell r="B35">
            <v>2061</v>
          </cell>
          <cell r="C35">
            <v>0.01</v>
          </cell>
        </row>
        <row r="36">
          <cell r="A36" t="str">
            <v>防卫塔弹药</v>
          </cell>
          <cell r="B36">
            <v>2062</v>
          </cell>
          <cell r="C36">
            <v>0.01</v>
          </cell>
        </row>
        <row r="37">
          <cell r="A37" t="str">
            <v>小卡池招募券</v>
          </cell>
          <cell r="B37">
            <v>2006</v>
          </cell>
          <cell r="C37">
            <v>1.5</v>
          </cell>
        </row>
        <row r="38">
          <cell r="A38" t="str">
            <v>大卡池招募券</v>
          </cell>
          <cell r="B38">
            <v>2007</v>
          </cell>
          <cell r="C38">
            <v>8</v>
          </cell>
        </row>
        <row r="39">
          <cell r="A39" t="str">
            <v>君主体力</v>
          </cell>
          <cell r="C39">
            <v>0.05</v>
          </cell>
        </row>
        <row r="40">
          <cell r="A40" t="str">
            <v>君主体力补给（10）</v>
          </cell>
          <cell r="B40">
            <v>3013</v>
          </cell>
          <cell r="C40">
            <v>0.5</v>
          </cell>
        </row>
        <row r="41">
          <cell r="A41" t="str">
            <v>英雄经验</v>
          </cell>
          <cell r="C41">
            <v>1.9999999999999999E-6</v>
          </cell>
        </row>
        <row r="42">
          <cell r="A42" t="str">
            <v>经验书*100</v>
          </cell>
          <cell r="B42">
            <v>7225</v>
          </cell>
          <cell r="C42">
            <v>2.0000000000000001E-4</v>
          </cell>
        </row>
        <row r="43">
          <cell r="A43" t="str">
            <v>经验书*500</v>
          </cell>
          <cell r="B43">
            <v>7226</v>
          </cell>
          <cell r="C43">
            <v>1E-3</v>
          </cell>
        </row>
        <row r="44">
          <cell r="A44" t="str">
            <v>经验书*1000</v>
          </cell>
          <cell r="B44">
            <v>7227</v>
          </cell>
          <cell r="C44">
            <v>2E-3</v>
          </cell>
        </row>
        <row r="45">
          <cell r="A45" t="str">
            <v>经验书*10000</v>
          </cell>
          <cell r="B45">
            <v>7228</v>
          </cell>
          <cell r="C45">
            <v>0.02</v>
          </cell>
        </row>
        <row r="46">
          <cell r="A46" t="str">
            <v>经验书*50000</v>
          </cell>
          <cell r="B46">
            <v>7229</v>
          </cell>
          <cell r="C46">
            <v>0.1</v>
          </cell>
        </row>
        <row r="47">
          <cell r="A47" t="str">
            <v>经验书*100000</v>
          </cell>
          <cell r="B47">
            <v>7230</v>
          </cell>
          <cell r="C47">
            <v>0.2</v>
          </cell>
        </row>
        <row r="48">
          <cell r="A48" t="str">
            <v>技能点</v>
          </cell>
          <cell r="B48">
            <v>20000</v>
          </cell>
          <cell r="C48">
            <v>1E-3</v>
          </cell>
        </row>
        <row r="49">
          <cell r="A49" t="str">
            <v>技能点*200</v>
          </cell>
          <cell r="B49">
            <v>7204</v>
          </cell>
          <cell r="C49">
            <v>0.2</v>
          </cell>
        </row>
        <row r="50">
          <cell r="A50" t="str">
            <v>技能点*500</v>
          </cell>
          <cell r="B50">
            <v>7203</v>
          </cell>
          <cell r="C50">
            <v>0.5</v>
          </cell>
        </row>
        <row r="51">
          <cell r="A51" t="str">
            <v>技能点*1000</v>
          </cell>
          <cell r="B51">
            <v>7202</v>
          </cell>
          <cell r="C51">
            <v>1</v>
          </cell>
        </row>
        <row r="52">
          <cell r="A52" t="str">
            <v>技能点*2500</v>
          </cell>
          <cell r="B52">
            <v>7201</v>
          </cell>
          <cell r="C52">
            <v>2.5</v>
          </cell>
        </row>
        <row r="53">
          <cell r="A53" t="str">
            <v>蓝色装备升级材料</v>
          </cell>
          <cell r="B53">
            <v>49080</v>
          </cell>
          <cell r="C53">
            <v>0.4</v>
          </cell>
        </row>
        <row r="54">
          <cell r="A54" t="str">
            <v>紫色装备升级材料</v>
          </cell>
          <cell r="B54">
            <v>49079</v>
          </cell>
          <cell r="C54">
            <v>1</v>
          </cell>
        </row>
        <row r="55">
          <cell r="A55" t="str">
            <v>橙色装备低级升级材料</v>
          </cell>
          <cell r="B55">
            <v>49078</v>
          </cell>
          <cell r="C55">
            <v>2</v>
          </cell>
        </row>
        <row r="56">
          <cell r="A56" t="str">
            <v>橙色装备高级升级材料</v>
          </cell>
          <cell r="C56">
            <v>20</v>
          </cell>
        </row>
        <row r="57">
          <cell r="A57" t="str">
            <v>SS橙色英雄</v>
          </cell>
          <cell r="C57">
            <v>100</v>
          </cell>
        </row>
        <row r="58">
          <cell r="A58" t="str">
            <v>S橙色英雄</v>
          </cell>
          <cell r="C58">
            <v>35</v>
          </cell>
        </row>
        <row r="59">
          <cell r="A59" t="str">
            <v>A橙色英雄</v>
          </cell>
          <cell r="C59">
            <v>25</v>
          </cell>
        </row>
        <row r="60">
          <cell r="A60" t="str">
            <v>B橙色英雄</v>
          </cell>
          <cell r="C60">
            <v>25</v>
          </cell>
        </row>
        <row r="61">
          <cell r="A61" t="str">
            <v>SS橙色英雄信物</v>
          </cell>
          <cell r="C61">
            <v>10</v>
          </cell>
        </row>
        <row r="62">
          <cell r="A62" t="str">
            <v>S橙色英雄信物</v>
          </cell>
          <cell r="C62">
            <v>3.5</v>
          </cell>
        </row>
        <row r="63">
          <cell r="A63" t="str">
            <v>A橙色英雄信物</v>
          </cell>
          <cell r="C63">
            <v>2.5</v>
          </cell>
        </row>
        <row r="64">
          <cell r="A64" t="str">
            <v>B橙色英雄信物</v>
          </cell>
          <cell r="C64">
            <v>2.5</v>
          </cell>
        </row>
        <row r="65">
          <cell r="A65" t="str">
            <v>通用橙色信物</v>
          </cell>
          <cell r="B65">
            <v>123002</v>
          </cell>
          <cell r="C65">
            <v>3.5</v>
          </cell>
        </row>
        <row r="66">
          <cell r="A66" t="str">
            <v>紫色英雄</v>
          </cell>
          <cell r="C66">
            <v>5</v>
          </cell>
        </row>
        <row r="67">
          <cell r="A67" t="str">
            <v>紫色英雄信物</v>
          </cell>
          <cell r="C67">
            <v>0.5</v>
          </cell>
        </row>
        <row r="68">
          <cell r="A68" t="str">
            <v>通用紫色信物</v>
          </cell>
          <cell r="B68">
            <v>123001</v>
          </cell>
          <cell r="C68">
            <v>0.5</v>
          </cell>
        </row>
        <row r="69">
          <cell r="A69" t="str">
            <v>A橙色技能</v>
          </cell>
          <cell r="C69">
            <v>20</v>
          </cell>
        </row>
        <row r="70">
          <cell r="A70" t="str">
            <v>橙色技能升星道具</v>
          </cell>
          <cell r="C70">
            <v>2</v>
          </cell>
        </row>
        <row r="71">
          <cell r="A71" t="str">
            <v>紫色技能</v>
          </cell>
          <cell r="C71">
            <v>3.5</v>
          </cell>
        </row>
        <row r="72">
          <cell r="A72" t="str">
            <v>紫色技能升星道具</v>
          </cell>
          <cell r="C72">
            <v>0.35</v>
          </cell>
        </row>
        <row r="73">
          <cell r="A73" t="str">
            <v>蓝色技能</v>
          </cell>
          <cell r="C73">
            <v>1</v>
          </cell>
        </row>
        <row r="74">
          <cell r="A74" t="str">
            <v>蓝色技能升星道具</v>
          </cell>
          <cell r="C74">
            <v>0.1</v>
          </cell>
        </row>
        <row r="75">
          <cell r="A75" t="str">
            <v>1小时攻击提升10%</v>
          </cell>
          <cell r="B75">
            <v>5200</v>
          </cell>
          <cell r="C75">
            <v>2</v>
          </cell>
        </row>
        <row r="76">
          <cell r="A76" t="str">
            <v>1小时攻击提升30%</v>
          </cell>
          <cell r="B76">
            <v>5201</v>
          </cell>
          <cell r="C76">
            <v>10</v>
          </cell>
        </row>
        <row r="77">
          <cell r="A77" t="str">
            <v>1小时防御提升10%</v>
          </cell>
          <cell r="B77">
            <v>5300</v>
          </cell>
          <cell r="C77">
            <v>2</v>
          </cell>
        </row>
        <row r="78">
          <cell r="A78" t="str">
            <v>1小时防御提升30%</v>
          </cell>
          <cell r="B78">
            <v>5301</v>
          </cell>
          <cell r="C78">
            <v>10</v>
          </cell>
        </row>
        <row r="79">
          <cell r="A79" t="str">
            <v>8小时免战</v>
          </cell>
          <cell r="B79">
            <v>50070</v>
          </cell>
          <cell r="C79">
            <v>2.4</v>
          </cell>
        </row>
        <row r="80">
          <cell r="A80" t="str">
            <v>24小时免战</v>
          </cell>
          <cell r="B80">
            <v>50080</v>
          </cell>
          <cell r="C80">
            <v>7.2</v>
          </cell>
        </row>
        <row r="81">
          <cell r="A81" t="str">
            <v>君主改名</v>
          </cell>
          <cell r="B81">
            <v>3080</v>
          </cell>
          <cell r="C81">
            <v>1</v>
          </cell>
        </row>
        <row r="82">
          <cell r="A82" t="str">
            <v>随机迁城</v>
          </cell>
          <cell r="B82">
            <v>603</v>
          </cell>
          <cell r="C82">
            <v>2</v>
          </cell>
        </row>
        <row r="83">
          <cell r="A83" t="str">
            <v>领地迁城</v>
          </cell>
          <cell r="B83">
            <v>602</v>
          </cell>
          <cell r="C83">
            <v>1</v>
          </cell>
        </row>
        <row r="84">
          <cell r="A84" t="str">
            <v>高级迁城</v>
          </cell>
          <cell r="B84">
            <v>600</v>
          </cell>
          <cell r="C84">
            <v>8</v>
          </cell>
        </row>
        <row r="85">
          <cell r="A85" t="str">
            <v>1分钟通用加速</v>
          </cell>
          <cell r="B85">
            <v>6100</v>
          </cell>
          <cell r="C85">
            <v>8.3333333333333297E-3</v>
          </cell>
        </row>
        <row r="86">
          <cell r="A86" t="str">
            <v>5分钟通用加速</v>
          </cell>
          <cell r="B86">
            <v>6101</v>
          </cell>
          <cell r="C86">
            <v>4.1666666666666699E-2</v>
          </cell>
        </row>
        <row r="87">
          <cell r="A87" t="str">
            <v>10分钟通用加速</v>
          </cell>
          <cell r="B87">
            <v>6102</v>
          </cell>
          <cell r="C87">
            <v>8.3333333333333301E-2</v>
          </cell>
        </row>
        <row r="88">
          <cell r="A88" t="str">
            <v>15分钟通用加速</v>
          </cell>
          <cell r="B88">
            <v>6103</v>
          </cell>
          <cell r="C88">
            <v>0.125</v>
          </cell>
        </row>
        <row r="89">
          <cell r="A89" t="str">
            <v>30分钟通用加速</v>
          </cell>
          <cell r="B89">
            <v>6104</v>
          </cell>
          <cell r="C89">
            <v>0.25</v>
          </cell>
        </row>
        <row r="90">
          <cell r="A90" t="str">
            <v>60分钟通用加速</v>
          </cell>
          <cell r="B90">
            <v>6105</v>
          </cell>
          <cell r="C90">
            <v>0.5</v>
          </cell>
        </row>
        <row r="91">
          <cell r="A91" t="str">
            <v>2小时通用加速</v>
          </cell>
          <cell r="B91">
            <v>6106</v>
          </cell>
          <cell r="C91">
            <v>1</v>
          </cell>
        </row>
        <row r="92">
          <cell r="A92" t="str">
            <v>3小时通用加速</v>
          </cell>
          <cell r="B92">
            <v>6107</v>
          </cell>
          <cell r="C92">
            <v>1.5</v>
          </cell>
        </row>
        <row r="93">
          <cell r="A93" t="str">
            <v>8小时通用加速</v>
          </cell>
          <cell r="B93">
            <v>6108</v>
          </cell>
          <cell r="C93">
            <v>4</v>
          </cell>
        </row>
        <row r="94">
          <cell r="A94" t="str">
            <v>12小时通用加速</v>
          </cell>
          <cell r="B94">
            <v>6109</v>
          </cell>
          <cell r="C94">
            <v>6</v>
          </cell>
        </row>
        <row r="95">
          <cell r="A95" t="str">
            <v>15小时通用加速</v>
          </cell>
          <cell r="B95">
            <v>6110</v>
          </cell>
          <cell r="C95">
            <v>7.5</v>
          </cell>
        </row>
        <row r="96">
          <cell r="A96" t="str">
            <v>1分钟建造加速</v>
          </cell>
          <cell r="B96">
            <v>6120</v>
          </cell>
          <cell r="C96">
            <v>8.3333333333333297E-3</v>
          </cell>
        </row>
        <row r="97">
          <cell r="A97" t="str">
            <v>5分钟建造加速</v>
          </cell>
          <cell r="B97">
            <v>6121</v>
          </cell>
          <cell r="C97">
            <v>4.1666666666666699E-2</v>
          </cell>
        </row>
        <row r="98">
          <cell r="A98" t="str">
            <v>10分钟建造加速</v>
          </cell>
          <cell r="B98">
            <v>6122</v>
          </cell>
          <cell r="C98">
            <v>8.3333333333333301E-2</v>
          </cell>
        </row>
        <row r="99">
          <cell r="A99" t="str">
            <v>15分钟建造加速</v>
          </cell>
          <cell r="B99">
            <v>6123</v>
          </cell>
          <cell r="C99">
            <v>0.125</v>
          </cell>
        </row>
        <row r="100">
          <cell r="A100" t="str">
            <v>30分钟建造加速</v>
          </cell>
          <cell r="B100">
            <v>6124</v>
          </cell>
          <cell r="C100">
            <v>0.25</v>
          </cell>
        </row>
        <row r="101">
          <cell r="A101" t="str">
            <v>60分钟建造加速</v>
          </cell>
          <cell r="B101">
            <v>6125</v>
          </cell>
          <cell r="C101">
            <v>0.5</v>
          </cell>
        </row>
        <row r="102">
          <cell r="A102" t="str">
            <v>2小时建造加速</v>
          </cell>
          <cell r="B102">
            <v>6126</v>
          </cell>
          <cell r="C102">
            <v>1</v>
          </cell>
        </row>
        <row r="103">
          <cell r="A103" t="str">
            <v>3小时建造加速</v>
          </cell>
          <cell r="B103">
            <v>6127</v>
          </cell>
          <cell r="C103">
            <v>1.5</v>
          </cell>
        </row>
        <row r="104">
          <cell r="A104" t="str">
            <v>8小时建造加速</v>
          </cell>
          <cell r="B104">
            <v>6128</v>
          </cell>
          <cell r="C104">
            <v>4</v>
          </cell>
        </row>
        <row r="105">
          <cell r="A105" t="str">
            <v>12小时建造加速</v>
          </cell>
          <cell r="B105">
            <v>6129</v>
          </cell>
          <cell r="C105">
            <v>6</v>
          </cell>
        </row>
        <row r="106">
          <cell r="A106" t="str">
            <v>15小时建造加速</v>
          </cell>
          <cell r="B106">
            <v>6130</v>
          </cell>
          <cell r="C106">
            <v>7.5</v>
          </cell>
        </row>
        <row r="107">
          <cell r="A107" t="str">
            <v>1分钟科技加速</v>
          </cell>
          <cell r="B107">
            <v>6140</v>
          </cell>
          <cell r="C107">
            <v>8.3333333333333297E-3</v>
          </cell>
        </row>
        <row r="108">
          <cell r="A108" t="str">
            <v>5分钟科技加速</v>
          </cell>
          <cell r="B108">
            <v>6141</v>
          </cell>
          <cell r="C108">
            <v>4.1666666666666699E-2</v>
          </cell>
        </row>
        <row r="109">
          <cell r="A109" t="str">
            <v>10分钟科技加速</v>
          </cell>
          <cell r="B109">
            <v>6142</v>
          </cell>
          <cell r="C109">
            <v>8.3333333333333301E-2</v>
          </cell>
        </row>
        <row r="110">
          <cell r="A110" t="str">
            <v>15分钟科技加速</v>
          </cell>
          <cell r="B110">
            <v>6143</v>
          </cell>
          <cell r="C110">
            <v>0.125</v>
          </cell>
        </row>
        <row r="111">
          <cell r="A111" t="str">
            <v>30分钟科技加速</v>
          </cell>
          <cell r="B111">
            <v>6144</v>
          </cell>
          <cell r="C111">
            <v>0.25</v>
          </cell>
        </row>
        <row r="112">
          <cell r="A112" t="str">
            <v>60分钟科技加速</v>
          </cell>
          <cell r="B112">
            <v>6145</v>
          </cell>
          <cell r="C112">
            <v>0.5</v>
          </cell>
        </row>
        <row r="113">
          <cell r="A113" t="str">
            <v>2小时科技加速</v>
          </cell>
          <cell r="B113">
            <v>6146</v>
          </cell>
          <cell r="C113">
            <v>1</v>
          </cell>
        </row>
        <row r="114">
          <cell r="A114" t="str">
            <v>3小时科技加速</v>
          </cell>
          <cell r="B114">
            <v>6147</v>
          </cell>
          <cell r="C114">
            <v>1.5</v>
          </cell>
        </row>
        <row r="115">
          <cell r="A115" t="str">
            <v>8小时科技加速</v>
          </cell>
          <cell r="B115">
            <v>6148</v>
          </cell>
          <cell r="C115">
            <v>4</v>
          </cell>
        </row>
        <row r="116">
          <cell r="A116" t="str">
            <v>12小时科技加速</v>
          </cell>
          <cell r="B116">
            <v>6149</v>
          </cell>
          <cell r="C116">
            <v>6</v>
          </cell>
        </row>
        <row r="117">
          <cell r="A117" t="str">
            <v>15小时科技加速</v>
          </cell>
          <cell r="B117">
            <v>6150</v>
          </cell>
          <cell r="C117">
            <v>7.5</v>
          </cell>
        </row>
        <row r="118">
          <cell r="A118" t="str">
            <v>1分钟训练加速</v>
          </cell>
          <cell r="B118">
            <v>6160</v>
          </cell>
          <cell r="C118">
            <v>8.3333333333333297E-3</v>
          </cell>
        </row>
        <row r="119">
          <cell r="A119" t="str">
            <v>5分钟训练加速</v>
          </cell>
          <cell r="B119">
            <v>6161</v>
          </cell>
          <cell r="C119">
            <v>4.1666666666666699E-2</v>
          </cell>
        </row>
        <row r="120">
          <cell r="A120" t="str">
            <v>10分钟训练加速</v>
          </cell>
          <cell r="B120">
            <v>6162</v>
          </cell>
          <cell r="C120">
            <v>8.3333333333333301E-2</v>
          </cell>
        </row>
        <row r="121">
          <cell r="A121" t="str">
            <v>15分钟训练加速</v>
          </cell>
          <cell r="B121">
            <v>6163</v>
          </cell>
          <cell r="C121">
            <v>0.125</v>
          </cell>
        </row>
        <row r="122">
          <cell r="A122" t="str">
            <v>30分钟训练加速</v>
          </cell>
          <cell r="B122">
            <v>6164</v>
          </cell>
          <cell r="C122">
            <v>0.25</v>
          </cell>
        </row>
        <row r="123">
          <cell r="A123" t="str">
            <v>60分钟训练加速</v>
          </cell>
          <cell r="B123">
            <v>6165</v>
          </cell>
          <cell r="C123">
            <v>0.5</v>
          </cell>
        </row>
        <row r="124">
          <cell r="A124" t="str">
            <v>2小时训练加速</v>
          </cell>
          <cell r="B124">
            <v>6166</v>
          </cell>
          <cell r="C124">
            <v>1</v>
          </cell>
        </row>
        <row r="125">
          <cell r="A125" t="str">
            <v>3小时训练加速</v>
          </cell>
          <cell r="B125">
            <v>6167</v>
          </cell>
          <cell r="C125">
            <v>1.5</v>
          </cell>
        </row>
        <row r="126">
          <cell r="A126" t="str">
            <v>8小时训练加速</v>
          </cell>
          <cell r="B126">
            <v>6168</v>
          </cell>
          <cell r="C126">
            <v>4</v>
          </cell>
        </row>
        <row r="127">
          <cell r="A127" t="str">
            <v>12小时训练加速</v>
          </cell>
          <cell r="B127">
            <v>6169</v>
          </cell>
          <cell r="C127">
            <v>6</v>
          </cell>
        </row>
        <row r="128">
          <cell r="A128" t="str">
            <v>15小时训练加速</v>
          </cell>
          <cell r="B128">
            <v>6170</v>
          </cell>
          <cell r="C128">
            <v>7.5</v>
          </cell>
        </row>
        <row r="129">
          <cell r="A129" t="str">
            <v>1分钟治疗加速</v>
          </cell>
          <cell r="B129">
            <v>6180</v>
          </cell>
          <cell r="C129">
            <v>8.3333333333333297E-3</v>
          </cell>
        </row>
        <row r="130">
          <cell r="A130" t="str">
            <v>5分钟治疗加速</v>
          </cell>
          <cell r="B130">
            <v>6181</v>
          </cell>
          <cell r="C130">
            <v>4.1666666666666699E-2</v>
          </cell>
        </row>
        <row r="131">
          <cell r="A131" t="str">
            <v>10分钟治疗加速</v>
          </cell>
          <cell r="B131">
            <v>6182</v>
          </cell>
          <cell r="C131">
            <v>8.3333333333333301E-2</v>
          </cell>
        </row>
        <row r="132">
          <cell r="A132" t="str">
            <v>15分钟治疗加速</v>
          </cell>
          <cell r="B132">
            <v>6183</v>
          </cell>
          <cell r="C132">
            <v>0.125</v>
          </cell>
        </row>
        <row r="133">
          <cell r="A133" t="str">
            <v>30分钟治疗加速</v>
          </cell>
          <cell r="B133">
            <v>6184</v>
          </cell>
          <cell r="C133">
            <v>0.25</v>
          </cell>
        </row>
        <row r="134">
          <cell r="A134" t="str">
            <v>60分钟治疗加速</v>
          </cell>
          <cell r="B134">
            <v>6185</v>
          </cell>
          <cell r="C134">
            <v>0.5</v>
          </cell>
        </row>
        <row r="135">
          <cell r="A135" t="str">
            <v>2小时治疗加速</v>
          </cell>
          <cell r="B135">
            <v>6186</v>
          </cell>
          <cell r="C135">
            <v>1</v>
          </cell>
        </row>
        <row r="136">
          <cell r="A136" t="str">
            <v>3小时治疗加速</v>
          </cell>
          <cell r="B136">
            <v>6187</v>
          </cell>
          <cell r="C136">
            <v>1.5</v>
          </cell>
        </row>
        <row r="137">
          <cell r="A137" t="str">
            <v>8小时治疗加速</v>
          </cell>
          <cell r="B137">
            <v>6188</v>
          </cell>
          <cell r="C137">
            <v>4</v>
          </cell>
        </row>
        <row r="138">
          <cell r="A138" t="str">
            <v>12小时治疗加速</v>
          </cell>
          <cell r="B138">
            <v>6189</v>
          </cell>
          <cell r="C138">
            <v>6</v>
          </cell>
        </row>
        <row r="139">
          <cell r="A139" t="str">
            <v>15小时治疗加速</v>
          </cell>
          <cell r="B139">
            <v>6190</v>
          </cell>
          <cell r="C139">
            <v>7.5</v>
          </cell>
        </row>
        <row r="140">
          <cell r="A140" t="str">
            <v>1千食物</v>
          </cell>
          <cell r="B140">
            <v>222</v>
          </cell>
          <cell r="C140">
            <v>1E-3</v>
          </cell>
        </row>
        <row r="141">
          <cell r="A141" t="str">
            <v>1万食物</v>
          </cell>
          <cell r="B141">
            <v>232</v>
          </cell>
          <cell r="C141">
            <v>0.01</v>
          </cell>
        </row>
        <row r="142">
          <cell r="A142" t="str">
            <v>5万食物</v>
          </cell>
          <cell r="B142">
            <v>242</v>
          </cell>
          <cell r="C142">
            <v>0.05</v>
          </cell>
        </row>
        <row r="143">
          <cell r="A143" t="str">
            <v>10万食物</v>
          </cell>
          <cell r="B143">
            <v>252</v>
          </cell>
          <cell r="C143">
            <v>0.1</v>
          </cell>
        </row>
        <row r="144">
          <cell r="A144" t="str">
            <v>20万食物</v>
          </cell>
          <cell r="B144">
            <v>262</v>
          </cell>
          <cell r="C144">
            <v>0.2</v>
          </cell>
        </row>
        <row r="145">
          <cell r="A145" t="str">
            <v>50万食物</v>
          </cell>
          <cell r="B145">
            <v>272</v>
          </cell>
          <cell r="C145">
            <v>0.5</v>
          </cell>
        </row>
        <row r="146">
          <cell r="A146" t="str">
            <v>100万食物</v>
          </cell>
          <cell r="B146">
            <v>282</v>
          </cell>
          <cell r="C146">
            <v>1</v>
          </cell>
        </row>
        <row r="147">
          <cell r="A147" t="str">
            <v>1千木材</v>
          </cell>
          <cell r="B147">
            <v>221</v>
          </cell>
          <cell r="C147">
            <v>1E-3</v>
          </cell>
        </row>
        <row r="148">
          <cell r="A148" t="str">
            <v>1万木材</v>
          </cell>
          <cell r="B148">
            <v>231</v>
          </cell>
          <cell r="C148">
            <v>0.01</v>
          </cell>
        </row>
        <row r="149">
          <cell r="A149" t="str">
            <v>5万木材</v>
          </cell>
          <cell r="B149">
            <v>241</v>
          </cell>
          <cell r="C149">
            <v>0.05</v>
          </cell>
        </row>
        <row r="150">
          <cell r="A150" t="str">
            <v>10万木材</v>
          </cell>
          <cell r="B150">
            <v>251</v>
          </cell>
          <cell r="C150">
            <v>0.1</v>
          </cell>
        </row>
        <row r="151">
          <cell r="A151" t="str">
            <v>20万木材</v>
          </cell>
          <cell r="B151">
            <v>261</v>
          </cell>
          <cell r="C151">
            <v>0.2</v>
          </cell>
        </row>
        <row r="152">
          <cell r="A152" t="str">
            <v>50万木材</v>
          </cell>
          <cell r="B152">
            <v>271</v>
          </cell>
          <cell r="C152">
            <v>0.5</v>
          </cell>
        </row>
        <row r="153">
          <cell r="A153" t="str">
            <v>100万木材</v>
          </cell>
          <cell r="B153">
            <v>281</v>
          </cell>
          <cell r="C153">
            <v>1</v>
          </cell>
        </row>
        <row r="154">
          <cell r="A154" t="str">
            <v>1千石头</v>
          </cell>
          <cell r="B154">
            <v>223</v>
          </cell>
          <cell r="C154">
            <v>1E-3</v>
          </cell>
        </row>
        <row r="155">
          <cell r="A155" t="str">
            <v>1万石头</v>
          </cell>
          <cell r="B155">
            <v>233</v>
          </cell>
          <cell r="C155">
            <v>0.01</v>
          </cell>
        </row>
        <row r="156">
          <cell r="A156" t="str">
            <v>5万石头</v>
          </cell>
          <cell r="B156">
            <v>243</v>
          </cell>
          <cell r="C156">
            <v>0.05</v>
          </cell>
        </row>
        <row r="157">
          <cell r="A157" t="str">
            <v>10万石头</v>
          </cell>
          <cell r="B157">
            <v>253</v>
          </cell>
          <cell r="C157">
            <v>0.1</v>
          </cell>
        </row>
        <row r="158">
          <cell r="A158" t="str">
            <v>20万石头</v>
          </cell>
          <cell r="B158">
            <v>263</v>
          </cell>
          <cell r="C158">
            <v>0.2</v>
          </cell>
        </row>
        <row r="159">
          <cell r="A159" t="str">
            <v>50万石头</v>
          </cell>
          <cell r="B159">
            <v>273</v>
          </cell>
          <cell r="C159">
            <v>0.5</v>
          </cell>
        </row>
        <row r="160">
          <cell r="A160" t="str">
            <v>100万石头</v>
          </cell>
          <cell r="B160">
            <v>283</v>
          </cell>
          <cell r="C160">
            <v>1</v>
          </cell>
        </row>
        <row r="161">
          <cell r="A161" t="str">
            <v>1千黄金</v>
          </cell>
          <cell r="B161">
            <v>224</v>
          </cell>
          <cell r="C161">
            <v>1E-3</v>
          </cell>
        </row>
        <row r="162">
          <cell r="A162" t="str">
            <v>1万黄金</v>
          </cell>
          <cell r="B162">
            <v>234</v>
          </cell>
          <cell r="C162">
            <v>0.01</v>
          </cell>
        </row>
        <row r="163">
          <cell r="A163" t="str">
            <v>5万黄金</v>
          </cell>
          <cell r="B163">
            <v>244</v>
          </cell>
          <cell r="C163">
            <v>0.05</v>
          </cell>
        </row>
        <row r="164">
          <cell r="A164" t="str">
            <v>10万黄金</v>
          </cell>
          <cell r="B164">
            <v>254</v>
          </cell>
          <cell r="C164">
            <v>0.1</v>
          </cell>
        </row>
        <row r="165">
          <cell r="A165" t="str">
            <v>20万黄金</v>
          </cell>
          <cell r="B165">
            <v>264</v>
          </cell>
          <cell r="C165">
            <v>0.2</v>
          </cell>
        </row>
        <row r="166">
          <cell r="A166" t="str">
            <v>50万黄金</v>
          </cell>
          <cell r="B166">
            <v>274</v>
          </cell>
          <cell r="C166">
            <v>0.5</v>
          </cell>
        </row>
        <row r="167">
          <cell r="A167" t="str">
            <v>100万黄金</v>
          </cell>
          <cell r="B167">
            <v>284</v>
          </cell>
          <cell r="C167">
            <v>1</v>
          </cell>
        </row>
        <row r="168">
          <cell r="A168" t="str">
            <v>1千资源自选宝箱</v>
          </cell>
          <cell r="B168">
            <v>501</v>
          </cell>
          <cell r="C168">
            <v>1E-3</v>
          </cell>
        </row>
        <row r="169">
          <cell r="A169" t="str">
            <v>1万资源自选宝箱</v>
          </cell>
          <cell r="B169">
            <v>502</v>
          </cell>
          <cell r="C169">
            <v>0.01</v>
          </cell>
        </row>
        <row r="170">
          <cell r="A170" t="str">
            <v>5万资源自选宝箱</v>
          </cell>
          <cell r="B170">
            <v>503</v>
          </cell>
          <cell r="C170">
            <v>0.05</v>
          </cell>
        </row>
        <row r="171">
          <cell r="A171" t="str">
            <v>10万资源自选宝箱</v>
          </cell>
          <cell r="B171">
            <v>504</v>
          </cell>
          <cell r="C171">
            <v>0.1</v>
          </cell>
        </row>
        <row r="172">
          <cell r="A172" t="str">
            <v>20万资源自选宝箱</v>
          </cell>
          <cell r="B172">
            <v>505</v>
          </cell>
          <cell r="C172">
            <v>0.2</v>
          </cell>
        </row>
        <row r="173">
          <cell r="A173" t="str">
            <v>50万资源自选宝箱</v>
          </cell>
          <cell r="B173">
            <v>506</v>
          </cell>
          <cell r="C173">
            <v>0.5</v>
          </cell>
        </row>
        <row r="174">
          <cell r="A174" t="str">
            <v>100万资源自选宝箱</v>
          </cell>
          <cell r="B174">
            <v>507</v>
          </cell>
          <cell r="C174">
            <v>1</v>
          </cell>
        </row>
        <row r="175">
          <cell r="A175" t="str">
            <v>剑士</v>
          </cell>
          <cell r="C175">
            <v>7.1466666666666701E-3</v>
          </cell>
        </row>
        <row r="176">
          <cell r="A176" t="str">
            <v>枪兵</v>
          </cell>
          <cell r="C176">
            <v>7.1466666666666701E-3</v>
          </cell>
        </row>
        <row r="177">
          <cell r="A177" t="str">
            <v>骑士</v>
          </cell>
          <cell r="C177">
            <v>7.1466666666666701E-3</v>
          </cell>
        </row>
        <row r="178">
          <cell r="A178" t="str">
            <v>弓兵</v>
          </cell>
          <cell r="C178">
            <v>7.1466666666666701E-3</v>
          </cell>
        </row>
        <row r="179">
          <cell r="A179" t="str">
            <v>剑士X1</v>
          </cell>
          <cell r="B179">
            <v>9035</v>
          </cell>
          <cell r="C179">
            <v>7.1466666666666701E-3</v>
          </cell>
        </row>
        <row r="180">
          <cell r="A180" t="str">
            <v>枪兵X1</v>
          </cell>
          <cell r="B180">
            <v>9036</v>
          </cell>
          <cell r="C180">
            <v>7.1466666666666701E-3</v>
          </cell>
        </row>
        <row r="181">
          <cell r="A181" t="str">
            <v>骑士X1</v>
          </cell>
          <cell r="B181">
            <v>9037</v>
          </cell>
          <cell r="C181">
            <v>7.1466666666666701E-3</v>
          </cell>
        </row>
        <row r="182">
          <cell r="A182" t="str">
            <v>弓兵X1</v>
          </cell>
          <cell r="B182">
            <v>9038</v>
          </cell>
          <cell r="C182">
            <v>7.1466666666666701E-3</v>
          </cell>
        </row>
        <row r="183">
          <cell r="A183" t="str">
            <v>剑士X100</v>
          </cell>
          <cell r="B183">
            <v>9043</v>
          </cell>
          <cell r="C183">
            <v>0.71466666666666701</v>
          </cell>
        </row>
        <row r="184">
          <cell r="A184" t="str">
            <v>枪兵X100</v>
          </cell>
          <cell r="B184">
            <v>9044</v>
          </cell>
          <cell r="C184">
            <v>0.71466666666666701</v>
          </cell>
        </row>
        <row r="185">
          <cell r="A185" t="str">
            <v>骑士X100</v>
          </cell>
          <cell r="B185">
            <v>9045</v>
          </cell>
          <cell r="C185">
            <v>0.71466666666666701</v>
          </cell>
        </row>
        <row r="186">
          <cell r="A186" t="str">
            <v>弓兵X100</v>
          </cell>
          <cell r="B186">
            <v>9046</v>
          </cell>
          <cell r="C186">
            <v>0.71466666666666701</v>
          </cell>
        </row>
        <row r="187">
          <cell r="A187" t="str">
            <v>剑士X1000</v>
          </cell>
          <cell r="B187">
            <v>9047</v>
          </cell>
          <cell r="C187">
            <v>7.1466666666666701</v>
          </cell>
        </row>
        <row r="188">
          <cell r="A188" t="str">
            <v>枪兵X1000</v>
          </cell>
          <cell r="B188">
            <v>9048</v>
          </cell>
          <cell r="C188">
            <v>7.1466666666666701</v>
          </cell>
        </row>
        <row r="189">
          <cell r="A189" t="str">
            <v>骑士X1000</v>
          </cell>
          <cell r="B189">
            <v>9049</v>
          </cell>
          <cell r="C189">
            <v>7.1466666666666701</v>
          </cell>
        </row>
        <row r="190">
          <cell r="A190" t="str">
            <v>弓兵X1000</v>
          </cell>
          <cell r="B190">
            <v>9050</v>
          </cell>
          <cell r="C190">
            <v>7.1466666666666701</v>
          </cell>
        </row>
        <row r="191">
          <cell r="A191" t="str">
            <v>战功</v>
          </cell>
          <cell r="C191">
            <v>1E-4</v>
          </cell>
        </row>
        <row r="192">
          <cell r="A192" t="str">
            <v>联盟币</v>
          </cell>
          <cell r="B192">
            <v>7100</v>
          </cell>
          <cell r="C192">
            <v>2.0000000000000001E-4</v>
          </cell>
        </row>
        <row r="193">
          <cell r="A193" t="str">
            <v>竞技币</v>
          </cell>
          <cell r="B193">
            <v>50112</v>
          </cell>
          <cell r="C193">
            <v>1E-3</v>
          </cell>
        </row>
        <row r="194">
          <cell r="A194" t="str">
            <v>军演币</v>
          </cell>
          <cell r="C194">
            <v>5.0000000000000001E-3</v>
          </cell>
        </row>
        <row r="195">
          <cell r="A195" t="str">
            <v>大卫王碎片</v>
          </cell>
        </row>
        <row r="196">
          <cell r="A196" t="str">
            <v>弗德里希碎片</v>
          </cell>
        </row>
        <row r="197">
          <cell r="A197" t="str">
            <v>大流士一世碎片</v>
          </cell>
          <cell r="B197">
            <v>119019</v>
          </cell>
        </row>
        <row r="198">
          <cell r="A198" t="str">
            <v>安德莉娅碎片</v>
          </cell>
        </row>
        <row r="199">
          <cell r="A199" t="str">
            <v>巴巴罗萨碎片</v>
          </cell>
          <cell r="B199">
            <v>119017</v>
          </cell>
        </row>
        <row r="200">
          <cell r="A200" t="str">
            <v>铜币</v>
          </cell>
          <cell r="B200">
            <v>6682</v>
          </cell>
          <cell r="C200">
            <v>1.0000000000000001E-5</v>
          </cell>
        </row>
        <row r="201">
          <cell r="A201" t="str">
            <v>1000铜币</v>
          </cell>
          <cell r="B201">
            <v>7008</v>
          </cell>
          <cell r="C201">
            <v>0.01</v>
          </cell>
        </row>
        <row r="202">
          <cell r="A202" t="str">
            <v>10000铜币</v>
          </cell>
          <cell r="B202">
            <v>7009</v>
          </cell>
          <cell r="C202">
            <v>0.1</v>
          </cell>
        </row>
        <row r="1771">
          <cell r="B1771" t="str">
            <v>联盟荣耀5-基础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iuyuecheng(程柳悦)" id="{BEDED98A-2168-4F72-BA9F-951E9B456762}" userId="S-1-5-21-1333135361-625243220-14044502-14532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4-02-23T07:30:31.00" personId="{BEDED98A-2168-4F72-BA9F-951E9B456762}" id="{582695F8-3BBF-43F8-A068-778799BA52A7}">
    <text xml:space="preserve">击败指定怪物数量 ： killNumByType{killNum:100,monsterId:1}
拾取指定数量道具: pickUpNumByType{pickUpNum:10,itemId:1}
升到指定等级：charLevelUp{level:9}
技能升级到指定等级：skillLevelUp{skillId:100101,skillLevel:4}
击杀任意xxx个怪物：killNum{killNum:100} 
拾取金币：pickUpGold{goldNum:金币数量}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6"/>
  <sheetViews>
    <sheetView tabSelected="1" zoomScale="90" zoomScaleNormal="90" workbookViewId="0">
      <pane xSplit="3" ySplit="3" topLeftCell="X4" activePane="bottomRight" state="frozenSplit"/>
      <selection pane="topRight"/>
      <selection pane="bottomLeft" activeCell="A4" sqref="A4"/>
      <selection pane="bottomRight" activeCell="AF44" sqref="AF44"/>
    </sheetView>
  </sheetViews>
  <sheetFormatPr defaultColWidth="9" defaultRowHeight="14" x14ac:dyDescent="0.3"/>
  <cols>
    <col min="1" max="3" width="10.58203125" customWidth="1"/>
    <col min="4" max="6" width="15.58203125" customWidth="1"/>
    <col min="7" max="8" width="10.58203125" customWidth="1"/>
    <col min="9" max="10" width="23.08203125" customWidth="1"/>
    <col min="11" max="12" width="10.58203125" customWidth="1"/>
    <col min="13" max="18" width="15.58203125" customWidth="1"/>
    <col min="19" max="19" width="31.58203125" customWidth="1"/>
    <col min="20" max="20" width="15.58203125" customWidth="1"/>
    <col min="21" max="21" width="87.58203125" style="1" bestFit="1" customWidth="1"/>
    <col min="22" max="22" width="50.58203125" style="1" customWidth="1"/>
    <col min="23" max="23" width="40.58203125" style="12" customWidth="1"/>
    <col min="24" max="26" width="40.58203125" customWidth="1"/>
    <col min="27" max="38" width="15.58203125" customWidth="1"/>
  </cols>
  <sheetData>
    <row r="1" spans="1:38" s="11" customFormat="1" x14ac:dyDescent="0.3">
      <c r="A1" s="17" t="s">
        <v>164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"/>
      <c r="V1" s="1"/>
      <c r="W1" s="14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8" x14ac:dyDescent="0.3">
      <c r="A2" s="31" t="s">
        <v>0</v>
      </c>
      <c r="B2" s="31" t="s">
        <v>1</v>
      </c>
      <c r="C2" s="31" t="s">
        <v>2</v>
      </c>
      <c r="D2" s="65" t="s">
        <v>3</v>
      </c>
      <c r="E2" s="31" t="s">
        <v>286</v>
      </c>
      <c r="F2" s="31" t="s">
        <v>189</v>
      </c>
      <c r="G2" s="31" t="s">
        <v>21</v>
      </c>
      <c r="H2" s="76" t="s">
        <v>4</v>
      </c>
      <c r="I2" s="76"/>
      <c r="J2" s="76"/>
      <c r="K2" s="65" t="s">
        <v>287</v>
      </c>
      <c r="L2" s="31" t="s">
        <v>5</v>
      </c>
      <c r="M2" s="32" t="s">
        <v>6</v>
      </c>
      <c r="N2" s="31" t="s">
        <v>7</v>
      </c>
      <c r="O2" s="31" t="s">
        <v>8</v>
      </c>
      <c r="P2" s="31" t="s">
        <v>9</v>
      </c>
      <c r="Q2" s="31" t="s">
        <v>10</v>
      </c>
      <c r="R2" s="31" t="s">
        <v>11</v>
      </c>
      <c r="S2" s="31" t="s">
        <v>12</v>
      </c>
      <c r="T2" s="31" t="s">
        <v>13</v>
      </c>
      <c r="U2" s="33" t="s">
        <v>187</v>
      </c>
      <c r="V2" s="33" t="s">
        <v>188</v>
      </c>
      <c r="W2" s="34" t="s">
        <v>14</v>
      </c>
      <c r="X2" s="31" t="s">
        <v>15</v>
      </c>
      <c r="Y2" s="31" t="s">
        <v>16</v>
      </c>
      <c r="Z2" s="31" t="s">
        <v>17</v>
      </c>
      <c r="AA2" s="31" t="s">
        <v>22</v>
      </c>
      <c r="AB2" s="31" t="s">
        <v>18</v>
      </c>
      <c r="AC2" s="31" t="s">
        <v>183</v>
      </c>
      <c r="AD2" s="31" t="s">
        <v>182</v>
      </c>
      <c r="AE2" s="31" t="s">
        <v>19</v>
      </c>
      <c r="AF2" s="31" t="s">
        <v>20</v>
      </c>
      <c r="AG2" s="31" t="s">
        <v>23</v>
      </c>
      <c r="AH2" s="31" t="s">
        <v>24</v>
      </c>
      <c r="AI2" s="31" t="s">
        <v>25</v>
      </c>
      <c r="AJ2" s="31" t="s">
        <v>235</v>
      </c>
      <c r="AK2" s="75" t="s">
        <v>299</v>
      </c>
      <c r="AL2" s="75" t="s">
        <v>299</v>
      </c>
    </row>
    <row r="3" spans="1:38" s="38" customFormat="1" ht="56" x14ac:dyDescent="0.3">
      <c r="A3" s="35" t="s">
        <v>26</v>
      </c>
      <c r="B3" s="35" t="s">
        <v>207</v>
      </c>
      <c r="C3" s="35" t="s">
        <v>208</v>
      </c>
      <c r="D3" s="35"/>
      <c r="E3" s="35" t="s">
        <v>27</v>
      </c>
      <c r="F3" s="35" t="s">
        <v>190</v>
      </c>
      <c r="G3" s="35" t="s">
        <v>43</v>
      </c>
      <c r="H3" s="35" t="s">
        <v>28</v>
      </c>
      <c r="I3" s="35" t="s">
        <v>206</v>
      </c>
      <c r="J3" s="35" t="s">
        <v>29</v>
      </c>
      <c r="K3" s="35"/>
      <c r="L3" s="35" t="s">
        <v>30</v>
      </c>
      <c r="M3" s="35" t="s">
        <v>31</v>
      </c>
      <c r="N3" s="35" t="s">
        <v>32</v>
      </c>
      <c r="O3" s="35" t="s">
        <v>33</v>
      </c>
      <c r="P3" s="35" t="s">
        <v>34</v>
      </c>
      <c r="Q3" s="35" t="s">
        <v>35</v>
      </c>
      <c r="R3" s="35" t="s">
        <v>36</v>
      </c>
      <c r="S3" s="36" t="s">
        <v>174</v>
      </c>
      <c r="T3" s="35" t="s">
        <v>37</v>
      </c>
      <c r="U3" s="36" t="s">
        <v>175</v>
      </c>
      <c r="V3" s="35" t="s">
        <v>186</v>
      </c>
      <c r="W3" s="37" t="s">
        <v>38</v>
      </c>
      <c r="X3" s="35" t="s">
        <v>205</v>
      </c>
      <c r="Y3" s="35" t="s">
        <v>39</v>
      </c>
      <c r="Z3" s="35" t="s">
        <v>204</v>
      </c>
      <c r="AA3" s="35" t="s">
        <v>44</v>
      </c>
      <c r="AB3" s="35" t="s">
        <v>40</v>
      </c>
      <c r="AC3" s="35" t="s">
        <v>185</v>
      </c>
      <c r="AD3" s="35" t="s">
        <v>184</v>
      </c>
      <c r="AE3" s="35" t="s">
        <v>41</v>
      </c>
      <c r="AF3" s="35" t="s">
        <v>42</v>
      </c>
      <c r="AG3" s="35" t="s">
        <v>45</v>
      </c>
      <c r="AH3" s="35" t="s">
        <v>46</v>
      </c>
      <c r="AI3" s="35" t="s">
        <v>47</v>
      </c>
      <c r="AJ3" s="35" t="s">
        <v>234</v>
      </c>
      <c r="AK3" s="80" t="s">
        <v>297</v>
      </c>
      <c r="AL3" s="80" t="s">
        <v>298</v>
      </c>
    </row>
    <row r="4" spans="1:38" s="23" customFormat="1" x14ac:dyDescent="0.3">
      <c r="A4" s="19">
        <v>1001</v>
      </c>
      <c r="B4" s="19">
        <v>1</v>
      </c>
      <c r="C4" s="19">
        <v>1</v>
      </c>
      <c r="D4" s="19"/>
      <c r="E4" s="19"/>
      <c r="F4" s="19"/>
      <c r="G4" s="19" t="b">
        <v>1</v>
      </c>
      <c r="H4" s="20" t="s">
        <v>48</v>
      </c>
      <c r="I4" s="28"/>
      <c r="J4" s="28"/>
      <c r="K4" s="28"/>
      <c r="L4" s="19">
        <v>900003</v>
      </c>
      <c r="M4" s="19">
        <v>50</v>
      </c>
      <c r="N4" s="19">
        <v>11.5</v>
      </c>
      <c r="O4" s="19">
        <v>101</v>
      </c>
      <c r="P4" s="19">
        <v>1</v>
      </c>
      <c r="Q4" s="19">
        <v>150</v>
      </c>
      <c r="R4" s="19"/>
      <c r="S4" s="20" t="str">
        <f>IF(P4=1,"timeOvr{second:"&amp;Q4&amp;"}",IF(P4=2,"killBoss{monsterId:"&amp;R4&amp;"}",""))</f>
        <v>timeOvr{second:150}</v>
      </c>
      <c r="T4" s="19"/>
      <c r="U4" s="29" t="s">
        <v>217</v>
      </c>
      <c r="V4" s="29" t="s">
        <v>223</v>
      </c>
      <c r="W4" s="21" t="s">
        <v>49</v>
      </c>
      <c r="X4" s="20" t="str">
        <f>"TID_Survivor_Chapter_Name_"&amp;B4+1</f>
        <v>TID_Survivor_Chapter_Name_2</v>
      </c>
      <c r="Y4" s="20" t="s">
        <v>50</v>
      </c>
      <c r="Z4" s="20" t="s">
        <v>51</v>
      </c>
      <c r="AA4" s="20"/>
      <c r="AB4" s="22" t="s">
        <v>52</v>
      </c>
      <c r="AC4" s="22">
        <v>250000</v>
      </c>
      <c r="AD4" s="22">
        <v>10000</v>
      </c>
      <c r="AE4" s="20">
        <v>3</v>
      </c>
      <c r="AF4" s="20"/>
      <c r="AG4" s="54">
        <v>1</v>
      </c>
      <c r="AH4" s="54">
        <v>5</v>
      </c>
      <c r="AI4" s="19"/>
      <c r="AJ4" s="19"/>
      <c r="AK4" s="81"/>
      <c r="AL4" s="81"/>
    </row>
    <row r="5" spans="1:38" s="23" customFormat="1" x14ac:dyDescent="0.3">
      <c r="A5" s="19">
        <v>1002</v>
      </c>
      <c r="B5" s="19">
        <v>1</v>
      </c>
      <c r="C5" s="19">
        <v>2</v>
      </c>
      <c r="D5" s="19"/>
      <c r="E5" s="19"/>
      <c r="F5" s="19"/>
      <c r="G5" s="19" t="b">
        <v>1</v>
      </c>
      <c r="H5" s="20" t="s">
        <v>48</v>
      </c>
      <c r="I5" s="28" t="str">
        <f>"gameLevel{level:"&amp;A4&amp;"}"</f>
        <v>gameLevel{level:1001}</v>
      </c>
      <c r="J5" s="28"/>
      <c r="K5" s="28"/>
      <c r="L5" s="19">
        <v>900003</v>
      </c>
      <c r="M5" s="19">
        <v>50</v>
      </c>
      <c r="N5" s="19">
        <v>11.5</v>
      </c>
      <c r="O5" s="19">
        <v>102</v>
      </c>
      <c r="P5" s="19">
        <v>2</v>
      </c>
      <c r="Q5" s="19">
        <v>210</v>
      </c>
      <c r="R5" s="19">
        <v>110207</v>
      </c>
      <c r="S5" s="20" t="str">
        <f t="shared" ref="S5:S60" si="0">IF(P5=1,"timeOvr{second:"&amp;Q5&amp;"}",IF(P5=2,"killBoss{monsterId:"&amp;R5&amp;"}",""))</f>
        <v>killBoss{monsterId:110207}</v>
      </c>
      <c r="T5" s="19"/>
      <c r="U5" s="29" t="s">
        <v>218</v>
      </c>
      <c r="V5" s="29" t="s">
        <v>224</v>
      </c>
      <c r="W5" s="21" t="s">
        <v>53</v>
      </c>
      <c r="X5" s="20" t="str">
        <f t="shared" ref="X5:X60" si="1">"TID_Survivor_Chapter_Name_"&amp;B5+1</f>
        <v>TID_Survivor_Chapter_Name_2</v>
      </c>
      <c r="Y5" s="20" t="s">
        <v>54</v>
      </c>
      <c r="Z5" s="20" t="s">
        <v>55</v>
      </c>
      <c r="AA5" s="20"/>
      <c r="AB5" s="22" t="s">
        <v>56</v>
      </c>
      <c r="AC5" s="22">
        <v>250000</v>
      </c>
      <c r="AD5" s="22">
        <v>10000</v>
      </c>
      <c r="AE5" s="20">
        <v>3</v>
      </c>
      <c r="AF5" s="20"/>
      <c r="AG5" s="54">
        <v>10</v>
      </c>
      <c r="AH5" s="54">
        <v>5</v>
      </c>
      <c r="AI5" s="19"/>
      <c r="AJ5" s="19"/>
      <c r="AK5" s="81"/>
      <c r="AL5" s="81"/>
    </row>
    <row r="6" spans="1:38" s="46" customFormat="1" x14ac:dyDescent="0.3">
      <c r="A6" s="39">
        <v>2001</v>
      </c>
      <c r="B6" s="39">
        <v>2</v>
      </c>
      <c r="C6" s="39">
        <v>1</v>
      </c>
      <c r="D6" s="39"/>
      <c r="E6" s="39"/>
      <c r="F6" s="39"/>
      <c r="G6" s="39" t="b">
        <v>1</v>
      </c>
      <c r="H6" s="40" t="s">
        <v>48</v>
      </c>
      <c r="I6" s="41" t="str">
        <f t="shared" ref="I6:I42" si="2">"gameLevel{level:"&amp;A5&amp;"}"</f>
        <v>gameLevel{level:1002}</v>
      </c>
      <c r="J6" s="41"/>
      <c r="K6" s="41"/>
      <c r="L6" s="39">
        <v>900004</v>
      </c>
      <c r="M6" s="39">
        <v>50</v>
      </c>
      <c r="N6" s="39">
        <v>12</v>
      </c>
      <c r="O6" s="39">
        <v>201</v>
      </c>
      <c r="P6" s="39">
        <v>1</v>
      </c>
      <c r="Q6" s="39">
        <v>300</v>
      </c>
      <c r="R6" s="39"/>
      <c r="S6" s="40" t="str">
        <f t="shared" si="0"/>
        <v>timeOvr{second:300}</v>
      </c>
      <c r="T6" s="39"/>
      <c r="U6" s="42" t="s">
        <v>237</v>
      </c>
      <c r="V6" s="42" t="s">
        <v>238</v>
      </c>
      <c r="W6" s="43" t="s">
        <v>244</v>
      </c>
      <c r="X6" s="40" t="str">
        <f t="shared" si="1"/>
        <v>TID_Survivor_Chapter_Name_3</v>
      </c>
      <c r="Y6" s="40" t="s">
        <v>58</v>
      </c>
      <c r="Z6" s="40" t="s">
        <v>59</v>
      </c>
      <c r="AA6" s="40"/>
      <c r="AB6" s="44" t="s">
        <v>60</v>
      </c>
      <c r="AC6" s="44">
        <v>250000</v>
      </c>
      <c r="AD6" s="44">
        <v>10000</v>
      </c>
      <c r="AE6" s="40">
        <v>3</v>
      </c>
      <c r="AF6" s="40"/>
      <c r="AG6" s="45">
        <v>15</v>
      </c>
      <c r="AH6" s="45">
        <v>10</v>
      </c>
      <c r="AI6" s="39"/>
      <c r="AJ6" s="39"/>
      <c r="AK6" s="82"/>
      <c r="AL6" s="82"/>
    </row>
    <row r="7" spans="1:38" s="46" customFormat="1" x14ac:dyDescent="0.3">
      <c r="A7" s="39">
        <v>2002</v>
      </c>
      <c r="B7" s="39">
        <v>2</v>
      </c>
      <c r="C7" s="39">
        <v>2</v>
      </c>
      <c r="D7" s="39"/>
      <c r="E7" s="39"/>
      <c r="F7" s="39"/>
      <c r="G7" s="39" t="b">
        <v>1</v>
      </c>
      <c r="H7" s="40" t="s">
        <v>48</v>
      </c>
      <c r="I7" s="41" t="str">
        <f t="shared" si="2"/>
        <v>gameLevel{level:2001}</v>
      </c>
      <c r="J7" s="41" t="str">
        <f>"zoneOpenTime{day:"&amp;K7&amp;"}"</f>
        <v>zoneOpenTime{day:1}</v>
      </c>
      <c r="K7" s="41">
        <v>1</v>
      </c>
      <c r="L7" s="39">
        <v>900004</v>
      </c>
      <c r="M7" s="39">
        <v>50</v>
      </c>
      <c r="N7" s="39">
        <v>12</v>
      </c>
      <c r="O7" s="39">
        <v>202</v>
      </c>
      <c r="P7" s="39">
        <v>2</v>
      </c>
      <c r="Q7" s="39">
        <v>300</v>
      </c>
      <c r="R7" s="39">
        <v>120212</v>
      </c>
      <c r="S7" s="40" t="str">
        <f t="shared" si="0"/>
        <v>killBoss{monsterId:120212}</v>
      </c>
      <c r="T7" s="39"/>
      <c r="U7" s="42" t="s">
        <v>239</v>
      </c>
      <c r="V7" s="42" t="s">
        <v>240</v>
      </c>
      <c r="W7" s="43" t="s">
        <v>57</v>
      </c>
      <c r="X7" s="40" t="str">
        <f t="shared" si="1"/>
        <v>TID_Survivor_Chapter_Name_3</v>
      </c>
      <c r="Y7" s="40" t="s">
        <v>61</v>
      </c>
      <c r="Z7" s="40" t="s">
        <v>62</v>
      </c>
      <c r="AA7" s="40"/>
      <c r="AB7" s="44" t="s">
        <v>63</v>
      </c>
      <c r="AC7" s="44">
        <v>250000</v>
      </c>
      <c r="AD7" s="44">
        <v>10000</v>
      </c>
      <c r="AE7" s="40">
        <v>3</v>
      </c>
      <c r="AF7" s="40"/>
      <c r="AG7" s="45">
        <v>20</v>
      </c>
      <c r="AH7" s="45">
        <v>12</v>
      </c>
      <c r="AI7" s="39"/>
      <c r="AJ7" s="39"/>
      <c r="AK7" s="82"/>
      <c r="AL7" s="82"/>
    </row>
    <row r="8" spans="1:38" s="46" customFormat="1" x14ac:dyDescent="0.3">
      <c r="A8" s="39">
        <v>2003</v>
      </c>
      <c r="B8" s="39">
        <v>2</v>
      </c>
      <c r="C8" s="39">
        <v>3</v>
      </c>
      <c r="D8" s="39"/>
      <c r="E8" s="39"/>
      <c r="F8" s="39"/>
      <c r="G8" s="39" t="b">
        <v>1</v>
      </c>
      <c r="H8" s="40" t="s">
        <v>48</v>
      </c>
      <c r="I8" s="41" t="str">
        <f t="shared" si="2"/>
        <v>gameLevel{level:2002}</v>
      </c>
      <c r="J8" s="41" t="str">
        <f t="shared" ref="J8:J20" si="3">"zoneOpenTime{day:"&amp;K8&amp;"}"</f>
        <v>zoneOpenTime{day:1}</v>
      </c>
      <c r="K8" s="41">
        <v>1</v>
      </c>
      <c r="L8" s="39">
        <v>900004</v>
      </c>
      <c r="M8" s="39">
        <v>50</v>
      </c>
      <c r="N8" s="39">
        <v>12</v>
      </c>
      <c r="O8" s="39">
        <v>203</v>
      </c>
      <c r="P8" s="39">
        <v>1</v>
      </c>
      <c r="Q8" s="39">
        <v>300</v>
      </c>
      <c r="R8" s="39"/>
      <c r="S8" s="40" t="str">
        <f t="shared" si="0"/>
        <v>timeOvr{second:300}</v>
      </c>
      <c r="T8" s="39"/>
      <c r="U8" s="42" t="s">
        <v>241</v>
      </c>
      <c r="V8" s="42" t="s">
        <v>242</v>
      </c>
      <c r="W8" s="43" t="s">
        <v>57</v>
      </c>
      <c r="X8" s="40" t="str">
        <f t="shared" si="1"/>
        <v>TID_Survivor_Chapter_Name_3</v>
      </c>
      <c r="Y8" s="40" t="s">
        <v>64</v>
      </c>
      <c r="Z8" s="40" t="s">
        <v>65</v>
      </c>
      <c r="AA8" s="40"/>
      <c r="AB8" s="44" t="s">
        <v>66</v>
      </c>
      <c r="AC8" s="44">
        <v>250000</v>
      </c>
      <c r="AD8" s="44">
        <v>10000</v>
      </c>
      <c r="AE8" s="40">
        <v>3</v>
      </c>
      <c r="AF8" s="40"/>
      <c r="AG8" s="45">
        <v>25</v>
      </c>
      <c r="AH8" s="45">
        <v>15</v>
      </c>
      <c r="AI8" s="39"/>
      <c r="AJ8" s="39"/>
      <c r="AK8" s="82"/>
      <c r="AL8" s="82"/>
    </row>
    <row r="9" spans="1:38" s="46" customFormat="1" x14ac:dyDescent="0.3">
      <c r="A9" s="39">
        <v>2004</v>
      </c>
      <c r="B9" s="39">
        <v>2</v>
      </c>
      <c r="C9" s="39">
        <v>4</v>
      </c>
      <c r="D9" s="39"/>
      <c r="E9" s="39"/>
      <c r="F9" s="39"/>
      <c r="G9" s="39" t="b">
        <v>1</v>
      </c>
      <c r="H9" s="40" t="s">
        <v>48</v>
      </c>
      <c r="I9" s="41" t="str">
        <f t="shared" si="2"/>
        <v>gameLevel{level:2003}</v>
      </c>
      <c r="J9" s="41" t="str">
        <f t="shared" si="3"/>
        <v>zoneOpenTime{day:1}</v>
      </c>
      <c r="K9" s="41">
        <v>1</v>
      </c>
      <c r="L9" s="39">
        <v>900004</v>
      </c>
      <c r="M9" s="39">
        <v>50</v>
      </c>
      <c r="N9" s="39">
        <v>12</v>
      </c>
      <c r="O9" s="39">
        <v>204</v>
      </c>
      <c r="P9" s="39">
        <v>2</v>
      </c>
      <c r="Q9" s="39">
        <v>300</v>
      </c>
      <c r="R9" s="39">
        <v>120413</v>
      </c>
      <c r="S9" s="40" t="str">
        <f t="shared" si="0"/>
        <v>killBoss{monsterId:120413}</v>
      </c>
      <c r="T9" s="39"/>
      <c r="U9" s="42" t="s">
        <v>243</v>
      </c>
      <c r="V9" s="42" t="s">
        <v>240</v>
      </c>
      <c r="W9" s="43" t="s">
        <v>244</v>
      </c>
      <c r="X9" s="40" t="str">
        <f t="shared" si="1"/>
        <v>TID_Survivor_Chapter_Name_3</v>
      </c>
      <c r="Y9" s="40" t="s">
        <v>67</v>
      </c>
      <c r="Z9" s="40" t="s">
        <v>68</v>
      </c>
      <c r="AA9" s="40"/>
      <c r="AB9" s="44" t="s">
        <v>69</v>
      </c>
      <c r="AC9" s="44">
        <v>250000</v>
      </c>
      <c r="AD9" s="44">
        <v>10000</v>
      </c>
      <c r="AE9" s="40">
        <v>3</v>
      </c>
      <c r="AF9" s="40"/>
      <c r="AG9" s="45">
        <v>30</v>
      </c>
      <c r="AH9" s="45">
        <v>20</v>
      </c>
      <c r="AI9" s="39"/>
      <c r="AJ9" s="39"/>
      <c r="AK9" s="82"/>
      <c r="AL9" s="82"/>
    </row>
    <row r="10" spans="1:38" s="23" customFormat="1" x14ac:dyDescent="0.3">
      <c r="A10" s="19">
        <v>3001</v>
      </c>
      <c r="B10" s="19">
        <v>3</v>
      </c>
      <c r="C10" s="19">
        <v>1</v>
      </c>
      <c r="D10" s="19"/>
      <c r="E10" s="19"/>
      <c r="F10" s="19"/>
      <c r="G10" s="19" t="b">
        <v>1</v>
      </c>
      <c r="H10" s="20" t="s">
        <v>48</v>
      </c>
      <c r="I10" s="28" t="str">
        <f t="shared" si="2"/>
        <v>gameLevel{level:2004}</v>
      </c>
      <c r="J10" s="28" t="str">
        <f t="shared" si="3"/>
        <v>zoneOpenTime{day:2}</v>
      </c>
      <c r="K10" s="28">
        <v>2</v>
      </c>
      <c r="L10" s="19">
        <v>900009</v>
      </c>
      <c r="M10" s="19">
        <v>50</v>
      </c>
      <c r="N10" s="19">
        <v>12</v>
      </c>
      <c r="O10" s="19">
        <v>301</v>
      </c>
      <c r="P10" s="19">
        <v>1</v>
      </c>
      <c r="Q10" s="19">
        <v>300</v>
      </c>
      <c r="R10" s="19"/>
      <c r="S10" s="20" t="str">
        <f t="shared" si="0"/>
        <v>timeOvr{second:300}</v>
      </c>
      <c r="T10" s="19"/>
      <c r="U10" s="29" t="s">
        <v>219</v>
      </c>
      <c r="V10" s="29" t="s">
        <v>264</v>
      </c>
      <c r="W10" s="21" t="s">
        <v>244</v>
      </c>
      <c r="X10" s="20" t="str">
        <f t="shared" si="1"/>
        <v>TID_Survivor_Chapter_Name_4</v>
      </c>
      <c r="Y10" s="20" t="s">
        <v>61</v>
      </c>
      <c r="Z10" s="20" t="s">
        <v>62</v>
      </c>
      <c r="AA10" s="20"/>
      <c r="AB10" s="22" t="s">
        <v>70</v>
      </c>
      <c r="AC10" s="22">
        <v>250000</v>
      </c>
      <c r="AD10" s="22">
        <v>10000</v>
      </c>
      <c r="AE10" s="20">
        <v>3</v>
      </c>
      <c r="AF10" s="20"/>
      <c r="AG10" s="54">
        <v>35</v>
      </c>
      <c r="AH10" s="54">
        <v>20</v>
      </c>
      <c r="AI10" s="19"/>
      <c r="AJ10" s="19"/>
      <c r="AK10" s="81"/>
      <c r="AL10" s="81"/>
    </row>
    <row r="11" spans="1:38" s="23" customFormat="1" x14ac:dyDescent="0.3">
      <c r="A11" s="19">
        <v>3002</v>
      </c>
      <c r="B11" s="19">
        <v>3</v>
      </c>
      <c r="C11" s="19">
        <v>2</v>
      </c>
      <c r="D11" s="19"/>
      <c r="E11" s="19"/>
      <c r="F11" s="19"/>
      <c r="G11" s="19" t="b">
        <v>1</v>
      </c>
      <c r="H11" s="20" t="s">
        <v>48</v>
      </c>
      <c r="I11" s="28" t="str">
        <f t="shared" si="2"/>
        <v>gameLevel{level:3001}</v>
      </c>
      <c r="J11" s="28" t="str">
        <f t="shared" si="3"/>
        <v>zoneOpenTime{day:2}</v>
      </c>
      <c r="K11" s="28">
        <v>2</v>
      </c>
      <c r="L11" s="19">
        <v>900009</v>
      </c>
      <c r="M11" s="19">
        <v>50</v>
      </c>
      <c r="N11" s="19">
        <v>12</v>
      </c>
      <c r="O11" s="19">
        <v>302</v>
      </c>
      <c r="P11" s="19">
        <v>2</v>
      </c>
      <c r="Q11" s="19">
        <v>300</v>
      </c>
      <c r="R11" s="19">
        <v>130211</v>
      </c>
      <c r="S11" s="20" t="str">
        <f t="shared" si="0"/>
        <v>killBoss{monsterId:130211}</v>
      </c>
      <c r="T11" s="19"/>
      <c r="U11" s="29" t="s">
        <v>214</v>
      </c>
      <c r="V11" s="29" t="s">
        <v>209</v>
      </c>
      <c r="W11" s="21" t="s">
        <v>57</v>
      </c>
      <c r="X11" s="20" t="str">
        <f t="shared" si="1"/>
        <v>TID_Survivor_Chapter_Name_4</v>
      </c>
      <c r="Y11" s="20" t="s">
        <v>71</v>
      </c>
      <c r="Z11" s="20" t="s">
        <v>72</v>
      </c>
      <c r="AA11" s="20"/>
      <c r="AB11" s="22" t="s">
        <v>73</v>
      </c>
      <c r="AC11" s="22">
        <v>250000</v>
      </c>
      <c r="AD11" s="22">
        <v>10000</v>
      </c>
      <c r="AE11" s="20">
        <v>3</v>
      </c>
      <c r="AF11" s="20"/>
      <c r="AG11" s="54">
        <v>40</v>
      </c>
      <c r="AH11" s="54">
        <v>23</v>
      </c>
      <c r="AI11" s="19"/>
      <c r="AJ11" s="19"/>
      <c r="AK11" s="81"/>
      <c r="AL11" s="81"/>
    </row>
    <row r="12" spans="1:38" s="23" customFormat="1" x14ac:dyDescent="0.3">
      <c r="A12" s="19">
        <v>3003</v>
      </c>
      <c r="B12" s="19">
        <v>3</v>
      </c>
      <c r="C12" s="19">
        <v>3</v>
      </c>
      <c r="D12" s="19"/>
      <c r="E12" s="19"/>
      <c r="F12" s="19"/>
      <c r="G12" s="19" t="b">
        <v>1</v>
      </c>
      <c r="H12" s="20" t="s">
        <v>48</v>
      </c>
      <c r="I12" s="28" t="str">
        <f t="shared" si="2"/>
        <v>gameLevel{level:3002}</v>
      </c>
      <c r="J12" s="28" t="str">
        <f t="shared" si="3"/>
        <v>zoneOpenTime{day:3}</v>
      </c>
      <c r="K12" s="28">
        <v>3</v>
      </c>
      <c r="L12" s="19">
        <v>900009</v>
      </c>
      <c r="M12" s="19">
        <v>50</v>
      </c>
      <c r="N12" s="19">
        <v>12</v>
      </c>
      <c r="O12" s="19">
        <v>303</v>
      </c>
      <c r="P12" s="19">
        <v>1</v>
      </c>
      <c r="Q12" s="19">
        <v>300</v>
      </c>
      <c r="R12" s="19"/>
      <c r="S12" s="20" t="str">
        <f t="shared" si="0"/>
        <v>timeOvr{second:300}</v>
      </c>
      <c r="T12" s="19"/>
      <c r="U12" s="29" t="s">
        <v>229</v>
      </c>
      <c r="V12" s="29" t="s">
        <v>226</v>
      </c>
      <c r="W12" s="21" t="s">
        <v>57</v>
      </c>
      <c r="X12" s="20" t="str">
        <f t="shared" si="1"/>
        <v>TID_Survivor_Chapter_Name_4</v>
      </c>
      <c r="Y12" s="20" t="s">
        <v>64</v>
      </c>
      <c r="Z12" s="20" t="s">
        <v>65</v>
      </c>
      <c r="AA12" s="20"/>
      <c r="AB12" s="22" t="s">
        <v>74</v>
      </c>
      <c r="AC12" s="22">
        <v>250000</v>
      </c>
      <c r="AD12" s="22">
        <v>10000</v>
      </c>
      <c r="AE12" s="20">
        <v>3</v>
      </c>
      <c r="AF12" s="20"/>
      <c r="AG12" s="54">
        <v>45</v>
      </c>
      <c r="AH12" s="54">
        <v>24</v>
      </c>
      <c r="AI12" s="19"/>
      <c r="AJ12" s="19"/>
      <c r="AK12" s="81"/>
      <c r="AL12" s="81"/>
    </row>
    <row r="13" spans="1:38" s="23" customFormat="1" x14ac:dyDescent="0.3">
      <c r="A13" s="19">
        <v>3004</v>
      </c>
      <c r="B13" s="19">
        <v>3</v>
      </c>
      <c r="C13" s="19">
        <v>4</v>
      </c>
      <c r="D13" s="19"/>
      <c r="E13" s="19"/>
      <c r="F13" s="19"/>
      <c r="G13" s="19" t="b">
        <v>1</v>
      </c>
      <c r="H13" s="20" t="s">
        <v>48</v>
      </c>
      <c r="I13" s="28" t="str">
        <f t="shared" si="2"/>
        <v>gameLevel{level:3003}</v>
      </c>
      <c r="J13" s="28" t="str">
        <f t="shared" si="3"/>
        <v>zoneOpenTime{day:3}</v>
      </c>
      <c r="K13" s="28">
        <v>3</v>
      </c>
      <c r="L13" s="19">
        <v>900009</v>
      </c>
      <c r="M13" s="19">
        <v>50</v>
      </c>
      <c r="N13" s="19">
        <v>12</v>
      </c>
      <c r="O13" s="19">
        <v>304</v>
      </c>
      <c r="P13" s="19">
        <v>2</v>
      </c>
      <c r="Q13" s="19">
        <v>300</v>
      </c>
      <c r="R13" s="19">
        <v>130412</v>
      </c>
      <c r="S13" s="20" t="str">
        <f t="shared" si="0"/>
        <v>killBoss{monsterId:130412}</v>
      </c>
      <c r="T13" s="19"/>
      <c r="U13" s="29" t="s">
        <v>228</v>
      </c>
      <c r="V13" s="29" t="s">
        <v>225</v>
      </c>
      <c r="W13" s="21" t="s">
        <v>57</v>
      </c>
      <c r="X13" s="20" t="str">
        <f t="shared" si="1"/>
        <v>TID_Survivor_Chapter_Name_4</v>
      </c>
      <c r="Y13" s="20" t="s">
        <v>67</v>
      </c>
      <c r="Z13" s="20" t="s">
        <v>68</v>
      </c>
      <c r="AA13" s="20"/>
      <c r="AB13" s="22" t="s">
        <v>75</v>
      </c>
      <c r="AC13" s="22">
        <v>250000</v>
      </c>
      <c r="AD13" s="22">
        <v>10000</v>
      </c>
      <c r="AE13" s="20">
        <v>3</v>
      </c>
      <c r="AF13" s="20"/>
      <c r="AG13" s="54">
        <v>50</v>
      </c>
      <c r="AH13" s="54">
        <v>25</v>
      </c>
      <c r="AI13" s="19"/>
      <c r="AJ13" s="19"/>
      <c r="AK13" s="81"/>
      <c r="AL13" s="81"/>
    </row>
    <row r="14" spans="1:38" s="46" customFormat="1" x14ac:dyDescent="0.3">
      <c r="A14" s="39">
        <v>4001</v>
      </c>
      <c r="B14" s="39">
        <v>4</v>
      </c>
      <c r="C14" s="39">
        <v>1</v>
      </c>
      <c r="D14" s="39"/>
      <c r="E14" s="39"/>
      <c r="F14" s="39"/>
      <c r="G14" s="39" t="b">
        <v>1</v>
      </c>
      <c r="H14" s="40" t="s">
        <v>48</v>
      </c>
      <c r="I14" s="41" t="str">
        <f t="shared" si="2"/>
        <v>gameLevel{level:3004}</v>
      </c>
      <c r="J14" s="41" t="str">
        <f t="shared" si="3"/>
        <v>zoneOpenTime{day:4}</v>
      </c>
      <c r="K14" s="41">
        <v>4</v>
      </c>
      <c r="L14" s="39">
        <v>900010</v>
      </c>
      <c r="M14" s="39">
        <v>50</v>
      </c>
      <c r="N14" s="39">
        <v>12</v>
      </c>
      <c r="O14" s="39">
        <v>401</v>
      </c>
      <c r="P14" s="39">
        <v>1</v>
      </c>
      <c r="Q14" s="39">
        <v>300</v>
      </c>
      <c r="R14" s="39"/>
      <c r="S14" s="40" t="str">
        <f t="shared" si="0"/>
        <v>timeOvr{second:300}</v>
      </c>
      <c r="T14" s="39"/>
      <c r="U14" s="42" t="s">
        <v>220</v>
      </c>
      <c r="V14" s="42" t="s">
        <v>215</v>
      </c>
      <c r="W14" s="43" t="s">
        <v>212</v>
      </c>
      <c r="X14" s="40" t="str">
        <f t="shared" si="1"/>
        <v>TID_Survivor_Chapter_Name_5</v>
      </c>
      <c r="Y14" s="40" t="s">
        <v>61</v>
      </c>
      <c r="Z14" s="40" t="s">
        <v>62</v>
      </c>
      <c r="AA14" s="40"/>
      <c r="AB14" s="44" t="s">
        <v>76</v>
      </c>
      <c r="AC14" s="44">
        <v>250000</v>
      </c>
      <c r="AD14" s="44">
        <v>10000</v>
      </c>
      <c r="AE14" s="40">
        <v>3</v>
      </c>
      <c r="AF14" s="40"/>
      <c r="AG14" s="45">
        <v>55</v>
      </c>
      <c r="AH14" s="45">
        <v>25</v>
      </c>
      <c r="AI14" s="39"/>
      <c r="AJ14" s="39"/>
      <c r="AK14" s="82"/>
      <c r="AL14" s="82"/>
    </row>
    <row r="15" spans="1:38" s="46" customFormat="1" x14ac:dyDescent="0.3">
      <c r="A15" s="39">
        <v>4002</v>
      </c>
      <c r="B15" s="39">
        <v>4</v>
      </c>
      <c r="C15" s="39">
        <v>2</v>
      </c>
      <c r="D15" s="39"/>
      <c r="E15" s="39"/>
      <c r="F15" s="39"/>
      <c r="G15" s="39" t="b">
        <v>1</v>
      </c>
      <c r="H15" s="40" t="s">
        <v>48</v>
      </c>
      <c r="I15" s="41" t="str">
        <f t="shared" si="2"/>
        <v>gameLevel{level:4001}</v>
      </c>
      <c r="J15" s="41" t="str">
        <f t="shared" si="3"/>
        <v>zoneOpenTime{day:4}</v>
      </c>
      <c r="K15" s="41">
        <v>4</v>
      </c>
      <c r="L15" s="39">
        <v>900010</v>
      </c>
      <c r="M15" s="39">
        <v>50</v>
      </c>
      <c r="N15" s="39">
        <v>12</v>
      </c>
      <c r="O15" s="39">
        <v>402</v>
      </c>
      <c r="P15" s="39">
        <v>2</v>
      </c>
      <c r="Q15" s="39">
        <v>300</v>
      </c>
      <c r="R15" s="39">
        <v>140211</v>
      </c>
      <c r="S15" s="40" t="str">
        <f t="shared" si="0"/>
        <v>killBoss{monsterId:140211}</v>
      </c>
      <c r="T15" s="39"/>
      <c r="U15" s="42" t="s">
        <v>232</v>
      </c>
      <c r="V15" s="42" t="s">
        <v>209</v>
      </c>
      <c r="W15" s="43" t="s">
        <v>57</v>
      </c>
      <c r="X15" s="40" t="str">
        <f t="shared" si="1"/>
        <v>TID_Survivor_Chapter_Name_5</v>
      </c>
      <c r="Y15" s="40" t="s">
        <v>71</v>
      </c>
      <c r="Z15" s="40" t="s">
        <v>72</v>
      </c>
      <c r="AA15" s="40"/>
      <c r="AB15" s="44" t="s">
        <v>77</v>
      </c>
      <c r="AC15" s="44">
        <v>250000</v>
      </c>
      <c r="AD15" s="44">
        <v>10000</v>
      </c>
      <c r="AE15" s="40">
        <v>3</v>
      </c>
      <c r="AF15" s="40"/>
      <c r="AG15" s="45">
        <v>60</v>
      </c>
      <c r="AH15" s="45">
        <v>26</v>
      </c>
      <c r="AI15" s="39"/>
      <c r="AJ15" s="39"/>
      <c r="AK15" s="82"/>
      <c r="AL15" s="82"/>
    </row>
    <row r="16" spans="1:38" s="46" customFormat="1" x14ac:dyDescent="0.3">
      <c r="A16" s="39">
        <v>4003</v>
      </c>
      <c r="B16" s="39">
        <v>4</v>
      </c>
      <c r="C16" s="39">
        <v>3</v>
      </c>
      <c r="D16" s="39"/>
      <c r="E16" s="39"/>
      <c r="F16" s="39"/>
      <c r="G16" s="39" t="b">
        <v>1</v>
      </c>
      <c r="H16" s="40" t="s">
        <v>48</v>
      </c>
      <c r="I16" s="41" t="str">
        <f t="shared" si="2"/>
        <v>gameLevel{level:4002}</v>
      </c>
      <c r="J16" s="41" t="str">
        <f t="shared" si="3"/>
        <v>zoneOpenTime{day:5}</v>
      </c>
      <c r="K16" s="41">
        <v>5</v>
      </c>
      <c r="L16" s="39">
        <v>900010</v>
      </c>
      <c r="M16" s="39">
        <v>50</v>
      </c>
      <c r="N16" s="39">
        <v>12</v>
      </c>
      <c r="O16" s="39">
        <v>403</v>
      </c>
      <c r="P16" s="39">
        <v>1</v>
      </c>
      <c r="Q16" s="39">
        <v>300</v>
      </c>
      <c r="R16" s="39"/>
      <c r="S16" s="40" t="str">
        <f t="shared" si="0"/>
        <v>timeOvr{second:300}</v>
      </c>
      <c r="T16" s="39"/>
      <c r="U16" s="42" t="s">
        <v>231</v>
      </c>
      <c r="V16" s="42" t="s">
        <v>227</v>
      </c>
      <c r="W16" s="43" t="s">
        <v>57</v>
      </c>
      <c r="X16" s="40" t="str">
        <f t="shared" si="1"/>
        <v>TID_Survivor_Chapter_Name_5</v>
      </c>
      <c r="Y16" s="40" t="s">
        <v>64</v>
      </c>
      <c r="Z16" s="40" t="s">
        <v>65</v>
      </c>
      <c r="AA16" s="40"/>
      <c r="AB16" s="44" t="s">
        <v>78</v>
      </c>
      <c r="AC16" s="44">
        <v>250000</v>
      </c>
      <c r="AD16" s="44">
        <v>10000</v>
      </c>
      <c r="AE16" s="40">
        <v>3</v>
      </c>
      <c r="AF16" s="40"/>
      <c r="AG16" s="45">
        <v>65</v>
      </c>
      <c r="AH16" s="45">
        <v>26</v>
      </c>
      <c r="AI16" s="39"/>
      <c r="AJ16" s="39"/>
      <c r="AK16" s="82"/>
      <c r="AL16" s="82"/>
    </row>
    <row r="17" spans="1:38" s="46" customFormat="1" x14ac:dyDescent="0.3">
      <c r="A17" s="39">
        <v>4004</v>
      </c>
      <c r="B17" s="39">
        <v>4</v>
      </c>
      <c r="C17" s="39">
        <v>4</v>
      </c>
      <c r="D17" s="39"/>
      <c r="E17" s="39"/>
      <c r="F17" s="39"/>
      <c r="G17" s="39" t="b">
        <v>1</v>
      </c>
      <c r="H17" s="40" t="s">
        <v>48</v>
      </c>
      <c r="I17" s="41" t="str">
        <f t="shared" si="2"/>
        <v>gameLevel{level:4003}</v>
      </c>
      <c r="J17" s="41" t="str">
        <f t="shared" si="3"/>
        <v>zoneOpenTime{day:5}</v>
      </c>
      <c r="K17" s="41">
        <v>5</v>
      </c>
      <c r="L17" s="39">
        <v>900010</v>
      </c>
      <c r="M17" s="39">
        <v>50</v>
      </c>
      <c r="N17" s="39">
        <v>12</v>
      </c>
      <c r="O17" s="39">
        <v>404</v>
      </c>
      <c r="P17" s="39">
        <v>2</v>
      </c>
      <c r="Q17" s="39">
        <v>300</v>
      </c>
      <c r="R17" s="39">
        <v>140412</v>
      </c>
      <c r="S17" s="40" t="str">
        <f t="shared" si="0"/>
        <v>killBoss{monsterId:140412}</v>
      </c>
      <c r="T17" s="39"/>
      <c r="U17" s="42" t="s">
        <v>228</v>
      </c>
      <c r="V17" s="42" t="s">
        <v>225</v>
      </c>
      <c r="W17" s="43" t="s">
        <v>57</v>
      </c>
      <c r="X17" s="40" t="str">
        <f t="shared" si="1"/>
        <v>TID_Survivor_Chapter_Name_5</v>
      </c>
      <c r="Y17" s="40" t="s">
        <v>67</v>
      </c>
      <c r="Z17" s="40" t="s">
        <v>68</v>
      </c>
      <c r="AA17" s="40"/>
      <c r="AB17" s="44" t="s">
        <v>79</v>
      </c>
      <c r="AC17" s="44">
        <v>250000</v>
      </c>
      <c r="AD17" s="44">
        <v>10000</v>
      </c>
      <c r="AE17" s="40">
        <v>3</v>
      </c>
      <c r="AF17" s="40"/>
      <c r="AG17" s="45">
        <v>70</v>
      </c>
      <c r="AH17" s="45">
        <v>27</v>
      </c>
      <c r="AI17" s="39"/>
      <c r="AJ17" s="39"/>
      <c r="AK17" s="82"/>
      <c r="AL17" s="82"/>
    </row>
    <row r="18" spans="1:38" s="23" customFormat="1" x14ac:dyDescent="0.3">
      <c r="A18" s="19">
        <v>5001</v>
      </c>
      <c r="B18" s="19">
        <v>5</v>
      </c>
      <c r="C18" s="19">
        <v>1</v>
      </c>
      <c r="D18" s="19"/>
      <c r="E18" s="19"/>
      <c r="F18" s="19"/>
      <c r="G18" s="19" t="b">
        <v>1</v>
      </c>
      <c r="H18" s="20" t="s">
        <v>48</v>
      </c>
      <c r="I18" s="28" t="str">
        <f t="shared" si="2"/>
        <v>gameLevel{level:4004}</v>
      </c>
      <c r="J18" s="28" t="str">
        <f t="shared" si="3"/>
        <v>zoneOpenTime{day:6}</v>
      </c>
      <c r="K18" s="28">
        <v>6</v>
      </c>
      <c r="L18" s="19">
        <v>900011</v>
      </c>
      <c r="M18" s="19">
        <v>50</v>
      </c>
      <c r="N18" s="19">
        <v>12</v>
      </c>
      <c r="O18" s="19">
        <v>501</v>
      </c>
      <c r="P18" s="19">
        <v>1</v>
      </c>
      <c r="Q18" s="19">
        <v>300</v>
      </c>
      <c r="R18" s="19"/>
      <c r="S18" s="20" t="str">
        <f t="shared" si="0"/>
        <v>timeOvr{second:300}</v>
      </c>
      <c r="T18" s="19"/>
      <c r="U18" s="29" t="s">
        <v>222</v>
      </c>
      <c r="V18" s="29" t="s">
        <v>216</v>
      </c>
      <c r="W18" s="21" t="s">
        <v>213</v>
      </c>
      <c r="X18" s="20" t="str">
        <f t="shared" si="1"/>
        <v>TID_Survivor_Chapter_Name_6</v>
      </c>
      <c r="Y18" s="20" t="s">
        <v>61</v>
      </c>
      <c r="Z18" s="20" t="s">
        <v>62</v>
      </c>
      <c r="AA18" s="20"/>
      <c r="AB18" s="22" t="s">
        <v>80</v>
      </c>
      <c r="AC18" s="22">
        <v>250000</v>
      </c>
      <c r="AD18" s="22">
        <v>10000</v>
      </c>
      <c r="AE18" s="20">
        <v>3</v>
      </c>
      <c r="AF18" s="20"/>
      <c r="AG18" s="54">
        <v>75</v>
      </c>
      <c r="AH18" s="54">
        <v>27</v>
      </c>
      <c r="AI18" s="19"/>
      <c r="AJ18" s="19"/>
      <c r="AK18" s="81"/>
      <c r="AL18" s="81"/>
    </row>
    <row r="19" spans="1:38" s="23" customFormat="1" x14ac:dyDescent="0.3">
      <c r="A19" s="19">
        <v>5002</v>
      </c>
      <c r="B19" s="19">
        <v>5</v>
      </c>
      <c r="C19" s="19">
        <v>2</v>
      </c>
      <c r="D19" s="19"/>
      <c r="E19" s="19"/>
      <c r="F19" s="19"/>
      <c r="G19" s="19" t="b">
        <v>1</v>
      </c>
      <c r="H19" s="20" t="s">
        <v>48</v>
      </c>
      <c r="I19" s="28" t="str">
        <f t="shared" si="2"/>
        <v>gameLevel{level:5001}</v>
      </c>
      <c r="J19" s="28" t="str">
        <f t="shared" si="3"/>
        <v>zoneOpenTime{day:7}</v>
      </c>
      <c r="K19" s="28">
        <v>7</v>
      </c>
      <c r="L19" s="19">
        <v>900011</v>
      </c>
      <c r="M19" s="19">
        <v>50</v>
      </c>
      <c r="N19" s="19">
        <v>12</v>
      </c>
      <c r="O19" s="19">
        <v>502</v>
      </c>
      <c r="P19" s="19">
        <v>2</v>
      </c>
      <c r="Q19" s="19">
        <v>300</v>
      </c>
      <c r="R19" s="19">
        <v>150210</v>
      </c>
      <c r="S19" s="20" t="str">
        <f t="shared" si="0"/>
        <v>killBoss{monsterId:150210}</v>
      </c>
      <c r="T19" s="19"/>
      <c r="U19" s="29" t="s">
        <v>221</v>
      </c>
      <c r="V19" s="29" t="s">
        <v>209</v>
      </c>
      <c r="W19" s="21" t="s">
        <v>57</v>
      </c>
      <c r="X19" s="20" t="str">
        <f t="shared" si="1"/>
        <v>TID_Survivor_Chapter_Name_6</v>
      </c>
      <c r="Y19" s="20" t="s">
        <v>71</v>
      </c>
      <c r="Z19" s="20" t="s">
        <v>72</v>
      </c>
      <c r="AA19" s="20"/>
      <c r="AB19" s="22" t="s">
        <v>81</v>
      </c>
      <c r="AC19" s="22">
        <v>250000</v>
      </c>
      <c r="AD19" s="22">
        <v>10000</v>
      </c>
      <c r="AE19" s="20">
        <v>3</v>
      </c>
      <c r="AF19" s="20"/>
      <c r="AG19" s="54">
        <v>80</v>
      </c>
      <c r="AH19" s="54">
        <v>29</v>
      </c>
      <c r="AI19" s="19"/>
      <c r="AJ19" s="19"/>
      <c r="AK19" s="81"/>
      <c r="AL19" s="81"/>
    </row>
    <row r="20" spans="1:38" s="23" customFormat="1" x14ac:dyDescent="0.3">
      <c r="A20" s="19">
        <v>5003</v>
      </c>
      <c r="B20" s="19">
        <v>5</v>
      </c>
      <c r="C20" s="19">
        <v>3</v>
      </c>
      <c r="D20" s="19"/>
      <c r="E20" s="19"/>
      <c r="F20" s="19"/>
      <c r="G20" s="19" t="b">
        <v>1</v>
      </c>
      <c r="H20" s="20" t="s">
        <v>48</v>
      </c>
      <c r="I20" s="28" t="str">
        <f t="shared" si="2"/>
        <v>gameLevel{level:5002}</v>
      </c>
      <c r="J20" s="28" t="str">
        <f t="shared" si="3"/>
        <v>zoneOpenTime{day:8}</v>
      </c>
      <c r="K20" s="28">
        <v>8</v>
      </c>
      <c r="L20" s="19">
        <v>900011</v>
      </c>
      <c r="M20" s="19">
        <v>50</v>
      </c>
      <c r="N20" s="19">
        <v>12</v>
      </c>
      <c r="O20" s="19">
        <v>503</v>
      </c>
      <c r="P20" s="19">
        <v>1</v>
      </c>
      <c r="Q20" s="19">
        <v>300</v>
      </c>
      <c r="R20" s="19"/>
      <c r="S20" s="20" t="str">
        <f t="shared" si="0"/>
        <v>timeOvr{second:300}</v>
      </c>
      <c r="T20" s="19"/>
      <c r="U20" s="29" t="s">
        <v>230</v>
      </c>
      <c r="V20" s="29" t="s">
        <v>210</v>
      </c>
      <c r="W20" s="21" t="s">
        <v>57</v>
      </c>
      <c r="X20" s="20" t="str">
        <f t="shared" si="1"/>
        <v>TID_Survivor_Chapter_Name_6</v>
      </c>
      <c r="Y20" s="20" t="s">
        <v>64</v>
      </c>
      <c r="Z20" s="20" t="s">
        <v>65</v>
      </c>
      <c r="AA20" s="20"/>
      <c r="AB20" s="22" t="s">
        <v>82</v>
      </c>
      <c r="AC20" s="22">
        <v>250000</v>
      </c>
      <c r="AD20" s="22">
        <v>10000</v>
      </c>
      <c r="AE20" s="20">
        <v>3</v>
      </c>
      <c r="AF20" s="20"/>
      <c r="AG20" s="54">
        <v>85</v>
      </c>
      <c r="AH20" s="54">
        <v>29</v>
      </c>
      <c r="AI20" s="19"/>
      <c r="AJ20" s="19"/>
      <c r="AK20" s="81"/>
      <c r="AL20" s="81"/>
    </row>
    <row r="21" spans="1:38" s="23" customFormat="1" x14ac:dyDescent="0.3">
      <c r="A21" s="19">
        <v>5004</v>
      </c>
      <c r="B21" s="19">
        <v>5</v>
      </c>
      <c r="C21" s="19">
        <v>4</v>
      </c>
      <c r="D21" s="19"/>
      <c r="E21" s="19"/>
      <c r="F21" s="19"/>
      <c r="G21" s="19" t="b">
        <v>1</v>
      </c>
      <c r="H21" s="20" t="s">
        <v>48</v>
      </c>
      <c r="I21" s="28" t="str">
        <f t="shared" ref="I21" si="4">"gameLevel{level:"&amp;A20&amp;"}"</f>
        <v>gameLevel{level:5003}</v>
      </c>
      <c r="J21" s="28" t="str">
        <f t="shared" ref="J21" si="5">"zoneOpenTime{day:"&amp;K21&amp;"}"</f>
        <v>zoneOpenTime{day:9}</v>
      </c>
      <c r="K21" s="28">
        <v>9</v>
      </c>
      <c r="L21" s="19">
        <v>900011</v>
      </c>
      <c r="M21" s="19">
        <v>50</v>
      </c>
      <c r="N21" s="19">
        <v>12</v>
      </c>
      <c r="O21" s="19">
        <v>504</v>
      </c>
      <c r="P21" s="19">
        <v>2</v>
      </c>
      <c r="Q21" s="19">
        <v>300</v>
      </c>
      <c r="R21" s="19">
        <v>150411</v>
      </c>
      <c r="S21" s="20" t="str">
        <f t="shared" ref="S21" si="6">IF(P21=1,"timeOvr{second:"&amp;Q21&amp;"}",IF(P21=2,"killBoss{monsterId:"&amp;R21&amp;"}",""))</f>
        <v>killBoss{monsterId:150411}</v>
      </c>
      <c r="T21" s="19"/>
      <c r="U21" s="29" t="s">
        <v>228</v>
      </c>
      <c r="V21" s="29" t="s">
        <v>225</v>
      </c>
      <c r="W21" s="21" t="s">
        <v>57</v>
      </c>
      <c r="X21" s="20" t="str">
        <f t="shared" si="1"/>
        <v>TID_Survivor_Chapter_Name_6</v>
      </c>
      <c r="Y21" s="20" t="s">
        <v>67</v>
      </c>
      <c r="Z21" s="20" t="s">
        <v>68</v>
      </c>
      <c r="AA21" s="20"/>
      <c r="AB21" s="22" t="s">
        <v>82</v>
      </c>
      <c r="AC21" s="22">
        <v>250000</v>
      </c>
      <c r="AD21" s="22">
        <v>10000</v>
      </c>
      <c r="AE21" s="20">
        <v>3</v>
      </c>
      <c r="AF21" s="20"/>
      <c r="AG21" s="54">
        <v>90</v>
      </c>
      <c r="AH21" s="54">
        <v>29</v>
      </c>
      <c r="AI21" s="19"/>
      <c r="AJ21" s="19"/>
      <c r="AK21" s="81"/>
      <c r="AL21" s="81"/>
    </row>
    <row r="22" spans="1:38" s="53" customFormat="1" x14ac:dyDescent="0.3">
      <c r="A22" s="49">
        <v>6001</v>
      </c>
      <c r="B22" s="49">
        <v>6</v>
      </c>
      <c r="C22" s="49">
        <v>1</v>
      </c>
      <c r="D22" s="49"/>
      <c r="E22" s="49"/>
      <c r="F22" s="49"/>
      <c r="G22" s="49" t="b">
        <v>0</v>
      </c>
      <c r="H22" s="50" t="s">
        <v>48</v>
      </c>
      <c r="I22" s="51" t="str">
        <f t="shared" si="2"/>
        <v>gameLevel{level:5004}</v>
      </c>
      <c r="J22" s="51" t="s">
        <v>89</v>
      </c>
      <c r="K22" s="51"/>
      <c r="L22" s="49">
        <v>900011</v>
      </c>
      <c r="M22" s="49">
        <v>50</v>
      </c>
      <c r="N22" s="49">
        <v>12</v>
      </c>
      <c r="O22" s="49">
        <v>601</v>
      </c>
      <c r="P22" s="49">
        <v>1</v>
      </c>
      <c r="Q22" s="49">
        <v>360</v>
      </c>
      <c r="R22" s="49"/>
      <c r="S22" s="50" t="str">
        <f t="shared" si="0"/>
        <v>timeOvr{second:360}</v>
      </c>
      <c r="T22" s="49"/>
      <c r="U22" s="50"/>
      <c r="V22" s="50"/>
      <c r="W22" s="52" t="s">
        <v>57</v>
      </c>
      <c r="X22" s="50" t="str">
        <f t="shared" si="1"/>
        <v>TID_Survivor_Chapter_Name_7</v>
      </c>
      <c r="Y22" s="50" t="s">
        <v>61</v>
      </c>
      <c r="Z22" s="50" t="s">
        <v>62</v>
      </c>
      <c r="AA22" s="50"/>
      <c r="AB22" s="50" t="s">
        <v>83</v>
      </c>
      <c r="AC22" s="50">
        <v>250000</v>
      </c>
      <c r="AD22" s="50">
        <v>10000</v>
      </c>
      <c r="AE22" s="50">
        <v>3</v>
      </c>
      <c r="AF22" s="50"/>
      <c r="AG22" s="49">
        <v>70</v>
      </c>
      <c r="AH22" s="49">
        <v>30</v>
      </c>
      <c r="AI22" s="49"/>
      <c r="AJ22" s="49"/>
      <c r="AK22" s="83"/>
      <c r="AL22" s="83"/>
    </row>
    <row r="23" spans="1:38" s="53" customFormat="1" x14ac:dyDescent="0.3">
      <c r="A23" s="49">
        <v>6002</v>
      </c>
      <c r="B23" s="49">
        <v>6</v>
      </c>
      <c r="C23" s="49">
        <v>2</v>
      </c>
      <c r="D23" s="49"/>
      <c r="E23" s="49"/>
      <c r="F23" s="49"/>
      <c r="G23" s="49" t="b">
        <v>0</v>
      </c>
      <c r="H23" s="50" t="s">
        <v>48</v>
      </c>
      <c r="I23" s="51" t="str">
        <f t="shared" si="2"/>
        <v>gameLevel{level:6001}</v>
      </c>
      <c r="J23" s="51" t="s">
        <v>89</v>
      </c>
      <c r="K23" s="51"/>
      <c r="L23" s="49">
        <v>900011</v>
      </c>
      <c r="M23" s="49">
        <v>50</v>
      </c>
      <c r="N23" s="49">
        <v>12</v>
      </c>
      <c r="O23" s="49">
        <v>602</v>
      </c>
      <c r="P23" s="49">
        <v>1</v>
      </c>
      <c r="Q23" s="49">
        <v>360</v>
      </c>
      <c r="R23" s="49"/>
      <c r="S23" s="50" t="str">
        <f t="shared" si="0"/>
        <v>timeOvr{second:360}</v>
      </c>
      <c r="T23" s="49"/>
      <c r="U23" s="50"/>
      <c r="V23" s="50"/>
      <c r="W23" s="52" t="s">
        <v>57</v>
      </c>
      <c r="X23" s="50" t="str">
        <f t="shared" si="1"/>
        <v>TID_Survivor_Chapter_Name_7</v>
      </c>
      <c r="Y23" s="50" t="s">
        <v>64</v>
      </c>
      <c r="Z23" s="50" t="s">
        <v>65</v>
      </c>
      <c r="AA23" s="50"/>
      <c r="AB23" s="50" t="s">
        <v>84</v>
      </c>
      <c r="AC23" s="50">
        <v>250000</v>
      </c>
      <c r="AD23" s="50">
        <v>10000</v>
      </c>
      <c r="AE23" s="50">
        <v>3</v>
      </c>
      <c r="AF23" s="50"/>
      <c r="AG23" s="49">
        <v>70</v>
      </c>
      <c r="AH23" s="49">
        <v>31</v>
      </c>
      <c r="AI23" s="49"/>
      <c r="AJ23" s="49"/>
      <c r="AK23" s="83"/>
      <c r="AL23" s="83"/>
    </row>
    <row r="24" spans="1:38" s="53" customFormat="1" x14ac:dyDescent="0.3">
      <c r="A24" s="49">
        <v>6003</v>
      </c>
      <c r="B24" s="49">
        <v>6</v>
      </c>
      <c r="C24" s="49">
        <v>3</v>
      </c>
      <c r="D24" s="49"/>
      <c r="E24" s="49"/>
      <c r="F24" s="49"/>
      <c r="G24" s="49" t="b">
        <v>0</v>
      </c>
      <c r="H24" s="50" t="s">
        <v>48</v>
      </c>
      <c r="I24" s="51" t="str">
        <f t="shared" si="2"/>
        <v>gameLevel{level:6002}</v>
      </c>
      <c r="J24" s="51" t="s">
        <v>89</v>
      </c>
      <c r="K24" s="51"/>
      <c r="L24" s="49">
        <v>900011</v>
      </c>
      <c r="M24" s="49">
        <v>50</v>
      </c>
      <c r="N24" s="49">
        <v>12</v>
      </c>
      <c r="O24" s="49">
        <v>603</v>
      </c>
      <c r="P24" s="49">
        <v>2</v>
      </c>
      <c r="Q24" s="49">
        <v>480</v>
      </c>
      <c r="R24" s="49">
        <v>160316</v>
      </c>
      <c r="S24" s="50" t="str">
        <f t="shared" si="0"/>
        <v>killBoss{monsterId:160316}</v>
      </c>
      <c r="T24" s="49"/>
      <c r="U24" s="50"/>
      <c r="V24" s="50"/>
      <c r="W24" s="52" t="s">
        <v>57</v>
      </c>
      <c r="X24" s="50" t="str">
        <f t="shared" si="1"/>
        <v>TID_Survivor_Chapter_Name_7</v>
      </c>
      <c r="Y24" s="50" t="s">
        <v>67</v>
      </c>
      <c r="Z24" s="50" t="s">
        <v>68</v>
      </c>
      <c r="AA24" s="50"/>
      <c r="AB24" s="50" t="s">
        <v>85</v>
      </c>
      <c r="AC24" s="50">
        <v>250000</v>
      </c>
      <c r="AD24" s="50">
        <v>10000</v>
      </c>
      <c r="AE24" s="50">
        <v>3</v>
      </c>
      <c r="AF24" s="50"/>
      <c r="AG24" s="49">
        <v>70</v>
      </c>
      <c r="AH24" s="49">
        <v>32</v>
      </c>
      <c r="AI24" s="49"/>
      <c r="AJ24" s="49"/>
      <c r="AK24" s="83"/>
      <c r="AL24" s="83"/>
    </row>
    <row r="25" spans="1:38" s="53" customFormat="1" x14ac:dyDescent="0.3">
      <c r="A25" s="49">
        <v>7001</v>
      </c>
      <c r="B25" s="49">
        <v>7</v>
      </c>
      <c r="C25" s="49">
        <v>1</v>
      </c>
      <c r="D25" s="49"/>
      <c r="E25" s="49"/>
      <c r="F25" s="49"/>
      <c r="G25" s="49" t="b">
        <v>0</v>
      </c>
      <c r="H25" s="50" t="s">
        <v>48</v>
      </c>
      <c r="I25" s="51" t="str">
        <f t="shared" si="2"/>
        <v>gameLevel{level:6003}</v>
      </c>
      <c r="J25" s="51" t="s">
        <v>89</v>
      </c>
      <c r="K25" s="51"/>
      <c r="L25" s="49">
        <v>900003</v>
      </c>
      <c r="M25" s="49">
        <v>50</v>
      </c>
      <c r="N25" s="49">
        <v>12</v>
      </c>
      <c r="O25" s="49">
        <v>701</v>
      </c>
      <c r="P25" s="49">
        <v>1</v>
      </c>
      <c r="Q25" s="49">
        <v>360</v>
      </c>
      <c r="R25" s="49"/>
      <c r="S25" s="50" t="str">
        <f t="shared" si="0"/>
        <v>timeOvr{second:360}</v>
      </c>
      <c r="T25" s="49"/>
      <c r="U25" s="50"/>
      <c r="V25" s="50"/>
      <c r="W25" s="52" t="s">
        <v>57</v>
      </c>
      <c r="X25" s="50" t="str">
        <f t="shared" si="1"/>
        <v>TID_Survivor_Chapter_Name_8</v>
      </c>
      <c r="Y25" s="50" t="s">
        <v>61</v>
      </c>
      <c r="Z25" s="50" t="s">
        <v>62</v>
      </c>
      <c r="AA25" s="50"/>
      <c r="AB25" s="50" t="s">
        <v>86</v>
      </c>
      <c r="AC25" s="50">
        <v>250000</v>
      </c>
      <c r="AD25" s="50">
        <v>10000</v>
      </c>
      <c r="AE25" s="50">
        <v>3</v>
      </c>
      <c r="AF25" s="50"/>
      <c r="AG25" s="49">
        <v>75</v>
      </c>
      <c r="AH25" s="49">
        <v>32</v>
      </c>
      <c r="AI25" s="49"/>
      <c r="AJ25" s="49"/>
      <c r="AK25" s="83"/>
      <c r="AL25" s="83"/>
    </row>
    <row r="26" spans="1:38" s="53" customFormat="1" x14ac:dyDescent="0.3">
      <c r="A26" s="49">
        <v>7002</v>
      </c>
      <c r="B26" s="49">
        <v>7</v>
      </c>
      <c r="C26" s="49">
        <v>2</v>
      </c>
      <c r="D26" s="49"/>
      <c r="E26" s="49"/>
      <c r="F26" s="49"/>
      <c r="G26" s="49" t="b">
        <v>0</v>
      </c>
      <c r="H26" s="50" t="s">
        <v>48</v>
      </c>
      <c r="I26" s="51" t="str">
        <f t="shared" si="2"/>
        <v>gameLevel{level:7001}</v>
      </c>
      <c r="J26" s="51" t="s">
        <v>89</v>
      </c>
      <c r="K26" s="51"/>
      <c r="L26" s="49">
        <v>900003</v>
      </c>
      <c r="M26" s="49">
        <v>50</v>
      </c>
      <c r="N26" s="49">
        <v>12</v>
      </c>
      <c r="O26" s="49">
        <v>702</v>
      </c>
      <c r="P26" s="49">
        <v>1</v>
      </c>
      <c r="Q26" s="49">
        <v>360</v>
      </c>
      <c r="R26" s="49"/>
      <c r="S26" s="50" t="str">
        <f t="shared" si="0"/>
        <v>timeOvr{second:360}</v>
      </c>
      <c r="T26" s="49"/>
      <c r="U26" s="50"/>
      <c r="V26" s="50"/>
      <c r="W26" s="52" t="s">
        <v>57</v>
      </c>
      <c r="X26" s="50" t="str">
        <f t="shared" si="1"/>
        <v>TID_Survivor_Chapter_Name_8</v>
      </c>
      <c r="Y26" s="50" t="s">
        <v>64</v>
      </c>
      <c r="Z26" s="50" t="s">
        <v>65</v>
      </c>
      <c r="AA26" s="50"/>
      <c r="AB26" s="50" t="s">
        <v>87</v>
      </c>
      <c r="AC26" s="50">
        <v>250000</v>
      </c>
      <c r="AD26" s="50">
        <v>10000</v>
      </c>
      <c r="AE26" s="50">
        <v>3</v>
      </c>
      <c r="AF26" s="50"/>
      <c r="AG26" s="49">
        <v>75</v>
      </c>
      <c r="AH26" s="49">
        <v>32</v>
      </c>
      <c r="AI26" s="49"/>
      <c r="AJ26" s="49"/>
      <c r="AK26" s="83"/>
      <c r="AL26" s="83"/>
    </row>
    <row r="27" spans="1:38" s="53" customFormat="1" x14ac:dyDescent="0.3">
      <c r="A27" s="49">
        <v>7003</v>
      </c>
      <c r="B27" s="49">
        <v>7</v>
      </c>
      <c r="C27" s="49">
        <v>3</v>
      </c>
      <c r="D27" s="49"/>
      <c r="E27" s="49"/>
      <c r="F27" s="49"/>
      <c r="G27" s="49" t="b">
        <v>0</v>
      </c>
      <c r="H27" s="50" t="s">
        <v>48</v>
      </c>
      <c r="I27" s="51" t="str">
        <f t="shared" si="2"/>
        <v>gameLevel{level:7002}</v>
      </c>
      <c r="J27" s="51" t="s">
        <v>89</v>
      </c>
      <c r="K27" s="51"/>
      <c r="L27" s="49">
        <v>900003</v>
      </c>
      <c r="M27" s="49">
        <v>50</v>
      </c>
      <c r="N27" s="49">
        <v>12</v>
      </c>
      <c r="O27" s="49">
        <v>703</v>
      </c>
      <c r="P27" s="49">
        <v>2</v>
      </c>
      <c r="Q27" s="49">
        <v>480</v>
      </c>
      <c r="R27" s="49">
        <v>160316</v>
      </c>
      <c r="S27" s="50" t="str">
        <f t="shared" si="0"/>
        <v>killBoss{monsterId:160316}</v>
      </c>
      <c r="T27" s="49"/>
      <c r="U27" s="50"/>
      <c r="V27" s="50"/>
      <c r="W27" s="52" t="s">
        <v>57</v>
      </c>
      <c r="X27" s="50" t="str">
        <f t="shared" si="1"/>
        <v>TID_Survivor_Chapter_Name_8</v>
      </c>
      <c r="Y27" s="50" t="s">
        <v>67</v>
      </c>
      <c r="Z27" s="50" t="s">
        <v>68</v>
      </c>
      <c r="AA27" s="50"/>
      <c r="AB27" s="50" t="s">
        <v>88</v>
      </c>
      <c r="AC27" s="50">
        <v>250000</v>
      </c>
      <c r="AD27" s="50">
        <v>10000</v>
      </c>
      <c r="AE27" s="50">
        <v>3</v>
      </c>
      <c r="AF27" s="50"/>
      <c r="AG27" s="49">
        <v>80</v>
      </c>
      <c r="AH27" s="49">
        <v>32</v>
      </c>
      <c r="AI27" s="49"/>
      <c r="AJ27" s="49"/>
      <c r="AK27" s="83"/>
      <c r="AL27" s="83"/>
    </row>
    <row r="28" spans="1:38" s="53" customFormat="1" x14ac:dyDescent="0.3">
      <c r="A28" s="49">
        <v>8001</v>
      </c>
      <c r="B28" s="49">
        <v>8</v>
      </c>
      <c r="C28" s="49">
        <v>1</v>
      </c>
      <c r="D28" s="49"/>
      <c r="E28" s="49"/>
      <c r="F28" s="49"/>
      <c r="G28" s="49" t="b">
        <v>0</v>
      </c>
      <c r="H28" s="50" t="s">
        <v>48</v>
      </c>
      <c r="I28" s="51" t="str">
        <f t="shared" si="2"/>
        <v>gameLevel{level:7003}</v>
      </c>
      <c r="J28" s="51" t="s">
        <v>89</v>
      </c>
      <c r="K28" s="51"/>
      <c r="L28" s="49">
        <v>900004</v>
      </c>
      <c r="M28" s="49">
        <v>50</v>
      </c>
      <c r="N28" s="49">
        <v>12</v>
      </c>
      <c r="O28" s="49">
        <v>801</v>
      </c>
      <c r="P28" s="49">
        <v>1</v>
      </c>
      <c r="Q28" s="49">
        <v>360</v>
      </c>
      <c r="R28" s="49"/>
      <c r="S28" s="50" t="str">
        <f t="shared" si="0"/>
        <v>timeOvr{second:360}</v>
      </c>
      <c r="T28" s="49"/>
      <c r="U28" s="50"/>
      <c r="V28" s="50"/>
      <c r="W28" s="52" t="s">
        <v>57</v>
      </c>
      <c r="X28" s="50" t="str">
        <f t="shared" si="1"/>
        <v>TID_Survivor_Chapter_Name_9</v>
      </c>
      <c r="Y28" s="50" t="s">
        <v>58</v>
      </c>
      <c r="Z28" s="50" t="s">
        <v>65</v>
      </c>
      <c r="AA28" s="50"/>
      <c r="AB28" s="50" t="s">
        <v>90</v>
      </c>
      <c r="AC28" s="50">
        <v>250000</v>
      </c>
      <c r="AD28" s="50">
        <v>10000</v>
      </c>
      <c r="AE28" s="50">
        <v>3</v>
      </c>
      <c r="AF28" s="50"/>
      <c r="AG28" s="49">
        <v>55</v>
      </c>
      <c r="AH28" s="49">
        <v>32</v>
      </c>
      <c r="AI28" s="49"/>
      <c r="AJ28" s="49"/>
      <c r="AK28" s="83"/>
      <c r="AL28" s="83"/>
    </row>
    <row r="29" spans="1:38" s="53" customFormat="1" x14ac:dyDescent="0.3">
      <c r="A29" s="49">
        <v>8002</v>
      </c>
      <c r="B29" s="49">
        <v>8</v>
      </c>
      <c r="C29" s="49">
        <v>2</v>
      </c>
      <c r="D29" s="49"/>
      <c r="E29" s="49"/>
      <c r="F29" s="49"/>
      <c r="G29" s="49" t="b">
        <v>0</v>
      </c>
      <c r="H29" s="50" t="s">
        <v>48</v>
      </c>
      <c r="I29" s="51" t="str">
        <f t="shared" si="2"/>
        <v>gameLevel{level:8001}</v>
      </c>
      <c r="J29" s="51" t="s">
        <v>89</v>
      </c>
      <c r="K29" s="51"/>
      <c r="L29" s="49">
        <v>900004</v>
      </c>
      <c r="M29" s="49">
        <v>50</v>
      </c>
      <c r="N29" s="49">
        <v>12</v>
      </c>
      <c r="O29" s="49">
        <v>802</v>
      </c>
      <c r="P29" s="49">
        <v>1</v>
      </c>
      <c r="Q29" s="49">
        <v>360</v>
      </c>
      <c r="R29" s="49"/>
      <c r="S29" s="50" t="str">
        <f t="shared" si="0"/>
        <v>timeOvr{second:360}</v>
      </c>
      <c r="T29" s="49"/>
      <c r="U29" s="50"/>
      <c r="V29" s="50"/>
      <c r="W29" s="52" t="s">
        <v>57</v>
      </c>
      <c r="X29" s="50" t="str">
        <f t="shared" si="1"/>
        <v>TID_Survivor_Chapter_Name_9</v>
      </c>
      <c r="Y29" s="50" t="s">
        <v>61</v>
      </c>
      <c r="Z29" s="50" t="s">
        <v>65</v>
      </c>
      <c r="AA29" s="50"/>
      <c r="AB29" s="50" t="s">
        <v>91</v>
      </c>
      <c r="AC29" s="50">
        <v>250000</v>
      </c>
      <c r="AD29" s="50">
        <v>10000</v>
      </c>
      <c r="AE29" s="50">
        <v>3</v>
      </c>
      <c r="AF29" s="50"/>
      <c r="AG29" s="49">
        <v>55</v>
      </c>
      <c r="AH29" s="49">
        <v>32</v>
      </c>
      <c r="AI29" s="49"/>
      <c r="AJ29" s="49"/>
      <c r="AK29" s="83"/>
      <c r="AL29" s="83"/>
    </row>
    <row r="30" spans="1:38" s="53" customFormat="1" x14ac:dyDescent="0.3">
      <c r="A30" s="49">
        <v>8003</v>
      </c>
      <c r="B30" s="49">
        <v>8</v>
      </c>
      <c r="C30" s="49">
        <v>3</v>
      </c>
      <c r="D30" s="49"/>
      <c r="E30" s="49"/>
      <c r="F30" s="49"/>
      <c r="G30" s="49" t="b">
        <v>0</v>
      </c>
      <c r="H30" s="50" t="s">
        <v>48</v>
      </c>
      <c r="I30" s="51" t="str">
        <f t="shared" si="2"/>
        <v>gameLevel{level:8002}</v>
      </c>
      <c r="J30" s="51" t="s">
        <v>89</v>
      </c>
      <c r="K30" s="51"/>
      <c r="L30" s="49">
        <v>900004</v>
      </c>
      <c r="M30" s="49">
        <v>50</v>
      </c>
      <c r="N30" s="49">
        <v>12</v>
      </c>
      <c r="O30" s="49">
        <v>803</v>
      </c>
      <c r="P30" s="49">
        <v>2</v>
      </c>
      <c r="Q30" s="49">
        <v>480</v>
      </c>
      <c r="R30" s="49">
        <v>110109</v>
      </c>
      <c r="S30" s="50" t="str">
        <f t="shared" si="0"/>
        <v>killBoss{monsterId:110109}</v>
      </c>
      <c r="T30" s="49"/>
      <c r="U30" s="50"/>
      <c r="V30" s="50"/>
      <c r="W30" s="52" t="s">
        <v>57</v>
      </c>
      <c r="X30" s="50" t="str">
        <f t="shared" si="1"/>
        <v>TID_Survivor_Chapter_Name_9</v>
      </c>
      <c r="Y30" s="50" t="s">
        <v>67</v>
      </c>
      <c r="Z30" s="50" t="s">
        <v>68</v>
      </c>
      <c r="AA30" s="50"/>
      <c r="AB30" s="50" t="s">
        <v>92</v>
      </c>
      <c r="AC30" s="50">
        <v>250000</v>
      </c>
      <c r="AD30" s="50">
        <v>10000</v>
      </c>
      <c r="AE30" s="50">
        <v>3</v>
      </c>
      <c r="AF30" s="50"/>
      <c r="AG30" s="49">
        <v>55</v>
      </c>
      <c r="AH30" s="49">
        <v>32</v>
      </c>
      <c r="AI30" s="49"/>
      <c r="AJ30" s="49"/>
      <c r="AK30" s="83"/>
      <c r="AL30" s="83"/>
    </row>
    <row r="31" spans="1:38" s="53" customFormat="1" x14ac:dyDescent="0.3">
      <c r="A31" s="49">
        <v>9001</v>
      </c>
      <c r="B31" s="49">
        <v>9</v>
      </c>
      <c r="C31" s="49">
        <v>1</v>
      </c>
      <c r="D31" s="49" t="s">
        <v>93</v>
      </c>
      <c r="E31" s="49"/>
      <c r="F31" s="49"/>
      <c r="G31" s="49" t="b">
        <v>0</v>
      </c>
      <c r="H31" s="50" t="s">
        <v>48</v>
      </c>
      <c r="I31" s="51" t="str">
        <f t="shared" si="2"/>
        <v>gameLevel{level:8003}</v>
      </c>
      <c r="J31" s="51" t="s">
        <v>89</v>
      </c>
      <c r="K31" s="51"/>
      <c r="L31" s="49">
        <v>900009</v>
      </c>
      <c r="M31" s="49">
        <v>50</v>
      </c>
      <c r="N31" s="49">
        <v>11</v>
      </c>
      <c r="O31" s="49">
        <v>901</v>
      </c>
      <c r="P31" s="49">
        <v>2</v>
      </c>
      <c r="Q31" s="49">
        <v>3600</v>
      </c>
      <c r="R31" s="49">
        <v>110109</v>
      </c>
      <c r="S31" s="50" t="str">
        <f t="shared" si="0"/>
        <v>killBoss{monsterId:110109}</v>
      </c>
      <c r="T31" s="49"/>
      <c r="U31" s="50"/>
      <c r="V31" s="50"/>
      <c r="W31" s="52" t="s">
        <v>57</v>
      </c>
      <c r="X31" s="50" t="str">
        <f t="shared" si="1"/>
        <v>TID_Survivor_Chapter_Name_10</v>
      </c>
      <c r="Y31" s="50" t="s">
        <v>67</v>
      </c>
      <c r="Z31" s="50" t="s">
        <v>65</v>
      </c>
      <c r="AA31" s="50"/>
      <c r="AB31" s="50" t="s">
        <v>94</v>
      </c>
      <c r="AC31" s="50">
        <v>250000</v>
      </c>
      <c r="AD31" s="50">
        <v>10000</v>
      </c>
      <c r="AE31" s="50">
        <v>3</v>
      </c>
      <c r="AF31" s="50"/>
      <c r="AG31" s="49">
        <v>55</v>
      </c>
      <c r="AH31" s="49">
        <v>32</v>
      </c>
      <c r="AI31" s="49"/>
      <c r="AJ31" s="49"/>
      <c r="AK31" s="83"/>
      <c r="AL31" s="83"/>
    </row>
    <row r="32" spans="1:38" s="53" customFormat="1" x14ac:dyDescent="0.3">
      <c r="A32" s="49">
        <v>9002</v>
      </c>
      <c r="B32" s="49">
        <v>9</v>
      </c>
      <c r="C32" s="49">
        <v>2</v>
      </c>
      <c r="D32" s="49" t="s">
        <v>93</v>
      </c>
      <c r="E32" s="49"/>
      <c r="F32" s="49"/>
      <c r="G32" s="49" t="b">
        <v>0</v>
      </c>
      <c r="H32" s="50" t="s">
        <v>48</v>
      </c>
      <c r="I32" s="51" t="str">
        <f t="shared" si="2"/>
        <v>gameLevel{level:9001}</v>
      </c>
      <c r="J32" s="51" t="s">
        <v>89</v>
      </c>
      <c r="K32" s="51"/>
      <c r="L32" s="49">
        <v>900010</v>
      </c>
      <c r="M32" s="49">
        <v>50</v>
      </c>
      <c r="N32" s="49">
        <v>11</v>
      </c>
      <c r="O32" s="49">
        <v>902</v>
      </c>
      <c r="P32" s="49">
        <v>1</v>
      </c>
      <c r="Q32" s="49">
        <v>3600</v>
      </c>
      <c r="R32" s="49"/>
      <c r="S32" s="50" t="str">
        <f t="shared" si="0"/>
        <v>timeOvr{second:3600}</v>
      </c>
      <c r="T32" s="49"/>
      <c r="U32" s="50"/>
      <c r="V32" s="50"/>
      <c r="W32" s="52" t="s">
        <v>57</v>
      </c>
      <c r="X32" s="50" t="str">
        <f t="shared" si="1"/>
        <v>TID_Survivor_Chapter_Name_10</v>
      </c>
      <c r="Y32" s="50" t="s">
        <v>67</v>
      </c>
      <c r="Z32" s="50" t="s">
        <v>68</v>
      </c>
      <c r="AA32" s="50"/>
      <c r="AB32" s="50" t="s">
        <v>95</v>
      </c>
      <c r="AC32" s="50">
        <v>250000</v>
      </c>
      <c r="AD32" s="50">
        <v>10000</v>
      </c>
      <c r="AE32" s="50">
        <v>3</v>
      </c>
      <c r="AF32" s="50"/>
      <c r="AG32" s="49">
        <v>55</v>
      </c>
      <c r="AH32" s="49">
        <v>32</v>
      </c>
      <c r="AI32" s="49"/>
      <c r="AJ32" s="49"/>
      <c r="AK32" s="83"/>
      <c r="AL32" s="83"/>
    </row>
    <row r="33" spans="1:38" s="53" customFormat="1" x14ac:dyDescent="0.3">
      <c r="A33" s="49">
        <v>9003</v>
      </c>
      <c r="B33" s="49">
        <v>9</v>
      </c>
      <c r="C33" s="49">
        <v>3</v>
      </c>
      <c r="D33" s="49" t="s">
        <v>93</v>
      </c>
      <c r="E33" s="49"/>
      <c r="F33" s="49"/>
      <c r="G33" s="49" t="b">
        <v>0</v>
      </c>
      <c r="H33" s="50" t="s">
        <v>48</v>
      </c>
      <c r="I33" s="51" t="str">
        <f t="shared" si="2"/>
        <v>gameLevel{level:9002}</v>
      </c>
      <c r="J33" s="51" t="s">
        <v>89</v>
      </c>
      <c r="K33" s="51"/>
      <c r="L33" s="49">
        <v>900011</v>
      </c>
      <c r="M33" s="49">
        <v>50</v>
      </c>
      <c r="N33" s="49">
        <v>11</v>
      </c>
      <c r="O33" s="49">
        <v>903</v>
      </c>
      <c r="P33" s="49">
        <v>1</v>
      </c>
      <c r="Q33" s="49">
        <v>3600</v>
      </c>
      <c r="R33" s="49"/>
      <c r="S33" s="50" t="str">
        <f t="shared" si="0"/>
        <v>timeOvr{second:3600}</v>
      </c>
      <c r="T33" s="49"/>
      <c r="U33" s="50"/>
      <c r="V33" s="50"/>
      <c r="W33" s="52" t="s">
        <v>57</v>
      </c>
      <c r="X33" s="50" t="str">
        <f t="shared" si="1"/>
        <v>TID_Survivor_Chapter_Name_10</v>
      </c>
      <c r="Y33" s="50" t="s">
        <v>67</v>
      </c>
      <c r="Z33" s="50" t="s">
        <v>68</v>
      </c>
      <c r="AA33" s="50"/>
      <c r="AB33" s="50" t="s">
        <v>96</v>
      </c>
      <c r="AC33" s="50">
        <v>250000</v>
      </c>
      <c r="AD33" s="50">
        <v>10000</v>
      </c>
      <c r="AE33" s="50">
        <v>3</v>
      </c>
      <c r="AF33" s="50"/>
      <c r="AG33" s="49">
        <v>55</v>
      </c>
      <c r="AH33" s="49">
        <v>32</v>
      </c>
      <c r="AI33" s="49"/>
      <c r="AJ33" s="49"/>
      <c r="AK33" s="83"/>
      <c r="AL33" s="83"/>
    </row>
    <row r="34" spans="1:38" s="53" customFormat="1" x14ac:dyDescent="0.3">
      <c r="A34" s="49">
        <v>9004</v>
      </c>
      <c r="B34" s="49">
        <v>9</v>
      </c>
      <c r="C34" s="49">
        <v>4</v>
      </c>
      <c r="D34" s="49" t="s">
        <v>93</v>
      </c>
      <c r="E34" s="49"/>
      <c r="F34" s="49"/>
      <c r="G34" s="49" t="b">
        <v>0</v>
      </c>
      <c r="H34" s="50" t="s">
        <v>48</v>
      </c>
      <c r="I34" s="51" t="str">
        <f t="shared" si="2"/>
        <v>gameLevel{level:9003}</v>
      </c>
      <c r="J34" s="51" t="s">
        <v>89</v>
      </c>
      <c r="K34" s="51"/>
      <c r="L34" s="49">
        <v>900003</v>
      </c>
      <c r="M34" s="49">
        <v>50</v>
      </c>
      <c r="N34" s="49">
        <v>11</v>
      </c>
      <c r="O34" s="49">
        <v>904</v>
      </c>
      <c r="P34" s="49">
        <v>1</v>
      </c>
      <c r="Q34" s="49">
        <v>3600</v>
      </c>
      <c r="R34" s="49"/>
      <c r="S34" s="50" t="str">
        <f t="shared" si="0"/>
        <v>timeOvr{second:3600}</v>
      </c>
      <c r="T34" s="49"/>
      <c r="U34" s="50"/>
      <c r="V34" s="50"/>
      <c r="W34" s="52" t="s">
        <v>57</v>
      </c>
      <c r="X34" s="50" t="str">
        <f t="shared" si="1"/>
        <v>TID_Survivor_Chapter_Name_10</v>
      </c>
      <c r="Y34" s="50" t="s">
        <v>67</v>
      </c>
      <c r="Z34" s="50" t="s">
        <v>68</v>
      </c>
      <c r="AA34" s="50"/>
      <c r="AB34" s="50" t="s">
        <v>97</v>
      </c>
      <c r="AC34" s="50">
        <v>250000</v>
      </c>
      <c r="AD34" s="50">
        <v>10000</v>
      </c>
      <c r="AE34" s="50">
        <v>3</v>
      </c>
      <c r="AF34" s="50"/>
      <c r="AG34" s="49">
        <v>55</v>
      </c>
      <c r="AH34" s="49">
        <v>32</v>
      </c>
      <c r="AI34" s="49"/>
      <c r="AJ34" s="49"/>
      <c r="AK34" s="83"/>
      <c r="AL34" s="83"/>
    </row>
    <row r="35" spans="1:38" s="53" customFormat="1" x14ac:dyDescent="0.3">
      <c r="A35" s="49">
        <v>9005</v>
      </c>
      <c r="B35" s="49">
        <v>9</v>
      </c>
      <c r="C35" s="49">
        <v>5</v>
      </c>
      <c r="D35" s="49" t="s">
        <v>93</v>
      </c>
      <c r="E35" s="49"/>
      <c r="F35" s="49"/>
      <c r="G35" s="49" t="b">
        <v>0</v>
      </c>
      <c r="H35" s="50" t="s">
        <v>48</v>
      </c>
      <c r="I35" s="51" t="str">
        <f t="shared" si="2"/>
        <v>gameLevel{level:9004}</v>
      </c>
      <c r="J35" s="51" t="s">
        <v>89</v>
      </c>
      <c r="K35" s="51"/>
      <c r="L35" s="49">
        <v>900009</v>
      </c>
      <c r="M35" s="49">
        <v>50</v>
      </c>
      <c r="N35" s="49">
        <v>11</v>
      </c>
      <c r="O35" s="49">
        <v>905</v>
      </c>
      <c r="P35" s="49">
        <v>2</v>
      </c>
      <c r="Q35" s="49">
        <v>3600</v>
      </c>
      <c r="R35" s="49">
        <v>130412</v>
      </c>
      <c r="S35" s="50" t="str">
        <f t="shared" si="0"/>
        <v>killBoss{monsterId:130412}</v>
      </c>
      <c r="T35" s="49"/>
      <c r="U35" s="50"/>
      <c r="V35" s="50"/>
      <c r="W35" s="52" t="s">
        <v>57</v>
      </c>
      <c r="X35" s="50" t="str">
        <f t="shared" si="1"/>
        <v>TID_Survivor_Chapter_Name_10</v>
      </c>
      <c r="Y35" s="50" t="s">
        <v>67</v>
      </c>
      <c r="Z35" s="50" t="s">
        <v>68</v>
      </c>
      <c r="AA35" s="50"/>
      <c r="AB35" s="50" t="s">
        <v>98</v>
      </c>
      <c r="AC35" s="50">
        <v>250000</v>
      </c>
      <c r="AD35" s="50">
        <v>10000</v>
      </c>
      <c r="AE35" s="50">
        <v>3</v>
      </c>
      <c r="AF35" s="50"/>
      <c r="AG35" s="49">
        <v>55</v>
      </c>
      <c r="AH35" s="49">
        <v>32</v>
      </c>
      <c r="AI35" s="49"/>
      <c r="AJ35" s="49"/>
      <c r="AK35" s="83"/>
      <c r="AL35" s="83"/>
    </row>
    <row r="36" spans="1:38" s="53" customFormat="1" x14ac:dyDescent="0.3">
      <c r="A36" s="49">
        <v>9006</v>
      </c>
      <c r="B36" s="49">
        <v>9</v>
      </c>
      <c r="C36" s="49">
        <v>6</v>
      </c>
      <c r="D36" s="49" t="s">
        <v>93</v>
      </c>
      <c r="E36" s="49"/>
      <c r="F36" s="49"/>
      <c r="G36" s="49" t="b">
        <v>0</v>
      </c>
      <c r="H36" s="50" t="s">
        <v>48</v>
      </c>
      <c r="I36" s="51" t="str">
        <f t="shared" si="2"/>
        <v>gameLevel{level:9005}</v>
      </c>
      <c r="J36" s="51" t="s">
        <v>89</v>
      </c>
      <c r="K36" s="51"/>
      <c r="L36" s="49">
        <v>900003</v>
      </c>
      <c r="M36" s="49">
        <v>50</v>
      </c>
      <c r="N36" s="49">
        <v>11</v>
      </c>
      <c r="O36" s="49">
        <v>906</v>
      </c>
      <c r="P36" s="49">
        <v>1</v>
      </c>
      <c r="Q36" s="49">
        <v>3600</v>
      </c>
      <c r="R36" s="49"/>
      <c r="S36" s="50" t="str">
        <f t="shared" si="0"/>
        <v>timeOvr{second:3600}</v>
      </c>
      <c r="T36" s="49"/>
      <c r="U36" s="50"/>
      <c r="V36" s="50"/>
      <c r="W36" s="52" t="s">
        <v>57</v>
      </c>
      <c r="X36" s="50" t="str">
        <f t="shared" si="1"/>
        <v>TID_Survivor_Chapter_Name_10</v>
      </c>
      <c r="Y36" s="50" t="s">
        <v>67</v>
      </c>
      <c r="Z36" s="50" t="s">
        <v>68</v>
      </c>
      <c r="AA36" s="50"/>
      <c r="AB36" s="50" t="s">
        <v>99</v>
      </c>
      <c r="AC36" s="50">
        <v>250000</v>
      </c>
      <c r="AD36" s="50">
        <v>10000</v>
      </c>
      <c r="AE36" s="50">
        <v>3</v>
      </c>
      <c r="AF36" s="50"/>
      <c r="AG36" s="49">
        <v>55</v>
      </c>
      <c r="AH36" s="49">
        <v>32</v>
      </c>
      <c r="AI36" s="49"/>
      <c r="AJ36" s="49"/>
      <c r="AK36" s="83"/>
      <c r="AL36" s="83"/>
    </row>
    <row r="37" spans="1:38" s="53" customFormat="1" x14ac:dyDescent="0.3">
      <c r="A37" s="49">
        <v>9007</v>
      </c>
      <c r="B37" s="49">
        <v>9</v>
      </c>
      <c r="C37" s="49">
        <v>7</v>
      </c>
      <c r="D37" s="49" t="s">
        <v>181</v>
      </c>
      <c r="E37" s="49"/>
      <c r="F37" s="49"/>
      <c r="G37" s="49" t="b">
        <v>0</v>
      </c>
      <c r="H37" s="50" t="s">
        <v>48</v>
      </c>
      <c r="I37" s="51" t="str">
        <f t="shared" si="2"/>
        <v>gameLevel{level:9006}</v>
      </c>
      <c r="J37" s="51" t="s">
        <v>89</v>
      </c>
      <c r="K37" s="51"/>
      <c r="L37" s="49">
        <v>900011</v>
      </c>
      <c r="M37" s="49">
        <v>50</v>
      </c>
      <c r="N37" s="49">
        <v>11</v>
      </c>
      <c r="O37" s="49">
        <v>907</v>
      </c>
      <c r="P37" s="49">
        <v>1</v>
      </c>
      <c r="Q37" s="49">
        <v>3600</v>
      </c>
      <c r="R37" s="49"/>
      <c r="S37" s="50" t="str">
        <f t="shared" si="0"/>
        <v>timeOvr{second:3600}</v>
      </c>
      <c r="T37" s="49"/>
      <c r="U37" s="50"/>
      <c r="V37" s="50"/>
      <c r="W37" s="52" t="s">
        <v>57</v>
      </c>
      <c r="X37" s="50" t="str">
        <f t="shared" si="1"/>
        <v>TID_Survivor_Chapter_Name_10</v>
      </c>
      <c r="Y37" s="50" t="s">
        <v>67</v>
      </c>
      <c r="Z37" s="50" t="s">
        <v>68</v>
      </c>
      <c r="AA37" s="50"/>
      <c r="AB37" s="50" t="s">
        <v>100</v>
      </c>
      <c r="AC37" s="50">
        <v>250000</v>
      </c>
      <c r="AD37" s="50">
        <v>10000</v>
      </c>
      <c r="AE37" s="50">
        <v>3</v>
      </c>
      <c r="AF37" s="50"/>
      <c r="AG37" s="49">
        <v>55</v>
      </c>
      <c r="AH37" s="49">
        <v>32</v>
      </c>
      <c r="AI37" s="49"/>
      <c r="AJ37" s="49"/>
      <c r="AK37" s="83"/>
      <c r="AL37" s="83"/>
    </row>
    <row r="38" spans="1:38" s="53" customFormat="1" x14ac:dyDescent="0.3">
      <c r="A38" s="49">
        <v>9008</v>
      </c>
      <c r="B38" s="49">
        <v>9</v>
      </c>
      <c r="C38" s="49">
        <v>8</v>
      </c>
      <c r="D38" s="49" t="s">
        <v>101</v>
      </c>
      <c r="E38" s="49"/>
      <c r="F38" s="49"/>
      <c r="G38" s="49" t="b">
        <v>0</v>
      </c>
      <c r="H38" s="50" t="s">
        <v>48</v>
      </c>
      <c r="I38" s="51" t="str">
        <f t="shared" si="2"/>
        <v>gameLevel{level:9007}</v>
      </c>
      <c r="J38" s="51" t="s">
        <v>89</v>
      </c>
      <c r="K38" s="51"/>
      <c r="L38" s="49">
        <v>900003</v>
      </c>
      <c r="M38" s="49">
        <v>50</v>
      </c>
      <c r="N38" s="49">
        <v>11</v>
      </c>
      <c r="O38" s="49">
        <v>908</v>
      </c>
      <c r="P38" s="49">
        <v>1</v>
      </c>
      <c r="Q38" s="49">
        <v>3600</v>
      </c>
      <c r="R38" s="49"/>
      <c r="S38" s="50" t="str">
        <f t="shared" si="0"/>
        <v>timeOvr{second:3600}</v>
      </c>
      <c r="T38" s="49"/>
      <c r="U38" s="50"/>
      <c r="V38" s="50"/>
      <c r="W38" s="52" t="s">
        <v>57</v>
      </c>
      <c r="X38" s="50" t="str">
        <f t="shared" si="1"/>
        <v>TID_Survivor_Chapter_Name_10</v>
      </c>
      <c r="Y38" s="50" t="s">
        <v>67</v>
      </c>
      <c r="Z38" s="50" t="s">
        <v>68</v>
      </c>
      <c r="AA38" s="50"/>
      <c r="AB38" s="50" t="s">
        <v>102</v>
      </c>
      <c r="AC38" s="50">
        <v>250000</v>
      </c>
      <c r="AD38" s="50">
        <v>10000</v>
      </c>
      <c r="AE38" s="50">
        <v>3</v>
      </c>
      <c r="AF38" s="50"/>
      <c r="AG38" s="49">
        <v>55</v>
      </c>
      <c r="AH38" s="49">
        <v>32</v>
      </c>
      <c r="AI38" s="49"/>
      <c r="AJ38" s="49"/>
      <c r="AK38" s="83"/>
      <c r="AL38" s="83"/>
    </row>
    <row r="39" spans="1:38" s="53" customFormat="1" x14ac:dyDescent="0.3">
      <c r="A39" s="49">
        <v>9009</v>
      </c>
      <c r="B39" s="49">
        <v>9</v>
      </c>
      <c r="C39" s="49">
        <v>9</v>
      </c>
      <c r="D39" s="49" t="s">
        <v>103</v>
      </c>
      <c r="E39" s="49"/>
      <c r="F39" s="49"/>
      <c r="G39" s="49" t="b">
        <v>0</v>
      </c>
      <c r="H39" s="50" t="s">
        <v>48</v>
      </c>
      <c r="I39" s="51" t="str">
        <f t="shared" si="2"/>
        <v>gameLevel{level:9008}</v>
      </c>
      <c r="J39" s="51" t="s">
        <v>89</v>
      </c>
      <c r="K39" s="51"/>
      <c r="L39" s="49">
        <v>900009</v>
      </c>
      <c r="M39" s="49">
        <v>50</v>
      </c>
      <c r="N39" s="49">
        <v>11</v>
      </c>
      <c r="O39" s="49">
        <v>909</v>
      </c>
      <c r="P39" s="49">
        <v>1</v>
      </c>
      <c r="Q39" s="49">
        <v>3600</v>
      </c>
      <c r="R39" s="49"/>
      <c r="S39" s="50" t="str">
        <f t="shared" si="0"/>
        <v>timeOvr{second:3600}</v>
      </c>
      <c r="T39" s="49"/>
      <c r="U39" s="50"/>
      <c r="V39" s="50"/>
      <c r="W39" s="52" t="s">
        <v>57</v>
      </c>
      <c r="X39" s="50" t="str">
        <f t="shared" si="1"/>
        <v>TID_Survivor_Chapter_Name_10</v>
      </c>
      <c r="Y39" s="50" t="s">
        <v>67</v>
      </c>
      <c r="Z39" s="50" t="s">
        <v>68</v>
      </c>
      <c r="AA39" s="50"/>
      <c r="AB39" s="50" t="s">
        <v>104</v>
      </c>
      <c r="AC39" s="50">
        <v>250000</v>
      </c>
      <c r="AD39" s="50">
        <v>10000</v>
      </c>
      <c r="AE39" s="50">
        <v>3</v>
      </c>
      <c r="AF39" s="50"/>
      <c r="AG39" s="49">
        <v>55</v>
      </c>
      <c r="AH39" s="49">
        <v>32</v>
      </c>
      <c r="AI39" s="49"/>
      <c r="AJ39" s="49"/>
      <c r="AK39" s="83"/>
      <c r="AL39" s="83"/>
    </row>
    <row r="40" spans="1:38" s="53" customFormat="1" x14ac:dyDescent="0.3">
      <c r="A40" s="49">
        <v>10001</v>
      </c>
      <c r="B40" s="49">
        <v>10</v>
      </c>
      <c r="C40" s="49">
        <v>1</v>
      </c>
      <c r="D40" s="49"/>
      <c r="E40" s="49"/>
      <c r="F40" s="49"/>
      <c r="G40" s="49" t="b">
        <v>0</v>
      </c>
      <c r="H40" s="50" t="s">
        <v>48</v>
      </c>
      <c r="I40" s="51" t="str">
        <f t="shared" si="2"/>
        <v>gameLevel{level:9009}</v>
      </c>
      <c r="J40" s="51" t="s">
        <v>89</v>
      </c>
      <c r="K40" s="51"/>
      <c r="L40" s="49">
        <v>900003</v>
      </c>
      <c r="M40" s="49">
        <v>50</v>
      </c>
      <c r="N40" s="49">
        <v>11</v>
      </c>
      <c r="O40" s="49">
        <v>10001</v>
      </c>
      <c r="P40" s="49">
        <v>1</v>
      </c>
      <c r="Q40" s="49">
        <v>480</v>
      </c>
      <c r="R40" s="49"/>
      <c r="S40" s="50" t="str">
        <f t="shared" si="0"/>
        <v>timeOvr{second:480}</v>
      </c>
      <c r="T40" s="49"/>
      <c r="U40" s="50"/>
      <c r="V40" s="50"/>
      <c r="W40" s="52" t="s">
        <v>57</v>
      </c>
      <c r="X40" s="50" t="str">
        <f t="shared" si="1"/>
        <v>TID_Survivor_Chapter_Name_11</v>
      </c>
      <c r="Y40" s="50" t="s">
        <v>61</v>
      </c>
      <c r="Z40" s="50" t="s">
        <v>65</v>
      </c>
      <c r="AA40" s="50"/>
      <c r="AB40" s="50" t="s">
        <v>97</v>
      </c>
      <c r="AC40" s="50">
        <v>250000</v>
      </c>
      <c r="AD40" s="50">
        <v>10000</v>
      </c>
      <c r="AE40" s="50">
        <v>3</v>
      </c>
      <c r="AF40" s="50"/>
      <c r="AG40" s="49">
        <v>55</v>
      </c>
      <c r="AH40" s="49">
        <v>32</v>
      </c>
      <c r="AI40" s="49"/>
      <c r="AJ40" s="49"/>
      <c r="AK40" s="83"/>
      <c r="AL40" s="83"/>
    </row>
    <row r="41" spans="1:38" s="53" customFormat="1" x14ac:dyDescent="0.3">
      <c r="A41" s="49">
        <v>10002</v>
      </c>
      <c r="B41" s="49">
        <v>10</v>
      </c>
      <c r="C41" s="49">
        <v>2</v>
      </c>
      <c r="D41" s="49"/>
      <c r="E41" s="49"/>
      <c r="F41" s="49"/>
      <c r="G41" s="49" t="b">
        <v>0</v>
      </c>
      <c r="H41" s="50" t="s">
        <v>48</v>
      </c>
      <c r="I41" s="51" t="str">
        <f t="shared" si="2"/>
        <v>gameLevel{level:10001}</v>
      </c>
      <c r="J41" s="51" t="s">
        <v>89</v>
      </c>
      <c r="K41" s="51"/>
      <c r="L41" s="49">
        <v>900003</v>
      </c>
      <c r="M41" s="49">
        <v>50</v>
      </c>
      <c r="N41" s="49">
        <v>11</v>
      </c>
      <c r="O41" s="49">
        <v>10002</v>
      </c>
      <c r="P41" s="49">
        <v>1</v>
      </c>
      <c r="Q41" s="49">
        <v>480</v>
      </c>
      <c r="R41" s="49"/>
      <c r="S41" s="50" t="str">
        <f t="shared" si="0"/>
        <v>timeOvr{second:480}</v>
      </c>
      <c r="T41" s="49"/>
      <c r="U41" s="50"/>
      <c r="V41" s="50"/>
      <c r="W41" s="52" t="s">
        <v>57</v>
      </c>
      <c r="X41" s="50" t="str">
        <f t="shared" si="1"/>
        <v>TID_Survivor_Chapter_Name_11</v>
      </c>
      <c r="Y41" s="50" t="s">
        <v>61</v>
      </c>
      <c r="Z41" s="50" t="s">
        <v>65</v>
      </c>
      <c r="AA41" s="50"/>
      <c r="AB41" s="50" t="s">
        <v>99</v>
      </c>
      <c r="AC41" s="50">
        <v>250000</v>
      </c>
      <c r="AD41" s="50">
        <v>10000</v>
      </c>
      <c r="AE41" s="50">
        <v>3</v>
      </c>
      <c r="AF41" s="50"/>
      <c r="AG41" s="49">
        <v>55</v>
      </c>
      <c r="AH41" s="49">
        <v>32</v>
      </c>
      <c r="AI41" s="49"/>
      <c r="AJ41" s="49"/>
      <c r="AK41" s="83"/>
      <c r="AL41" s="83"/>
    </row>
    <row r="42" spans="1:38" s="53" customFormat="1" x14ac:dyDescent="0.3">
      <c r="A42" s="49">
        <v>10003</v>
      </c>
      <c r="B42" s="49">
        <v>10</v>
      </c>
      <c r="C42" s="49">
        <v>3</v>
      </c>
      <c r="D42" s="49"/>
      <c r="E42" s="49"/>
      <c r="F42" s="49"/>
      <c r="G42" s="49" t="b">
        <v>0</v>
      </c>
      <c r="H42" s="50" t="s">
        <v>48</v>
      </c>
      <c r="I42" s="51" t="str">
        <f t="shared" si="2"/>
        <v>gameLevel{level:10002}</v>
      </c>
      <c r="J42" s="51" t="s">
        <v>89</v>
      </c>
      <c r="K42" s="51"/>
      <c r="L42" s="49">
        <v>900003</v>
      </c>
      <c r="M42" s="49">
        <v>50</v>
      </c>
      <c r="N42" s="49">
        <v>11</v>
      </c>
      <c r="O42" s="49">
        <v>10003</v>
      </c>
      <c r="P42" s="49">
        <v>1</v>
      </c>
      <c r="Q42" s="49">
        <v>480</v>
      </c>
      <c r="R42" s="49"/>
      <c r="S42" s="50" t="str">
        <f t="shared" si="0"/>
        <v>timeOvr{second:480}</v>
      </c>
      <c r="T42" s="49"/>
      <c r="U42" s="50"/>
      <c r="V42" s="50"/>
      <c r="W42" s="52" t="s">
        <v>57</v>
      </c>
      <c r="X42" s="50" t="str">
        <f t="shared" si="1"/>
        <v>TID_Survivor_Chapter_Name_11</v>
      </c>
      <c r="Y42" s="50" t="s">
        <v>61</v>
      </c>
      <c r="Z42" s="50" t="s">
        <v>65</v>
      </c>
      <c r="AA42" s="50"/>
      <c r="AB42" s="50" t="s">
        <v>100</v>
      </c>
      <c r="AC42" s="50">
        <v>250000</v>
      </c>
      <c r="AD42" s="50">
        <v>10000</v>
      </c>
      <c r="AE42" s="50">
        <v>3</v>
      </c>
      <c r="AF42" s="50"/>
      <c r="AG42" s="49">
        <v>55</v>
      </c>
      <c r="AH42" s="49">
        <v>32</v>
      </c>
      <c r="AI42" s="49"/>
      <c r="AJ42" s="49"/>
      <c r="AK42" s="83"/>
      <c r="AL42" s="83"/>
    </row>
    <row r="43" spans="1:38" s="63" customFormat="1" ht="13.5" customHeight="1" x14ac:dyDescent="0.3">
      <c r="A43" s="55">
        <v>20991</v>
      </c>
      <c r="B43" s="55">
        <v>2</v>
      </c>
      <c r="C43" s="55">
        <v>991</v>
      </c>
      <c r="D43" s="56" t="s">
        <v>192</v>
      </c>
      <c r="E43" s="55" t="b">
        <v>1</v>
      </c>
      <c r="F43" s="55">
        <v>1</v>
      </c>
      <c r="G43" s="55" t="b">
        <v>1</v>
      </c>
      <c r="H43" s="57" t="s">
        <v>48</v>
      </c>
      <c r="I43" s="58" t="s">
        <v>255</v>
      </c>
      <c r="J43" s="59"/>
      <c r="K43" s="59"/>
      <c r="L43" s="55">
        <v>900004</v>
      </c>
      <c r="M43" s="55">
        <v>50</v>
      </c>
      <c r="N43" s="55">
        <v>12</v>
      </c>
      <c r="O43" s="55">
        <v>2991</v>
      </c>
      <c r="P43" s="55">
        <v>2</v>
      </c>
      <c r="Q43" s="55">
        <v>720</v>
      </c>
      <c r="R43" s="55">
        <v>1299113</v>
      </c>
      <c r="S43" s="57" t="str">
        <f t="shared" si="0"/>
        <v>killBoss{monsterId:1299113}</v>
      </c>
      <c r="T43" s="55"/>
      <c r="U43" s="57"/>
      <c r="V43" s="57"/>
      <c r="W43" s="60" t="s">
        <v>57</v>
      </c>
      <c r="X43" s="57" t="str">
        <f t="shared" si="1"/>
        <v>TID_Survivor_Chapter_Name_3</v>
      </c>
      <c r="Y43" s="57"/>
      <c r="Z43" s="57" t="s">
        <v>211</v>
      </c>
      <c r="AA43" s="57"/>
      <c r="AB43" s="61" t="s">
        <v>265</v>
      </c>
      <c r="AC43" s="61">
        <v>250000</v>
      </c>
      <c r="AD43" s="61">
        <v>10000</v>
      </c>
      <c r="AE43" s="57">
        <v>3</v>
      </c>
      <c r="AF43" s="57"/>
      <c r="AG43" s="62">
        <v>45</v>
      </c>
      <c r="AH43" s="62">
        <v>10</v>
      </c>
      <c r="AI43" s="55"/>
      <c r="AJ43" s="55"/>
      <c r="AK43" s="59"/>
      <c r="AL43" s="59"/>
    </row>
    <row r="44" spans="1:38" s="63" customFormat="1" ht="13.5" customHeight="1" x14ac:dyDescent="0.3">
      <c r="A44" s="55">
        <f>A43+1</f>
        <v>20992</v>
      </c>
      <c r="B44" s="55">
        <v>2</v>
      </c>
      <c r="C44" s="55">
        <f>C43+1</f>
        <v>992</v>
      </c>
      <c r="D44" s="56" t="s">
        <v>193</v>
      </c>
      <c r="E44" s="55" t="b">
        <v>1</v>
      </c>
      <c r="F44" s="55">
        <v>2</v>
      </c>
      <c r="G44" s="55" t="b">
        <v>1</v>
      </c>
      <c r="H44" s="57" t="s">
        <v>48</v>
      </c>
      <c r="I44" s="58" t="s">
        <v>276</v>
      </c>
      <c r="J44" s="64" t="str">
        <f>"zoneOpenTime{day:"&amp;K44&amp;"}"</f>
        <v>zoneOpenTime{day:6}</v>
      </c>
      <c r="K44" s="64">
        <v>6</v>
      </c>
      <c r="L44" s="55">
        <v>900004</v>
      </c>
      <c r="M44" s="55">
        <v>50</v>
      </c>
      <c r="N44" s="55">
        <v>12</v>
      </c>
      <c r="O44" s="55">
        <v>2992</v>
      </c>
      <c r="P44" s="55">
        <v>2</v>
      </c>
      <c r="Q44" s="55">
        <v>720</v>
      </c>
      <c r="R44" s="55">
        <v>1299213</v>
      </c>
      <c r="S44" s="57" t="str">
        <f t="shared" si="0"/>
        <v>killBoss{monsterId:1299213}</v>
      </c>
      <c r="T44" s="55"/>
      <c r="U44" s="57"/>
      <c r="V44" s="57"/>
      <c r="W44" s="60" t="s">
        <v>57</v>
      </c>
      <c r="X44" s="57" t="str">
        <f t="shared" si="1"/>
        <v>TID_Survivor_Chapter_Name_3</v>
      </c>
      <c r="Y44" s="57"/>
      <c r="Z44" s="57" t="s">
        <v>211</v>
      </c>
      <c r="AA44" s="57"/>
      <c r="AB44" s="61" t="s">
        <v>236</v>
      </c>
      <c r="AC44" s="61">
        <v>250000</v>
      </c>
      <c r="AD44" s="61">
        <v>10000</v>
      </c>
      <c r="AE44" s="57">
        <v>3</v>
      </c>
      <c r="AF44" s="57"/>
      <c r="AG44" s="62">
        <v>90</v>
      </c>
      <c r="AH44" s="62">
        <v>17</v>
      </c>
      <c r="AI44" s="55"/>
      <c r="AJ44" s="55"/>
      <c r="AK44" s="59"/>
      <c r="AL44" s="59"/>
    </row>
    <row r="45" spans="1:38" s="63" customFormat="1" ht="13.5" customHeight="1" x14ac:dyDescent="0.3">
      <c r="A45" s="55">
        <f t="shared" ref="A45" si="7">A44+1</f>
        <v>20993</v>
      </c>
      <c r="B45" s="55">
        <v>2</v>
      </c>
      <c r="C45" s="55">
        <f t="shared" ref="C45" si="8">C44+1</f>
        <v>993</v>
      </c>
      <c r="D45" s="56" t="s">
        <v>194</v>
      </c>
      <c r="E45" s="55" t="b">
        <v>1</v>
      </c>
      <c r="F45" s="55">
        <v>3</v>
      </c>
      <c r="G45" s="55" t="b">
        <v>1</v>
      </c>
      <c r="H45" s="57" t="s">
        <v>48</v>
      </c>
      <c r="I45" s="58" t="s">
        <v>277</v>
      </c>
      <c r="J45" s="64" t="str">
        <f>"zoneOpenTime{day:"&amp;K45&amp;"}"</f>
        <v>zoneOpenTime{day:9}</v>
      </c>
      <c r="K45" s="64">
        <v>9</v>
      </c>
      <c r="L45" s="55">
        <v>900004</v>
      </c>
      <c r="M45" s="55">
        <v>50</v>
      </c>
      <c r="N45" s="55">
        <v>12</v>
      </c>
      <c r="O45" s="55">
        <v>2993</v>
      </c>
      <c r="P45" s="55">
        <v>2</v>
      </c>
      <c r="Q45" s="55">
        <v>720</v>
      </c>
      <c r="R45" s="55">
        <v>1299313</v>
      </c>
      <c r="S45" s="57" t="str">
        <f t="shared" si="0"/>
        <v>killBoss{monsterId:1299313}</v>
      </c>
      <c r="T45" s="55"/>
      <c r="U45" s="57"/>
      <c r="V45" s="57"/>
      <c r="W45" s="60" t="s">
        <v>57</v>
      </c>
      <c r="X45" s="57" t="str">
        <f t="shared" si="1"/>
        <v>TID_Survivor_Chapter_Name_3</v>
      </c>
      <c r="Y45" s="57"/>
      <c r="Z45" s="57" t="s">
        <v>211</v>
      </c>
      <c r="AA45" s="57"/>
      <c r="AB45" s="61" t="s">
        <v>266</v>
      </c>
      <c r="AC45" s="61">
        <v>250000</v>
      </c>
      <c r="AD45" s="61">
        <v>10000</v>
      </c>
      <c r="AE45" s="57">
        <v>3</v>
      </c>
      <c r="AF45" s="57"/>
      <c r="AG45" s="62">
        <v>110</v>
      </c>
      <c r="AH45" s="62">
        <v>25</v>
      </c>
      <c r="AI45" s="55"/>
      <c r="AJ45" s="55"/>
      <c r="AK45" s="59"/>
      <c r="AL45" s="59"/>
    </row>
    <row r="46" spans="1:38" s="63" customFormat="1" ht="13.5" customHeight="1" x14ac:dyDescent="0.3">
      <c r="A46" s="55">
        <v>20994</v>
      </c>
      <c r="B46" s="55">
        <v>2</v>
      </c>
      <c r="C46" s="55">
        <v>994</v>
      </c>
      <c r="D46" s="56" t="s">
        <v>278</v>
      </c>
      <c r="E46" s="55" t="b">
        <v>1</v>
      </c>
      <c r="F46" s="55">
        <v>4</v>
      </c>
      <c r="G46" s="55" t="b">
        <v>1</v>
      </c>
      <c r="H46" s="57" t="s">
        <v>48</v>
      </c>
      <c r="I46" s="58" t="s">
        <v>289</v>
      </c>
      <c r="J46" s="64" t="str">
        <f>"zoneOpenTime{day:"&amp;K46&amp;"}"</f>
        <v>zoneOpenTime{day:12}</v>
      </c>
      <c r="K46" s="64">
        <v>12</v>
      </c>
      <c r="L46" s="55">
        <v>900004</v>
      </c>
      <c r="M46" s="55">
        <v>50</v>
      </c>
      <c r="N46" s="55">
        <v>12</v>
      </c>
      <c r="O46" s="55">
        <v>2994</v>
      </c>
      <c r="P46" s="55">
        <v>2</v>
      </c>
      <c r="Q46" s="55">
        <v>720</v>
      </c>
      <c r="R46" s="55">
        <v>1299413</v>
      </c>
      <c r="S46" s="57" t="str">
        <f t="shared" ref="S46" si="9">IF(P46=1,"timeOvr{second:"&amp;Q46&amp;"}",IF(P46=2,"killBoss{monsterId:"&amp;R46&amp;"}",""))</f>
        <v>killBoss{monsterId:1299413}</v>
      </c>
      <c r="T46" s="55"/>
      <c r="U46" s="57"/>
      <c r="V46" s="57"/>
      <c r="W46" s="60" t="s">
        <v>57</v>
      </c>
      <c r="X46" s="57" t="str">
        <f t="shared" ref="X46" si="10">"TID_Survivor_Chapter_Name_"&amp;B46+1</f>
        <v>TID_Survivor_Chapter_Name_3</v>
      </c>
      <c r="Y46" s="57"/>
      <c r="Z46" s="57" t="s">
        <v>211</v>
      </c>
      <c r="AA46" s="57"/>
      <c r="AB46" s="61" t="s">
        <v>266</v>
      </c>
      <c r="AC46" s="61">
        <v>250000</v>
      </c>
      <c r="AD46" s="61">
        <v>10000</v>
      </c>
      <c r="AE46" s="57">
        <v>3</v>
      </c>
      <c r="AF46" s="57"/>
      <c r="AG46" s="62">
        <v>110</v>
      </c>
      <c r="AH46" s="62">
        <v>25</v>
      </c>
      <c r="AI46" s="55"/>
      <c r="AJ46" s="55"/>
      <c r="AK46" s="84" t="s">
        <v>300</v>
      </c>
      <c r="AL46" s="84" t="s">
        <v>301</v>
      </c>
    </row>
    <row r="47" spans="1:38" s="63" customFormat="1" ht="13.5" customHeight="1" x14ac:dyDescent="0.3">
      <c r="A47" s="55">
        <v>20995</v>
      </c>
      <c r="B47" s="55">
        <v>2</v>
      </c>
      <c r="C47" s="55">
        <v>995</v>
      </c>
      <c r="D47" s="56" t="s">
        <v>279</v>
      </c>
      <c r="E47" s="55" t="b">
        <v>1</v>
      </c>
      <c r="F47" s="55">
        <v>5</v>
      </c>
      <c r="G47" s="55" t="b">
        <v>1</v>
      </c>
      <c r="H47" s="57" t="s">
        <v>48</v>
      </c>
      <c r="I47" s="58" t="s">
        <v>290</v>
      </c>
      <c r="J47" s="64" t="str">
        <f>"zoneOpenTime{day:"&amp;K47&amp;"}"</f>
        <v>zoneOpenTime{day:14}</v>
      </c>
      <c r="K47" s="64">
        <v>14</v>
      </c>
      <c r="L47" s="55">
        <v>900004</v>
      </c>
      <c r="M47" s="55">
        <v>50</v>
      </c>
      <c r="N47" s="55">
        <v>12</v>
      </c>
      <c r="O47" s="55">
        <v>2995</v>
      </c>
      <c r="P47" s="55">
        <v>2</v>
      </c>
      <c r="Q47" s="55">
        <v>720</v>
      </c>
      <c r="R47" s="55">
        <v>1299513</v>
      </c>
      <c r="S47" s="57" t="str">
        <f t="shared" ref="S47" si="11">IF(P47=1,"timeOvr{second:"&amp;Q47&amp;"}",IF(P47=2,"killBoss{monsterId:"&amp;R47&amp;"}",""))</f>
        <v>killBoss{monsterId:1299513}</v>
      </c>
      <c r="T47" s="55"/>
      <c r="U47" s="57"/>
      <c r="V47" s="57"/>
      <c r="W47" s="60" t="s">
        <v>57</v>
      </c>
      <c r="X47" s="57" t="str">
        <f t="shared" ref="X47" si="12">"TID_Survivor_Chapter_Name_"&amp;B47+1</f>
        <v>TID_Survivor_Chapter_Name_3</v>
      </c>
      <c r="Y47" s="57"/>
      <c r="Z47" s="57" t="s">
        <v>211</v>
      </c>
      <c r="AA47" s="57"/>
      <c r="AB47" s="61" t="s">
        <v>266</v>
      </c>
      <c r="AC47" s="61">
        <v>250000</v>
      </c>
      <c r="AD47" s="61">
        <v>10000</v>
      </c>
      <c r="AE47" s="57">
        <v>3</v>
      </c>
      <c r="AF47" s="57"/>
      <c r="AG47" s="62">
        <v>110</v>
      </c>
      <c r="AH47" s="62">
        <v>25</v>
      </c>
      <c r="AI47" s="55"/>
      <c r="AJ47" s="55"/>
      <c r="AK47" s="84" t="s">
        <v>300</v>
      </c>
      <c r="AL47" s="84" t="s">
        <v>301</v>
      </c>
    </row>
    <row r="48" spans="1:38" s="46" customFormat="1" x14ac:dyDescent="0.3">
      <c r="A48" s="39">
        <v>30991</v>
      </c>
      <c r="B48" s="39">
        <v>3</v>
      </c>
      <c r="C48" s="39">
        <v>991</v>
      </c>
      <c r="D48" s="47" t="s">
        <v>195</v>
      </c>
      <c r="E48" s="39" t="b">
        <v>1</v>
      </c>
      <c r="F48" s="39">
        <v>1</v>
      </c>
      <c r="G48" s="39" t="b">
        <v>1</v>
      </c>
      <c r="H48" s="40" t="s">
        <v>48</v>
      </c>
      <c r="I48" s="41" t="s">
        <v>105</v>
      </c>
      <c r="J48" s="41"/>
      <c r="K48" s="41"/>
      <c r="L48" s="39">
        <v>900009</v>
      </c>
      <c r="M48" s="39">
        <v>50</v>
      </c>
      <c r="N48" s="39">
        <v>12</v>
      </c>
      <c r="O48" s="39">
        <v>3991</v>
      </c>
      <c r="P48" s="39">
        <v>2</v>
      </c>
      <c r="Q48" s="39">
        <v>720</v>
      </c>
      <c r="R48" s="39">
        <v>1399113</v>
      </c>
      <c r="S48" s="40" t="str">
        <f t="shared" si="0"/>
        <v>killBoss{monsterId:1399113}</v>
      </c>
      <c r="T48" s="39"/>
      <c r="U48" s="40"/>
      <c r="V48" s="40"/>
      <c r="W48" s="43" t="s">
        <v>57</v>
      </c>
      <c r="X48" s="40" t="str">
        <f t="shared" si="1"/>
        <v>TID_Survivor_Chapter_Name_4</v>
      </c>
      <c r="Y48" s="40"/>
      <c r="Z48" s="40" t="s">
        <v>211</v>
      </c>
      <c r="AA48" s="40"/>
      <c r="AB48" s="42" t="s">
        <v>267</v>
      </c>
      <c r="AC48" s="44">
        <v>250000</v>
      </c>
      <c r="AD48" s="44">
        <v>10000</v>
      </c>
      <c r="AE48" s="40">
        <v>3</v>
      </c>
      <c r="AF48" s="40"/>
      <c r="AG48" s="45">
        <v>55</v>
      </c>
      <c r="AH48" s="45">
        <v>10</v>
      </c>
      <c r="AI48" s="39"/>
      <c r="AJ48" s="39">
        <v>400499</v>
      </c>
      <c r="AK48" s="82"/>
      <c r="AL48" s="82"/>
    </row>
    <row r="49" spans="1:38" s="46" customFormat="1" x14ac:dyDescent="0.3">
      <c r="A49" s="39">
        <f t="shared" ref="A49:A50" si="13">A48+1</f>
        <v>30992</v>
      </c>
      <c r="B49" s="39">
        <v>3</v>
      </c>
      <c r="C49" s="39">
        <f>C48+1</f>
        <v>992</v>
      </c>
      <c r="D49" s="47" t="s">
        <v>196</v>
      </c>
      <c r="E49" s="39" t="b">
        <v>1</v>
      </c>
      <c r="F49" s="39">
        <v>2</v>
      </c>
      <c r="G49" s="39" t="b">
        <v>1</v>
      </c>
      <c r="H49" s="40" t="s">
        <v>48</v>
      </c>
      <c r="I49" s="48" t="s">
        <v>256</v>
      </c>
      <c r="J49" s="41" t="str">
        <f>"zoneOpenTime{day:"&amp;K49&amp;"}"</f>
        <v>zoneOpenTime{day:7}</v>
      </c>
      <c r="K49" s="41">
        <v>7</v>
      </c>
      <c r="L49" s="39">
        <v>900009</v>
      </c>
      <c r="M49" s="39">
        <v>50</v>
      </c>
      <c r="N49" s="39">
        <v>12</v>
      </c>
      <c r="O49" s="39">
        <v>3992</v>
      </c>
      <c r="P49" s="39">
        <v>2</v>
      </c>
      <c r="Q49" s="39">
        <v>720</v>
      </c>
      <c r="R49" s="39">
        <v>1399213</v>
      </c>
      <c r="S49" s="40" t="str">
        <f t="shared" si="0"/>
        <v>killBoss{monsterId:1399213}</v>
      </c>
      <c r="T49" s="39"/>
      <c r="U49" s="40"/>
      <c r="V49" s="40"/>
      <c r="W49" s="43" t="s">
        <v>57</v>
      </c>
      <c r="X49" s="40" t="str">
        <f t="shared" si="1"/>
        <v>TID_Survivor_Chapter_Name_4</v>
      </c>
      <c r="Y49" s="40"/>
      <c r="Z49" s="40" t="s">
        <v>211</v>
      </c>
      <c r="AA49" s="40"/>
      <c r="AB49" s="42" t="s">
        <v>268</v>
      </c>
      <c r="AC49" s="44">
        <v>250000</v>
      </c>
      <c r="AD49" s="44">
        <v>10000</v>
      </c>
      <c r="AE49" s="40">
        <v>3</v>
      </c>
      <c r="AF49" s="40"/>
      <c r="AG49" s="45">
        <v>100</v>
      </c>
      <c r="AH49" s="45">
        <v>17</v>
      </c>
      <c r="AI49" s="39"/>
      <c r="AJ49" s="39">
        <v>400499</v>
      </c>
      <c r="AK49" s="82"/>
      <c r="AL49" s="82"/>
    </row>
    <row r="50" spans="1:38" s="46" customFormat="1" x14ac:dyDescent="0.3">
      <c r="A50" s="39">
        <f t="shared" si="13"/>
        <v>30993</v>
      </c>
      <c r="B50" s="39">
        <v>3</v>
      </c>
      <c r="C50" s="39">
        <f t="shared" ref="C50" si="14">C49+1</f>
        <v>993</v>
      </c>
      <c r="D50" s="47" t="s">
        <v>197</v>
      </c>
      <c r="E50" s="39" t="b">
        <v>1</v>
      </c>
      <c r="F50" s="39">
        <v>3</v>
      </c>
      <c r="G50" s="39" t="b">
        <v>1</v>
      </c>
      <c r="H50" s="40" t="s">
        <v>48</v>
      </c>
      <c r="I50" s="48" t="s">
        <v>257</v>
      </c>
      <c r="J50" s="41" t="str">
        <f>"zoneOpenTime{day:"&amp;K50&amp;"}"</f>
        <v>zoneOpenTime{day:10}</v>
      </c>
      <c r="K50" s="41">
        <v>10</v>
      </c>
      <c r="L50" s="39">
        <v>900009</v>
      </c>
      <c r="M50" s="39">
        <v>50</v>
      </c>
      <c r="N50" s="39">
        <v>12</v>
      </c>
      <c r="O50" s="39">
        <v>3993</v>
      </c>
      <c r="P50" s="39">
        <v>2</v>
      </c>
      <c r="Q50" s="39">
        <v>720</v>
      </c>
      <c r="R50" s="39">
        <v>1399313</v>
      </c>
      <c r="S50" s="40" t="str">
        <f t="shared" si="0"/>
        <v>killBoss{monsterId:1399313}</v>
      </c>
      <c r="T50" s="39"/>
      <c r="U50" s="40"/>
      <c r="V50" s="40"/>
      <c r="W50" s="43" t="s">
        <v>57</v>
      </c>
      <c r="X50" s="40" t="str">
        <f t="shared" si="1"/>
        <v>TID_Survivor_Chapter_Name_4</v>
      </c>
      <c r="Y50" s="40"/>
      <c r="Z50" s="40" t="s">
        <v>211</v>
      </c>
      <c r="AA50" s="40"/>
      <c r="AB50" s="42" t="s">
        <v>269</v>
      </c>
      <c r="AC50" s="44">
        <v>250000</v>
      </c>
      <c r="AD50" s="44">
        <v>10000</v>
      </c>
      <c r="AE50" s="40">
        <v>3</v>
      </c>
      <c r="AF50" s="40"/>
      <c r="AG50" s="45">
        <v>110</v>
      </c>
      <c r="AH50" s="45">
        <v>25</v>
      </c>
      <c r="AI50" s="39"/>
      <c r="AJ50" s="39">
        <v>400499</v>
      </c>
      <c r="AK50" s="82"/>
      <c r="AL50" s="82"/>
    </row>
    <row r="51" spans="1:38" s="46" customFormat="1" x14ac:dyDescent="0.3">
      <c r="A51" s="39">
        <v>30994</v>
      </c>
      <c r="B51" s="39">
        <v>3</v>
      </c>
      <c r="C51" s="39">
        <v>994</v>
      </c>
      <c r="D51" s="47" t="s">
        <v>280</v>
      </c>
      <c r="E51" s="39" t="b">
        <v>1</v>
      </c>
      <c r="F51" s="39">
        <v>4</v>
      </c>
      <c r="G51" s="39" t="b">
        <v>1</v>
      </c>
      <c r="H51" s="40" t="s">
        <v>48</v>
      </c>
      <c r="I51" s="48" t="s">
        <v>291</v>
      </c>
      <c r="J51" s="41" t="str">
        <f>"zoneOpenTime{day:"&amp;K51&amp;"}"</f>
        <v>zoneOpenTime{day:12}</v>
      </c>
      <c r="K51" s="41">
        <v>12</v>
      </c>
      <c r="L51" s="39">
        <v>900009</v>
      </c>
      <c r="M51" s="39">
        <v>50</v>
      </c>
      <c r="N51" s="39">
        <v>12</v>
      </c>
      <c r="O51" s="39">
        <v>3994</v>
      </c>
      <c r="P51" s="39">
        <v>2</v>
      </c>
      <c r="Q51" s="39">
        <v>720</v>
      </c>
      <c r="R51" s="39">
        <v>1399413</v>
      </c>
      <c r="S51" s="40" t="str">
        <f t="shared" ref="S51" si="15">IF(P51=1,"timeOvr{second:"&amp;Q51&amp;"}",IF(P51=2,"killBoss{monsterId:"&amp;R51&amp;"}",""))</f>
        <v>killBoss{monsterId:1399413}</v>
      </c>
      <c r="T51" s="39"/>
      <c r="U51" s="40"/>
      <c r="V51" s="40"/>
      <c r="W51" s="43" t="s">
        <v>57</v>
      </c>
      <c r="X51" s="40" t="str">
        <f t="shared" ref="X51" si="16">"TID_Survivor_Chapter_Name_"&amp;B51+1</f>
        <v>TID_Survivor_Chapter_Name_4</v>
      </c>
      <c r="Y51" s="40"/>
      <c r="Z51" s="40" t="s">
        <v>211</v>
      </c>
      <c r="AA51" s="40"/>
      <c r="AB51" s="42" t="s">
        <v>269</v>
      </c>
      <c r="AC51" s="44">
        <v>250000</v>
      </c>
      <c r="AD51" s="44">
        <v>10000</v>
      </c>
      <c r="AE51" s="40">
        <v>3</v>
      </c>
      <c r="AF51" s="40"/>
      <c r="AG51" s="45">
        <v>110</v>
      </c>
      <c r="AH51" s="45">
        <v>25</v>
      </c>
      <c r="AI51" s="39"/>
      <c r="AJ51" s="39"/>
      <c r="AK51" s="85" t="s">
        <v>300</v>
      </c>
      <c r="AL51" s="85" t="s">
        <v>301</v>
      </c>
    </row>
    <row r="52" spans="1:38" s="46" customFormat="1" x14ac:dyDescent="0.3">
      <c r="A52" s="39">
        <v>30995</v>
      </c>
      <c r="B52" s="39">
        <v>3</v>
      </c>
      <c r="C52" s="39">
        <v>995</v>
      </c>
      <c r="D52" s="47" t="s">
        <v>281</v>
      </c>
      <c r="E52" s="39" t="b">
        <v>1</v>
      </c>
      <c r="F52" s="39">
        <v>5</v>
      </c>
      <c r="G52" s="39" t="b">
        <v>1</v>
      </c>
      <c r="H52" s="40" t="s">
        <v>48</v>
      </c>
      <c r="I52" s="48" t="s">
        <v>292</v>
      </c>
      <c r="J52" s="41" t="str">
        <f>"zoneOpenTime{day:"&amp;K52&amp;"}"</f>
        <v>zoneOpenTime{day:15}</v>
      </c>
      <c r="K52" s="41">
        <v>15</v>
      </c>
      <c r="L52" s="39">
        <v>900009</v>
      </c>
      <c r="M52" s="39">
        <v>50</v>
      </c>
      <c r="N52" s="39">
        <v>12</v>
      </c>
      <c r="O52" s="39">
        <v>3995</v>
      </c>
      <c r="P52" s="39">
        <v>2</v>
      </c>
      <c r="Q52" s="39">
        <v>720</v>
      </c>
      <c r="R52" s="39">
        <v>1399513</v>
      </c>
      <c r="S52" s="40" t="str">
        <f t="shared" ref="S52" si="17">IF(P52=1,"timeOvr{second:"&amp;Q52&amp;"}",IF(P52=2,"killBoss{monsterId:"&amp;R52&amp;"}",""))</f>
        <v>killBoss{monsterId:1399513}</v>
      </c>
      <c r="T52" s="39"/>
      <c r="U52" s="40"/>
      <c r="V52" s="40"/>
      <c r="W52" s="43" t="s">
        <v>57</v>
      </c>
      <c r="X52" s="40" t="str">
        <f t="shared" ref="X52" si="18">"TID_Survivor_Chapter_Name_"&amp;B52+1</f>
        <v>TID_Survivor_Chapter_Name_4</v>
      </c>
      <c r="Y52" s="40"/>
      <c r="Z52" s="40" t="s">
        <v>211</v>
      </c>
      <c r="AA52" s="40"/>
      <c r="AB52" s="42" t="s">
        <v>269</v>
      </c>
      <c r="AC52" s="44">
        <v>250000</v>
      </c>
      <c r="AD52" s="44">
        <v>10000</v>
      </c>
      <c r="AE52" s="40">
        <v>3</v>
      </c>
      <c r="AF52" s="40"/>
      <c r="AG52" s="45">
        <v>110</v>
      </c>
      <c r="AH52" s="45">
        <v>25</v>
      </c>
      <c r="AI52" s="39"/>
      <c r="AJ52" s="39"/>
      <c r="AK52" s="85" t="s">
        <v>300</v>
      </c>
      <c r="AL52" s="85" t="s">
        <v>301</v>
      </c>
    </row>
    <row r="53" spans="1:38" s="63" customFormat="1" x14ac:dyDescent="0.3">
      <c r="A53" s="55">
        <v>40991</v>
      </c>
      <c r="B53" s="55">
        <v>4</v>
      </c>
      <c r="C53" s="55">
        <v>991</v>
      </c>
      <c r="D53" s="56" t="s">
        <v>198</v>
      </c>
      <c r="E53" s="55" t="b">
        <v>1</v>
      </c>
      <c r="F53" s="55">
        <v>1</v>
      </c>
      <c r="G53" s="55" t="b">
        <v>1</v>
      </c>
      <c r="H53" s="57" t="s">
        <v>48</v>
      </c>
      <c r="I53" s="58" t="s">
        <v>258</v>
      </c>
      <c r="J53" s="64"/>
      <c r="K53" s="64"/>
      <c r="L53" s="55">
        <v>900010</v>
      </c>
      <c r="M53" s="55">
        <v>50</v>
      </c>
      <c r="N53" s="55">
        <v>12</v>
      </c>
      <c r="O53" s="55">
        <v>4991</v>
      </c>
      <c r="P53" s="55">
        <v>2</v>
      </c>
      <c r="Q53" s="55">
        <v>720</v>
      </c>
      <c r="R53" s="55">
        <v>1499113</v>
      </c>
      <c r="S53" s="57" t="str">
        <f t="shared" si="0"/>
        <v>killBoss{monsterId:1499113}</v>
      </c>
      <c r="T53" s="55"/>
      <c r="U53" s="57"/>
      <c r="V53" s="57"/>
      <c r="W53" s="60" t="s">
        <v>57</v>
      </c>
      <c r="X53" s="57" t="str">
        <f t="shared" si="1"/>
        <v>TID_Survivor_Chapter_Name_5</v>
      </c>
      <c r="Y53" s="57"/>
      <c r="Z53" s="57" t="s">
        <v>211</v>
      </c>
      <c r="AA53" s="57"/>
      <c r="AB53" s="61" t="s">
        <v>270</v>
      </c>
      <c r="AC53" s="61">
        <v>250000</v>
      </c>
      <c r="AD53" s="61">
        <v>10000</v>
      </c>
      <c r="AE53" s="57">
        <v>3</v>
      </c>
      <c r="AF53" s="57"/>
      <c r="AG53" s="62">
        <v>75</v>
      </c>
      <c r="AH53" s="62">
        <v>10</v>
      </c>
      <c r="AI53" s="55"/>
      <c r="AJ53" s="55">
        <v>400599</v>
      </c>
      <c r="AK53" s="59"/>
      <c r="AL53" s="59"/>
    </row>
    <row r="54" spans="1:38" s="63" customFormat="1" x14ac:dyDescent="0.3">
      <c r="A54" s="55">
        <f t="shared" ref="A54:A55" si="19">A53+1</f>
        <v>40992</v>
      </c>
      <c r="B54" s="55">
        <v>4</v>
      </c>
      <c r="C54" s="55">
        <f>C53+1</f>
        <v>992</v>
      </c>
      <c r="D54" s="56" t="s">
        <v>202</v>
      </c>
      <c r="E54" s="55" t="b">
        <v>1</v>
      </c>
      <c r="F54" s="55">
        <v>2</v>
      </c>
      <c r="G54" s="55" t="b">
        <v>1</v>
      </c>
      <c r="H54" s="57" t="s">
        <v>48</v>
      </c>
      <c r="I54" s="58" t="s">
        <v>259</v>
      </c>
      <c r="J54" s="64" t="str">
        <f>"zoneOpenTime{day:"&amp;K54&amp;"}"</f>
        <v>zoneOpenTime{day:8}</v>
      </c>
      <c r="K54" s="64">
        <v>8</v>
      </c>
      <c r="L54" s="55">
        <v>900010</v>
      </c>
      <c r="M54" s="55">
        <v>50</v>
      </c>
      <c r="N54" s="55">
        <v>12</v>
      </c>
      <c r="O54" s="55">
        <v>4992</v>
      </c>
      <c r="P54" s="55">
        <v>2</v>
      </c>
      <c r="Q54" s="55">
        <v>720</v>
      </c>
      <c r="R54" s="55">
        <v>1499213</v>
      </c>
      <c r="S54" s="57" t="str">
        <f t="shared" si="0"/>
        <v>killBoss{monsterId:1499213}</v>
      </c>
      <c r="T54" s="55"/>
      <c r="U54" s="57"/>
      <c r="V54" s="57"/>
      <c r="W54" s="60" t="s">
        <v>57</v>
      </c>
      <c r="X54" s="57" t="str">
        <f t="shared" si="1"/>
        <v>TID_Survivor_Chapter_Name_5</v>
      </c>
      <c r="Y54" s="57"/>
      <c r="Z54" s="57" t="s">
        <v>211</v>
      </c>
      <c r="AA54" s="57"/>
      <c r="AB54" s="61" t="s">
        <v>271</v>
      </c>
      <c r="AC54" s="61">
        <v>250000</v>
      </c>
      <c r="AD54" s="61">
        <v>10000</v>
      </c>
      <c r="AE54" s="57">
        <v>3</v>
      </c>
      <c r="AF54" s="57"/>
      <c r="AG54" s="62">
        <v>100</v>
      </c>
      <c r="AH54" s="62">
        <v>17</v>
      </c>
      <c r="AI54" s="55"/>
      <c r="AJ54" s="55">
        <v>400599</v>
      </c>
      <c r="AK54" s="59"/>
      <c r="AL54" s="59"/>
    </row>
    <row r="55" spans="1:38" s="63" customFormat="1" x14ac:dyDescent="0.3">
      <c r="A55" s="55">
        <f t="shared" si="19"/>
        <v>40993</v>
      </c>
      <c r="B55" s="55">
        <v>4</v>
      </c>
      <c r="C55" s="55">
        <f t="shared" ref="C55" si="20">C54+1</f>
        <v>993</v>
      </c>
      <c r="D55" s="56" t="s">
        <v>203</v>
      </c>
      <c r="E55" s="55" t="b">
        <v>1</v>
      </c>
      <c r="F55" s="55">
        <v>3</v>
      </c>
      <c r="G55" s="55" t="b">
        <v>1</v>
      </c>
      <c r="H55" s="57" t="s">
        <v>48</v>
      </c>
      <c r="I55" s="58" t="s">
        <v>260</v>
      </c>
      <c r="J55" s="64" t="str">
        <f>"zoneOpenTime{day:"&amp;K55&amp;"}"</f>
        <v>zoneOpenTime{day:10}</v>
      </c>
      <c r="K55" s="64">
        <v>10</v>
      </c>
      <c r="L55" s="55">
        <v>900010</v>
      </c>
      <c r="M55" s="55">
        <v>50</v>
      </c>
      <c r="N55" s="55">
        <v>12</v>
      </c>
      <c r="O55" s="55">
        <v>4993</v>
      </c>
      <c r="P55" s="55">
        <v>2</v>
      </c>
      <c r="Q55" s="55">
        <v>720</v>
      </c>
      <c r="R55" s="55">
        <v>1499313</v>
      </c>
      <c r="S55" s="57" t="str">
        <f t="shared" si="0"/>
        <v>killBoss{monsterId:1499313}</v>
      </c>
      <c r="T55" s="55"/>
      <c r="U55" s="57"/>
      <c r="V55" s="57"/>
      <c r="W55" s="60" t="s">
        <v>57</v>
      </c>
      <c r="X55" s="57" t="str">
        <f t="shared" si="1"/>
        <v>TID_Survivor_Chapter_Name_5</v>
      </c>
      <c r="Y55" s="57"/>
      <c r="Z55" s="57" t="s">
        <v>211</v>
      </c>
      <c r="AA55" s="57"/>
      <c r="AB55" s="61" t="s">
        <v>272</v>
      </c>
      <c r="AC55" s="61">
        <v>250000</v>
      </c>
      <c r="AD55" s="61">
        <v>10000</v>
      </c>
      <c r="AE55" s="57">
        <v>3</v>
      </c>
      <c r="AF55" s="57"/>
      <c r="AG55" s="62">
        <v>110</v>
      </c>
      <c r="AH55" s="62">
        <v>25</v>
      </c>
      <c r="AI55" s="55"/>
      <c r="AJ55" s="55">
        <v>400599</v>
      </c>
      <c r="AK55" s="59"/>
      <c r="AL55" s="59"/>
    </row>
    <row r="56" spans="1:38" s="63" customFormat="1" x14ac:dyDescent="0.3">
      <c r="A56" s="55">
        <v>40994</v>
      </c>
      <c r="B56" s="55">
        <v>4</v>
      </c>
      <c r="C56" s="55">
        <v>994</v>
      </c>
      <c r="D56" s="56" t="s">
        <v>282</v>
      </c>
      <c r="E56" s="55" t="b">
        <v>1</v>
      </c>
      <c r="F56" s="55">
        <v>4</v>
      </c>
      <c r="G56" s="55" t="b">
        <v>1</v>
      </c>
      <c r="H56" s="57" t="s">
        <v>48</v>
      </c>
      <c r="I56" s="58" t="s">
        <v>293</v>
      </c>
      <c r="J56" s="64" t="str">
        <f>"zoneOpenTime{day:"&amp;K56&amp;"}"</f>
        <v>zoneOpenTime{day:13}</v>
      </c>
      <c r="K56" s="64">
        <v>13</v>
      </c>
      <c r="L56" s="55">
        <v>900010</v>
      </c>
      <c r="M56" s="55">
        <v>50</v>
      </c>
      <c r="N56" s="55">
        <v>12</v>
      </c>
      <c r="O56" s="55">
        <v>4994</v>
      </c>
      <c r="P56" s="55">
        <v>2</v>
      </c>
      <c r="Q56" s="55">
        <v>720</v>
      </c>
      <c r="R56" s="55">
        <v>1499413</v>
      </c>
      <c r="S56" s="57" t="str">
        <f t="shared" ref="S56" si="21">IF(P56=1,"timeOvr{second:"&amp;Q56&amp;"}",IF(P56=2,"killBoss{monsterId:"&amp;R56&amp;"}",""))</f>
        <v>killBoss{monsterId:1499413}</v>
      </c>
      <c r="T56" s="55"/>
      <c r="U56" s="57"/>
      <c r="V56" s="57"/>
      <c r="W56" s="60" t="s">
        <v>57</v>
      </c>
      <c r="X56" s="57" t="str">
        <f t="shared" ref="X56" si="22">"TID_Survivor_Chapter_Name_"&amp;B56+1</f>
        <v>TID_Survivor_Chapter_Name_5</v>
      </c>
      <c r="Y56" s="57"/>
      <c r="Z56" s="57" t="s">
        <v>211</v>
      </c>
      <c r="AA56" s="57"/>
      <c r="AB56" s="61" t="s">
        <v>272</v>
      </c>
      <c r="AC56" s="61">
        <v>250000</v>
      </c>
      <c r="AD56" s="61">
        <v>10000</v>
      </c>
      <c r="AE56" s="57">
        <v>3</v>
      </c>
      <c r="AF56" s="57"/>
      <c r="AG56" s="62">
        <v>110</v>
      </c>
      <c r="AH56" s="62">
        <v>25</v>
      </c>
      <c r="AI56" s="55"/>
      <c r="AJ56" s="55"/>
      <c r="AK56" s="84" t="s">
        <v>300</v>
      </c>
      <c r="AL56" s="84" t="s">
        <v>301</v>
      </c>
    </row>
    <row r="57" spans="1:38" s="63" customFormat="1" x14ac:dyDescent="0.3">
      <c r="A57" s="55">
        <v>40995</v>
      </c>
      <c r="B57" s="55">
        <v>4</v>
      </c>
      <c r="C57" s="55">
        <v>995</v>
      </c>
      <c r="D57" s="56" t="s">
        <v>283</v>
      </c>
      <c r="E57" s="55" t="b">
        <v>1</v>
      </c>
      <c r="F57" s="55">
        <v>5</v>
      </c>
      <c r="G57" s="55" t="b">
        <v>1</v>
      </c>
      <c r="H57" s="57" t="s">
        <v>48</v>
      </c>
      <c r="I57" s="58" t="s">
        <v>294</v>
      </c>
      <c r="J57" s="64" t="str">
        <f>"zoneOpenTime{day:"&amp;K57&amp;"}"</f>
        <v>zoneOpenTime{day:16}</v>
      </c>
      <c r="K57" s="64">
        <v>16</v>
      </c>
      <c r="L57" s="55">
        <v>900010</v>
      </c>
      <c r="M57" s="55">
        <v>50</v>
      </c>
      <c r="N57" s="55">
        <v>12</v>
      </c>
      <c r="O57" s="55">
        <v>4995</v>
      </c>
      <c r="P57" s="55">
        <v>2</v>
      </c>
      <c r="Q57" s="55">
        <v>720</v>
      </c>
      <c r="R57" s="55">
        <v>1499513</v>
      </c>
      <c r="S57" s="57" t="str">
        <f t="shared" ref="S57" si="23">IF(P57=1,"timeOvr{second:"&amp;Q57&amp;"}",IF(P57=2,"killBoss{monsterId:"&amp;R57&amp;"}",""))</f>
        <v>killBoss{monsterId:1499513}</v>
      </c>
      <c r="T57" s="55"/>
      <c r="U57" s="57"/>
      <c r="V57" s="57"/>
      <c r="W57" s="60" t="s">
        <v>57</v>
      </c>
      <c r="X57" s="57" t="str">
        <f t="shared" ref="X57" si="24">"TID_Survivor_Chapter_Name_"&amp;B57+1</f>
        <v>TID_Survivor_Chapter_Name_5</v>
      </c>
      <c r="Y57" s="57"/>
      <c r="Z57" s="57" t="s">
        <v>211</v>
      </c>
      <c r="AA57" s="57"/>
      <c r="AB57" s="61" t="s">
        <v>272</v>
      </c>
      <c r="AC57" s="61">
        <v>250000</v>
      </c>
      <c r="AD57" s="61">
        <v>10000</v>
      </c>
      <c r="AE57" s="57">
        <v>3</v>
      </c>
      <c r="AF57" s="57"/>
      <c r="AG57" s="62">
        <v>110</v>
      </c>
      <c r="AH57" s="62">
        <v>25</v>
      </c>
      <c r="AI57" s="55"/>
      <c r="AJ57" s="55"/>
      <c r="AK57" s="84" t="s">
        <v>300</v>
      </c>
      <c r="AL57" s="84" t="s">
        <v>301</v>
      </c>
    </row>
    <row r="58" spans="1:38" s="46" customFormat="1" x14ac:dyDescent="0.3">
      <c r="A58" s="39">
        <v>50991</v>
      </c>
      <c r="B58" s="39">
        <v>5</v>
      </c>
      <c r="C58" s="39">
        <v>991</v>
      </c>
      <c r="D58" s="47" t="s">
        <v>199</v>
      </c>
      <c r="E58" s="39" t="b">
        <v>1</v>
      </c>
      <c r="F58" s="39">
        <v>1</v>
      </c>
      <c r="G58" s="39" t="b">
        <v>1</v>
      </c>
      <c r="H58" s="40" t="s">
        <v>48</v>
      </c>
      <c r="I58" s="48" t="s">
        <v>261</v>
      </c>
      <c r="J58" s="41"/>
      <c r="K58" s="41"/>
      <c r="L58" s="39">
        <v>900011</v>
      </c>
      <c r="M58" s="39">
        <v>50</v>
      </c>
      <c r="N58" s="39">
        <v>12</v>
      </c>
      <c r="O58" s="39">
        <v>5991</v>
      </c>
      <c r="P58" s="39">
        <v>2</v>
      </c>
      <c r="Q58" s="39">
        <v>720</v>
      </c>
      <c r="R58" s="39">
        <v>1599112</v>
      </c>
      <c r="S58" s="40" t="str">
        <f t="shared" si="0"/>
        <v>killBoss{monsterId:1599112}</v>
      </c>
      <c r="T58" s="39"/>
      <c r="U58" s="40"/>
      <c r="V58" s="40"/>
      <c r="W58" s="43" t="s">
        <v>57</v>
      </c>
      <c r="X58" s="40" t="str">
        <f t="shared" si="1"/>
        <v>TID_Survivor_Chapter_Name_6</v>
      </c>
      <c r="Y58" s="40"/>
      <c r="Z58" s="40" t="s">
        <v>211</v>
      </c>
      <c r="AA58" s="40"/>
      <c r="AB58" s="42" t="s">
        <v>273</v>
      </c>
      <c r="AC58" s="44">
        <v>250000</v>
      </c>
      <c r="AD58" s="44">
        <v>10000</v>
      </c>
      <c r="AE58" s="40">
        <v>3</v>
      </c>
      <c r="AF58" s="40"/>
      <c r="AG58" s="45">
        <v>95</v>
      </c>
      <c r="AH58" s="45">
        <v>10</v>
      </c>
      <c r="AI58" s="39"/>
      <c r="AJ58" s="39">
        <v>400699</v>
      </c>
      <c r="AK58" s="82"/>
      <c r="AL58" s="82"/>
    </row>
    <row r="59" spans="1:38" s="46" customFormat="1" x14ac:dyDescent="0.3">
      <c r="A59" s="39">
        <f t="shared" ref="A59:A60" si="25">A58+1</f>
        <v>50992</v>
      </c>
      <c r="B59" s="39">
        <v>5</v>
      </c>
      <c r="C59" s="39">
        <f>C58+1</f>
        <v>992</v>
      </c>
      <c r="D59" s="47" t="s">
        <v>200</v>
      </c>
      <c r="E59" s="39" t="b">
        <v>1</v>
      </c>
      <c r="F59" s="39">
        <v>2</v>
      </c>
      <c r="G59" s="39" t="b">
        <v>1</v>
      </c>
      <c r="H59" s="40" t="s">
        <v>48</v>
      </c>
      <c r="I59" s="48" t="s">
        <v>262</v>
      </c>
      <c r="J59" s="41" t="str">
        <f>"zoneOpenTime{day:"&amp;K59&amp;"}"</f>
        <v>zoneOpenTime{day:8}</v>
      </c>
      <c r="K59" s="41">
        <v>8</v>
      </c>
      <c r="L59" s="39">
        <v>900011</v>
      </c>
      <c r="M59" s="39">
        <v>50</v>
      </c>
      <c r="N59" s="39">
        <v>12</v>
      </c>
      <c r="O59" s="39">
        <v>5992</v>
      </c>
      <c r="P59" s="39">
        <v>2</v>
      </c>
      <c r="Q59" s="39">
        <v>720</v>
      </c>
      <c r="R59" s="39">
        <v>1599212</v>
      </c>
      <c r="S59" s="40" t="str">
        <f t="shared" si="0"/>
        <v>killBoss{monsterId:1599212}</v>
      </c>
      <c r="T59" s="39"/>
      <c r="U59" s="40"/>
      <c r="V59" s="40"/>
      <c r="W59" s="43" t="s">
        <v>57</v>
      </c>
      <c r="X59" s="40" t="str">
        <f t="shared" si="1"/>
        <v>TID_Survivor_Chapter_Name_6</v>
      </c>
      <c r="Y59" s="40"/>
      <c r="Z59" s="40" t="s">
        <v>211</v>
      </c>
      <c r="AA59" s="40"/>
      <c r="AB59" s="42" t="s">
        <v>274</v>
      </c>
      <c r="AC59" s="44">
        <v>250000</v>
      </c>
      <c r="AD59" s="44">
        <v>10000</v>
      </c>
      <c r="AE59" s="40">
        <v>3</v>
      </c>
      <c r="AF59" s="40"/>
      <c r="AG59" s="45">
        <v>105</v>
      </c>
      <c r="AH59" s="45">
        <v>17</v>
      </c>
      <c r="AI59" s="39"/>
      <c r="AJ59" s="39">
        <v>400699</v>
      </c>
      <c r="AK59" s="82"/>
      <c r="AL59" s="82"/>
    </row>
    <row r="60" spans="1:38" s="46" customFormat="1" x14ac:dyDescent="0.3">
      <c r="A60" s="39">
        <f t="shared" si="25"/>
        <v>50993</v>
      </c>
      <c r="B60" s="39">
        <v>5</v>
      </c>
      <c r="C60" s="39">
        <f t="shared" ref="C60" si="26">C59+1</f>
        <v>993</v>
      </c>
      <c r="D60" s="47" t="s">
        <v>201</v>
      </c>
      <c r="E60" s="39" t="b">
        <v>1</v>
      </c>
      <c r="F60" s="39">
        <v>3</v>
      </c>
      <c r="G60" s="39" t="b">
        <v>1</v>
      </c>
      <c r="H60" s="40" t="s">
        <v>48</v>
      </c>
      <c r="I60" s="48" t="s">
        <v>263</v>
      </c>
      <c r="J60" s="41" t="str">
        <f>"zoneOpenTime{day:"&amp;K60&amp;"}"</f>
        <v>zoneOpenTime{day:11}</v>
      </c>
      <c r="K60" s="41">
        <v>11</v>
      </c>
      <c r="L60" s="39">
        <v>900011</v>
      </c>
      <c r="M60" s="39">
        <v>50</v>
      </c>
      <c r="N60" s="39">
        <v>12</v>
      </c>
      <c r="O60" s="39">
        <v>5993</v>
      </c>
      <c r="P60" s="39">
        <v>2</v>
      </c>
      <c r="Q60" s="39">
        <v>720</v>
      </c>
      <c r="R60" s="39">
        <v>1599312</v>
      </c>
      <c r="S60" s="40" t="str">
        <f t="shared" si="0"/>
        <v>killBoss{monsterId:1599312}</v>
      </c>
      <c r="T60" s="39"/>
      <c r="U60" s="40"/>
      <c r="V60" s="40"/>
      <c r="W60" s="43" t="s">
        <v>57</v>
      </c>
      <c r="X60" s="40" t="str">
        <f t="shared" si="1"/>
        <v>TID_Survivor_Chapter_Name_6</v>
      </c>
      <c r="Y60" s="40"/>
      <c r="Z60" s="40" t="s">
        <v>211</v>
      </c>
      <c r="AA60" s="40"/>
      <c r="AB60" s="42" t="s">
        <v>275</v>
      </c>
      <c r="AC60" s="44">
        <v>250000</v>
      </c>
      <c r="AD60" s="44">
        <v>10000</v>
      </c>
      <c r="AE60" s="40">
        <v>3</v>
      </c>
      <c r="AF60" s="40"/>
      <c r="AG60" s="45">
        <v>110</v>
      </c>
      <c r="AH60" s="45">
        <v>25</v>
      </c>
      <c r="AI60" s="39"/>
      <c r="AJ60" s="39">
        <v>400699</v>
      </c>
      <c r="AK60" s="82"/>
      <c r="AL60" s="82"/>
    </row>
    <row r="61" spans="1:38" s="46" customFormat="1" x14ac:dyDescent="0.3">
      <c r="A61" s="39">
        <v>50994</v>
      </c>
      <c r="B61" s="39">
        <v>5</v>
      </c>
      <c r="C61" s="39">
        <v>994</v>
      </c>
      <c r="D61" s="47" t="s">
        <v>284</v>
      </c>
      <c r="E61" s="39" t="b">
        <v>1</v>
      </c>
      <c r="F61" s="39">
        <v>4</v>
      </c>
      <c r="G61" s="39" t="b">
        <v>1</v>
      </c>
      <c r="H61" s="40" t="s">
        <v>48</v>
      </c>
      <c r="I61" s="48" t="s">
        <v>295</v>
      </c>
      <c r="J61" s="41" t="str">
        <f>"zoneOpenTime{day:"&amp;K61&amp;"}"</f>
        <v>zoneOpenTime{day:14}</v>
      </c>
      <c r="K61" s="41">
        <v>14</v>
      </c>
      <c r="L61" s="39">
        <v>900011</v>
      </c>
      <c r="M61" s="39">
        <v>50</v>
      </c>
      <c r="N61" s="39">
        <v>12</v>
      </c>
      <c r="O61" s="39">
        <v>5994</v>
      </c>
      <c r="P61" s="39">
        <v>2</v>
      </c>
      <c r="Q61" s="39">
        <v>720</v>
      </c>
      <c r="R61" s="39">
        <v>1599412</v>
      </c>
      <c r="S61" s="40" t="str">
        <f t="shared" ref="S61" si="27">IF(P61=1,"timeOvr{second:"&amp;Q61&amp;"}",IF(P61=2,"killBoss{monsterId:"&amp;R61&amp;"}",""))</f>
        <v>killBoss{monsterId:1599412}</v>
      </c>
      <c r="T61" s="39"/>
      <c r="U61" s="40"/>
      <c r="V61" s="40"/>
      <c r="W61" s="43" t="s">
        <v>57</v>
      </c>
      <c r="X61" s="40" t="str">
        <f t="shared" ref="X61" si="28">"TID_Survivor_Chapter_Name_"&amp;B61+1</f>
        <v>TID_Survivor_Chapter_Name_6</v>
      </c>
      <c r="Y61" s="40"/>
      <c r="Z61" s="40" t="s">
        <v>211</v>
      </c>
      <c r="AA61" s="40"/>
      <c r="AB61" s="42" t="s">
        <v>275</v>
      </c>
      <c r="AC61" s="44">
        <v>250000</v>
      </c>
      <c r="AD61" s="44">
        <v>10000</v>
      </c>
      <c r="AE61" s="40">
        <v>3</v>
      </c>
      <c r="AF61" s="40"/>
      <c r="AG61" s="45">
        <v>110</v>
      </c>
      <c r="AH61" s="45">
        <v>25</v>
      </c>
      <c r="AI61" s="39"/>
      <c r="AJ61" s="39"/>
      <c r="AK61" s="85" t="s">
        <v>300</v>
      </c>
      <c r="AL61" s="85" t="s">
        <v>301</v>
      </c>
    </row>
    <row r="62" spans="1:38" s="46" customFormat="1" x14ac:dyDescent="0.3">
      <c r="A62" s="39">
        <v>50995</v>
      </c>
      <c r="B62" s="39">
        <v>5</v>
      </c>
      <c r="C62" s="39">
        <v>995</v>
      </c>
      <c r="D62" s="47" t="s">
        <v>285</v>
      </c>
      <c r="E62" s="39" t="b">
        <v>1</v>
      </c>
      <c r="F62" s="39">
        <v>5</v>
      </c>
      <c r="G62" s="39" t="b">
        <v>1</v>
      </c>
      <c r="H62" s="40" t="s">
        <v>48</v>
      </c>
      <c r="I62" s="48" t="s">
        <v>296</v>
      </c>
      <c r="J62" s="41" t="str">
        <f>"zoneOpenTime{day:"&amp;K62&amp;"}"</f>
        <v>zoneOpenTime{day:16}</v>
      </c>
      <c r="K62" s="41">
        <v>16</v>
      </c>
      <c r="L62" s="39">
        <v>900011</v>
      </c>
      <c r="M62" s="39">
        <v>50</v>
      </c>
      <c r="N62" s="39">
        <v>12</v>
      </c>
      <c r="O62" s="39">
        <v>5995</v>
      </c>
      <c r="P62" s="39">
        <v>2</v>
      </c>
      <c r="Q62" s="39">
        <v>720</v>
      </c>
      <c r="R62" s="39">
        <v>1599512</v>
      </c>
      <c r="S62" s="40" t="str">
        <f t="shared" ref="S62" si="29">IF(P62=1,"timeOvr{second:"&amp;Q62&amp;"}",IF(P62=2,"killBoss{monsterId:"&amp;R62&amp;"}",""))</f>
        <v>killBoss{monsterId:1599512}</v>
      </c>
      <c r="T62" s="39"/>
      <c r="U62" s="40"/>
      <c r="V62" s="40"/>
      <c r="W62" s="43" t="s">
        <v>57</v>
      </c>
      <c r="X62" s="40" t="str">
        <f t="shared" ref="X62" si="30">"TID_Survivor_Chapter_Name_"&amp;B62+1</f>
        <v>TID_Survivor_Chapter_Name_6</v>
      </c>
      <c r="Y62" s="40"/>
      <c r="Z62" s="40" t="s">
        <v>211</v>
      </c>
      <c r="AA62" s="40"/>
      <c r="AB62" s="42" t="s">
        <v>275</v>
      </c>
      <c r="AC62" s="44">
        <v>250000</v>
      </c>
      <c r="AD62" s="44">
        <v>10000</v>
      </c>
      <c r="AE62" s="40">
        <v>3</v>
      </c>
      <c r="AF62" s="40"/>
      <c r="AG62" s="45">
        <v>110</v>
      </c>
      <c r="AH62" s="45">
        <v>25</v>
      </c>
      <c r="AI62" s="39"/>
      <c r="AJ62" s="39"/>
      <c r="AK62" s="85" t="s">
        <v>300</v>
      </c>
      <c r="AL62" s="85" t="s">
        <v>301</v>
      </c>
    </row>
    <row r="76" spans="24:24" x14ac:dyDescent="0.3">
      <c r="X76" s="12"/>
    </row>
  </sheetData>
  <mergeCells count="1">
    <mergeCell ref="H2:J2"/>
  </mergeCells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0087-09C4-4762-BE4A-D5D989F394D7}">
  <dimension ref="A1:F23"/>
  <sheetViews>
    <sheetView zoomScale="90" zoomScaleNormal="90" workbookViewId="0">
      <pane ySplit="3" topLeftCell="A4" activePane="bottomLeft" state="frozen"/>
      <selection pane="bottomLeft" activeCell="D23" sqref="D23"/>
    </sheetView>
  </sheetViews>
  <sheetFormatPr defaultColWidth="8.58203125" defaultRowHeight="14" x14ac:dyDescent="0.3"/>
  <cols>
    <col min="1" max="1" width="8.58203125" style="1"/>
    <col min="2" max="2" width="40.08203125" style="1" customWidth="1"/>
    <col min="3" max="5" width="21.08203125" style="1" customWidth="1"/>
    <col min="6" max="6" width="190.58203125" style="1" customWidth="1"/>
    <col min="7" max="16384" width="8.58203125" style="1"/>
  </cols>
  <sheetData>
    <row r="1" spans="1:6" x14ac:dyDescent="0.3">
      <c r="A1" s="15" t="s">
        <v>165</v>
      </c>
    </row>
    <row r="2" spans="1:6" x14ac:dyDescent="0.3">
      <c r="A2" s="33" t="s">
        <v>160</v>
      </c>
      <c r="B2" s="33" t="s">
        <v>161</v>
      </c>
      <c r="C2" s="33" t="s">
        <v>162</v>
      </c>
      <c r="D2" s="33" t="s">
        <v>170</v>
      </c>
      <c r="E2" s="33" t="s">
        <v>171</v>
      </c>
      <c r="F2" s="33" t="s">
        <v>163</v>
      </c>
    </row>
    <row r="3" spans="1:6" x14ac:dyDescent="0.3">
      <c r="A3" s="67" t="s">
        <v>159</v>
      </c>
      <c r="B3" s="67" t="s">
        <v>157</v>
      </c>
      <c r="C3" s="67" t="s">
        <v>158</v>
      </c>
      <c r="D3" s="67" t="s">
        <v>172</v>
      </c>
      <c r="E3" s="67" t="s">
        <v>173</v>
      </c>
      <c r="F3" s="67" t="s">
        <v>169</v>
      </c>
    </row>
    <row r="4" spans="1:6" x14ac:dyDescent="0.3">
      <c r="A4" s="13">
        <v>1</v>
      </c>
      <c r="B4" s="13" t="s">
        <v>176</v>
      </c>
      <c r="C4" s="69" t="s">
        <v>177</v>
      </c>
      <c r="D4" s="24" t="s">
        <v>166</v>
      </c>
      <c r="E4" s="24" t="s">
        <v>248</v>
      </c>
      <c r="F4" s="24" t="s">
        <v>249</v>
      </c>
    </row>
    <row r="5" spans="1:6" x14ac:dyDescent="0.3">
      <c r="A5" s="13">
        <v>2</v>
      </c>
      <c r="B5" s="13" t="s">
        <v>176</v>
      </c>
      <c r="C5" s="13" t="s">
        <v>178</v>
      </c>
      <c r="D5" s="24" t="s">
        <v>166</v>
      </c>
      <c r="E5" s="24" t="s">
        <v>248</v>
      </c>
      <c r="F5" s="24" t="s">
        <v>249</v>
      </c>
    </row>
    <row r="6" spans="1:6" x14ac:dyDescent="0.3">
      <c r="A6" s="13">
        <v>3</v>
      </c>
      <c r="B6" s="13" t="s">
        <v>176</v>
      </c>
      <c r="C6" s="13" t="s">
        <v>179</v>
      </c>
      <c r="D6" s="24" t="s">
        <v>166</v>
      </c>
      <c r="E6" s="24" t="s">
        <v>248</v>
      </c>
      <c r="F6" s="24" t="s">
        <v>249</v>
      </c>
    </row>
    <row r="7" spans="1:6" x14ac:dyDescent="0.3">
      <c r="A7" s="13">
        <v>4</v>
      </c>
      <c r="B7" s="13" t="s">
        <v>176</v>
      </c>
      <c r="C7" s="13" t="s">
        <v>180</v>
      </c>
      <c r="D7" s="24" t="s">
        <v>166</v>
      </c>
      <c r="E7" s="24" t="s">
        <v>248</v>
      </c>
      <c r="F7" s="24" t="s">
        <v>249</v>
      </c>
    </row>
    <row r="8" spans="1:6" x14ac:dyDescent="0.3">
      <c r="A8" s="13">
        <v>5</v>
      </c>
      <c r="B8" s="13" t="s">
        <v>176</v>
      </c>
      <c r="C8" s="13" t="s">
        <v>177</v>
      </c>
      <c r="D8" s="24" t="s">
        <v>166</v>
      </c>
      <c r="E8" s="24" t="s">
        <v>248</v>
      </c>
      <c r="F8" s="24" t="s">
        <v>249</v>
      </c>
    </row>
    <row r="9" spans="1:6" x14ac:dyDescent="0.3">
      <c r="A9" s="13">
        <v>6</v>
      </c>
      <c r="B9" s="13" t="s">
        <v>176</v>
      </c>
      <c r="C9" s="13" t="s">
        <v>177</v>
      </c>
      <c r="D9" s="24" t="s">
        <v>166</v>
      </c>
      <c r="E9" s="24" t="s">
        <v>248</v>
      </c>
      <c r="F9" s="24" t="s">
        <v>249</v>
      </c>
    </row>
    <row r="10" spans="1:6" x14ac:dyDescent="0.3">
      <c r="A10" s="13">
        <v>7</v>
      </c>
      <c r="B10" s="13" t="s">
        <v>176</v>
      </c>
      <c r="C10" s="13" t="s">
        <v>178</v>
      </c>
      <c r="D10" s="24" t="s">
        <v>166</v>
      </c>
      <c r="E10" s="24" t="s">
        <v>248</v>
      </c>
      <c r="F10" s="24" t="s">
        <v>249</v>
      </c>
    </row>
    <row r="11" spans="1:6" x14ac:dyDescent="0.3">
      <c r="A11" s="13">
        <v>8</v>
      </c>
      <c r="B11" s="13" t="s">
        <v>176</v>
      </c>
      <c r="C11" s="13" t="s">
        <v>179</v>
      </c>
      <c r="D11" s="24" t="s">
        <v>166</v>
      </c>
      <c r="E11" s="24" t="s">
        <v>248</v>
      </c>
      <c r="F11" s="24" t="s">
        <v>249</v>
      </c>
    </row>
    <row r="12" spans="1:6" x14ac:dyDescent="0.3">
      <c r="A12" s="13">
        <v>9</v>
      </c>
      <c r="B12" s="13" t="s">
        <v>176</v>
      </c>
      <c r="C12" s="13" t="s">
        <v>180</v>
      </c>
      <c r="D12" s="24" t="s">
        <v>166</v>
      </c>
      <c r="E12" s="24" t="s">
        <v>248</v>
      </c>
      <c r="F12" s="24" t="s">
        <v>249</v>
      </c>
    </row>
    <row r="13" spans="1:6" x14ac:dyDescent="0.3">
      <c r="A13" s="13">
        <v>10</v>
      </c>
      <c r="B13" s="69" t="s">
        <v>166</v>
      </c>
      <c r="C13" s="69" t="s">
        <v>167</v>
      </c>
      <c r="D13" s="24" t="s">
        <v>166</v>
      </c>
      <c r="E13" s="24" t="s">
        <v>248</v>
      </c>
      <c r="F13" s="24" t="s">
        <v>168</v>
      </c>
    </row>
    <row r="22" spans="6:6" x14ac:dyDescent="0.3">
      <c r="F22" s="18"/>
    </row>
    <row r="23" spans="6:6" x14ac:dyDescent="0.3">
      <c r="F23" s="26"/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zoomScale="90" zoomScaleNormal="90" workbookViewId="0">
      <pane ySplit="3" topLeftCell="A4" activePane="bottomLeft" state="frozen"/>
      <selection pane="bottomLeft" activeCell="L57" sqref="L57"/>
    </sheetView>
  </sheetViews>
  <sheetFormatPr defaultColWidth="9" defaultRowHeight="14" x14ac:dyDescent="0.3"/>
  <cols>
    <col min="1" max="2" width="15.58203125" style="2" customWidth="1"/>
    <col min="3" max="3" width="25.58203125" style="2" customWidth="1"/>
    <col min="4" max="4" width="56.08203125" style="1" bestFit="1" customWidth="1"/>
    <col min="5" max="5" width="25.58203125" style="2" customWidth="1"/>
    <col min="6" max="6" width="55.58203125" style="2" customWidth="1"/>
    <col min="7" max="7" width="25.58203125" style="2" customWidth="1"/>
    <col min="8" max="8" width="55.58203125" style="2" customWidth="1"/>
    <col min="9" max="9" width="25.58203125" style="2" customWidth="1"/>
    <col min="10" max="10" width="55.58203125" style="2" customWidth="1"/>
    <col min="11" max="11" width="25.58203125" style="2" customWidth="1"/>
    <col min="12" max="12" width="55.58203125" style="2" customWidth="1"/>
    <col min="15" max="16384" width="9" style="2"/>
  </cols>
  <sheetData>
    <row r="1" spans="1:12" x14ac:dyDescent="0.3">
      <c r="A1" s="27" t="s">
        <v>252</v>
      </c>
    </row>
    <row r="2" spans="1:12" x14ac:dyDescent="0.3">
      <c r="A2" s="31" t="s">
        <v>0</v>
      </c>
      <c r="B2" s="31" t="s">
        <v>106</v>
      </c>
      <c r="C2" s="76" t="s">
        <v>107</v>
      </c>
      <c r="D2" s="76"/>
      <c r="E2" s="76" t="s">
        <v>288</v>
      </c>
      <c r="F2" s="76"/>
      <c r="G2" s="76" t="s">
        <v>108</v>
      </c>
      <c r="H2" s="76"/>
      <c r="I2" s="76" t="s">
        <v>251</v>
      </c>
      <c r="J2" s="76"/>
      <c r="K2" s="76" t="s">
        <v>250</v>
      </c>
      <c r="L2" s="76"/>
    </row>
    <row r="3" spans="1:12" x14ac:dyDescent="0.3">
      <c r="A3" s="70" t="s">
        <v>109</v>
      </c>
      <c r="B3" s="70"/>
      <c r="C3" s="70" t="s">
        <v>110</v>
      </c>
      <c r="D3" s="67" t="s">
        <v>111</v>
      </c>
      <c r="E3" s="70" t="s">
        <v>112</v>
      </c>
      <c r="F3" s="71" t="s">
        <v>113</v>
      </c>
      <c r="G3" s="70" t="s">
        <v>114</v>
      </c>
      <c r="H3" s="71" t="s">
        <v>115</v>
      </c>
      <c r="I3" s="70" t="s">
        <v>247</v>
      </c>
      <c r="J3" s="71" t="s">
        <v>245</v>
      </c>
      <c r="K3" s="70" t="s">
        <v>253</v>
      </c>
      <c r="L3" s="71" t="s">
        <v>254</v>
      </c>
    </row>
    <row r="4" spans="1:12" x14ac:dyDescent="0.3">
      <c r="A4" s="30">
        <v>1001</v>
      </c>
      <c r="B4" s="30">
        <v>1</v>
      </c>
      <c r="C4" s="30">
        <v>1</v>
      </c>
      <c r="D4" s="13" t="s">
        <v>191</v>
      </c>
      <c r="E4" s="30">
        <v>2</v>
      </c>
      <c r="F4" s="30" t="s">
        <v>191</v>
      </c>
      <c r="G4" s="30">
        <v>3</v>
      </c>
      <c r="H4" s="30" t="s">
        <v>191</v>
      </c>
      <c r="I4" s="30"/>
      <c r="J4" s="30"/>
      <c r="K4" s="30"/>
      <c r="L4" s="30"/>
    </row>
    <row r="5" spans="1:12" x14ac:dyDescent="0.3">
      <c r="A5" s="30">
        <v>1002</v>
      </c>
      <c r="B5" s="30">
        <v>2</v>
      </c>
      <c r="C5" s="30">
        <v>1</v>
      </c>
      <c r="D5" s="13" t="s">
        <v>233</v>
      </c>
      <c r="E5" s="30">
        <v>2</v>
      </c>
      <c r="F5" s="30" t="s">
        <v>233</v>
      </c>
      <c r="G5" s="30">
        <v>3</v>
      </c>
      <c r="H5" s="30" t="s">
        <v>233</v>
      </c>
      <c r="I5" s="30"/>
      <c r="J5" s="30"/>
      <c r="K5" s="30"/>
      <c r="L5" s="30"/>
    </row>
    <row r="6" spans="1:12" x14ac:dyDescent="0.3">
      <c r="A6" s="30">
        <v>2001</v>
      </c>
      <c r="B6" s="30">
        <v>3</v>
      </c>
      <c r="C6" s="30">
        <v>1</v>
      </c>
      <c r="D6" s="13" t="s">
        <v>233</v>
      </c>
      <c r="E6" s="30">
        <v>2</v>
      </c>
      <c r="F6" s="30" t="s">
        <v>233</v>
      </c>
      <c r="G6" s="30">
        <v>3</v>
      </c>
      <c r="H6" s="30" t="s">
        <v>233</v>
      </c>
      <c r="I6" s="30"/>
      <c r="J6" s="30"/>
      <c r="K6" s="30"/>
      <c r="L6" s="30"/>
    </row>
    <row r="7" spans="1:12" x14ac:dyDescent="0.3">
      <c r="A7" s="30">
        <v>2002</v>
      </c>
      <c r="B7" s="30">
        <v>4</v>
      </c>
      <c r="C7" s="30">
        <v>1</v>
      </c>
      <c r="D7" s="13" t="s">
        <v>233</v>
      </c>
      <c r="E7" s="30">
        <v>2</v>
      </c>
      <c r="F7" s="30" t="s">
        <v>233</v>
      </c>
      <c r="G7" s="30">
        <v>3</v>
      </c>
      <c r="H7" s="30" t="s">
        <v>233</v>
      </c>
      <c r="I7" s="30"/>
      <c r="J7" s="30"/>
      <c r="K7" s="30"/>
      <c r="L7" s="30"/>
    </row>
    <row r="8" spans="1:12" x14ac:dyDescent="0.3">
      <c r="A8" s="30">
        <v>2003</v>
      </c>
      <c r="B8" s="30">
        <v>5</v>
      </c>
      <c r="C8" s="30">
        <v>1</v>
      </c>
      <c r="D8" s="13" t="s">
        <v>233</v>
      </c>
      <c r="E8" s="30">
        <v>2</v>
      </c>
      <c r="F8" s="30" t="s">
        <v>233</v>
      </c>
      <c r="G8" s="30">
        <v>3</v>
      </c>
      <c r="H8" s="30" t="s">
        <v>233</v>
      </c>
      <c r="I8" s="30"/>
      <c r="J8" s="30"/>
      <c r="K8" s="30"/>
      <c r="L8" s="30"/>
    </row>
    <row r="9" spans="1:12" x14ac:dyDescent="0.3">
      <c r="A9" s="30">
        <v>2004</v>
      </c>
      <c r="B9" s="30">
        <v>6</v>
      </c>
      <c r="C9" s="30">
        <v>1</v>
      </c>
      <c r="D9" s="13" t="s">
        <v>233</v>
      </c>
      <c r="E9" s="30">
        <v>2</v>
      </c>
      <c r="F9" s="30" t="s">
        <v>233</v>
      </c>
      <c r="G9" s="30">
        <v>3</v>
      </c>
      <c r="H9" s="30" t="s">
        <v>233</v>
      </c>
      <c r="I9" s="30"/>
      <c r="J9" s="30"/>
      <c r="K9" s="30"/>
      <c r="L9" s="30"/>
    </row>
    <row r="10" spans="1:12" x14ac:dyDescent="0.3">
      <c r="A10" s="30">
        <v>3001</v>
      </c>
      <c r="B10" s="30">
        <v>7</v>
      </c>
      <c r="C10" s="30">
        <v>1</v>
      </c>
      <c r="D10" s="13" t="s">
        <v>233</v>
      </c>
      <c r="E10" s="30">
        <v>2</v>
      </c>
      <c r="F10" s="30" t="s">
        <v>233</v>
      </c>
      <c r="G10" s="30">
        <v>3</v>
      </c>
      <c r="H10" s="30" t="s">
        <v>233</v>
      </c>
      <c r="I10" s="30"/>
      <c r="J10" s="30"/>
      <c r="K10" s="30"/>
      <c r="L10" s="30"/>
    </row>
    <row r="11" spans="1:12" x14ac:dyDescent="0.3">
      <c r="A11" s="30">
        <v>3002</v>
      </c>
      <c r="B11" s="30">
        <v>8</v>
      </c>
      <c r="C11" s="30">
        <v>1</v>
      </c>
      <c r="D11" s="13" t="s">
        <v>233</v>
      </c>
      <c r="E11" s="30">
        <v>2</v>
      </c>
      <c r="F11" s="30" t="s">
        <v>233</v>
      </c>
      <c r="G11" s="30">
        <v>3</v>
      </c>
      <c r="H11" s="30" t="s">
        <v>233</v>
      </c>
      <c r="I11" s="30"/>
      <c r="J11" s="30"/>
      <c r="K11" s="30"/>
      <c r="L11" s="30"/>
    </row>
    <row r="12" spans="1:12" x14ac:dyDescent="0.3">
      <c r="A12" s="30">
        <v>3003</v>
      </c>
      <c r="B12" s="30">
        <v>9</v>
      </c>
      <c r="C12" s="30">
        <v>1</v>
      </c>
      <c r="D12" s="13" t="s">
        <v>233</v>
      </c>
      <c r="E12" s="30">
        <v>2</v>
      </c>
      <c r="F12" s="30" t="s">
        <v>233</v>
      </c>
      <c r="G12" s="30">
        <v>3</v>
      </c>
      <c r="H12" s="30" t="s">
        <v>233</v>
      </c>
      <c r="I12" s="30"/>
      <c r="J12" s="30"/>
      <c r="K12" s="30"/>
      <c r="L12" s="30"/>
    </row>
    <row r="13" spans="1:12" x14ac:dyDescent="0.3">
      <c r="A13" s="30">
        <v>3004</v>
      </c>
      <c r="B13" s="30">
        <v>10</v>
      </c>
      <c r="C13" s="30">
        <v>1</v>
      </c>
      <c r="D13" s="13" t="s">
        <v>233</v>
      </c>
      <c r="E13" s="30">
        <v>2</v>
      </c>
      <c r="F13" s="30" t="s">
        <v>233</v>
      </c>
      <c r="G13" s="30">
        <v>3</v>
      </c>
      <c r="H13" s="30" t="s">
        <v>233</v>
      </c>
      <c r="I13" s="30"/>
      <c r="J13" s="30"/>
      <c r="K13" s="30"/>
      <c r="L13" s="30"/>
    </row>
    <row r="14" spans="1:12" x14ac:dyDescent="0.3">
      <c r="A14" s="30">
        <v>4001</v>
      </c>
      <c r="B14" s="30">
        <v>11</v>
      </c>
      <c r="C14" s="30">
        <v>1</v>
      </c>
      <c r="D14" s="13" t="s">
        <v>233</v>
      </c>
      <c r="E14" s="30">
        <v>2</v>
      </c>
      <c r="F14" s="30" t="s">
        <v>233</v>
      </c>
      <c r="G14" s="30">
        <v>3</v>
      </c>
      <c r="H14" s="30" t="s">
        <v>233</v>
      </c>
      <c r="I14" s="30"/>
      <c r="J14" s="30"/>
      <c r="K14" s="30"/>
      <c r="L14" s="30"/>
    </row>
    <row r="15" spans="1:12" x14ac:dyDescent="0.3">
      <c r="A15" s="30">
        <v>4002</v>
      </c>
      <c r="B15" s="30">
        <v>12</v>
      </c>
      <c r="C15" s="30">
        <v>1</v>
      </c>
      <c r="D15" s="13" t="s">
        <v>233</v>
      </c>
      <c r="E15" s="30">
        <v>2</v>
      </c>
      <c r="F15" s="30" t="s">
        <v>233</v>
      </c>
      <c r="G15" s="30">
        <v>3</v>
      </c>
      <c r="H15" s="30" t="s">
        <v>233</v>
      </c>
      <c r="I15" s="30"/>
      <c r="J15" s="30"/>
      <c r="K15" s="30"/>
      <c r="L15" s="30"/>
    </row>
    <row r="16" spans="1:12" x14ac:dyDescent="0.3">
      <c r="A16" s="30">
        <v>4003</v>
      </c>
      <c r="B16" s="30">
        <v>13</v>
      </c>
      <c r="C16" s="30">
        <v>1</v>
      </c>
      <c r="D16" s="13" t="s">
        <v>233</v>
      </c>
      <c r="E16" s="30">
        <v>2</v>
      </c>
      <c r="F16" s="30" t="s">
        <v>233</v>
      </c>
      <c r="G16" s="30">
        <v>3</v>
      </c>
      <c r="H16" s="30" t="s">
        <v>233</v>
      </c>
      <c r="I16" s="30"/>
      <c r="J16" s="30"/>
      <c r="K16" s="30"/>
      <c r="L16" s="30"/>
    </row>
    <row r="17" spans="1:12" x14ac:dyDescent="0.3">
      <c r="A17" s="30">
        <v>4004</v>
      </c>
      <c r="B17" s="30">
        <v>14</v>
      </c>
      <c r="C17" s="30">
        <v>1</v>
      </c>
      <c r="D17" s="13" t="s">
        <v>233</v>
      </c>
      <c r="E17" s="30">
        <v>2</v>
      </c>
      <c r="F17" s="30" t="s">
        <v>233</v>
      </c>
      <c r="G17" s="30">
        <v>3</v>
      </c>
      <c r="H17" s="30" t="s">
        <v>233</v>
      </c>
      <c r="I17" s="30"/>
      <c r="J17" s="30"/>
      <c r="K17" s="30"/>
      <c r="L17" s="30"/>
    </row>
    <row r="18" spans="1:12" x14ac:dyDescent="0.3">
      <c r="A18" s="30">
        <v>5001</v>
      </c>
      <c r="B18" s="30">
        <v>15</v>
      </c>
      <c r="C18" s="30">
        <v>1</v>
      </c>
      <c r="D18" s="13" t="s">
        <v>233</v>
      </c>
      <c r="E18" s="30">
        <v>2</v>
      </c>
      <c r="F18" s="30" t="s">
        <v>233</v>
      </c>
      <c r="G18" s="30">
        <v>3</v>
      </c>
      <c r="H18" s="30" t="s">
        <v>233</v>
      </c>
      <c r="I18" s="30"/>
      <c r="J18" s="30"/>
      <c r="K18" s="30"/>
      <c r="L18" s="30"/>
    </row>
    <row r="19" spans="1:12" x14ac:dyDescent="0.3">
      <c r="A19" s="30">
        <v>5002</v>
      </c>
      <c r="B19" s="30">
        <v>16</v>
      </c>
      <c r="C19" s="30">
        <v>1</v>
      </c>
      <c r="D19" s="13" t="s">
        <v>233</v>
      </c>
      <c r="E19" s="30">
        <v>2</v>
      </c>
      <c r="F19" s="30" t="s">
        <v>233</v>
      </c>
      <c r="G19" s="30">
        <v>3</v>
      </c>
      <c r="H19" s="30" t="s">
        <v>233</v>
      </c>
      <c r="I19" s="30"/>
      <c r="J19" s="30"/>
      <c r="K19" s="30"/>
      <c r="L19" s="30"/>
    </row>
    <row r="20" spans="1:12" x14ac:dyDescent="0.3">
      <c r="A20" s="30">
        <v>5003</v>
      </c>
      <c r="B20" s="30">
        <v>17</v>
      </c>
      <c r="C20" s="30">
        <v>1</v>
      </c>
      <c r="D20" s="13" t="s">
        <v>233</v>
      </c>
      <c r="E20" s="30">
        <v>2</v>
      </c>
      <c r="F20" s="30" t="s">
        <v>233</v>
      </c>
      <c r="G20" s="30">
        <v>3</v>
      </c>
      <c r="H20" s="30" t="s">
        <v>233</v>
      </c>
      <c r="I20" s="30"/>
      <c r="J20" s="30"/>
      <c r="K20" s="30"/>
      <c r="L20" s="30"/>
    </row>
    <row r="21" spans="1:12" x14ac:dyDescent="0.3">
      <c r="A21" s="30">
        <v>5004</v>
      </c>
      <c r="B21" s="30">
        <v>18</v>
      </c>
      <c r="C21" s="30">
        <v>1</v>
      </c>
      <c r="D21" s="13" t="s">
        <v>233</v>
      </c>
      <c r="E21" s="30">
        <v>2</v>
      </c>
      <c r="F21" s="30" t="s">
        <v>233</v>
      </c>
      <c r="G21" s="30">
        <v>3</v>
      </c>
      <c r="H21" s="30" t="s">
        <v>233</v>
      </c>
      <c r="I21" s="30"/>
      <c r="J21" s="30"/>
      <c r="K21" s="30"/>
      <c r="L21" s="30"/>
    </row>
    <row r="22" spans="1:12" x14ac:dyDescent="0.3">
      <c r="A22" s="30">
        <v>20991</v>
      </c>
      <c r="B22" s="30"/>
      <c r="C22" s="30"/>
      <c r="D22" s="13"/>
      <c r="E22" s="30"/>
      <c r="F22" s="30"/>
      <c r="G22" s="30"/>
      <c r="H22" s="30"/>
      <c r="I22" s="25">
        <v>9000</v>
      </c>
      <c r="J22" s="30" t="s">
        <v>233</v>
      </c>
      <c r="K22" s="25">
        <v>13000</v>
      </c>
      <c r="L22" s="25" t="s">
        <v>246</v>
      </c>
    </row>
    <row r="23" spans="1:12" x14ac:dyDescent="0.3">
      <c r="A23" s="30">
        <v>20992</v>
      </c>
      <c r="B23" s="30"/>
      <c r="C23" s="30"/>
      <c r="D23" s="13"/>
      <c r="E23" s="30"/>
      <c r="F23" s="30"/>
      <c r="G23" s="30"/>
      <c r="H23" s="30"/>
      <c r="I23" s="25">
        <v>20000</v>
      </c>
      <c r="J23" s="30" t="s">
        <v>233</v>
      </c>
      <c r="K23" s="25">
        <v>27000</v>
      </c>
      <c r="L23" s="25" t="s">
        <v>246</v>
      </c>
    </row>
    <row r="24" spans="1:12" x14ac:dyDescent="0.3">
      <c r="A24" s="30">
        <v>20993</v>
      </c>
      <c r="B24" s="30"/>
      <c r="C24" s="30"/>
      <c r="D24" s="13"/>
      <c r="E24" s="30"/>
      <c r="F24" s="30"/>
      <c r="G24" s="30"/>
      <c r="H24" s="30"/>
      <c r="I24" s="25">
        <v>29500</v>
      </c>
      <c r="J24" s="30" t="s">
        <v>233</v>
      </c>
      <c r="K24" s="25">
        <v>39000</v>
      </c>
      <c r="L24" s="25" t="s">
        <v>246</v>
      </c>
    </row>
    <row r="25" spans="1:12" x14ac:dyDescent="0.3">
      <c r="A25" s="30">
        <v>20994</v>
      </c>
      <c r="B25" s="30"/>
      <c r="C25" s="30"/>
      <c r="D25" s="13"/>
      <c r="E25" s="30"/>
      <c r="F25" s="30"/>
      <c r="G25" s="30"/>
      <c r="H25" s="30"/>
      <c r="I25" s="25">
        <v>29500</v>
      </c>
      <c r="J25" s="30" t="s">
        <v>233</v>
      </c>
      <c r="K25" s="25">
        <v>39000</v>
      </c>
      <c r="L25" s="25" t="s">
        <v>246</v>
      </c>
    </row>
    <row r="26" spans="1:12" x14ac:dyDescent="0.3">
      <c r="A26" s="30">
        <v>20995</v>
      </c>
      <c r="B26" s="30"/>
      <c r="C26" s="30"/>
      <c r="D26" s="13"/>
      <c r="E26" s="30"/>
      <c r="F26" s="30"/>
      <c r="G26" s="30"/>
      <c r="H26" s="30"/>
      <c r="I26" s="25">
        <v>29500</v>
      </c>
      <c r="J26" s="30" t="s">
        <v>233</v>
      </c>
      <c r="K26" s="25">
        <v>39000</v>
      </c>
      <c r="L26" s="25" t="s">
        <v>246</v>
      </c>
    </row>
    <row r="27" spans="1:12" x14ac:dyDescent="0.3">
      <c r="A27" s="30">
        <v>30991</v>
      </c>
      <c r="B27" s="30"/>
      <c r="C27" s="30"/>
      <c r="D27" s="13"/>
      <c r="E27" s="30"/>
      <c r="F27" s="30"/>
      <c r="G27" s="30"/>
      <c r="H27" s="30"/>
      <c r="I27" s="25">
        <v>8000</v>
      </c>
      <c r="J27" s="30" t="s">
        <v>233</v>
      </c>
      <c r="K27" s="25">
        <v>11500</v>
      </c>
      <c r="L27" s="25" t="s">
        <v>246</v>
      </c>
    </row>
    <row r="28" spans="1:12" x14ac:dyDescent="0.3">
      <c r="A28" s="30">
        <v>30992</v>
      </c>
      <c r="B28" s="30"/>
      <c r="C28" s="30"/>
      <c r="D28" s="13"/>
      <c r="E28" s="30"/>
      <c r="F28" s="30"/>
      <c r="G28" s="30"/>
      <c r="H28" s="30"/>
      <c r="I28" s="25">
        <v>18000</v>
      </c>
      <c r="J28" s="30" t="s">
        <v>233</v>
      </c>
      <c r="K28" s="25">
        <v>24000</v>
      </c>
      <c r="L28" s="25" t="s">
        <v>246</v>
      </c>
    </row>
    <row r="29" spans="1:12" x14ac:dyDescent="0.3">
      <c r="A29" s="30">
        <v>30993</v>
      </c>
      <c r="B29" s="30"/>
      <c r="C29" s="30"/>
      <c r="D29" s="13"/>
      <c r="E29" s="30"/>
      <c r="F29" s="30"/>
      <c r="G29" s="30"/>
      <c r="H29" s="30"/>
      <c r="I29" s="25">
        <v>28500</v>
      </c>
      <c r="J29" s="30" t="s">
        <v>233</v>
      </c>
      <c r="K29" s="25">
        <v>38000</v>
      </c>
      <c r="L29" s="25" t="s">
        <v>246</v>
      </c>
    </row>
    <row r="30" spans="1:12" x14ac:dyDescent="0.3">
      <c r="A30" s="30">
        <v>30994</v>
      </c>
      <c r="B30" s="30"/>
      <c r="C30" s="30"/>
      <c r="D30" s="13"/>
      <c r="E30" s="30"/>
      <c r="F30" s="30"/>
      <c r="G30" s="30"/>
      <c r="H30" s="30"/>
      <c r="I30" s="25">
        <v>28500</v>
      </c>
      <c r="J30" s="30" t="s">
        <v>233</v>
      </c>
      <c r="K30" s="25">
        <v>38000</v>
      </c>
      <c r="L30" s="25" t="s">
        <v>246</v>
      </c>
    </row>
    <row r="31" spans="1:12" x14ac:dyDescent="0.3">
      <c r="A31" s="30">
        <v>30995</v>
      </c>
      <c r="B31" s="30"/>
      <c r="C31" s="30"/>
      <c r="D31" s="13"/>
      <c r="E31" s="30"/>
      <c r="F31" s="30"/>
      <c r="G31" s="30"/>
      <c r="H31" s="30"/>
      <c r="I31" s="25">
        <v>28500</v>
      </c>
      <c r="J31" s="30" t="s">
        <v>233</v>
      </c>
      <c r="K31" s="25">
        <v>38000</v>
      </c>
      <c r="L31" s="25" t="s">
        <v>246</v>
      </c>
    </row>
    <row r="32" spans="1:12" x14ac:dyDescent="0.3">
      <c r="A32" s="30">
        <v>40991</v>
      </c>
      <c r="B32" s="30"/>
      <c r="C32" s="30"/>
      <c r="D32" s="13"/>
      <c r="E32" s="30"/>
      <c r="F32" s="30"/>
      <c r="G32" s="30"/>
      <c r="H32" s="30"/>
      <c r="I32" s="25">
        <v>9500</v>
      </c>
      <c r="J32" s="30" t="s">
        <v>233</v>
      </c>
      <c r="K32" s="25">
        <v>13500</v>
      </c>
      <c r="L32" s="25" t="s">
        <v>246</v>
      </c>
    </row>
    <row r="33" spans="1:12" x14ac:dyDescent="0.3">
      <c r="A33" s="30">
        <v>40992</v>
      </c>
      <c r="B33" s="30"/>
      <c r="C33" s="30"/>
      <c r="D33" s="13"/>
      <c r="E33" s="30"/>
      <c r="F33" s="30"/>
      <c r="G33" s="30"/>
      <c r="H33" s="30"/>
      <c r="I33" s="25">
        <v>20000</v>
      </c>
      <c r="J33" s="30" t="s">
        <v>233</v>
      </c>
      <c r="K33" s="25">
        <v>27000</v>
      </c>
      <c r="L33" s="25" t="s">
        <v>246</v>
      </c>
    </row>
    <row r="34" spans="1:12" x14ac:dyDescent="0.3">
      <c r="A34" s="30">
        <v>40993</v>
      </c>
      <c r="B34" s="30"/>
      <c r="C34" s="30"/>
      <c r="D34" s="13"/>
      <c r="E34" s="30"/>
      <c r="F34" s="30"/>
      <c r="G34" s="30"/>
      <c r="H34" s="30"/>
      <c r="I34" s="25">
        <v>30500</v>
      </c>
      <c r="J34" s="30" t="s">
        <v>233</v>
      </c>
      <c r="K34" s="25">
        <v>40500</v>
      </c>
      <c r="L34" s="25" t="s">
        <v>246</v>
      </c>
    </row>
    <row r="35" spans="1:12" x14ac:dyDescent="0.3">
      <c r="A35" s="30">
        <v>40994</v>
      </c>
      <c r="B35" s="30"/>
      <c r="C35" s="30"/>
      <c r="D35" s="13"/>
      <c r="E35" s="30"/>
      <c r="F35" s="30"/>
      <c r="G35" s="30"/>
      <c r="H35" s="30"/>
      <c r="I35" s="25">
        <v>30500</v>
      </c>
      <c r="J35" s="30" t="s">
        <v>233</v>
      </c>
      <c r="K35" s="25">
        <v>40500</v>
      </c>
      <c r="L35" s="25" t="s">
        <v>246</v>
      </c>
    </row>
    <row r="36" spans="1:12" x14ac:dyDescent="0.3">
      <c r="A36" s="30">
        <v>40995</v>
      </c>
      <c r="B36" s="30"/>
      <c r="C36" s="30"/>
      <c r="D36" s="13"/>
      <c r="E36" s="30"/>
      <c r="F36" s="30"/>
      <c r="G36" s="30"/>
      <c r="H36" s="30"/>
      <c r="I36" s="25">
        <v>30500</v>
      </c>
      <c r="J36" s="30" t="s">
        <v>233</v>
      </c>
      <c r="K36" s="25">
        <v>40500</v>
      </c>
      <c r="L36" s="25" t="s">
        <v>246</v>
      </c>
    </row>
    <row r="37" spans="1:12" x14ac:dyDescent="0.3">
      <c r="A37" s="30">
        <v>50991</v>
      </c>
      <c r="B37" s="30"/>
      <c r="C37" s="30"/>
      <c r="D37" s="13"/>
      <c r="E37" s="30"/>
      <c r="F37" s="30"/>
      <c r="G37" s="30"/>
      <c r="H37" s="30"/>
      <c r="I37" s="25">
        <v>9500</v>
      </c>
      <c r="J37" s="30" t="s">
        <v>233</v>
      </c>
      <c r="K37" s="25">
        <v>13500</v>
      </c>
      <c r="L37" s="25" t="s">
        <v>246</v>
      </c>
    </row>
    <row r="38" spans="1:12" x14ac:dyDescent="0.3">
      <c r="A38" s="30">
        <v>50992</v>
      </c>
      <c r="B38" s="30"/>
      <c r="C38" s="30"/>
      <c r="D38" s="13"/>
      <c r="E38" s="30"/>
      <c r="F38" s="30"/>
      <c r="G38" s="30"/>
      <c r="H38" s="30"/>
      <c r="I38" s="25">
        <v>20000</v>
      </c>
      <c r="J38" s="30" t="s">
        <v>233</v>
      </c>
      <c r="K38" s="25">
        <v>27000</v>
      </c>
      <c r="L38" s="25" t="s">
        <v>246</v>
      </c>
    </row>
    <row r="39" spans="1:12" x14ac:dyDescent="0.3">
      <c r="A39" s="30">
        <v>50993</v>
      </c>
      <c r="B39" s="30"/>
      <c r="C39" s="30"/>
      <c r="D39" s="13"/>
      <c r="E39" s="30"/>
      <c r="F39" s="30"/>
      <c r="G39" s="30"/>
      <c r="H39" s="30"/>
      <c r="I39" s="25">
        <v>30500</v>
      </c>
      <c r="J39" s="30" t="s">
        <v>233</v>
      </c>
      <c r="K39" s="25">
        <v>40500</v>
      </c>
      <c r="L39" s="25" t="s">
        <v>246</v>
      </c>
    </row>
    <row r="40" spans="1:12" x14ac:dyDescent="0.3">
      <c r="A40" s="30">
        <v>50994</v>
      </c>
      <c r="B40" s="30"/>
      <c r="C40" s="30"/>
      <c r="D40" s="13"/>
      <c r="E40" s="30"/>
      <c r="F40" s="30"/>
      <c r="G40" s="30"/>
      <c r="H40" s="30"/>
      <c r="I40" s="25">
        <v>30500</v>
      </c>
      <c r="J40" s="30" t="s">
        <v>233</v>
      </c>
      <c r="K40" s="25">
        <v>40500</v>
      </c>
      <c r="L40" s="25" t="s">
        <v>246</v>
      </c>
    </row>
    <row r="41" spans="1:12" x14ac:dyDescent="0.3">
      <c r="A41" s="30">
        <v>50995</v>
      </c>
      <c r="B41" s="30"/>
      <c r="C41" s="30"/>
      <c r="D41" s="13"/>
      <c r="E41" s="30"/>
      <c r="F41" s="30"/>
      <c r="G41" s="30"/>
      <c r="H41" s="30"/>
      <c r="I41" s="25">
        <v>30500</v>
      </c>
      <c r="J41" s="30" t="s">
        <v>233</v>
      </c>
      <c r="K41" s="25">
        <v>40500</v>
      </c>
      <c r="L41" s="25" t="s">
        <v>246</v>
      </c>
    </row>
    <row r="42" spans="1:12" customFormat="1" x14ac:dyDescent="0.3">
      <c r="D42" s="16"/>
    </row>
    <row r="43" spans="1:12" customFormat="1" x14ac:dyDescent="0.3">
      <c r="D43" s="16"/>
    </row>
    <row r="44" spans="1:12" customFormat="1" x14ac:dyDescent="0.3">
      <c r="D44" s="16"/>
    </row>
    <row r="45" spans="1:12" customFormat="1" x14ac:dyDescent="0.3">
      <c r="D45" s="16"/>
    </row>
  </sheetData>
  <mergeCells count="5">
    <mergeCell ref="C2:D2"/>
    <mergeCell ref="E2:F2"/>
    <mergeCell ref="G2:H2"/>
    <mergeCell ref="I2:J2"/>
    <mergeCell ref="K2:L2"/>
  </mergeCells>
  <phoneticPr fontId="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zoomScale="90" zoomScaleNormal="90" workbookViewId="0">
      <selection activeCell="AG63" sqref="AG63"/>
    </sheetView>
  </sheetViews>
  <sheetFormatPr defaultColWidth="9" defaultRowHeight="14" x14ac:dyDescent="0.3"/>
  <cols>
    <col min="1" max="1" width="8.08203125" style="3" customWidth="1"/>
    <col min="2" max="2" width="10.33203125" style="4" customWidth="1"/>
    <col min="3" max="3" width="10" style="4" customWidth="1"/>
  </cols>
  <sheetData>
    <row r="1" spans="1:3" x14ac:dyDescent="0.3">
      <c r="A1" s="78" t="s">
        <v>116</v>
      </c>
      <c r="B1" s="77" t="s">
        <v>117</v>
      </c>
      <c r="C1" s="77"/>
    </row>
    <row r="2" spans="1:3" ht="28" x14ac:dyDescent="0.3">
      <c r="A2" s="79"/>
      <c r="B2" s="5" t="s">
        <v>118</v>
      </c>
      <c r="C2" s="5" t="s">
        <v>119</v>
      </c>
    </row>
    <row r="3" spans="1:3" x14ac:dyDescent="0.3">
      <c r="A3" s="6" t="s">
        <v>120</v>
      </c>
      <c r="B3" s="5">
        <f>INDEX([1]道具定价!$B:$B,MATCH(B$2,[1]道具定价!$A:$A,0))</f>
        <v>501</v>
      </c>
      <c r="C3" s="5">
        <f>INDEX([1]道具定价!$B:$B,MATCH(C$2,[1]道具定价!$A:$A,0))</f>
        <v>7227</v>
      </c>
    </row>
    <row r="4" spans="1:3" x14ac:dyDescent="0.3">
      <c r="A4" s="6" t="s">
        <v>121</v>
      </c>
      <c r="B4" s="5">
        <f>INDEX([1]道具定价!$C:$C,MATCH(B$2,[1]道具定价!$A:$A,0))</f>
        <v>1E-3</v>
      </c>
      <c r="C4" s="5">
        <f>INDEX([1]道具定价!$C:$C,MATCH(C$2,[1]道具定价!$A:$A,0))</f>
        <v>2E-3</v>
      </c>
    </row>
    <row r="5" spans="1:3" x14ac:dyDescent="0.3">
      <c r="A5" s="7">
        <v>1</v>
      </c>
      <c r="B5" s="8">
        <v>5</v>
      </c>
      <c r="C5" s="8">
        <v>5</v>
      </c>
    </row>
    <row r="6" spans="1:3" x14ac:dyDescent="0.3">
      <c r="A6" s="7">
        <v>2</v>
      </c>
      <c r="B6" s="8">
        <v>6</v>
      </c>
      <c r="C6" s="8">
        <v>6</v>
      </c>
    </row>
    <row r="7" spans="1:3" x14ac:dyDescent="0.3">
      <c r="A7" s="7">
        <v>3</v>
      </c>
      <c r="B7" s="8">
        <v>7</v>
      </c>
      <c r="C7" s="8">
        <v>7</v>
      </c>
    </row>
    <row r="8" spans="1:3" x14ac:dyDescent="0.3">
      <c r="A8" s="7">
        <v>4</v>
      </c>
      <c r="B8" s="8">
        <v>8</v>
      </c>
      <c r="C8" s="8">
        <v>8</v>
      </c>
    </row>
    <row r="9" spans="1:3" x14ac:dyDescent="0.3">
      <c r="A9" s="7">
        <v>5</v>
      </c>
      <c r="B9" s="8">
        <v>9</v>
      </c>
      <c r="C9" s="8">
        <v>9</v>
      </c>
    </row>
    <row r="10" spans="1:3" x14ac:dyDescent="0.3">
      <c r="A10" s="7">
        <v>6</v>
      </c>
      <c r="B10" s="8">
        <v>10</v>
      </c>
      <c r="C10" s="8">
        <v>10</v>
      </c>
    </row>
    <row r="11" spans="1:3" x14ac:dyDescent="0.3">
      <c r="A11" s="7">
        <v>7</v>
      </c>
      <c r="B11" s="8">
        <v>11</v>
      </c>
      <c r="C11" s="8">
        <v>11</v>
      </c>
    </row>
    <row r="12" spans="1:3" x14ac:dyDescent="0.3">
      <c r="A12" s="7">
        <v>8</v>
      </c>
      <c r="B12" s="8">
        <v>12</v>
      </c>
      <c r="C12" s="8">
        <v>12</v>
      </c>
    </row>
    <row r="13" spans="1:3" x14ac:dyDescent="0.3">
      <c r="A13" s="7">
        <v>9</v>
      </c>
      <c r="B13" s="8">
        <v>13</v>
      </c>
      <c r="C13" s="8">
        <v>13</v>
      </c>
    </row>
    <row r="14" spans="1:3" x14ac:dyDescent="0.3">
      <c r="A14" s="7">
        <v>10</v>
      </c>
      <c r="B14" s="8">
        <v>14</v>
      </c>
      <c r="C14" s="8">
        <v>14</v>
      </c>
    </row>
    <row r="15" spans="1:3" x14ac:dyDescent="0.3">
      <c r="A15" s="7">
        <v>11</v>
      </c>
      <c r="B15" s="8">
        <v>15</v>
      </c>
      <c r="C15" s="8">
        <v>15</v>
      </c>
    </row>
    <row r="16" spans="1:3" x14ac:dyDescent="0.3">
      <c r="A16" s="7">
        <v>12</v>
      </c>
      <c r="B16" s="8">
        <v>16</v>
      </c>
      <c r="C16" s="8">
        <v>16</v>
      </c>
    </row>
    <row r="17" spans="1:3" x14ac:dyDescent="0.3">
      <c r="A17" s="7">
        <v>13</v>
      </c>
      <c r="B17" s="8">
        <v>17</v>
      </c>
      <c r="C17" s="8">
        <v>17</v>
      </c>
    </row>
    <row r="18" spans="1:3" x14ac:dyDescent="0.3">
      <c r="A18" s="7">
        <v>14</v>
      </c>
      <c r="B18" s="8">
        <v>18</v>
      </c>
      <c r="C18" s="8">
        <v>18</v>
      </c>
    </row>
    <row r="19" spans="1:3" x14ac:dyDescent="0.3">
      <c r="A19" s="7">
        <v>15</v>
      </c>
      <c r="B19" s="8">
        <v>19</v>
      </c>
      <c r="C19" s="8">
        <v>19</v>
      </c>
    </row>
    <row r="20" spans="1:3" x14ac:dyDescent="0.3">
      <c r="A20" s="7">
        <v>16</v>
      </c>
      <c r="B20" s="8">
        <v>20</v>
      </c>
      <c r="C20" s="8">
        <v>20</v>
      </c>
    </row>
    <row r="21" spans="1:3" x14ac:dyDescent="0.3">
      <c r="A21" s="7">
        <v>17</v>
      </c>
      <c r="B21" s="8">
        <v>21</v>
      </c>
      <c r="C21" s="8">
        <v>21</v>
      </c>
    </row>
    <row r="22" spans="1:3" x14ac:dyDescent="0.3">
      <c r="A22" s="7">
        <v>18</v>
      </c>
      <c r="B22" s="8">
        <v>22</v>
      </c>
      <c r="C22" s="8">
        <v>22</v>
      </c>
    </row>
    <row r="23" spans="1:3" x14ac:dyDescent="0.3">
      <c r="A23" s="7">
        <v>19</v>
      </c>
      <c r="B23" s="8">
        <v>23</v>
      </c>
      <c r="C23" s="8">
        <v>23</v>
      </c>
    </row>
    <row r="24" spans="1:3" x14ac:dyDescent="0.3">
      <c r="A24" s="7">
        <v>20</v>
      </c>
      <c r="B24" s="8">
        <v>24</v>
      </c>
      <c r="C24" s="8">
        <v>24</v>
      </c>
    </row>
    <row r="25" spans="1:3" x14ac:dyDescent="0.3">
      <c r="A25" s="7">
        <v>21</v>
      </c>
      <c r="B25" s="8">
        <v>25</v>
      </c>
      <c r="C25" s="8">
        <v>25</v>
      </c>
    </row>
    <row r="26" spans="1:3" x14ac:dyDescent="0.3">
      <c r="A26" s="7">
        <v>22</v>
      </c>
      <c r="B26" s="8">
        <v>26</v>
      </c>
      <c r="C26" s="8">
        <v>26</v>
      </c>
    </row>
    <row r="27" spans="1:3" x14ac:dyDescent="0.3">
      <c r="A27" s="7">
        <v>23</v>
      </c>
      <c r="B27" s="8">
        <v>27</v>
      </c>
      <c r="C27" s="8">
        <v>27</v>
      </c>
    </row>
    <row r="28" spans="1:3" x14ac:dyDescent="0.3">
      <c r="A28" s="7">
        <v>24</v>
      </c>
      <c r="B28" s="8">
        <v>28</v>
      </c>
      <c r="C28" s="8">
        <v>28</v>
      </c>
    </row>
    <row r="29" spans="1:3" x14ac:dyDescent="0.3">
      <c r="A29" s="7">
        <v>25</v>
      </c>
      <c r="B29" s="8">
        <v>29</v>
      </c>
      <c r="C29" s="8">
        <v>29</v>
      </c>
    </row>
    <row r="30" spans="1:3" x14ac:dyDescent="0.3">
      <c r="A30" s="7">
        <v>26</v>
      </c>
      <c r="B30" s="8">
        <v>30</v>
      </c>
      <c r="C30" s="8">
        <v>30</v>
      </c>
    </row>
    <row r="31" spans="1:3" x14ac:dyDescent="0.3">
      <c r="A31" s="7">
        <v>27</v>
      </c>
      <c r="B31" s="8">
        <v>31</v>
      </c>
      <c r="C31" s="8">
        <v>31</v>
      </c>
    </row>
    <row r="32" spans="1:3" x14ac:dyDescent="0.3">
      <c r="A32" s="7">
        <v>28</v>
      </c>
      <c r="B32" s="8">
        <v>32</v>
      </c>
      <c r="C32" s="8">
        <v>32</v>
      </c>
    </row>
    <row r="33" spans="1:3" x14ac:dyDescent="0.3">
      <c r="A33" s="7">
        <v>29</v>
      </c>
      <c r="B33" s="8">
        <v>33</v>
      </c>
      <c r="C33" s="8">
        <v>33</v>
      </c>
    </row>
    <row r="34" spans="1:3" x14ac:dyDescent="0.3">
      <c r="A34" s="7">
        <v>30</v>
      </c>
      <c r="B34" s="8">
        <v>34</v>
      </c>
      <c r="C34" s="8">
        <v>34</v>
      </c>
    </row>
    <row r="35" spans="1:3" x14ac:dyDescent="0.3">
      <c r="A35" s="7">
        <v>31</v>
      </c>
      <c r="B35" s="8">
        <v>35</v>
      </c>
      <c r="C35" s="8">
        <v>35</v>
      </c>
    </row>
    <row r="36" spans="1:3" x14ac:dyDescent="0.3">
      <c r="A36" s="7">
        <v>32</v>
      </c>
      <c r="B36" s="8">
        <v>36</v>
      </c>
      <c r="C36" s="8">
        <v>36</v>
      </c>
    </row>
    <row r="37" spans="1:3" x14ac:dyDescent="0.3">
      <c r="A37" s="7">
        <v>33</v>
      </c>
      <c r="B37" s="8">
        <v>37</v>
      </c>
      <c r="C37" s="8">
        <v>37</v>
      </c>
    </row>
    <row r="38" spans="1:3" x14ac:dyDescent="0.3">
      <c r="A38" s="7">
        <v>34</v>
      </c>
      <c r="B38" s="8">
        <v>38</v>
      </c>
      <c r="C38" s="8">
        <v>38</v>
      </c>
    </row>
    <row r="39" spans="1:3" x14ac:dyDescent="0.3">
      <c r="A39" s="7">
        <v>35</v>
      </c>
      <c r="B39" s="8">
        <v>39</v>
      </c>
      <c r="C39" s="8">
        <v>39</v>
      </c>
    </row>
    <row r="40" spans="1:3" x14ac:dyDescent="0.3">
      <c r="A40" s="7">
        <v>36</v>
      </c>
      <c r="B40" s="8">
        <v>40</v>
      </c>
      <c r="C40" s="8">
        <v>40</v>
      </c>
    </row>
    <row r="41" spans="1:3" x14ac:dyDescent="0.3">
      <c r="A41" s="7">
        <v>37</v>
      </c>
      <c r="B41" s="8">
        <v>41</v>
      </c>
      <c r="C41" s="8">
        <v>41</v>
      </c>
    </row>
    <row r="42" spans="1:3" x14ac:dyDescent="0.3">
      <c r="A42" s="7">
        <v>38</v>
      </c>
      <c r="B42" s="8">
        <v>42</v>
      </c>
      <c r="C42" s="8">
        <v>42</v>
      </c>
    </row>
    <row r="43" spans="1:3" x14ac:dyDescent="0.3">
      <c r="A43" s="7">
        <v>39</v>
      </c>
      <c r="B43" s="8">
        <v>43</v>
      </c>
      <c r="C43" s="8">
        <v>43</v>
      </c>
    </row>
    <row r="44" spans="1:3" x14ac:dyDescent="0.3">
      <c r="A44" s="7">
        <v>40</v>
      </c>
      <c r="B44" s="8">
        <v>44</v>
      </c>
      <c r="C44" s="8">
        <v>44</v>
      </c>
    </row>
    <row r="45" spans="1:3" x14ac:dyDescent="0.3">
      <c r="A45" s="7">
        <v>41</v>
      </c>
      <c r="B45" s="8">
        <v>45</v>
      </c>
      <c r="C45" s="8">
        <v>45</v>
      </c>
    </row>
    <row r="46" spans="1:3" x14ac:dyDescent="0.3">
      <c r="A46" s="7">
        <v>42</v>
      </c>
      <c r="B46" s="8">
        <v>46</v>
      </c>
      <c r="C46" s="8">
        <v>46</v>
      </c>
    </row>
    <row r="47" spans="1:3" x14ac:dyDescent="0.3">
      <c r="A47" s="7">
        <v>43</v>
      </c>
      <c r="B47" s="8">
        <v>47</v>
      </c>
      <c r="C47" s="8">
        <v>47</v>
      </c>
    </row>
    <row r="48" spans="1:3" x14ac:dyDescent="0.3">
      <c r="A48" s="7">
        <v>44</v>
      </c>
      <c r="B48" s="8">
        <v>48</v>
      </c>
      <c r="C48" s="8">
        <v>48</v>
      </c>
    </row>
    <row r="49" spans="1:3" x14ac:dyDescent="0.3">
      <c r="A49" s="7">
        <v>45</v>
      </c>
      <c r="B49" s="8">
        <v>49</v>
      </c>
      <c r="C49" s="8">
        <v>49</v>
      </c>
    </row>
    <row r="50" spans="1:3" x14ac:dyDescent="0.3">
      <c r="A50" s="7">
        <v>46</v>
      </c>
      <c r="B50" s="8">
        <v>50</v>
      </c>
      <c r="C50" s="8">
        <v>50</v>
      </c>
    </row>
    <row r="51" spans="1:3" x14ac:dyDescent="0.3">
      <c r="A51" s="7">
        <v>47</v>
      </c>
      <c r="B51" s="8">
        <v>51</v>
      </c>
      <c r="C51" s="8">
        <v>51</v>
      </c>
    </row>
    <row r="52" spans="1:3" x14ac:dyDescent="0.3">
      <c r="A52" s="7">
        <v>48</v>
      </c>
      <c r="B52" s="8">
        <v>52</v>
      </c>
      <c r="C52" s="8">
        <v>52</v>
      </c>
    </row>
    <row r="53" spans="1:3" x14ac:dyDescent="0.3">
      <c r="A53" s="7">
        <v>49</v>
      </c>
      <c r="B53" s="8">
        <v>53</v>
      </c>
      <c r="C53" s="8">
        <v>53</v>
      </c>
    </row>
    <row r="55" spans="1:3" x14ac:dyDescent="0.3">
      <c r="A55" s="9"/>
    </row>
  </sheetData>
  <mergeCells count="2">
    <mergeCell ref="B1:C1"/>
    <mergeCell ref="A1:A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zoomScale="90" zoomScaleNormal="90" workbookViewId="0">
      <pane ySplit="3" topLeftCell="A4" activePane="bottomLeft" state="frozen"/>
      <selection pane="bottomLeft" activeCell="J19" sqref="J19"/>
    </sheetView>
  </sheetViews>
  <sheetFormatPr defaultColWidth="9" defaultRowHeight="14" x14ac:dyDescent="0.3"/>
  <cols>
    <col min="2" max="2" width="23.5" customWidth="1"/>
    <col min="3" max="3" width="17.58203125" customWidth="1"/>
    <col min="4" max="4" width="18.25" customWidth="1"/>
  </cols>
  <sheetData>
    <row r="1" spans="1:4" x14ac:dyDescent="0.3">
      <c r="A1" s="2" t="s">
        <v>122</v>
      </c>
    </row>
    <row r="2" spans="1:4" x14ac:dyDescent="0.3">
      <c r="A2" s="72" t="s">
        <v>123</v>
      </c>
      <c r="B2" s="72" t="s">
        <v>124</v>
      </c>
      <c r="C2" s="72" t="s">
        <v>125</v>
      </c>
      <c r="D2" s="72" t="s">
        <v>126</v>
      </c>
    </row>
    <row r="3" spans="1:4" x14ac:dyDescent="0.3">
      <c r="A3" s="73" t="s">
        <v>26</v>
      </c>
      <c r="B3" s="73" t="s">
        <v>127</v>
      </c>
      <c r="C3" s="73" t="s">
        <v>128</v>
      </c>
      <c r="D3" s="73" t="s">
        <v>129</v>
      </c>
    </row>
    <row r="4" spans="1:4" x14ac:dyDescent="0.3">
      <c r="A4" s="68">
        <v>1</v>
      </c>
      <c r="B4" s="68">
        <v>1</v>
      </c>
      <c r="C4" s="68">
        <v>2</v>
      </c>
      <c r="D4" s="68">
        <v>6609501</v>
      </c>
    </row>
    <row r="5" spans="1:4" x14ac:dyDescent="0.3">
      <c r="A5" s="68">
        <v>2</v>
      </c>
      <c r="B5" s="68">
        <v>1</v>
      </c>
      <c r="C5" s="68">
        <v>4</v>
      </c>
      <c r="D5" s="68">
        <v>6609502</v>
      </c>
    </row>
    <row r="6" spans="1:4" x14ac:dyDescent="0.3">
      <c r="A6" s="68">
        <v>3</v>
      </c>
      <c r="B6" s="68">
        <v>1</v>
      </c>
      <c r="C6" s="68">
        <v>6</v>
      </c>
      <c r="D6" s="68">
        <v>6609503</v>
      </c>
    </row>
    <row r="7" spans="1:4" x14ac:dyDescent="0.3">
      <c r="A7" s="68">
        <v>4</v>
      </c>
      <c r="B7" s="68">
        <v>2</v>
      </c>
      <c r="C7" s="68">
        <v>4</v>
      </c>
      <c r="D7" s="68">
        <v>6609504</v>
      </c>
    </row>
    <row r="8" spans="1:4" x14ac:dyDescent="0.3">
      <c r="A8" s="68">
        <v>5</v>
      </c>
      <c r="B8" s="68">
        <v>2</v>
      </c>
      <c r="C8" s="68">
        <v>8</v>
      </c>
      <c r="D8" s="68">
        <v>6609505</v>
      </c>
    </row>
    <row r="9" spans="1:4" x14ac:dyDescent="0.3">
      <c r="A9" s="68">
        <v>6</v>
      </c>
      <c r="B9" s="68">
        <v>2</v>
      </c>
      <c r="C9" s="68">
        <v>12</v>
      </c>
      <c r="D9" s="68">
        <v>6609506</v>
      </c>
    </row>
    <row r="10" spans="1:4" x14ac:dyDescent="0.3">
      <c r="A10" s="68">
        <v>7</v>
      </c>
      <c r="B10" s="68">
        <v>3</v>
      </c>
      <c r="C10" s="68">
        <v>4</v>
      </c>
      <c r="D10" s="68">
        <v>6609507</v>
      </c>
    </row>
    <row r="11" spans="1:4" x14ac:dyDescent="0.3">
      <c r="A11" s="68">
        <v>8</v>
      </c>
      <c r="B11" s="68">
        <v>3</v>
      </c>
      <c r="C11" s="68">
        <v>8</v>
      </c>
      <c r="D11" s="68">
        <v>6609508</v>
      </c>
    </row>
    <row r="12" spans="1:4" x14ac:dyDescent="0.3">
      <c r="A12" s="68">
        <v>9</v>
      </c>
      <c r="B12" s="68">
        <v>3</v>
      </c>
      <c r="C12" s="68">
        <v>12</v>
      </c>
      <c r="D12" s="68">
        <v>6609509</v>
      </c>
    </row>
    <row r="13" spans="1:4" x14ac:dyDescent="0.3">
      <c r="A13" s="68">
        <v>10</v>
      </c>
      <c r="B13" s="68">
        <v>4</v>
      </c>
      <c r="C13" s="68">
        <v>4</v>
      </c>
      <c r="D13" s="68">
        <v>6609510</v>
      </c>
    </row>
    <row r="14" spans="1:4" x14ac:dyDescent="0.3">
      <c r="A14" s="68">
        <v>11</v>
      </c>
      <c r="B14" s="68">
        <v>4</v>
      </c>
      <c r="C14" s="68">
        <v>8</v>
      </c>
      <c r="D14" s="68">
        <v>6609511</v>
      </c>
    </row>
    <row r="15" spans="1:4" x14ac:dyDescent="0.3">
      <c r="A15" s="68">
        <v>12</v>
      </c>
      <c r="B15" s="68">
        <v>4</v>
      </c>
      <c r="C15" s="68">
        <v>12</v>
      </c>
      <c r="D15" s="68">
        <v>6609512</v>
      </c>
    </row>
    <row r="16" spans="1:4" x14ac:dyDescent="0.3">
      <c r="A16" s="68">
        <v>13</v>
      </c>
      <c r="B16" s="68">
        <v>5</v>
      </c>
      <c r="C16" s="68">
        <v>3</v>
      </c>
      <c r="D16" s="68">
        <v>6609513</v>
      </c>
    </row>
    <row r="17" spans="1:4" x14ac:dyDescent="0.3">
      <c r="A17" s="68">
        <v>14</v>
      </c>
      <c r="B17" s="68">
        <v>5</v>
      </c>
      <c r="C17" s="68">
        <v>6</v>
      </c>
      <c r="D17" s="68">
        <v>6609514</v>
      </c>
    </row>
    <row r="18" spans="1:4" x14ac:dyDescent="0.3">
      <c r="A18" s="68">
        <v>15</v>
      </c>
      <c r="B18" s="68">
        <v>5</v>
      </c>
      <c r="C18" s="68">
        <v>9</v>
      </c>
      <c r="D18" s="68">
        <v>6609515</v>
      </c>
    </row>
    <row r="19" spans="1:4" x14ac:dyDescent="0.3">
      <c r="A19" s="68">
        <v>16</v>
      </c>
      <c r="B19" s="68">
        <v>6</v>
      </c>
      <c r="C19" s="68">
        <v>3</v>
      </c>
      <c r="D19" s="68">
        <v>6609516</v>
      </c>
    </row>
    <row r="20" spans="1:4" x14ac:dyDescent="0.3">
      <c r="A20" s="68">
        <v>17</v>
      </c>
      <c r="B20" s="68">
        <v>6</v>
      </c>
      <c r="C20" s="68">
        <v>6</v>
      </c>
      <c r="D20" s="68">
        <v>6609517</v>
      </c>
    </row>
    <row r="21" spans="1:4" x14ac:dyDescent="0.3">
      <c r="A21" s="68">
        <v>18</v>
      </c>
      <c r="B21" s="68">
        <v>6</v>
      </c>
      <c r="C21" s="68">
        <v>9</v>
      </c>
      <c r="D21" s="68">
        <v>6609518</v>
      </c>
    </row>
    <row r="22" spans="1:4" x14ac:dyDescent="0.3">
      <c r="A22" s="68">
        <v>19</v>
      </c>
      <c r="B22" s="68">
        <v>7</v>
      </c>
      <c r="C22" s="68">
        <v>3</v>
      </c>
      <c r="D22" s="68">
        <v>6609519</v>
      </c>
    </row>
    <row r="23" spans="1:4" x14ac:dyDescent="0.3">
      <c r="A23" s="68">
        <v>20</v>
      </c>
      <c r="B23" s="68">
        <v>7</v>
      </c>
      <c r="C23" s="68">
        <v>6</v>
      </c>
      <c r="D23" s="68">
        <v>6609520</v>
      </c>
    </row>
    <row r="24" spans="1:4" x14ac:dyDescent="0.3">
      <c r="A24" s="68">
        <v>21</v>
      </c>
      <c r="B24" s="68">
        <v>7</v>
      </c>
      <c r="C24" s="68">
        <v>9</v>
      </c>
      <c r="D24" s="68">
        <v>6609521</v>
      </c>
    </row>
    <row r="25" spans="1:4" x14ac:dyDescent="0.3">
      <c r="A25" s="68">
        <v>22</v>
      </c>
      <c r="B25" s="68">
        <v>8</v>
      </c>
      <c r="C25" s="68">
        <v>3</v>
      </c>
      <c r="D25" s="68">
        <v>6609522</v>
      </c>
    </row>
    <row r="26" spans="1:4" x14ac:dyDescent="0.3">
      <c r="A26" s="68">
        <v>23</v>
      </c>
      <c r="B26" s="68">
        <v>8</v>
      </c>
      <c r="C26" s="68">
        <v>6</v>
      </c>
      <c r="D26" s="68">
        <v>6609523</v>
      </c>
    </row>
    <row r="27" spans="1:4" x14ac:dyDescent="0.3">
      <c r="A27" s="68">
        <v>24</v>
      </c>
      <c r="B27" s="68">
        <v>8</v>
      </c>
      <c r="C27" s="68">
        <v>9</v>
      </c>
      <c r="D27" s="68">
        <v>6609524</v>
      </c>
    </row>
    <row r="28" spans="1:4" x14ac:dyDescent="0.3">
      <c r="A28" s="68">
        <v>25</v>
      </c>
      <c r="B28" s="68">
        <v>9</v>
      </c>
      <c r="C28" s="68">
        <v>3</v>
      </c>
      <c r="D28" s="68">
        <v>6609525</v>
      </c>
    </row>
    <row r="29" spans="1:4" x14ac:dyDescent="0.3">
      <c r="A29" s="68">
        <v>26</v>
      </c>
      <c r="B29" s="68">
        <v>9</v>
      </c>
      <c r="C29" s="68">
        <v>6</v>
      </c>
      <c r="D29" s="68">
        <v>6609526</v>
      </c>
    </row>
    <row r="30" spans="1:4" x14ac:dyDescent="0.3">
      <c r="A30" s="68">
        <v>27</v>
      </c>
      <c r="B30" s="68">
        <v>9</v>
      </c>
      <c r="C30" s="68">
        <v>9</v>
      </c>
      <c r="D30" s="68">
        <v>6609527</v>
      </c>
    </row>
    <row r="31" spans="1:4" x14ac:dyDescent="0.3">
      <c r="A31" s="68">
        <v>28</v>
      </c>
      <c r="B31" s="68">
        <v>10</v>
      </c>
      <c r="C31" s="68">
        <v>3</v>
      </c>
      <c r="D31" s="68">
        <v>6609528</v>
      </c>
    </row>
    <row r="32" spans="1:4" x14ac:dyDescent="0.3">
      <c r="A32" s="68">
        <v>29</v>
      </c>
      <c r="B32" s="68">
        <v>10</v>
      </c>
      <c r="C32" s="68">
        <v>6</v>
      </c>
      <c r="D32" s="68">
        <v>6609529</v>
      </c>
    </row>
    <row r="33" spans="1:4" x14ac:dyDescent="0.3">
      <c r="A33" s="68">
        <v>30</v>
      </c>
      <c r="B33" s="68">
        <v>10</v>
      </c>
      <c r="C33" s="68">
        <v>9</v>
      </c>
      <c r="D33" s="68">
        <v>6609530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"/>
  <sheetViews>
    <sheetView zoomScale="90" zoomScaleNormal="90" workbookViewId="0">
      <pane ySplit="3" topLeftCell="A4" activePane="bottomLeft" state="frozen"/>
      <selection pane="bottomLeft" activeCell="E18" sqref="E18"/>
    </sheetView>
  </sheetViews>
  <sheetFormatPr defaultColWidth="8.58203125" defaultRowHeight="14" x14ac:dyDescent="0.3"/>
  <cols>
    <col min="1" max="1" width="11.33203125" style="1" customWidth="1"/>
    <col min="2" max="2" width="29.75" style="1" customWidth="1"/>
    <col min="3" max="3" width="36" style="1" customWidth="1"/>
    <col min="4" max="4" width="30.33203125" style="1" customWidth="1"/>
    <col min="5" max="5" width="35.75" style="1" customWidth="1"/>
    <col min="6" max="6" width="29.75" style="1" customWidth="1"/>
    <col min="7" max="7" width="31.83203125" style="1" customWidth="1"/>
    <col min="8" max="8" width="29.75" style="1" customWidth="1"/>
    <col min="9" max="9" width="25.58203125" style="1" customWidth="1"/>
    <col min="10" max="16384" width="8.58203125" style="1"/>
  </cols>
  <sheetData>
    <row r="1" spans="1:9" x14ac:dyDescent="0.3">
      <c r="A1" s="1" t="s">
        <v>130</v>
      </c>
    </row>
    <row r="2" spans="1:9" x14ac:dyDescent="0.3">
      <c r="A2" s="74" t="s">
        <v>131</v>
      </c>
      <c r="B2" s="74" t="s">
        <v>132</v>
      </c>
      <c r="C2" s="74" t="s">
        <v>133</v>
      </c>
      <c r="D2" s="74" t="s">
        <v>132</v>
      </c>
      <c r="E2" s="74" t="s">
        <v>133</v>
      </c>
      <c r="F2" s="74" t="s">
        <v>132</v>
      </c>
      <c r="G2" s="74" t="s">
        <v>133</v>
      </c>
      <c r="H2" s="74" t="s">
        <v>132</v>
      </c>
      <c r="I2" s="74" t="s">
        <v>133</v>
      </c>
    </row>
    <row r="3" spans="1:9" x14ac:dyDescent="0.3">
      <c r="A3" s="66" t="s">
        <v>134</v>
      </c>
      <c r="B3" s="66" t="s">
        <v>135</v>
      </c>
      <c r="C3" s="66" t="s">
        <v>136</v>
      </c>
      <c r="D3" s="66" t="s">
        <v>137</v>
      </c>
      <c r="E3" s="66" t="s">
        <v>138</v>
      </c>
      <c r="F3" s="66" t="s">
        <v>139</v>
      </c>
      <c r="G3" s="66" t="s">
        <v>140</v>
      </c>
      <c r="H3" s="66" t="s">
        <v>141</v>
      </c>
      <c r="I3" s="66" t="s">
        <v>142</v>
      </c>
    </row>
    <row r="4" spans="1:9" x14ac:dyDescent="0.3">
      <c r="A4" s="1">
        <v>1001</v>
      </c>
      <c r="B4" s="1" t="s">
        <v>143</v>
      </c>
      <c r="C4" s="1" t="s">
        <v>144</v>
      </c>
      <c r="D4" s="1" t="s">
        <v>145</v>
      </c>
      <c r="E4" s="1" t="s">
        <v>146</v>
      </c>
      <c r="F4" s="1" t="s">
        <v>147</v>
      </c>
      <c r="G4" s="1" t="s">
        <v>148</v>
      </c>
      <c r="H4" s="1" t="s">
        <v>149</v>
      </c>
      <c r="I4" s="1" t="s">
        <v>150</v>
      </c>
    </row>
    <row r="5" spans="1:9" x14ac:dyDescent="0.3">
      <c r="A5" s="1">
        <v>1002</v>
      </c>
      <c r="B5" s="1" t="s">
        <v>151</v>
      </c>
      <c r="C5" s="1" t="s">
        <v>152</v>
      </c>
      <c r="D5" s="1" t="s">
        <v>153</v>
      </c>
      <c r="E5" s="1" t="s">
        <v>154</v>
      </c>
      <c r="F5" s="1" t="s">
        <v>155</v>
      </c>
      <c r="G5" s="1" t="s">
        <v>156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关卡配置表</vt:lpstr>
      <vt:lpstr>副玩法章节素材配置</vt:lpstr>
      <vt:lpstr>挂机效率配置</vt:lpstr>
      <vt:lpstr>#挂机档位和效率</vt:lpstr>
      <vt:lpstr>进度奖励配置</vt:lpstr>
      <vt:lpstr>副玩法客户端表演配置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佳磊 汪</cp:lastModifiedBy>
  <dcterms:created xsi:type="dcterms:W3CDTF">2015-06-05T18:19:00Z</dcterms:created>
  <dcterms:modified xsi:type="dcterms:W3CDTF">2025-01-09T08:46:38Z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28681EDFFA85490CAA5854FCB09ED436_12</vt:lpwstr>
  </property>
  <property fmtid="{D5CDD505-2E9C-101B-9397-08002B2CF9AE}" pid="3" name="KSOProductBuildVer">
    <vt:lpwstr>2052-12.1.0.16120</vt:lpwstr>
  </property>
</Properties>
</file>