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F:\ResearchGroup\OyelayoJames\America Mineralogy\2025-08-02\"/>
    </mc:Choice>
  </mc:AlternateContent>
  <xr:revisionPtr revIDLastSave="0" documentId="13_ncr:1_{7032E2EF-94A8-445C-8973-24E753735D17}" xr6:coauthVersionLast="47" xr6:coauthVersionMax="47" xr10:uidLastSave="{00000000-0000-0000-0000-000000000000}"/>
  <bookViews>
    <workbookView xWindow="-120" yWindow="-120" windowWidth="19440" windowHeight="15000" xr2:uid="{DADF792C-F88F-4A3C-A436-3E44E6750D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19" i="1"/>
  <c r="D22" i="1"/>
  <c r="G22" i="1"/>
  <c r="J22" i="1"/>
  <c r="E22" i="1"/>
  <c r="E21" i="1"/>
  <c r="E20" i="1"/>
  <c r="D21" i="1"/>
  <c r="F21" i="1"/>
  <c r="G21" i="1"/>
  <c r="H21" i="1"/>
  <c r="I21" i="1"/>
  <c r="J21" i="1"/>
  <c r="H20" i="1"/>
  <c r="I20" i="1"/>
  <c r="J20" i="1"/>
  <c r="F20" i="1"/>
  <c r="G20" i="1"/>
  <c r="F19" i="1"/>
  <c r="G19" i="1"/>
  <c r="H19" i="1"/>
  <c r="I19" i="1"/>
  <c r="J19" i="1"/>
</calcChain>
</file>

<file path=xl/sharedStrings.xml><?xml version="1.0" encoding="utf-8"?>
<sst xmlns="http://schemas.openxmlformats.org/spreadsheetml/2006/main" count="22" uniqueCount="22">
  <si>
    <t>Sample</t>
  </si>
  <si>
    <t>Calcite (CaCO₃)</t>
  </si>
  <si>
    <t>Quartz (SiO₂)</t>
  </si>
  <si>
    <t>Barite  (BaSO₄)</t>
  </si>
  <si>
    <t>Strontianite (SrCO₃)</t>
  </si>
  <si>
    <t>Dolomite CaMg(CO₃)₂</t>
  </si>
  <si>
    <t>S/N</t>
  </si>
  <si>
    <t>Baryte Ba(SO₄)</t>
  </si>
  <si>
    <t>Sanidine</t>
  </si>
  <si>
    <t>MR-23-113</t>
  </si>
  <si>
    <t>MR-23-140</t>
  </si>
  <si>
    <t>MR-23-148</t>
  </si>
  <si>
    <t>JO-24-01A</t>
  </si>
  <si>
    <t>JO-24-02A</t>
  </si>
  <si>
    <t>JO-24-06A</t>
  </si>
  <si>
    <t>JO-24-07A</t>
  </si>
  <si>
    <t>JO-24-10A</t>
  </si>
  <si>
    <t>JO-24-11A</t>
  </si>
  <si>
    <t>JO-24-039</t>
  </si>
  <si>
    <t>JO-24-040</t>
  </si>
  <si>
    <t>JO-24-042</t>
  </si>
  <si>
    <t>JO-24-043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</si>
</sst>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407715544990834E-2"/>
          <c:y val="9.8298607561045775E-2"/>
          <c:w val="0.88924412750293014"/>
          <c:h val="0.675139349319932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Calcite (CaCO₃)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  <a:effectLst/>
          </c:spPr>
          <c:invertIfNegative val="0"/>
          <c:cat>
            <c:strRef>
              <c:f>Sheet1!$C$5:$C$17</c:f>
              <c:strCache>
                <c:ptCount val="13"/>
                <c:pt idx="0">
                  <c:v>MR-23-113</c:v>
                </c:pt>
                <c:pt idx="1">
                  <c:v>MR-23-140</c:v>
                </c:pt>
                <c:pt idx="2">
                  <c:v>MR-23-148</c:v>
                </c:pt>
                <c:pt idx="3">
                  <c:v>JO-24-01A</c:v>
                </c:pt>
                <c:pt idx="4">
                  <c:v>JO-24-02A</c:v>
                </c:pt>
                <c:pt idx="5">
                  <c:v>JO-24-06A</c:v>
                </c:pt>
                <c:pt idx="6">
                  <c:v>JO-24-07A</c:v>
                </c:pt>
                <c:pt idx="7">
                  <c:v>JO-24-10A</c:v>
                </c:pt>
                <c:pt idx="8">
                  <c:v>JO-24-11A</c:v>
                </c:pt>
                <c:pt idx="9">
                  <c:v>JO-24-039</c:v>
                </c:pt>
                <c:pt idx="10">
                  <c:v>JO-24-040</c:v>
                </c:pt>
                <c:pt idx="11">
                  <c:v>JO-24-042</c:v>
                </c:pt>
                <c:pt idx="12">
                  <c:v>JO-24-043</c:v>
                </c:pt>
              </c:strCache>
            </c:strRef>
          </c:cat>
          <c:val>
            <c:numRef>
              <c:f>Sheet1!$D$5:$D$17</c:f>
              <c:numCache>
                <c:formatCode>General</c:formatCode>
                <c:ptCount val="13"/>
                <c:pt idx="0">
                  <c:v>94</c:v>
                </c:pt>
                <c:pt idx="1">
                  <c:v>95.8</c:v>
                </c:pt>
                <c:pt idx="2">
                  <c:v>79.8</c:v>
                </c:pt>
                <c:pt idx="3">
                  <c:v>68.2</c:v>
                </c:pt>
                <c:pt idx="4">
                  <c:v>90.3</c:v>
                </c:pt>
                <c:pt idx="5">
                  <c:v>86.8</c:v>
                </c:pt>
                <c:pt idx="6">
                  <c:v>82</c:v>
                </c:pt>
                <c:pt idx="7">
                  <c:v>67.099999999999994</c:v>
                </c:pt>
                <c:pt idx="8">
                  <c:v>74</c:v>
                </c:pt>
                <c:pt idx="9">
                  <c:v>84.5</c:v>
                </c:pt>
                <c:pt idx="10">
                  <c:v>84.5</c:v>
                </c:pt>
                <c:pt idx="11">
                  <c:v>79.400000000000006</c:v>
                </c:pt>
                <c:pt idx="12">
                  <c:v>94.4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4-418E-B44A-37610FDC1363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Barite  (BaSO₄)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Sheet1!$C$5:$C$17</c:f>
              <c:strCache>
                <c:ptCount val="13"/>
                <c:pt idx="0">
                  <c:v>MR-23-113</c:v>
                </c:pt>
                <c:pt idx="1">
                  <c:v>MR-23-140</c:v>
                </c:pt>
                <c:pt idx="2">
                  <c:v>MR-23-148</c:v>
                </c:pt>
                <c:pt idx="3">
                  <c:v>JO-24-01A</c:v>
                </c:pt>
                <c:pt idx="4">
                  <c:v>JO-24-02A</c:v>
                </c:pt>
                <c:pt idx="5">
                  <c:v>JO-24-06A</c:v>
                </c:pt>
                <c:pt idx="6">
                  <c:v>JO-24-07A</c:v>
                </c:pt>
                <c:pt idx="7">
                  <c:v>JO-24-10A</c:v>
                </c:pt>
                <c:pt idx="8">
                  <c:v>JO-24-11A</c:v>
                </c:pt>
                <c:pt idx="9">
                  <c:v>JO-24-039</c:v>
                </c:pt>
                <c:pt idx="10">
                  <c:v>JO-24-040</c:v>
                </c:pt>
                <c:pt idx="11">
                  <c:v>JO-24-042</c:v>
                </c:pt>
                <c:pt idx="12">
                  <c:v>JO-24-043</c:v>
                </c:pt>
              </c:strCache>
            </c:strRef>
          </c:cat>
          <c:val>
            <c:numRef>
              <c:f>Sheet1!$E$5:$E$17</c:f>
              <c:numCache>
                <c:formatCode>General</c:formatCode>
                <c:ptCount val="13"/>
                <c:pt idx="0">
                  <c:v>1.6</c:v>
                </c:pt>
                <c:pt idx="1">
                  <c:v>2.2000000000000002</c:v>
                </c:pt>
                <c:pt idx="2">
                  <c:v>0.2</c:v>
                </c:pt>
                <c:pt idx="4">
                  <c:v>4.5</c:v>
                </c:pt>
                <c:pt idx="5">
                  <c:v>5.5</c:v>
                </c:pt>
                <c:pt idx="6">
                  <c:v>4.9000000000000004</c:v>
                </c:pt>
                <c:pt idx="7">
                  <c:v>3</c:v>
                </c:pt>
                <c:pt idx="8">
                  <c:v>6.8</c:v>
                </c:pt>
                <c:pt idx="9">
                  <c:v>9.1999999999999993</c:v>
                </c:pt>
                <c:pt idx="10">
                  <c:v>8.3000000000000007</c:v>
                </c:pt>
                <c:pt idx="11">
                  <c:v>14.1</c:v>
                </c:pt>
                <c:pt idx="1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4-418E-B44A-37610FDC1363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Baryte Ba(SO₄)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Sheet1!$C$5:$C$17</c:f>
              <c:strCache>
                <c:ptCount val="13"/>
                <c:pt idx="0">
                  <c:v>MR-23-113</c:v>
                </c:pt>
                <c:pt idx="1">
                  <c:v>MR-23-140</c:v>
                </c:pt>
                <c:pt idx="2">
                  <c:v>MR-23-148</c:v>
                </c:pt>
                <c:pt idx="3">
                  <c:v>JO-24-01A</c:v>
                </c:pt>
                <c:pt idx="4">
                  <c:v>JO-24-02A</c:v>
                </c:pt>
                <c:pt idx="5">
                  <c:v>JO-24-06A</c:v>
                </c:pt>
                <c:pt idx="6">
                  <c:v>JO-24-07A</c:v>
                </c:pt>
                <c:pt idx="7">
                  <c:v>JO-24-10A</c:v>
                </c:pt>
                <c:pt idx="8">
                  <c:v>JO-24-11A</c:v>
                </c:pt>
                <c:pt idx="9">
                  <c:v>JO-24-039</c:v>
                </c:pt>
                <c:pt idx="10">
                  <c:v>JO-24-040</c:v>
                </c:pt>
                <c:pt idx="11">
                  <c:v>JO-24-042</c:v>
                </c:pt>
                <c:pt idx="12">
                  <c:v>JO-24-043</c:v>
                </c:pt>
              </c:strCache>
            </c:strRef>
          </c:cat>
          <c:val>
            <c:numRef>
              <c:f>Sheet1!$F$5:$F$17</c:f>
              <c:numCache>
                <c:formatCode>General</c:formatCode>
                <c:ptCount val="13"/>
                <c:pt idx="0">
                  <c:v>0.6</c:v>
                </c:pt>
                <c:pt idx="3">
                  <c:v>3.7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14-418E-B44A-37610FDC1363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Dolomite CaMg(CO₃)₂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>
              <a:outerShdw blurRad="50800" dist="50800" dir="5400000" algn="ctr" rotWithShape="0">
                <a:srgbClr val="FF00FF"/>
              </a:outerShdw>
            </a:effectLst>
          </c:spPr>
          <c:invertIfNegative val="0"/>
          <c:cat>
            <c:strRef>
              <c:f>Sheet1!$C$5:$C$17</c:f>
              <c:strCache>
                <c:ptCount val="13"/>
                <c:pt idx="0">
                  <c:v>MR-23-113</c:v>
                </c:pt>
                <c:pt idx="1">
                  <c:v>MR-23-140</c:v>
                </c:pt>
                <c:pt idx="2">
                  <c:v>MR-23-148</c:v>
                </c:pt>
                <c:pt idx="3">
                  <c:v>JO-24-01A</c:v>
                </c:pt>
                <c:pt idx="4">
                  <c:v>JO-24-02A</c:v>
                </c:pt>
                <c:pt idx="5">
                  <c:v>JO-24-06A</c:v>
                </c:pt>
                <c:pt idx="6">
                  <c:v>JO-24-07A</c:v>
                </c:pt>
                <c:pt idx="7">
                  <c:v>JO-24-10A</c:v>
                </c:pt>
                <c:pt idx="8">
                  <c:v>JO-24-11A</c:v>
                </c:pt>
                <c:pt idx="9">
                  <c:v>JO-24-039</c:v>
                </c:pt>
                <c:pt idx="10">
                  <c:v>JO-24-040</c:v>
                </c:pt>
                <c:pt idx="11">
                  <c:v>JO-24-042</c:v>
                </c:pt>
                <c:pt idx="12">
                  <c:v>JO-24-043</c:v>
                </c:pt>
              </c:strCache>
            </c:strRef>
          </c:cat>
          <c:val>
            <c:numRef>
              <c:f>Sheet1!$G$5:$G$17</c:f>
              <c:numCache>
                <c:formatCode>General</c:formatCode>
                <c:ptCount val="13"/>
                <c:pt idx="0">
                  <c:v>0.2</c:v>
                </c:pt>
                <c:pt idx="3">
                  <c:v>23.9</c:v>
                </c:pt>
                <c:pt idx="5">
                  <c:v>2.8</c:v>
                </c:pt>
                <c:pt idx="6">
                  <c:v>8.6999999999999993</c:v>
                </c:pt>
                <c:pt idx="7">
                  <c:v>27.4</c:v>
                </c:pt>
                <c:pt idx="8">
                  <c:v>15.5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14-418E-B44A-37610FDC1363}"/>
            </c:ext>
          </c:extLst>
        </c:ser>
        <c:ser>
          <c:idx val="4"/>
          <c:order val="4"/>
          <c:tx>
            <c:strRef>
              <c:f>Sheet1!$H$4</c:f>
              <c:strCache>
                <c:ptCount val="1"/>
                <c:pt idx="0">
                  <c:v>Strontianite (SrCO₃)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Sheet1!$C$5:$C$17</c:f>
              <c:strCache>
                <c:ptCount val="13"/>
                <c:pt idx="0">
                  <c:v>MR-23-113</c:v>
                </c:pt>
                <c:pt idx="1">
                  <c:v>MR-23-140</c:v>
                </c:pt>
                <c:pt idx="2">
                  <c:v>MR-23-148</c:v>
                </c:pt>
                <c:pt idx="3">
                  <c:v>JO-24-01A</c:v>
                </c:pt>
                <c:pt idx="4">
                  <c:v>JO-24-02A</c:v>
                </c:pt>
                <c:pt idx="5">
                  <c:v>JO-24-06A</c:v>
                </c:pt>
                <c:pt idx="6">
                  <c:v>JO-24-07A</c:v>
                </c:pt>
                <c:pt idx="7">
                  <c:v>JO-24-10A</c:v>
                </c:pt>
                <c:pt idx="8">
                  <c:v>JO-24-11A</c:v>
                </c:pt>
                <c:pt idx="9">
                  <c:v>JO-24-039</c:v>
                </c:pt>
                <c:pt idx="10">
                  <c:v>JO-24-040</c:v>
                </c:pt>
                <c:pt idx="11">
                  <c:v>JO-24-042</c:v>
                </c:pt>
                <c:pt idx="12">
                  <c:v>JO-24-043</c:v>
                </c:pt>
              </c:strCache>
            </c:strRef>
          </c:cat>
          <c:val>
            <c:numRef>
              <c:f>Sheet1!$H$5:$H$17</c:f>
              <c:numCache>
                <c:formatCode>General</c:formatCode>
                <c:ptCount val="13"/>
                <c:pt idx="0">
                  <c:v>0.6</c:v>
                </c:pt>
                <c:pt idx="1">
                  <c:v>1.9</c:v>
                </c:pt>
                <c:pt idx="3">
                  <c:v>0.7</c:v>
                </c:pt>
                <c:pt idx="4">
                  <c:v>0.4</c:v>
                </c:pt>
                <c:pt idx="1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14-418E-B44A-37610FDC1363}"/>
            </c:ext>
          </c:extLst>
        </c:ser>
        <c:ser>
          <c:idx val="5"/>
          <c:order val="5"/>
          <c:tx>
            <c:strRef>
              <c:f>Sheet1!$I$4</c:f>
              <c:strCache>
                <c:ptCount val="1"/>
                <c:pt idx="0">
                  <c:v>Sanidine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Sheet1!$C$5:$C$17</c:f>
              <c:strCache>
                <c:ptCount val="13"/>
                <c:pt idx="0">
                  <c:v>MR-23-113</c:v>
                </c:pt>
                <c:pt idx="1">
                  <c:v>MR-23-140</c:v>
                </c:pt>
                <c:pt idx="2">
                  <c:v>MR-23-148</c:v>
                </c:pt>
                <c:pt idx="3">
                  <c:v>JO-24-01A</c:v>
                </c:pt>
                <c:pt idx="4">
                  <c:v>JO-24-02A</c:v>
                </c:pt>
                <c:pt idx="5">
                  <c:v>JO-24-06A</c:v>
                </c:pt>
                <c:pt idx="6">
                  <c:v>JO-24-07A</c:v>
                </c:pt>
                <c:pt idx="7">
                  <c:v>JO-24-10A</c:v>
                </c:pt>
                <c:pt idx="8">
                  <c:v>JO-24-11A</c:v>
                </c:pt>
                <c:pt idx="9">
                  <c:v>JO-24-039</c:v>
                </c:pt>
                <c:pt idx="10">
                  <c:v>JO-24-040</c:v>
                </c:pt>
                <c:pt idx="11">
                  <c:v>JO-24-042</c:v>
                </c:pt>
                <c:pt idx="12">
                  <c:v>JO-24-043</c:v>
                </c:pt>
              </c:strCache>
            </c:strRef>
          </c:cat>
          <c:val>
            <c:numRef>
              <c:f>Sheet1!$I$5:$I$17</c:f>
              <c:numCache>
                <c:formatCode>General</c:formatCode>
                <c:ptCount val="13"/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14-418E-B44A-37610FDC1363}"/>
            </c:ext>
          </c:extLst>
        </c:ser>
        <c:ser>
          <c:idx val="6"/>
          <c:order val="6"/>
          <c:tx>
            <c:strRef>
              <c:f>Sheet1!$J$4</c:f>
              <c:strCache>
                <c:ptCount val="1"/>
                <c:pt idx="0">
                  <c:v>Quartz (SiO₂)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Sheet1!$C$5:$C$17</c:f>
              <c:strCache>
                <c:ptCount val="13"/>
                <c:pt idx="0">
                  <c:v>MR-23-113</c:v>
                </c:pt>
                <c:pt idx="1">
                  <c:v>MR-23-140</c:v>
                </c:pt>
                <c:pt idx="2">
                  <c:v>MR-23-148</c:v>
                </c:pt>
                <c:pt idx="3">
                  <c:v>JO-24-01A</c:v>
                </c:pt>
                <c:pt idx="4">
                  <c:v>JO-24-02A</c:v>
                </c:pt>
                <c:pt idx="5">
                  <c:v>JO-24-06A</c:v>
                </c:pt>
                <c:pt idx="6">
                  <c:v>JO-24-07A</c:v>
                </c:pt>
                <c:pt idx="7">
                  <c:v>JO-24-10A</c:v>
                </c:pt>
                <c:pt idx="8">
                  <c:v>JO-24-11A</c:v>
                </c:pt>
                <c:pt idx="9">
                  <c:v>JO-24-039</c:v>
                </c:pt>
                <c:pt idx="10">
                  <c:v>JO-24-040</c:v>
                </c:pt>
                <c:pt idx="11">
                  <c:v>JO-24-042</c:v>
                </c:pt>
                <c:pt idx="12">
                  <c:v>JO-24-043</c:v>
                </c:pt>
              </c:strCache>
            </c:strRef>
          </c:cat>
          <c:val>
            <c:numRef>
              <c:f>Sheet1!$J$5:$J$17</c:f>
              <c:numCache>
                <c:formatCode>General</c:formatCode>
                <c:ptCount val="13"/>
                <c:pt idx="0">
                  <c:v>3.1</c:v>
                </c:pt>
                <c:pt idx="3">
                  <c:v>4.5999999999999996</c:v>
                </c:pt>
                <c:pt idx="4">
                  <c:v>4.8</c:v>
                </c:pt>
                <c:pt idx="5">
                  <c:v>5</c:v>
                </c:pt>
                <c:pt idx="6">
                  <c:v>4.4000000000000004</c:v>
                </c:pt>
                <c:pt idx="7">
                  <c:v>2.5</c:v>
                </c:pt>
                <c:pt idx="8">
                  <c:v>3.7</c:v>
                </c:pt>
                <c:pt idx="9">
                  <c:v>6</c:v>
                </c:pt>
                <c:pt idx="10">
                  <c:v>6.4</c:v>
                </c:pt>
                <c:pt idx="11">
                  <c:v>6.5</c:v>
                </c:pt>
                <c:pt idx="1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14-418E-B44A-37610FDC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84184991"/>
        <c:axId val="784186431"/>
      </c:barChart>
      <c:catAx>
        <c:axId val="78418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Sample</a:t>
                </a:r>
              </a:p>
            </c:rich>
          </c:tx>
          <c:layout>
            <c:manualLayout>
              <c:xMode val="edge"/>
              <c:yMode val="edge"/>
              <c:x val="0.49519536473035214"/>
              <c:y val="0.9370571921992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4186431"/>
        <c:crosses val="autoZero"/>
        <c:auto val="0"/>
        <c:lblAlgn val="ctr"/>
        <c:lblOffset val="100"/>
        <c:noMultiLvlLbl val="0"/>
      </c:catAx>
      <c:valAx>
        <c:axId val="784186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Concentration by wt%</a:t>
                </a:r>
              </a:p>
            </c:rich>
          </c:tx>
          <c:layout>
            <c:manualLayout>
              <c:xMode val="edge"/>
              <c:yMode val="edge"/>
              <c:x val="1.1162283959788046E-2"/>
              <c:y val="0.22972818813789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418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316627874345895E-2"/>
          <c:y val="1.0141638821998472E-2"/>
          <c:w val="0.96255758596213215"/>
          <c:h val="7.3686302032758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25</xdr:row>
      <xdr:rowOff>1</xdr:rowOff>
    </xdr:from>
    <xdr:to>
      <xdr:col>7</xdr:col>
      <xdr:colOff>457199</xdr:colOff>
      <xdr:row>52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D1E44-03DE-17FB-3530-2C2F7DA51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B588-31D1-432C-87B1-44430C052947}">
  <dimension ref="B3:O22"/>
  <sheetViews>
    <sheetView tabSelected="1" topLeftCell="A22" zoomScaleNormal="100" workbookViewId="0">
      <selection activeCell="H43" sqref="H43"/>
    </sheetView>
  </sheetViews>
  <sheetFormatPr defaultRowHeight="14.25"/>
  <cols>
    <col min="3" max="3" width="12.25" customWidth="1"/>
    <col min="4" max="4" width="15.125" customWidth="1"/>
    <col min="5" max="6" width="17.375" customWidth="1"/>
    <col min="7" max="7" width="19.125" customWidth="1"/>
    <col min="8" max="10" width="18.25" customWidth="1"/>
    <col min="11" max="11" width="19.375" customWidth="1"/>
  </cols>
  <sheetData>
    <row r="3" spans="2:15">
      <c r="B3" s="1"/>
      <c r="C3" s="1"/>
      <c r="D3" s="1"/>
      <c r="E3" s="1"/>
      <c r="F3" s="1"/>
      <c r="G3" s="1"/>
      <c r="H3" s="1"/>
      <c r="I3" s="1"/>
      <c r="J3" s="1"/>
    </row>
    <row r="4" spans="2:15" ht="15.75">
      <c r="B4" s="1" t="s">
        <v>6</v>
      </c>
      <c r="C4" s="2" t="s">
        <v>0</v>
      </c>
      <c r="D4" s="3" t="s">
        <v>1</v>
      </c>
      <c r="E4" s="3" t="s">
        <v>3</v>
      </c>
      <c r="F4" s="3" t="s">
        <v>7</v>
      </c>
      <c r="G4" s="3" t="s">
        <v>5</v>
      </c>
      <c r="H4" s="3" t="s">
        <v>4</v>
      </c>
      <c r="I4" s="3" t="s">
        <v>8</v>
      </c>
      <c r="J4" s="3" t="s">
        <v>2</v>
      </c>
      <c r="M4" s="2"/>
      <c r="N4" s="2"/>
      <c r="O4" s="2"/>
    </row>
    <row r="5" spans="2:15">
      <c r="B5" s="1">
        <v>1</v>
      </c>
      <c r="C5" s="1" t="s">
        <v>9</v>
      </c>
      <c r="D5" s="1">
        <v>94</v>
      </c>
      <c r="E5" s="1">
        <v>1.6</v>
      </c>
      <c r="F5" s="1">
        <v>0.6</v>
      </c>
      <c r="G5" s="1">
        <v>0.2</v>
      </c>
      <c r="H5" s="1">
        <v>0.6</v>
      </c>
      <c r="I5" s="1"/>
      <c r="J5" s="1">
        <v>3.1</v>
      </c>
    </row>
    <row r="6" spans="2:15">
      <c r="B6" s="1">
        <v>2</v>
      </c>
      <c r="C6" s="1" t="s">
        <v>10</v>
      </c>
      <c r="D6" s="1">
        <v>95.8</v>
      </c>
      <c r="E6" s="1">
        <v>2.2000000000000002</v>
      </c>
      <c r="F6" s="1"/>
      <c r="G6" s="1"/>
      <c r="H6" s="1">
        <v>1.9</v>
      </c>
      <c r="I6" s="1"/>
      <c r="J6" s="1"/>
    </row>
    <row r="7" spans="2:15">
      <c r="B7" s="1">
        <v>3</v>
      </c>
      <c r="C7" s="1" t="s">
        <v>11</v>
      </c>
      <c r="D7" s="1">
        <v>79.8</v>
      </c>
      <c r="E7" s="1">
        <v>0.2</v>
      </c>
      <c r="F7" s="1"/>
      <c r="G7" s="1"/>
      <c r="H7" s="1"/>
      <c r="I7" s="1">
        <v>20</v>
      </c>
      <c r="J7" s="1"/>
    </row>
    <row r="8" spans="2:15">
      <c r="B8" s="1">
        <v>4</v>
      </c>
      <c r="C8" s="1" t="s">
        <v>12</v>
      </c>
      <c r="D8" s="1">
        <v>68.2</v>
      </c>
      <c r="E8" s="1"/>
      <c r="F8" s="1">
        <v>3.7</v>
      </c>
      <c r="G8" s="1">
        <v>23.9</v>
      </c>
      <c r="H8" s="1">
        <v>0.7</v>
      </c>
      <c r="I8" s="1"/>
      <c r="J8" s="1">
        <v>4.5999999999999996</v>
      </c>
    </row>
    <row r="9" spans="2:15">
      <c r="B9" s="1">
        <v>5</v>
      </c>
      <c r="C9" s="1" t="s">
        <v>13</v>
      </c>
      <c r="D9" s="1">
        <v>90.3</v>
      </c>
      <c r="E9" s="1">
        <v>4.5</v>
      </c>
      <c r="F9" s="1"/>
      <c r="G9" s="1"/>
      <c r="H9" s="1">
        <v>0.4</v>
      </c>
      <c r="I9" s="1"/>
      <c r="J9" s="1">
        <v>4.8</v>
      </c>
    </row>
    <row r="10" spans="2:15">
      <c r="B10" s="1">
        <v>6</v>
      </c>
      <c r="C10" s="1" t="s">
        <v>14</v>
      </c>
      <c r="D10" s="1">
        <v>86.8</v>
      </c>
      <c r="E10" s="1">
        <v>5.5</v>
      </c>
      <c r="F10" s="1"/>
      <c r="G10" s="1">
        <v>2.8</v>
      </c>
      <c r="H10" s="1"/>
      <c r="I10" s="1"/>
      <c r="J10" s="1">
        <v>5</v>
      </c>
    </row>
    <row r="11" spans="2:15">
      <c r="B11" s="1">
        <v>7</v>
      </c>
      <c r="C11" s="1" t="s">
        <v>15</v>
      </c>
      <c r="D11" s="1">
        <v>82</v>
      </c>
      <c r="E11" s="1">
        <v>4.9000000000000004</v>
      </c>
      <c r="F11" s="1"/>
      <c r="G11" s="1">
        <v>8.6999999999999993</v>
      </c>
      <c r="H11" s="1"/>
      <c r="I11" s="1"/>
      <c r="J11" s="1">
        <v>4.4000000000000004</v>
      </c>
    </row>
    <row r="12" spans="2:15">
      <c r="B12" s="1">
        <v>8</v>
      </c>
      <c r="C12" s="1" t="s">
        <v>16</v>
      </c>
      <c r="D12" s="1">
        <v>67.099999999999994</v>
      </c>
      <c r="E12" s="1">
        <v>3</v>
      </c>
      <c r="F12" s="1"/>
      <c r="G12" s="1">
        <v>27.4</v>
      </c>
      <c r="H12" s="1"/>
      <c r="I12" s="1"/>
      <c r="J12" s="1">
        <v>2.5</v>
      </c>
    </row>
    <row r="13" spans="2:15">
      <c r="B13" s="1">
        <v>9</v>
      </c>
      <c r="C13" s="1" t="s">
        <v>17</v>
      </c>
      <c r="D13" s="1">
        <v>74</v>
      </c>
      <c r="E13" s="1">
        <v>6.8</v>
      </c>
      <c r="F13" s="1"/>
      <c r="G13" s="1">
        <v>15.5</v>
      </c>
      <c r="H13" s="1"/>
      <c r="I13" s="1"/>
      <c r="J13" s="1">
        <v>3.7</v>
      </c>
    </row>
    <row r="14" spans="2:15">
      <c r="B14" s="1">
        <v>10</v>
      </c>
      <c r="C14" s="1" t="s">
        <v>18</v>
      </c>
      <c r="D14" s="1">
        <v>84.5</v>
      </c>
      <c r="E14" s="1">
        <v>9.1999999999999993</v>
      </c>
      <c r="F14" s="1"/>
      <c r="G14" s="1">
        <v>0.2</v>
      </c>
      <c r="H14" s="1"/>
      <c r="I14" s="1"/>
      <c r="J14" s="1">
        <v>6</v>
      </c>
    </row>
    <row r="15" spans="2:15">
      <c r="B15" s="1">
        <v>11</v>
      </c>
      <c r="C15" s="1" t="s">
        <v>19</v>
      </c>
      <c r="D15" s="1">
        <v>84.5</v>
      </c>
      <c r="E15" s="1">
        <v>8.3000000000000007</v>
      </c>
      <c r="F15" s="1"/>
      <c r="G15" s="1"/>
      <c r="H15" s="1">
        <v>0.8</v>
      </c>
      <c r="I15" s="1"/>
      <c r="J15" s="1">
        <v>6.4</v>
      </c>
    </row>
    <row r="16" spans="2:15">
      <c r="B16" s="1">
        <v>12</v>
      </c>
      <c r="C16" s="1" t="s">
        <v>20</v>
      </c>
      <c r="D16" s="1">
        <v>79.400000000000006</v>
      </c>
      <c r="E16" s="1">
        <v>14.1</v>
      </c>
      <c r="F16" s="1"/>
      <c r="G16" s="1"/>
      <c r="H16" s="1"/>
      <c r="I16" s="1"/>
      <c r="J16" s="1">
        <v>6.5</v>
      </c>
    </row>
    <row r="17" spans="2:10">
      <c r="B17" s="1">
        <v>13</v>
      </c>
      <c r="C17" s="1" t="s">
        <v>21</v>
      </c>
      <c r="D17" s="1">
        <v>94.4</v>
      </c>
      <c r="E17" s="1">
        <v>2.1</v>
      </c>
      <c r="F17" s="1">
        <v>1</v>
      </c>
      <c r="G17" s="1"/>
      <c r="H17" s="1"/>
      <c r="I17" s="1"/>
      <c r="J17" s="1">
        <v>2.5</v>
      </c>
    </row>
    <row r="18" spans="2:10">
      <c r="B18" s="1"/>
      <c r="C18" s="1"/>
      <c r="D18" s="1"/>
      <c r="E18" s="1"/>
      <c r="F18" s="1"/>
      <c r="G18" s="1"/>
      <c r="H18" s="1"/>
      <c r="I18" s="1"/>
      <c r="J18" s="1"/>
    </row>
    <row r="19" spans="2:10">
      <c r="B19" s="1"/>
      <c r="C19" s="1"/>
      <c r="D19" s="1"/>
      <c r="E19" s="1">
        <f>SUM(E5:E18)</f>
        <v>62.400000000000006</v>
      </c>
      <c r="F19" s="1">
        <f t="shared" ref="F19:J19" si="0">SUM(F5:F18)</f>
        <v>5.3</v>
      </c>
      <c r="G19" s="1">
        <f t="shared" si="0"/>
        <v>78.7</v>
      </c>
      <c r="H19" s="1">
        <f t="shared" si="0"/>
        <v>4.4000000000000004</v>
      </c>
      <c r="I19" s="1">
        <f t="shared" si="0"/>
        <v>20</v>
      </c>
      <c r="J19" s="1">
        <f t="shared" si="0"/>
        <v>49.499999999999993</v>
      </c>
    </row>
    <row r="20" spans="2:10">
      <c r="B20" s="1"/>
      <c r="C20" s="1"/>
      <c r="D20" s="1">
        <f>MAX(D5:D17)</f>
        <v>95.8</v>
      </c>
      <c r="E20" s="1">
        <f>MAX(E5:E17)</f>
        <v>14.1</v>
      </c>
      <c r="F20" s="1">
        <f t="shared" ref="F20:J20" si="1">MAX(F5:F17)</f>
        <v>3.7</v>
      </c>
      <c r="G20" s="1">
        <f t="shared" si="1"/>
        <v>27.4</v>
      </c>
      <c r="H20" s="1">
        <f>MAX(H5:H17)</f>
        <v>1.9</v>
      </c>
      <c r="I20" s="1">
        <f t="shared" si="1"/>
        <v>20</v>
      </c>
      <c r="J20" s="1">
        <f t="shared" si="1"/>
        <v>6.5</v>
      </c>
    </row>
    <row r="21" spans="2:10">
      <c r="B21" s="1"/>
      <c r="C21" s="1"/>
      <c r="D21" s="1">
        <f>MIN(D5:D17)</f>
        <v>67.099999999999994</v>
      </c>
      <c r="E21" s="1">
        <f>MIN(E5:E17)</f>
        <v>0.2</v>
      </c>
      <c r="F21" s="1">
        <f t="shared" ref="F21:J21" si="2">MIN(F5:F17)</f>
        <v>0.6</v>
      </c>
      <c r="G21" s="1">
        <f t="shared" si="2"/>
        <v>0.2</v>
      </c>
      <c r="H21" s="1">
        <f t="shared" si="2"/>
        <v>0.4</v>
      </c>
      <c r="I21" s="1">
        <f t="shared" si="2"/>
        <v>20</v>
      </c>
      <c r="J21" s="1">
        <f t="shared" si="2"/>
        <v>2.5</v>
      </c>
    </row>
    <row r="22" spans="2:10">
      <c r="D22">
        <f xml:space="preserve"> AVERAGE(D5:D17)</f>
        <v>83.138461538461542</v>
      </c>
      <c r="E22">
        <f>AVERAGE(E5:E17)</f>
        <v>5.2</v>
      </c>
      <c r="G22">
        <f xml:space="preserve"> AVERAGE(G5:G17)</f>
        <v>11.242857142857144</v>
      </c>
      <c r="J22">
        <f xml:space="preserve"> AVERAGE(J5:J17)</f>
        <v>4.4999999999999991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Oyelayo, James</dc:creator>
  <cp:lastModifiedBy>Zhou, Xiaobing</cp:lastModifiedBy>
  <dcterms:created xsi:type="dcterms:W3CDTF">2024-10-14T22:58:51Z</dcterms:created>
  <dcterms:modified xsi:type="dcterms:W3CDTF">2025-08-09T23:39:29Z</dcterms:modified>
</cp:coreProperties>
</file>