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EAEE\Desktop\"/>
    </mc:Choice>
  </mc:AlternateContent>
  <xr:revisionPtr revIDLastSave="0" documentId="8_{21CE1A88-EA6E-435F-AF91-11BC5163061E}" xr6:coauthVersionLast="47" xr6:coauthVersionMax="47" xr10:uidLastSave="{00000000-0000-0000-0000-000000000000}"/>
  <bookViews>
    <workbookView xWindow="-120" yWindow="-120" windowWidth="29040" windowHeight="15720" xr2:uid="{08D9D6DA-3400-48E3-8D8A-525D9CCB000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1" i="1" l="1"/>
  <c r="I21" i="1" s="1"/>
  <c r="G3" i="1"/>
  <c r="J3" i="1" s="1"/>
  <c r="K3" i="1" s="1"/>
  <c r="G4" i="1"/>
  <c r="H4" i="1" s="1"/>
  <c r="I4" i="1" s="1"/>
  <c r="G5" i="1"/>
  <c r="J5" i="1" s="1"/>
  <c r="K5" i="1" s="1"/>
  <c r="G6" i="1"/>
  <c r="H6" i="1" s="1"/>
  <c r="I6" i="1" s="1"/>
  <c r="G7" i="1"/>
  <c r="H7" i="1" s="1"/>
  <c r="I7" i="1" s="1"/>
  <c r="G8" i="1"/>
  <c r="J8" i="1" s="1"/>
  <c r="K8" i="1" s="1"/>
  <c r="G9" i="1"/>
  <c r="J9" i="1" s="1"/>
  <c r="K9" i="1" s="1"/>
  <c r="G10" i="1"/>
  <c r="H10" i="1" s="1"/>
  <c r="I10" i="1" s="1"/>
  <c r="G11" i="1"/>
  <c r="H11" i="1" s="1"/>
  <c r="I11" i="1" s="1"/>
  <c r="G12" i="1"/>
  <c r="H12" i="1" s="1"/>
  <c r="I12" i="1" s="1"/>
  <c r="G13" i="1"/>
  <c r="J13" i="1" s="1"/>
  <c r="K13" i="1" s="1"/>
  <c r="G14" i="1"/>
  <c r="J14" i="1" s="1"/>
  <c r="K14" i="1" s="1"/>
  <c r="G15" i="1"/>
  <c r="J15" i="1" s="1"/>
  <c r="K15" i="1" s="1"/>
  <c r="G16" i="1"/>
  <c r="J16" i="1" s="1"/>
  <c r="K16" i="1" s="1"/>
  <c r="G17" i="1"/>
  <c r="J17" i="1" s="1"/>
  <c r="K17" i="1" s="1"/>
  <c r="G18" i="1"/>
  <c r="J18" i="1" s="1"/>
  <c r="K18" i="1" s="1"/>
  <c r="G19" i="1"/>
  <c r="J19" i="1" s="1"/>
  <c r="K19" i="1" s="1"/>
  <c r="G20" i="1"/>
  <c r="J20" i="1" s="1"/>
  <c r="K20" i="1" s="1"/>
  <c r="G21" i="1"/>
  <c r="J21" i="1" s="1"/>
  <c r="K21" i="1" s="1"/>
  <c r="G22" i="1"/>
  <c r="J22" i="1" s="1"/>
  <c r="K22" i="1" s="1"/>
  <c r="G23" i="1"/>
  <c r="J23" i="1" s="1"/>
  <c r="K23" i="1" s="1"/>
  <c r="G24" i="1"/>
  <c r="H24" i="1" s="1"/>
  <c r="I24" i="1" s="1"/>
  <c r="G25" i="1"/>
  <c r="H25" i="1" s="1"/>
  <c r="I25" i="1" s="1"/>
  <c r="G26" i="1"/>
  <c r="H26" i="1" s="1"/>
  <c r="I26" i="1" s="1"/>
  <c r="G27" i="1"/>
  <c r="J27" i="1" s="1"/>
  <c r="K27" i="1" s="1"/>
  <c r="G28" i="1"/>
  <c r="H28" i="1" s="1"/>
  <c r="I28" i="1" s="1"/>
  <c r="G29" i="1"/>
  <c r="H29" i="1" s="1"/>
  <c r="I29" i="1" s="1"/>
  <c r="G30" i="1"/>
  <c r="H30" i="1" s="1"/>
  <c r="I30" i="1" s="1"/>
  <c r="G31" i="1"/>
  <c r="J31" i="1" s="1"/>
  <c r="K31" i="1" s="1"/>
  <c r="G2" i="1"/>
  <c r="H2" i="1" s="1"/>
  <c r="I2" i="1" s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2" i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H3" i="1" l="1"/>
  <c r="H19" i="1"/>
  <c r="I19" i="1" s="1"/>
  <c r="H18" i="1"/>
  <c r="I18" i="1" s="1"/>
  <c r="H16" i="1"/>
  <c r="I16" i="1" s="1"/>
  <c r="H14" i="1"/>
  <c r="I14" i="1" s="1"/>
  <c r="H20" i="1"/>
  <c r="I20" i="1" s="1"/>
  <c r="H17" i="1"/>
  <c r="H15" i="1"/>
  <c r="I15" i="1" s="1"/>
  <c r="H23" i="1"/>
  <c r="I23" i="1" s="1"/>
  <c r="L15" i="1"/>
  <c r="M15" i="1" s="1"/>
  <c r="H22" i="1"/>
  <c r="I22" i="1" s="1"/>
  <c r="L23" i="1"/>
  <c r="M23" i="1" s="1"/>
  <c r="L3" i="1"/>
  <c r="M3" i="1" s="1"/>
  <c r="L25" i="1"/>
  <c r="M25" i="1" s="1"/>
  <c r="L22" i="1"/>
  <c r="M22" i="1" s="1"/>
  <c r="L21" i="1"/>
  <c r="M21" i="1" s="1"/>
  <c r="N21" i="1" s="1"/>
  <c r="L19" i="1"/>
  <c r="M19" i="1" s="1"/>
  <c r="J2" i="1"/>
  <c r="J32" i="1" s="1"/>
  <c r="U3" i="1" s="1"/>
  <c r="J30" i="1"/>
  <c r="K30" i="1" s="1"/>
  <c r="J29" i="1"/>
  <c r="J28" i="1"/>
  <c r="K28" i="1" s="1"/>
  <c r="J7" i="1"/>
  <c r="J26" i="1"/>
  <c r="J25" i="1"/>
  <c r="K25" i="1" s="1"/>
  <c r="J24" i="1"/>
  <c r="H13" i="1"/>
  <c r="H9" i="1"/>
  <c r="H8" i="1"/>
  <c r="J12" i="1"/>
  <c r="J11" i="1"/>
  <c r="J10" i="1"/>
  <c r="J6" i="1"/>
  <c r="H31" i="1"/>
  <c r="H27" i="1"/>
  <c r="H5" i="1"/>
  <c r="J4" i="1"/>
  <c r="N25" i="1" l="1"/>
  <c r="L29" i="1"/>
  <c r="M29" i="1" s="1"/>
  <c r="K29" i="1"/>
  <c r="N29" i="1" s="1"/>
  <c r="L2" i="1"/>
  <c r="K2" i="1"/>
  <c r="N19" i="1"/>
  <c r="L4" i="1"/>
  <c r="M4" i="1" s="1"/>
  <c r="K4" i="1"/>
  <c r="N4" i="1" s="1"/>
  <c r="L20" i="1"/>
  <c r="M20" i="1" s="1"/>
  <c r="N20" i="1" s="1"/>
  <c r="L28" i="1"/>
  <c r="M28" i="1" s="1"/>
  <c r="N28" i="1" s="1"/>
  <c r="L11" i="1"/>
  <c r="M11" i="1" s="1"/>
  <c r="K11" i="1"/>
  <c r="L18" i="1"/>
  <c r="M18" i="1" s="1"/>
  <c r="N18" i="1" s="1"/>
  <c r="L30" i="1"/>
  <c r="M30" i="1" s="1"/>
  <c r="N30" i="1" s="1"/>
  <c r="N22" i="1"/>
  <c r="L24" i="1"/>
  <c r="M24" i="1" s="1"/>
  <c r="K24" i="1"/>
  <c r="N23" i="1"/>
  <c r="L6" i="1"/>
  <c r="M6" i="1" s="1"/>
  <c r="K6" i="1"/>
  <c r="L10" i="1"/>
  <c r="M10" i="1" s="1"/>
  <c r="K10" i="1"/>
  <c r="L14" i="1"/>
  <c r="M14" i="1" s="1"/>
  <c r="N14" i="1" s="1"/>
  <c r="L12" i="1"/>
  <c r="M12" i="1" s="1"/>
  <c r="K12" i="1"/>
  <c r="N12" i="1" s="1"/>
  <c r="I3" i="1"/>
  <c r="N3" i="1" s="1"/>
  <c r="H32" i="1"/>
  <c r="U2" i="1" s="1"/>
  <c r="L26" i="1"/>
  <c r="M26" i="1" s="1"/>
  <c r="K26" i="1"/>
  <c r="N26" i="1" s="1"/>
  <c r="N15" i="1"/>
  <c r="L7" i="1"/>
  <c r="M7" i="1" s="1"/>
  <c r="K7" i="1"/>
  <c r="N7" i="1" s="1"/>
  <c r="L31" i="1"/>
  <c r="M31" i="1" s="1"/>
  <c r="I31" i="1"/>
  <c r="L9" i="1"/>
  <c r="M9" i="1" s="1"/>
  <c r="I9" i="1"/>
  <c r="L13" i="1"/>
  <c r="M13" i="1" s="1"/>
  <c r="I13" i="1"/>
  <c r="L17" i="1"/>
  <c r="M17" i="1" s="1"/>
  <c r="I17" i="1"/>
  <c r="N17" i="1" s="1"/>
  <c r="L16" i="1"/>
  <c r="M16" i="1" s="1"/>
  <c r="N16" i="1" s="1"/>
  <c r="L27" i="1"/>
  <c r="M27" i="1" s="1"/>
  <c r="I27" i="1"/>
  <c r="N27" i="1" s="1"/>
  <c r="L8" i="1"/>
  <c r="M8" i="1" s="1"/>
  <c r="I8" i="1"/>
  <c r="N8" i="1" s="1"/>
  <c r="L5" i="1"/>
  <c r="M5" i="1" s="1"/>
  <c r="I5" i="1"/>
  <c r="N5" i="1" s="1"/>
  <c r="N24" i="1" l="1"/>
  <c r="N31" i="1"/>
  <c r="M2" i="1"/>
  <c r="N2" i="1" s="1"/>
  <c r="L32" i="1"/>
  <c r="U4" i="1" s="1"/>
  <c r="U5" i="1" s="1"/>
  <c r="N6" i="1"/>
  <c r="N10" i="1"/>
  <c r="N11" i="1"/>
  <c r="N13" i="1"/>
  <c r="N9" i="1"/>
</calcChain>
</file>

<file path=xl/sharedStrings.xml><?xml version="1.0" encoding="utf-8"?>
<sst xmlns="http://schemas.openxmlformats.org/spreadsheetml/2006/main" count="25" uniqueCount="25">
  <si>
    <t>No</t>
  </si>
  <si>
    <t xml:space="preserve">Codigo Unico </t>
  </si>
  <si>
    <t>Nota 1 /10</t>
  </si>
  <si>
    <t>Nota 2 /10</t>
  </si>
  <si>
    <t>Nota 3 /10</t>
  </si>
  <si>
    <t>Pasa</t>
  </si>
  <si>
    <t>Pierde</t>
  </si>
  <si>
    <t>Supletorio</t>
  </si>
  <si>
    <t>Op2 Nota</t>
  </si>
  <si>
    <t># Est. q pasan</t>
  </si>
  <si>
    <t># Esr. Q Pierde Directo</t>
  </si>
  <si>
    <t># Est. Q suplerio</t>
  </si>
  <si>
    <t># Est q Pasan*</t>
  </si>
  <si>
    <t># Est. Q Pierde *</t>
  </si>
  <si>
    <t># Est. Q Suple*</t>
  </si>
  <si>
    <t>Total</t>
  </si>
  <si>
    <t>Total*</t>
  </si>
  <si>
    <t>Suma</t>
  </si>
  <si>
    <t>Ponderado</t>
  </si>
  <si>
    <t>Valor</t>
  </si>
  <si>
    <t>&gt;7</t>
  </si>
  <si>
    <t>&lt;5</t>
  </si>
  <si>
    <t>5 - 6.9</t>
  </si>
  <si>
    <t># Estudiantes</t>
  </si>
  <si>
    <t>Total /10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</si>
</sst>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2" borderId="0" xfId="0" applyFill="1"/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Font="1" applyBorder="1"/>
    <xf numFmtId="0" fontId="1" fillId="0" borderId="1" xfId="0" applyFont="1" applyBorder="1"/>
    <xf numFmtId="0" fontId="0" fillId="0" borderId="1" xfId="0" applyFon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1" xfId="0" applyNumberFormat="1" applyBorder="1"/>
    <xf numFmtId="0" fontId="0" fillId="2" borderId="1" xfId="0" applyFill="1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2" fontId="0" fillId="0" borderId="8" xfId="0" applyNumberFormat="1" applyBorder="1" applyAlignment="1">
      <alignment horizontal="center"/>
    </xf>
    <xf numFmtId="2" fontId="0" fillId="0" borderId="8" xfId="0" applyNumberFormat="1" applyBorder="1"/>
    <xf numFmtId="0" fontId="0" fillId="2" borderId="8" xfId="0" applyFill="1" applyBorder="1"/>
    <xf numFmtId="0" fontId="0" fillId="0" borderId="8" xfId="0" applyBorder="1"/>
    <xf numFmtId="0" fontId="0" fillId="0" borderId="9" xfId="0" applyBorder="1"/>
  </cellXfs>
  <cellStyles count="1">
    <cellStyle name="Normal" xfId="0" builtinId="0"/>
  </cellStyles>
  <dxfs count="18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rgb="FF00B0F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rgb="FF00B0F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rgb="FF00B0F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pieChart>
        <c:varyColors val="1"/>
        <c:ser>
          <c:idx val="0"/>
          <c:order val="0"/>
          <c:tx>
            <c:v>Estudiantes HI 2025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Hoja1!$S$2:$S$4</c:f>
              <c:strCache>
                <c:ptCount val="3"/>
                <c:pt idx="0">
                  <c:v>Pasa</c:v>
                </c:pt>
                <c:pt idx="1">
                  <c:v>Pierde</c:v>
                </c:pt>
                <c:pt idx="2">
                  <c:v>Supletorio</c:v>
                </c:pt>
              </c:strCache>
            </c:strRef>
          </c:cat>
          <c:val>
            <c:numRef>
              <c:f>Hoja1!$U$2:$U$4</c:f>
              <c:numCache>
                <c:formatCode>General</c:formatCode>
                <c:ptCount val="3"/>
                <c:pt idx="0">
                  <c:v>3</c:v>
                </c:pt>
                <c:pt idx="1">
                  <c:v>7</c:v>
                </c:pt>
                <c:pt idx="2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50-45C8-93EA-BA33D2E942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6</xdr:row>
      <xdr:rowOff>37306</xdr:rowOff>
    </xdr:from>
    <xdr:to>
      <xdr:col>22</xdr:col>
      <xdr:colOff>341312</xdr:colOff>
      <xdr:row>20</xdr:row>
      <xdr:rowOff>113506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B6E6D26-01F9-1A38-F4FD-D2FA8410EA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4DDC2F0-6670-4707-9270-377B8F89FED2}" name="Tabla3" displayName="Tabla3" ref="A1:N31" totalsRowShown="0" headerRowDxfId="0" headerRowBorderDxfId="16" tableBorderDxfId="17" totalsRowBorderDxfId="15">
  <tableColumns count="14">
    <tableColumn id="1" xr3:uid="{EAC794A8-58CC-4823-B6CC-9685DBDF9F04}" name="No" dataDxfId="14"/>
    <tableColumn id="2" xr3:uid="{F63D6D5B-688D-4821-BCC2-C8F850B2514F}" name="Codigo Unico " dataDxfId="13">
      <calculatedColumnFormula>B1+2</calculatedColumnFormula>
    </tableColumn>
    <tableColumn id="3" xr3:uid="{2A0ACC1E-4B4D-47B5-BCE6-A733F07DCAAC}" name="Nota 1 /10" dataDxfId="12"/>
    <tableColumn id="4" xr3:uid="{9CEE3DCF-3EB2-4DA8-8C51-17270D7832C4}" name="Nota 2 /10" dataDxfId="11"/>
    <tableColumn id="5" xr3:uid="{B4D7ACA4-AC39-4576-92CA-CD9911AD91E1}" name="Nota 3 /10" dataDxfId="10"/>
    <tableColumn id="6" xr3:uid="{B97E8A38-6572-4353-A826-E1828CCDD8FF}" name="Total /10" dataDxfId="9">
      <calculatedColumnFormula>(C2+D2+E2)/3</calculatedColumnFormula>
    </tableColumn>
    <tableColumn id="7" xr3:uid="{341B1095-4C94-4BA1-841B-97033F21A6AB}" name="Op2 Nota" dataDxfId="8">
      <calculatedColumnFormula>AVERAGE(C2:E2)</calculatedColumnFormula>
    </tableColumn>
    <tableColumn id="8" xr3:uid="{4016DEB0-0F95-4A76-899A-6BF2A8682E72}" name="# Est. q pasan" dataDxfId="7">
      <calculatedColumnFormula>IF(G2&gt;=7,1, 0)</calculatedColumnFormula>
    </tableColumn>
    <tableColumn id="9" xr3:uid="{4301118E-7958-40C5-BD7D-C0E23111AEC2}" name="# Est q Pasan*" dataDxfId="6">
      <calculatedColumnFormula>IF(H2=0,"", "Pasan")</calculatedColumnFormula>
    </tableColumn>
    <tableColumn id="10" xr3:uid="{391FC746-5C20-46A9-9D89-C94BF1D26C97}" name="# Esr. Q Pierde Directo" dataDxfId="5">
      <calculatedColumnFormula>IF(G2&lt;5,1,0)</calculatedColumnFormula>
    </tableColumn>
    <tableColumn id="11" xr3:uid="{102A1561-6DEA-43D7-8800-AF32128EA97C}" name="# Est. Q Pierde *" dataDxfId="4">
      <calculatedColumnFormula>IF(J2=0,"","Pierden")</calculatedColumnFormula>
    </tableColumn>
    <tableColumn id="12" xr3:uid="{55BD4FF3-7A20-4FAE-8F34-A19A2EF2BDFE}" name="# Est. Q suplerio" dataDxfId="3">
      <calculatedColumnFormula>IF((H2+J2)=0, 1, 0)</calculatedColumnFormula>
    </tableColumn>
    <tableColumn id="13" xr3:uid="{BDD09DF6-33CD-432E-ADB0-99097285750B}" name="# Est. Q Suple*" dataDxfId="2">
      <calculatedColumnFormula>IF(L2=0, "", "Supletorio")</calculatedColumnFormula>
    </tableColumn>
    <tableColumn id="14" xr3:uid="{6D90610A-9F30-4E9E-958B-E5FA3BD14A82}" name="Total*" dataDxfId="1">
      <calculatedColumnFormula>CONCATENATE(I2,K2,M2)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36682-1967-4424-9DF9-106D2864F156}">
  <dimension ref="A1:U32"/>
  <sheetViews>
    <sheetView tabSelected="1" zoomScale="90" zoomScaleNormal="90" workbookViewId="0">
      <selection activeCell="O34" sqref="O34"/>
    </sheetView>
  </sheetViews>
  <sheetFormatPr baseColWidth="10" defaultRowHeight="15" x14ac:dyDescent="0.25"/>
  <cols>
    <col min="2" max="2" width="18.5703125" customWidth="1"/>
    <col min="3" max="5" width="11.85546875" customWidth="1"/>
    <col min="7" max="7" width="0" hidden="1" customWidth="1"/>
    <col min="8" max="8" width="18" style="1" hidden="1" customWidth="1"/>
    <col min="9" max="9" width="18" hidden="1" customWidth="1"/>
    <col min="10" max="10" width="22.85546875" style="1" hidden="1" customWidth="1"/>
    <col min="11" max="11" width="22.85546875" hidden="1" customWidth="1"/>
    <col min="12" max="12" width="19" style="1" hidden="1" customWidth="1"/>
    <col min="13" max="13" width="14.28515625" hidden="1" customWidth="1"/>
    <col min="21" max="21" width="13.42578125" customWidth="1"/>
  </cols>
  <sheetData>
    <row r="1" spans="1:21" x14ac:dyDescent="0.25">
      <c r="A1" s="14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24</v>
      </c>
      <c r="G1" s="15" t="s">
        <v>8</v>
      </c>
      <c r="H1" s="16" t="s">
        <v>9</v>
      </c>
      <c r="I1" s="15" t="s">
        <v>12</v>
      </c>
      <c r="J1" s="16" t="s">
        <v>10</v>
      </c>
      <c r="K1" s="15" t="s">
        <v>13</v>
      </c>
      <c r="L1" s="16" t="s">
        <v>11</v>
      </c>
      <c r="M1" s="15" t="s">
        <v>14</v>
      </c>
      <c r="N1" s="17" t="s">
        <v>16</v>
      </c>
      <c r="S1" s="4" t="s">
        <v>18</v>
      </c>
      <c r="T1" s="4" t="s">
        <v>19</v>
      </c>
      <c r="U1" s="7" t="s">
        <v>23</v>
      </c>
    </row>
    <row r="2" spans="1:21" x14ac:dyDescent="0.25">
      <c r="A2" s="12">
        <v>1</v>
      </c>
      <c r="B2" s="3">
        <v>200708</v>
      </c>
      <c r="C2" s="3">
        <v>8</v>
      </c>
      <c r="D2" s="3">
        <v>5</v>
      </c>
      <c r="E2" s="3">
        <v>7</v>
      </c>
      <c r="F2" s="9">
        <f>(C2+D2+E2)/3</f>
        <v>6.666666666666667</v>
      </c>
      <c r="G2" s="10">
        <f>AVERAGE(C2:E2)</f>
        <v>6.666666666666667</v>
      </c>
      <c r="H2" s="11">
        <f>IF(G2&gt;=7,1, 0)</f>
        <v>0</v>
      </c>
      <c r="I2" s="2" t="str">
        <f>IF(H2=0,"", "Pasan")</f>
        <v/>
      </c>
      <c r="J2" s="11">
        <f>IF(G2&lt;5,1,0)</f>
        <v>0</v>
      </c>
      <c r="K2" s="2" t="str">
        <f>IF(J2=0,"","Pierden")</f>
        <v/>
      </c>
      <c r="L2" s="11">
        <f>IF((H2+J2)=0, 1, 0)</f>
        <v>1</v>
      </c>
      <c r="M2" s="2" t="str">
        <f>IF(L2=0, "", "Supletorio")</f>
        <v>Supletorio</v>
      </c>
      <c r="N2" s="13" t="str">
        <f>CONCATENATE(I2,K2,M2)</f>
        <v>Supletorio</v>
      </c>
      <c r="S2" s="3" t="s">
        <v>5</v>
      </c>
      <c r="T2" s="5" t="s">
        <v>20</v>
      </c>
      <c r="U2" s="6">
        <f>H32</f>
        <v>3</v>
      </c>
    </row>
    <row r="3" spans="1:21" x14ac:dyDescent="0.25">
      <c r="A3" s="12">
        <v>2</v>
      </c>
      <c r="B3" s="3">
        <f>B2+2</f>
        <v>200710</v>
      </c>
      <c r="C3" s="3">
        <v>9</v>
      </c>
      <c r="D3" s="3">
        <v>3</v>
      </c>
      <c r="E3" s="3">
        <v>5</v>
      </c>
      <c r="F3" s="9">
        <f t="shared" ref="F3:F31" si="0">(C3+D3+E3)/3</f>
        <v>5.666666666666667</v>
      </c>
      <c r="G3" s="10">
        <f t="shared" ref="G3:G31" si="1">AVERAGE(C3:E3)</f>
        <v>5.666666666666667</v>
      </c>
      <c r="H3" s="11">
        <f t="shared" ref="H3:H31" si="2">IF(G3&gt;=7,1, 0)</f>
        <v>0</v>
      </c>
      <c r="I3" s="2" t="str">
        <f t="shared" ref="I3:I32" si="3">IF(H3=0,"", "Pasan")</f>
        <v/>
      </c>
      <c r="J3" s="11">
        <f t="shared" ref="J3:J31" si="4">IF(G3&lt;5,1,0)</f>
        <v>0</v>
      </c>
      <c r="K3" s="2" t="str">
        <f t="shared" ref="K3:K31" si="5">IF(J3=0,"","Pierden")</f>
        <v/>
      </c>
      <c r="L3" s="11">
        <f t="shared" ref="L3:L31" si="6">IF((H3+J3)=0, 1, 0)</f>
        <v>1</v>
      </c>
      <c r="M3" s="2" t="str">
        <f t="shared" ref="M3:M31" si="7">IF(L3=0, "", "Supletorio")</f>
        <v>Supletorio</v>
      </c>
      <c r="N3" s="13" t="str">
        <f t="shared" ref="N3:N31" si="8">CONCATENATE(I3,K3,M3)</f>
        <v>Supletorio</v>
      </c>
      <c r="S3" s="3" t="s">
        <v>6</v>
      </c>
      <c r="T3" s="5" t="s">
        <v>21</v>
      </c>
      <c r="U3" s="6">
        <f>J32</f>
        <v>7</v>
      </c>
    </row>
    <row r="4" spans="1:21" x14ac:dyDescent="0.25">
      <c r="A4" s="12">
        <v>3</v>
      </c>
      <c r="B4" s="3">
        <f t="shared" ref="B4:B31" si="9">B3+2</f>
        <v>200712</v>
      </c>
      <c r="C4" s="3">
        <v>4</v>
      </c>
      <c r="D4" s="3">
        <v>2</v>
      </c>
      <c r="E4" s="3">
        <v>4</v>
      </c>
      <c r="F4" s="9">
        <f t="shared" si="0"/>
        <v>3.3333333333333335</v>
      </c>
      <c r="G4" s="10">
        <f t="shared" si="1"/>
        <v>3.3333333333333335</v>
      </c>
      <c r="H4" s="11">
        <f t="shared" si="2"/>
        <v>0</v>
      </c>
      <c r="I4" s="2" t="str">
        <f t="shared" si="3"/>
        <v/>
      </c>
      <c r="J4" s="11">
        <f t="shared" si="4"/>
        <v>1</v>
      </c>
      <c r="K4" s="2" t="str">
        <f t="shared" si="5"/>
        <v>Pierden</v>
      </c>
      <c r="L4" s="11">
        <f t="shared" si="6"/>
        <v>0</v>
      </c>
      <c r="M4" s="2" t="str">
        <f t="shared" si="7"/>
        <v/>
      </c>
      <c r="N4" s="13" t="str">
        <f t="shared" si="8"/>
        <v>Pierden</v>
      </c>
      <c r="S4" s="3" t="s">
        <v>7</v>
      </c>
      <c r="T4" s="5" t="s">
        <v>22</v>
      </c>
      <c r="U4" s="6">
        <f>L32</f>
        <v>20</v>
      </c>
    </row>
    <row r="5" spans="1:21" x14ac:dyDescent="0.25">
      <c r="A5" s="12">
        <v>4</v>
      </c>
      <c r="B5" s="3">
        <f t="shared" si="9"/>
        <v>200714</v>
      </c>
      <c r="C5" s="3">
        <v>5</v>
      </c>
      <c r="D5" s="3">
        <v>3</v>
      </c>
      <c r="E5" s="3">
        <v>3</v>
      </c>
      <c r="F5" s="9">
        <f t="shared" si="0"/>
        <v>3.6666666666666665</v>
      </c>
      <c r="G5" s="10">
        <f t="shared" si="1"/>
        <v>3.6666666666666665</v>
      </c>
      <c r="H5" s="11">
        <f t="shared" si="2"/>
        <v>0</v>
      </c>
      <c r="I5" s="2" t="str">
        <f t="shared" si="3"/>
        <v/>
      </c>
      <c r="J5" s="11">
        <f t="shared" si="4"/>
        <v>1</v>
      </c>
      <c r="K5" s="2" t="str">
        <f t="shared" si="5"/>
        <v>Pierden</v>
      </c>
      <c r="L5" s="11">
        <f t="shared" si="6"/>
        <v>0</v>
      </c>
      <c r="M5" s="2" t="str">
        <f t="shared" si="7"/>
        <v/>
      </c>
      <c r="N5" s="13" t="str">
        <f t="shared" si="8"/>
        <v>Pierden</v>
      </c>
      <c r="T5" s="8" t="s">
        <v>15</v>
      </c>
      <c r="U5" s="2">
        <f>SUM(U2:U4)</f>
        <v>30</v>
      </c>
    </row>
    <row r="6" spans="1:21" x14ac:dyDescent="0.25">
      <c r="A6" s="12">
        <v>5</v>
      </c>
      <c r="B6" s="3">
        <f t="shared" si="9"/>
        <v>200716</v>
      </c>
      <c r="C6" s="3">
        <v>6</v>
      </c>
      <c r="D6" s="3">
        <v>4</v>
      </c>
      <c r="E6" s="3">
        <v>8</v>
      </c>
      <c r="F6" s="9">
        <f t="shared" si="0"/>
        <v>6</v>
      </c>
      <c r="G6" s="10">
        <f t="shared" si="1"/>
        <v>6</v>
      </c>
      <c r="H6" s="11">
        <f t="shared" si="2"/>
        <v>0</v>
      </c>
      <c r="I6" s="2" t="str">
        <f t="shared" si="3"/>
        <v/>
      </c>
      <c r="J6" s="11">
        <f t="shared" si="4"/>
        <v>0</v>
      </c>
      <c r="K6" s="2" t="str">
        <f t="shared" si="5"/>
        <v/>
      </c>
      <c r="L6" s="11">
        <f t="shared" si="6"/>
        <v>1</v>
      </c>
      <c r="M6" s="2" t="str">
        <f t="shared" si="7"/>
        <v>Supletorio</v>
      </c>
      <c r="N6" s="13" t="str">
        <f t="shared" si="8"/>
        <v>Supletorio</v>
      </c>
    </row>
    <row r="7" spans="1:21" x14ac:dyDescent="0.25">
      <c r="A7" s="12">
        <v>6</v>
      </c>
      <c r="B7" s="3">
        <f t="shared" si="9"/>
        <v>200718</v>
      </c>
      <c r="C7" s="3">
        <v>5</v>
      </c>
      <c r="D7" s="3">
        <v>5</v>
      </c>
      <c r="E7" s="3">
        <v>8</v>
      </c>
      <c r="F7" s="9">
        <f t="shared" si="0"/>
        <v>6</v>
      </c>
      <c r="G7" s="10">
        <f t="shared" si="1"/>
        <v>6</v>
      </c>
      <c r="H7" s="11">
        <f t="shared" si="2"/>
        <v>0</v>
      </c>
      <c r="I7" s="2" t="str">
        <f t="shared" si="3"/>
        <v/>
      </c>
      <c r="J7" s="11">
        <f t="shared" si="4"/>
        <v>0</v>
      </c>
      <c r="K7" s="2" t="str">
        <f t="shared" si="5"/>
        <v/>
      </c>
      <c r="L7" s="11">
        <f t="shared" si="6"/>
        <v>1</v>
      </c>
      <c r="M7" s="2" t="str">
        <f t="shared" si="7"/>
        <v>Supletorio</v>
      </c>
      <c r="N7" s="13" t="str">
        <f t="shared" si="8"/>
        <v>Supletorio</v>
      </c>
    </row>
    <row r="8" spans="1:21" x14ac:dyDescent="0.25">
      <c r="A8" s="12">
        <v>7</v>
      </c>
      <c r="B8" s="3">
        <f t="shared" si="9"/>
        <v>200720</v>
      </c>
      <c r="C8" s="3">
        <v>4</v>
      </c>
      <c r="D8" s="3">
        <v>6</v>
      </c>
      <c r="E8" s="3">
        <v>8</v>
      </c>
      <c r="F8" s="9">
        <f t="shared" si="0"/>
        <v>6</v>
      </c>
      <c r="G8" s="10">
        <f t="shared" si="1"/>
        <v>6</v>
      </c>
      <c r="H8" s="11">
        <f t="shared" si="2"/>
        <v>0</v>
      </c>
      <c r="I8" s="2" t="str">
        <f t="shared" si="3"/>
        <v/>
      </c>
      <c r="J8" s="11">
        <f t="shared" si="4"/>
        <v>0</v>
      </c>
      <c r="K8" s="2" t="str">
        <f t="shared" si="5"/>
        <v/>
      </c>
      <c r="L8" s="11">
        <f t="shared" si="6"/>
        <v>1</v>
      </c>
      <c r="M8" s="2" t="str">
        <f t="shared" si="7"/>
        <v>Supletorio</v>
      </c>
      <c r="N8" s="13" t="str">
        <f t="shared" si="8"/>
        <v>Supletorio</v>
      </c>
    </row>
    <row r="9" spans="1:21" x14ac:dyDescent="0.25">
      <c r="A9" s="12">
        <v>8</v>
      </c>
      <c r="B9" s="3">
        <f t="shared" si="9"/>
        <v>200722</v>
      </c>
      <c r="C9" s="3">
        <v>8</v>
      </c>
      <c r="D9" s="3">
        <v>5</v>
      </c>
      <c r="E9" s="3">
        <v>8</v>
      </c>
      <c r="F9" s="9">
        <f t="shared" si="0"/>
        <v>7</v>
      </c>
      <c r="G9" s="10">
        <f t="shared" si="1"/>
        <v>7</v>
      </c>
      <c r="H9" s="11">
        <f t="shared" si="2"/>
        <v>1</v>
      </c>
      <c r="I9" s="2" t="str">
        <f t="shared" si="3"/>
        <v>Pasan</v>
      </c>
      <c r="J9" s="11">
        <f t="shared" si="4"/>
        <v>0</v>
      </c>
      <c r="K9" s="2" t="str">
        <f t="shared" si="5"/>
        <v/>
      </c>
      <c r="L9" s="11">
        <f t="shared" si="6"/>
        <v>0</v>
      </c>
      <c r="M9" s="2" t="str">
        <f t="shared" si="7"/>
        <v/>
      </c>
      <c r="N9" s="13" t="str">
        <f t="shared" si="8"/>
        <v>Pasan</v>
      </c>
    </row>
    <row r="10" spans="1:21" x14ac:dyDescent="0.25">
      <c r="A10" s="12">
        <v>9</v>
      </c>
      <c r="B10" s="3">
        <f t="shared" si="9"/>
        <v>200724</v>
      </c>
      <c r="C10" s="3">
        <v>8</v>
      </c>
      <c r="D10" s="3">
        <v>4</v>
      </c>
      <c r="E10" s="3">
        <v>7</v>
      </c>
      <c r="F10" s="9">
        <f t="shared" si="0"/>
        <v>6.333333333333333</v>
      </c>
      <c r="G10" s="10">
        <f t="shared" si="1"/>
        <v>6.333333333333333</v>
      </c>
      <c r="H10" s="11">
        <f t="shared" si="2"/>
        <v>0</v>
      </c>
      <c r="I10" s="2" t="str">
        <f t="shared" si="3"/>
        <v/>
      </c>
      <c r="J10" s="11">
        <f t="shared" si="4"/>
        <v>0</v>
      </c>
      <c r="K10" s="2" t="str">
        <f t="shared" si="5"/>
        <v/>
      </c>
      <c r="L10" s="11">
        <f t="shared" si="6"/>
        <v>1</v>
      </c>
      <c r="M10" s="2" t="str">
        <f t="shared" si="7"/>
        <v>Supletorio</v>
      </c>
      <c r="N10" s="13" t="str">
        <f t="shared" si="8"/>
        <v>Supletorio</v>
      </c>
    </row>
    <row r="11" spans="1:21" x14ac:dyDescent="0.25">
      <c r="A11" s="12">
        <v>10</v>
      </c>
      <c r="B11" s="3">
        <f t="shared" si="9"/>
        <v>200726</v>
      </c>
      <c r="C11" s="3">
        <v>9</v>
      </c>
      <c r="D11" s="3">
        <v>5</v>
      </c>
      <c r="E11" s="3">
        <v>6</v>
      </c>
      <c r="F11" s="9">
        <f t="shared" si="0"/>
        <v>6.666666666666667</v>
      </c>
      <c r="G11" s="10">
        <f t="shared" si="1"/>
        <v>6.666666666666667</v>
      </c>
      <c r="H11" s="11">
        <f t="shared" si="2"/>
        <v>0</v>
      </c>
      <c r="I11" s="2" t="str">
        <f t="shared" si="3"/>
        <v/>
      </c>
      <c r="J11" s="11">
        <f t="shared" si="4"/>
        <v>0</v>
      </c>
      <c r="K11" s="2" t="str">
        <f t="shared" si="5"/>
        <v/>
      </c>
      <c r="L11" s="11">
        <f t="shared" si="6"/>
        <v>1</v>
      </c>
      <c r="M11" s="2" t="str">
        <f t="shared" si="7"/>
        <v>Supletorio</v>
      </c>
      <c r="N11" s="13" t="str">
        <f t="shared" si="8"/>
        <v>Supletorio</v>
      </c>
    </row>
    <row r="12" spans="1:21" x14ac:dyDescent="0.25">
      <c r="A12" s="12">
        <v>11</v>
      </c>
      <c r="B12" s="3">
        <f t="shared" si="9"/>
        <v>200728</v>
      </c>
      <c r="C12" s="3">
        <v>3</v>
      </c>
      <c r="D12" s="3">
        <v>6</v>
      </c>
      <c r="E12" s="3">
        <v>5</v>
      </c>
      <c r="F12" s="9">
        <f t="shared" si="0"/>
        <v>4.666666666666667</v>
      </c>
      <c r="G12" s="10">
        <f t="shared" si="1"/>
        <v>4.666666666666667</v>
      </c>
      <c r="H12" s="11">
        <f t="shared" si="2"/>
        <v>0</v>
      </c>
      <c r="I12" s="2" t="str">
        <f t="shared" si="3"/>
        <v/>
      </c>
      <c r="J12" s="11">
        <f t="shared" si="4"/>
        <v>1</v>
      </c>
      <c r="K12" s="2" t="str">
        <f t="shared" si="5"/>
        <v>Pierden</v>
      </c>
      <c r="L12" s="11">
        <f t="shared" si="6"/>
        <v>0</v>
      </c>
      <c r="M12" s="2" t="str">
        <f t="shared" si="7"/>
        <v/>
      </c>
      <c r="N12" s="13" t="str">
        <f t="shared" si="8"/>
        <v>Pierden</v>
      </c>
    </row>
    <row r="13" spans="1:21" x14ac:dyDescent="0.25">
      <c r="A13" s="12">
        <v>12</v>
      </c>
      <c r="B13" s="3">
        <f t="shared" si="9"/>
        <v>200730</v>
      </c>
      <c r="C13" s="3">
        <v>4</v>
      </c>
      <c r="D13" s="3">
        <v>7</v>
      </c>
      <c r="E13" s="3">
        <v>4</v>
      </c>
      <c r="F13" s="9">
        <f t="shared" si="0"/>
        <v>5</v>
      </c>
      <c r="G13" s="10">
        <f t="shared" si="1"/>
        <v>5</v>
      </c>
      <c r="H13" s="11">
        <f t="shared" si="2"/>
        <v>0</v>
      </c>
      <c r="I13" s="2" t="str">
        <f t="shared" si="3"/>
        <v/>
      </c>
      <c r="J13" s="11">
        <f t="shared" si="4"/>
        <v>0</v>
      </c>
      <c r="K13" s="2" t="str">
        <f t="shared" si="5"/>
        <v/>
      </c>
      <c r="L13" s="11">
        <f t="shared" si="6"/>
        <v>1</v>
      </c>
      <c r="M13" s="2" t="str">
        <f t="shared" si="7"/>
        <v>Supletorio</v>
      </c>
      <c r="N13" s="13" t="str">
        <f t="shared" si="8"/>
        <v>Supletorio</v>
      </c>
    </row>
    <row r="14" spans="1:21" x14ac:dyDescent="0.25">
      <c r="A14" s="12">
        <v>13</v>
      </c>
      <c r="B14" s="3">
        <f t="shared" si="9"/>
        <v>200732</v>
      </c>
      <c r="C14" s="3">
        <v>3</v>
      </c>
      <c r="D14" s="3">
        <v>8</v>
      </c>
      <c r="E14" s="3">
        <v>3</v>
      </c>
      <c r="F14" s="9">
        <f t="shared" si="0"/>
        <v>4.666666666666667</v>
      </c>
      <c r="G14" s="10">
        <f t="shared" si="1"/>
        <v>4.666666666666667</v>
      </c>
      <c r="H14" s="11">
        <f t="shared" si="2"/>
        <v>0</v>
      </c>
      <c r="I14" s="2" t="str">
        <f t="shared" si="3"/>
        <v/>
      </c>
      <c r="J14" s="11">
        <f t="shared" si="4"/>
        <v>1</v>
      </c>
      <c r="K14" s="2" t="str">
        <f t="shared" si="5"/>
        <v>Pierden</v>
      </c>
      <c r="L14" s="11">
        <f t="shared" si="6"/>
        <v>0</v>
      </c>
      <c r="M14" s="2" t="str">
        <f t="shared" si="7"/>
        <v/>
      </c>
      <c r="N14" s="13" t="str">
        <f t="shared" si="8"/>
        <v>Pierden</v>
      </c>
    </row>
    <row r="15" spans="1:21" x14ac:dyDescent="0.25">
      <c r="A15" s="12">
        <v>14</v>
      </c>
      <c r="B15" s="3">
        <f t="shared" si="9"/>
        <v>200734</v>
      </c>
      <c r="C15" s="3">
        <v>2</v>
      </c>
      <c r="D15" s="3">
        <v>9</v>
      </c>
      <c r="E15" s="3">
        <v>4</v>
      </c>
      <c r="F15" s="9">
        <f t="shared" si="0"/>
        <v>5</v>
      </c>
      <c r="G15" s="10">
        <f t="shared" si="1"/>
        <v>5</v>
      </c>
      <c r="H15" s="11">
        <f t="shared" si="2"/>
        <v>0</v>
      </c>
      <c r="I15" s="2" t="str">
        <f t="shared" si="3"/>
        <v/>
      </c>
      <c r="J15" s="11">
        <f t="shared" si="4"/>
        <v>0</v>
      </c>
      <c r="K15" s="2" t="str">
        <f t="shared" si="5"/>
        <v/>
      </c>
      <c r="L15" s="11">
        <f t="shared" si="6"/>
        <v>1</v>
      </c>
      <c r="M15" s="2" t="str">
        <f t="shared" si="7"/>
        <v>Supletorio</v>
      </c>
      <c r="N15" s="13" t="str">
        <f t="shared" si="8"/>
        <v>Supletorio</v>
      </c>
    </row>
    <row r="16" spans="1:21" x14ac:dyDescent="0.25">
      <c r="A16" s="12">
        <v>15</v>
      </c>
      <c r="B16" s="3">
        <f t="shared" si="9"/>
        <v>200736</v>
      </c>
      <c r="C16" s="3">
        <v>7</v>
      </c>
      <c r="D16" s="3">
        <v>9</v>
      </c>
      <c r="E16" s="3">
        <v>7</v>
      </c>
      <c r="F16" s="9">
        <f t="shared" si="0"/>
        <v>7.666666666666667</v>
      </c>
      <c r="G16" s="10">
        <f t="shared" si="1"/>
        <v>7.666666666666667</v>
      </c>
      <c r="H16" s="11">
        <f t="shared" si="2"/>
        <v>1</v>
      </c>
      <c r="I16" s="2" t="str">
        <f t="shared" si="3"/>
        <v>Pasan</v>
      </c>
      <c r="J16" s="11">
        <f t="shared" si="4"/>
        <v>0</v>
      </c>
      <c r="K16" s="2" t="str">
        <f t="shared" si="5"/>
        <v/>
      </c>
      <c r="L16" s="11">
        <f t="shared" si="6"/>
        <v>0</v>
      </c>
      <c r="M16" s="2" t="str">
        <f t="shared" si="7"/>
        <v/>
      </c>
      <c r="N16" s="13" t="str">
        <f t="shared" si="8"/>
        <v>Pasan</v>
      </c>
    </row>
    <row r="17" spans="1:14" x14ac:dyDescent="0.25">
      <c r="A17" s="12">
        <v>16</v>
      </c>
      <c r="B17" s="3">
        <f t="shared" si="9"/>
        <v>200738</v>
      </c>
      <c r="C17" s="3">
        <v>8</v>
      </c>
      <c r="D17" s="3">
        <v>9</v>
      </c>
      <c r="E17" s="3">
        <v>4</v>
      </c>
      <c r="F17" s="9">
        <f t="shared" si="0"/>
        <v>7</v>
      </c>
      <c r="G17" s="10">
        <f t="shared" si="1"/>
        <v>7</v>
      </c>
      <c r="H17" s="11">
        <f t="shared" si="2"/>
        <v>1</v>
      </c>
      <c r="I17" s="2" t="str">
        <f t="shared" si="3"/>
        <v>Pasan</v>
      </c>
      <c r="J17" s="11">
        <f t="shared" si="4"/>
        <v>0</v>
      </c>
      <c r="K17" s="2" t="str">
        <f t="shared" si="5"/>
        <v/>
      </c>
      <c r="L17" s="11">
        <f t="shared" si="6"/>
        <v>0</v>
      </c>
      <c r="M17" s="2" t="str">
        <f t="shared" si="7"/>
        <v/>
      </c>
      <c r="N17" s="13" t="str">
        <f t="shared" si="8"/>
        <v>Pasan</v>
      </c>
    </row>
    <row r="18" spans="1:14" x14ac:dyDescent="0.25">
      <c r="A18" s="12">
        <v>17</v>
      </c>
      <c r="B18" s="3">
        <f t="shared" si="9"/>
        <v>200740</v>
      </c>
      <c r="C18" s="3">
        <v>9</v>
      </c>
      <c r="D18" s="3">
        <v>3</v>
      </c>
      <c r="E18" s="3">
        <v>5</v>
      </c>
      <c r="F18" s="9">
        <f t="shared" si="0"/>
        <v>5.666666666666667</v>
      </c>
      <c r="G18" s="10">
        <f t="shared" si="1"/>
        <v>5.666666666666667</v>
      </c>
      <c r="H18" s="11">
        <f t="shared" si="2"/>
        <v>0</v>
      </c>
      <c r="I18" s="2" t="str">
        <f t="shared" si="3"/>
        <v/>
      </c>
      <c r="J18" s="11">
        <f t="shared" si="4"/>
        <v>0</v>
      </c>
      <c r="K18" s="2" t="str">
        <f t="shared" si="5"/>
        <v/>
      </c>
      <c r="L18" s="11">
        <f t="shared" si="6"/>
        <v>1</v>
      </c>
      <c r="M18" s="2" t="str">
        <f t="shared" si="7"/>
        <v>Supletorio</v>
      </c>
      <c r="N18" s="13" t="str">
        <f t="shared" si="8"/>
        <v>Supletorio</v>
      </c>
    </row>
    <row r="19" spans="1:14" x14ac:dyDescent="0.25">
      <c r="A19" s="12">
        <v>18</v>
      </c>
      <c r="B19" s="3">
        <f t="shared" si="9"/>
        <v>200742</v>
      </c>
      <c r="C19" s="3">
        <v>6</v>
      </c>
      <c r="D19" s="3">
        <v>3</v>
      </c>
      <c r="E19" s="3">
        <v>4</v>
      </c>
      <c r="F19" s="9">
        <f t="shared" si="0"/>
        <v>4.333333333333333</v>
      </c>
      <c r="G19" s="10">
        <f t="shared" si="1"/>
        <v>4.333333333333333</v>
      </c>
      <c r="H19" s="11">
        <f t="shared" si="2"/>
        <v>0</v>
      </c>
      <c r="I19" s="2" t="str">
        <f t="shared" si="3"/>
        <v/>
      </c>
      <c r="J19" s="11">
        <f t="shared" si="4"/>
        <v>1</v>
      </c>
      <c r="K19" s="2" t="str">
        <f t="shared" si="5"/>
        <v>Pierden</v>
      </c>
      <c r="L19" s="11">
        <f t="shared" si="6"/>
        <v>0</v>
      </c>
      <c r="M19" s="2" t="str">
        <f t="shared" si="7"/>
        <v/>
      </c>
      <c r="N19" s="13" t="str">
        <f t="shared" si="8"/>
        <v>Pierden</v>
      </c>
    </row>
    <row r="20" spans="1:14" x14ac:dyDescent="0.25">
      <c r="A20" s="12">
        <v>19</v>
      </c>
      <c r="B20" s="3">
        <f t="shared" si="9"/>
        <v>200744</v>
      </c>
      <c r="C20" s="3">
        <v>8</v>
      </c>
      <c r="D20" s="3">
        <v>2</v>
      </c>
      <c r="E20" s="3">
        <v>4</v>
      </c>
      <c r="F20" s="9">
        <f t="shared" si="0"/>
        <v>4.666666666666667</v>
      </c>
      <c r="G20" s="10">
        <f t="shared" si="1"/>
        <v>4.666666666666667</v>
      </c>
      <c r="H20" s="11">
        <f t="shared" si="2"/>
        <v>0</v>
      </c>
      <c r="I20" s="2" t="str">
        <f t="shared" si="3"/>
        <v/>
      </c>
      <c r="J20" s="11">
        <f t="shared" si="4"/>
        <v>1</v>
      </c>
      <c r="K20" s="2" t="str">
        <f t="shared" si="5"/>
        <v>Pierden</v>
      </c>
      <c r="L20" s="11">
        <f t="shared" si="6"/>
        <v>0</v>
      </c>
      <c r="M20" s="2" t="str">
        <f t="shared" si="7"/>
        <v/>
      </c>
      <c r="N20" s="13" t="str">
        <f t="shared" si="8"/>
        <v>Pierden</v>
      </c>
    </row>
    <row r="21" spans="1:14" x14ac:dyDescent="0.25">
      <c r="A21" s="12">
        <v>20</v>
      </c>
      <c r="B21" s="3">
        <f t="shared" si="9"/>
        <v>200746</v>
      </c>
      <c r="C21" s="3">
        <v>9</v>
      </c>
      <c r="D21" s="3">
        <v>2</v>
      </c>
      <c r="E21" s="3">
        <v>6</v>
      </c>
      <c r="F21" s="9">
        <f t="shared" si="0"/>
        <v>5.666666666666667</v>
      </c>
      <c r="G21" s="10">
        <f t="shared" si="1"/>
        <v>5.666666666666667</v>
      </c>
      <c r="H21" s="11">
        <f t="shared" si="2"/>
        <v>0</v>
      </c>
      <c r="I21" s="2" t="str">
        <f t="shared" si="3"/>
        <v/>
      </c>
      <c r="J21" s="11">
        <f t="shared" si="4"/>
        <v>0</v>
      </c>
      <c r="K21" s="2" t="str">
        <f t="shared" si="5"/>
        <v/>
      </c>
      <c r="L21" s="11">
        <f t="shared" si="6"/>
        <v>1</v>
      </c>
      <c r="M21" s="2" t="str">
        <f t="shared" si="7"/>
        <v>Supletorio</v>
      </c>
      <c r="N21" s="13" t="str">
        <f t="shared" si="8"/>
        <v>Supletorio</v>
      </c>
    </row>
    <row r="22" spans="1:14" x14ac:dyDescent="0.25">
      <c r="A22" s="12">
        <v>21</v>
      </c>
      <c r="B22" s="3">
        <f t="shared" si="9"/>
        <v>200748</v>
      </c>
      <c r="C22" s="3">
        <v>2</v>
      </c>
      <c r="D22" s="3">
        <v>2</v>
      </c>
      <c r="E22" s="3">
        <v>7</v>
      </c>
      <c r="F22" s="9">
        <f t="shared" si="0"/>
        <v>3.6666666666666665</v>
      </c>
      <c r="G22" s="10">
        <f t="shared" si="1"/>
        <v>3.6666666666666665</v>
      </c>
      <c r="H22" s="11">
        <f t="shared" si="2"/>
        <v>0</v>
      </c>
      <c r="I22" s="2" t="str">
        <f t="shared" si="3"/>
        <v/>
      </c>
      <c r="J22" s="11">
        <f t="shared" si="4"/>
        <v>1</v>
      </c>
      <c r="K22" s="2" t="str">
        <f t="shared" si="5"/>
        <v>Pierden</v>
      </c>
      <c r="L22" s="11">
        <f t="shared" si="6"/>
        <v>0</v>
      </c>
      <c r="M22" s="2" t="str">
        <f t="shared" si="7"/>
        <v/>
      </c>
      <c r="N22" s="13" t="str">
        <f t="shared" si="8"/>
        <v>Pierden</v>
      </c>
    </row>
    <row r="23" spans="1:14" x14ac:dyDescent="0.25">
      <c r="A23" s="12">
        <v>22</v>
      </c>
      <c r="B23" s="3">
        <f t="shared" si="9"/>
        <v>200750</v>
      </c>
      <c r="C23" s="3">
        <v>3</v>
      </c>
      <c r="D23" s="3">
        <v>4</v>
      </c>
      <c r="E23" s="3">
        <v>8</v>
      </c>
      <c r="F23" s="9">
        <f t="shared" si="0"/>
        <v>5</v>
      </c>
      <c r="G23" s="10">
        <f t="shared" si="1"/>
        <v>5</v>
      </c>
      <c r="H23" s="11">
        <f t="shared" si="2"/>
        <v>0</v>
      </c>
      <c r="I23" s="2" t="str">
        <f t="shared" si="3"/>
        <v/>
      </c>
      <c r="J23" s="11">
        <f t="shared" si="4"/>
        <v>0</v>
      </c>
      <c r="K23" s="2" t="str">
        <f t="shared" si="5"/>
        <v/>
      </c>
      <c r="L23" s="11">
        <f t="shared" si="6"/>
        <v>1</v>
      </c>
      <c r="M23" s="2" t="str">
        <f t="shared" si="7"/>
        <v>Supletorio</v>
      </c>
      <c r="N23" s="13" t="str">
        <f t="shared" si="8"/>
        <v>Supletorio</v>
      </c>
    </row>
    <row r="24" spans="1:14" x14ac:dyDescent="0.25">
      <c r="A24" s="12">
        <v>23</v>
      </c>
      <c r="B24" s="3">
        <f t="shared" si="9"/>
        <v>200752</v>
      </c>
      <c r="C24" s="3">
        <v>4</v>
      </c>
      <c r="D24" s="3">
        <v>3</v>
      </c>
      <c r="E24" s="3">
        <v>8</v>
      </c>
      <c r="F24" s="9">
        <f t="shared" si="0"/>
        <v>5</v>
      </c>
      <c r="G24" s="10">
        <f t="shared" si="1"/>
        <v>5</v>
      </c>
      <c r="H24" s="11">
        <f t="shared" si="2"/>
        <v>0</v>
      </c>
      <c r="I24" s="2" t="str">
        <f t="shared" si="3"/>
        <v/>
      </c>
      <c r="J24" s="11">
        <f t="shared" si="4"/>
        <v>0</v>
      </c>
      <c r="K24" s="2" t="str">
        <f t="shared" si="5"/>
        <v/>
      </c>
      <c r="L24" s="11">
        <f t="shared" si="6"/>
        <v>1</v>
      </c>
      <c r="M24" s="2" t="str">
        <f t="shared" si="7"/>
        <v>Supletorio</v>
      </c>
      <c r="N24" s="13" t="str">
        <f t="shared" si="8"/>
        <v>Supletorio</v>
      </c>
    </row>
    <row r="25" spans="1:14" x14ac:dyDescent="0.25">
      <c r="A25" s="12">
        <v>24</v>
      </c>
      <c r="B25" s="3">
        <f t="shared" si="9"/>
        <v>200754</v>
      </c>
      <c r="C25" s="3">
        <v>5</v>
      </c>
      <c r="D25" s="3">
        <v>2</v>
      </c>
      <c r="E25" s="3">
        <v>8</v>
      </c>
      <c r="F25" s="9">
        <f t="shared" si="0"/>
        <v>5</v>
      </c>
      <c r="G25" s="10">
        <f t="shared" si="1"/>
        <v>5</v>
      </c>
      <c r="H25" s="11">
        <f t="shared" si="2"/>
        <v>0</v>
      </c>
      <c r="I25" s="2" t="str">
        <f t="shared" si="3"/>
        <v/>
      </c>
      <c r="J25" s="11">
        <f t="shared" si="4"/>
        <v>0</v>
      </c>
      <c r="K25" s="2" t="str">
        <f t="shared" si="5"/>
        <v/>
      </c>
      <c r="L25" s="11">
        <f t="shared" si="6"/>
        <v>1</v>
      </c>
      <c r="M25" s="2" t="str">
        <f t="shared" si="7"/>
        <v>Supletorio</v>
      </c>
      <c r="N25" s="13" t="str">
        <f t="shared" si="8"/>
        <v>Supletorio</v>
      </c>
    </row>
    <row r="26" spans="1:14" x14ac:dyDescent="0.25">
      <c r="A26" s="12">
        <v>25</v>
      </c>
      <c r="B26" s="3">
        <f t="shared" si="9"/>
        <v>200756</v>
      </c>
      <c r="C26" s="3">
        <v>7</v>
      </c>
      <c r="D26" s="3">
        <v>4</v>
      </c>
      <c r="E26" s="3">
        <v>8</v>
      </c>
      <c r="F26" s="9">
        <f t="shared" si="0"/>
        <v>6.333333333333333</v>
      </c>
      <c r="G26" s="10">
        <f t="shared" si="1"/>
        <v>6.333333333333333</v>
      </c>
      <c r="H26" s="11">
        <f t="shared" si="2"/>
        <v>0</v>
      </c>
      <c r="I26" s="2" t="str">
        <f t="shared" si="3"/>
        <v/>
      </c>
      <c r="J26" s="11">
        <f t="shared" si="4"/>
        <v>0</v>
      </c>
      <c r="K26" s="2" t="str">
        <f t="shared" si="5"/>
        <v/>
      </c>
      <c r="L26" s="11">
        <f t="shared" si="6"/>
        <v>1</v>
      </c>
      <c r="M26" s="2" t="str">
        <f t="shared" si="7"/>
        <v>Supletorio</v>
      </c>
      <c r="N26" s="13" t="str">
        <f t="shared" si="8"/>
        <v>Supletorio</v>
      </c>
    </row>
    <row r="27" spans="1:14" x14ac:dyDescent="0.25">
      <c r="A27" s="12">
        <v>26</v>
      </c>
      <c r="B27" s="3">
        <f t="shared" si="9"/>
        <v>200758</v>
      </c>
      <c r="C27" s="3">
        <v>4</v>
      </c>
      <c r="D27" s="3">
        <v>5</v>
      </c>
      <c r="E27" s="3">
        <v>7</v>
      </c>
      <c r="F27" s="9">
        <f t="shared" si="0"/>
        <v>5.333333333333333</v>
      </c>
      <c r="G27" s="10">
        <f t="shared" si="1"/>
        <v>5.333333333333333</v>
      </c>
      <c r="H27" s="11">
        <f t="shared" si="2"/>
        <v>0</v>
      </c>
      <c r="I27" s="2" t="str">
        <f t="shared" si="3"/>
        <v/>
      </c>
      <c r="J27" s="11">
        <f t="shared" si="4"/>
        <v>0</v>
      </c>
      <c r="K27" s="2" t="str">
        <f t="shared" si="5"/>
        <v/>
      </c>
      <c r="L27" s="11">
        <f t="shared" si="6"/>
        <v>1</v>
      </c>
      <c r="M27" s="2" t="str">
        <f t="shared" si="7"/>
        <v>Supletorio</v>
      </c>
      <c r="N27" s="13" t="str">
        <f t="shared" si="8"/>
        <v>Supletorio</v>
      </c>
    </row>
    <row r="28" spans="1:14" x14ac:dyDescent="0.25">
      <c r="A28" s="12">
        <v>27</v>
      </c>
      <c r="B28" s="3">
        <f t="shared" si="9"/>
        <v>200760</v>
      </c>
      <c r="C28" s="3">
        <v>7</v>
      </c>
      <c r="D28" s="3">
        <v>6</v>
      </c>
      <c r="E28" s="3">
        <v>6</v>
      </c>
      <c r="F28" s="9">
        <f t="shared" si="0"/>
        <v>6.333333333333333</v>
      </c>
      <c r="G28" s="10">
        <f t="shared" si="1"/>
        <v>6.333333333333333</v>
      </c>
      <c r="H28" s="11">
        <f t="shared" si="2"/>
        <v>0</v>
      </c>
      <c r="I28" s="2" t="str">
        <f t="shared" si="3"/>
        <v/>
      </c>
      <c r="J28" s="11">
        <f t="shared" si="4"/>
        <v>0</v>
      </c>
      <c r="K28" s="2" t="str">
        <f t="shared" si="5"/>
        <v/>
      </c>
      <c r="L28" s="11">
        <f t="shared" si="6"/>
        <v>1</v>
      </c>
      <c r="M28" s="2" t="str">
        <f t="shared" si="7"/>
        <v>Supletorio</v>
      </c>
      <c r="N28" s="13" t="str">
        <f t="shared" si="8"/>
        <v>Supletorio</v>
      </c>
    </row>
    <row r="29" spans="1:14" x14ac:dyDescent="0.25">
      <c r="A29" s="12">
        <v>28</v>
      </c>
      <c r="B29" s="3">
        <f t="shared" si="9"/>
        <v>200762</v>
      </c>
      <c r="C29" s="3">
        <v>7</v>
      </c>
      <c r="D29" s="3">
        <v>7</v>
      </c>
      <c r="E29" s="3">
        <v>5</v>
      </c>
      <c r="F29" s="9">
        <f t="shared" si="0"/>
        <v>6.333333333333333</v>
      </c>
      <c r="G29" s="10">
        <f t="shared" si="1"/>
        <v>6.333333333333333</v>
      </c>
      <c r="H29" s="11">
        <f t="shared" si="2"/>
        <v>0</v>
      </c>
      <c r="I29" s="2" t="str">
        <f t="shared" si="3"/>
        <v/>
      </c>
      <c r="J29" s="11">
        <f t="shared" si="4"/>
        <v>0</v>
      </c>
      <c r="K29" s="2" t="str">
        <f t="shared" si="5"/>
        <v/>
      </c>
      <c r="L29" s="11">
        <f t="shared" si="6"/>
        <v>1</v>
      </c>
      <c r="M29" s="2" t="str">
        <f t="shared" si="7"/>
        <v>Supletorio</v>
      </c>
      <c r="N29" s="13" t="str">
        <f t="shared" si="8"/>
        <v>Supletorio</v>
      </c>
    </row>
    <row r="30" spans="1:14" x14ac:dyDescent="0.25">
      <c r="A30" s="12">
        <v>29</v>
      </c>
      <c r="B30" s="3">
        <f t="shared" si="9"/>
        <v>200764</v>
      </c>
      <c r="C30" s="3">
        <v>7</v>
      </c>
      <c r="D30" s="3">
        <v>8</v>
      </c>
      <c r="E30" s="3">
        <v>4</v>
      </c>
      <c r="F30" s="9">
        <f t="shared" si="0"/>
        <v>6.333333333333333</v>
      </c>
      <c r="G30" s="10">
        <f t="shared" si="1"/>
        <v>6.333333333333333</v>
      </c>
      <c r="H30" s="11">
        <f t="shared" si="2"/>
        <v>0</v>
      </c>
      <c r="I30" s="2" t="str">
        <f t="shared" si="3"/>
        <v/>
      </c>
      <c r="J30" s="11">
        <f t="shared" si="4"/>
        <v>0</v>
      </c>
      <c r="K30" s="2" t="str">
        <f t="shared" si="5"/>
        <v/>
      </c>
      <c r="L30" s="11">
        <f t="shared" si="6"/>
        <v>1</v>
      </c>
      <c r="M30" s="2" t="str">
        <f t="shared" si="7"/>
        <v>Supletorio</v>
      </c>
      <c r="N30" s="13" t="str">
        <f t="shared" si="8"/>
        <v>Supletorio</v>
      </c>
    </row>
    <row r="31" spans="1:14" x14ac:dyDescent="0.25">
      <c r="A31" s="18">
        <v>30</v>
      </c>
      <c r="B31" s="19">
        <f t="shared" si="9"/>
        <v>200766</v>
      </c>
      <c r="C31" s="19">
        <v>8</v>
      </c>
      <c r="D31" s="19">
        <v>9</v>
      </c>
      <c r="E31" s="19">
        <v>3</v>
      </c>
      <c r="F31" s="20">
        <f t="shared" si="0"/>
        <v>6.666666666666667</v>
      </c>
      <c r="G31" s="21">
        <f t="shared" si="1"/>
        <v>6.666666666666667</v>
      </c>
      <c r="H31" s="22">
        <f t="shared" si="2"/>
        <v>0</v>
      </c>
      <c r="I31" s="23" t="str">
        <f t="shared" si="3"/>
        <v/>
      </c>
      <c r="J31" s="22">
        <f t="shared" si="4"/>
        <v>0</v>
      </c>
      <c r="K31" s="23" t="str">
        <f t="shared" si="5"/>
        <v/>
      </c>
      <c r="L31" s="22">
        <f t="shared" si="6"/>
        <v>1</v>
      </c>
      <c r="M31" s="23" t="str">
        <f t="shared" si="7"/>
        <v>Supletorio</v>
      </c>
      <c r="N31" s="24" t="str">
        <f t="shared" si="8"/>
        <v>Supletorio</v>
      </c>
    </row>
    <row r="32" spans="1:14" x14ac:dyDescent="0.25">
      <c r="G32" t="s">
        <v>17</v>
      </c>
      <c r="H32" s="1">
        <f>SUM(H2:H31)</f>
        <v>3</v>
      </c>
      <c r="I32" s="1"/>
      <c r="J32" s="1">
        <f t="shared" ref="J32:L32" si="10">SUM(J2:J31)</f>
        <v>7</v>
      </c>
      <c r="K32" s="1"/>
      <c r="L32" s="1">
        <f t="shared" si="10"/>
        <v>20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CARLOS ALMACHI NACIMBA</dc:creator>
  <cp:lastModifiedBy>JUAN CARLOS ALMACHI NACIMBA</cp:lastModifiedBy>
  <dcterms:created xsi:type="dcterms:W3CDTF">2025-06-27T19:16:23Z</dcterms:created>
  <dcterms:modified xsi:type="dcterms:W3CDTF">2025-06-27T20:38:19Z</dcterms:modified>
</cp:coreProperties>
</file>