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haleyaldrich-my.sharepoint.com/personal/zxu_haleyaldrich_com/Documents/Desktop/OtherProjects/IrregularDamping/"/>
    </mc:Choice>
  </mc:AlternateContent>
  <xr:revisionPtr revIDLastSave="142" documentId="11_F25DC773A252ABDACC10485A99DC4BF45BDE58EA" xr6:coauthVersionLast="47" xr6:coauthVersionMax="47" xr10:uidLastSave="{C11BF3D1-ACF0-465D-9883-287434A9B0A6}"/>
  <bookViews>
    <workbookView xWindow="-193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" i="1"/>
  <c r="R10" i="1"/>
  <c r="R4" i="1"/>
  <c r="R5" i="1" s="1"/>
  <c r="F3" i="1"/>
  <c r="F4" i="1"/>
  <c r="F5" i="1"/>
  <c r="F6" i="1"/>
  <c r="F7" i="1"/>
  <c r="F8" i="1"/>
  <c r="F9" i="1"/>
  <c r="F10" i="1"/>
  <c r="F2" i="1"/>
  <c r="F2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B3" i="1"/>
  <c r="D2" i="1"/>
  <c r="H2" i="1" s="1"/>
  <c r="O2" i="1" s="1"/>
  <c r="D3" i="1" l="1"/>
  <c r="B4" i="1"/>
  <c r="B5" i="1" s="1"/>
  <c r="B6" i="1" s="1"/>
  <c r="H3" i="1"/>
  <c r="O3" i="1" s="1"/>
  <c r="D4" i="1"/>
  <c r="H4" i="1" s="1"/>
  <c r="D5" i="1" l="1"/>
  <c r="H5" i="1"/>
  <c r="O5" i="1" s="1"/>
  <c r="O4" i="1"/>
  <c r="B7" i="1"/>
  <c r="D6" i="1"/>
  <c r="H6" i="1" s="1"/>
  <c r="O6" i="1" s="1"/>
  <c r="B8" i="1" l="1"/>
  <c r="D7" i="1"/>
  <c r="H7" i="1" s="1"/>
  <c r="O7" i="1" s="1"/>
  <c r="B9" i="1" l="1"/>
  <c r="D8" i="1"/>
  <c r="H8" i="1" s="1"/>
  <c r="O8" i="1" s="1"/>
  <c r="B10" i="1" l="1"/>
  <c r="D9" i="1"/>
  <c r="H9" i="1" s="1"/>
  <c r="O9" i="1" s="1"/>
  <c r="B11" i="1" l="1"/>
  <c r="D10" i="1"/>
  <c r="H10" i="1" s="1"/>
  <c r="O10" i="1" s="1"/>
  <c r="B12" i="1" l="1"/>
  <c r="D11" i="1"/>
  <c r="H11" i="1" s="1"/>
  <c r="O11" i="1" s="1"/>
  <c r="B13" i="1" l="1"/>
  <c r="D12" i="1"/>
  <c r="H12" i="1" s="1"/>
  <c r="O12" i="1" s="1"/>
  <c r="B14" i="1" l="1"/>
  <c r="D13" i="1"/>
  <c r="H13" i="1" s="1"/>
  <c r="O13" i="1" s="1"/>
  <c r="B15" i="1" l="1"/>
  <c r="D14" i="1"/>
  <c r="H14" i="1" s="1"/>
  <c r="O14" i="1" s="1"/>
  <c r="B16" i="1" l="1"/>
  <c r="D15" i="1"/>
  <c r="H15" i="1" s="1"/>
  <c r="O15" i="1" s="1"/>
  <c r="B17" i="1" l="1"/>
  <c r="D16" i="1"/>
  <c r="H16" i="1" s="1"/>
  <c r="O16" i="1" s="1"/>
  <c r="B18" i="1" l="1"/>
  <c r="D17" i="1"/>
  <c r="H17" i="1" s="1"/>
  <c r="O17" i="1" s="1"/>
  <c r="B19" i="1" l="1"/>
  <c r="D18" i="1"/>
  <c r="H18" i="1" s="1"/>
  <c r="O18" i="1" s="1"/>
  <c r="B20" i="1" l="1"/>
  <c r="D19" i="1"/>
  <c r="H19" i="1" s="1"/>
  <c r="O19" i="1" s="1"/>
  <c r="B21" i="1" l="1"/>
  <c r="D21" i="1" s="1"/>
  <c r="D20" i="1"/>
  <c r="H20" i="1" s="1"/>
  <c r="H21" i="1" l="1"/>
  <c r="O20" i="1"/>
  <c r="H22" i="1" l="1"/>
  <c r="O21" i="1"/>
</calcChain>
</file>

<file path=xl/sharedStrings.xml><?xml version="1.0" encoding="utf-8"?>
<sst xmlns="http://schemas.openxmlformats.org/spreadsheetml/2006/main" count="46" uniqueCount="24">
  <si>
    <t>Top</t>
  </si>
  <si>
    <t>Bottom</t>
  </si>
  <si>
    <t>Mid</t>
  </si>
  <si>
    <t>SoilType</t>
  </si>
  <si>
    <t>Sand</t>
  </si>
  <si>
    <t>Clay</t>
  </si>
  <si>
    <t>Rock</t>
  </si>
  <si>
    <t>Vs</t>
  </si>
  <si>
    <t>UnitWeight</t>
  </si>
  <si>
    <t>VerticalStres</t>
  </si>
  <si>
    <t>cohesion</t>
  </si>
  <si>
    <t>OCR</t>
  </si>
  <si>
    <t>FrictionAngle</t>
  </si>
  <si>
    <t>c/p, NC</t>
  </si>
  <si>
    <t>C/P</t>
  </si>
  <si>
    <t>strength</t>
  </si>
  <si>
    <t>LayerID</t>
  </si>
  <si>
    <t>PI</t>
  </si>
  <si>
    <t>ft/s</t>
  </si>
  <si>
    <t>pcf</t>
  </si>
  <si>
    <t>Gmax</t>
  </si>
  <si>
    <t>psf</t>
  </si>
  <si>
    <t>kPa</t>
  </si>
  <si>
    <t>frictionangle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</si>
</sst>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Sheet1!$H$11:$H$21</c:f>
              <c:numCache>
                <c:formatCode>General</c:formatCode>
                <c:ptCount val="11"/>
                <c:pt idx="0">
                  <c:v>2786</c:v>
                </c:pt>
                <c:pt idx="1">
                  <c:v>3124</c:v>
                </c:pt>
                <c:pt idx="2">
                  <c:v>3462</c:v>
                </c:pt>
                <c:pt idx="3">
                  <c:v>3800</c:v>
                </c:pt>
                <c:pt idx="4">
                  <c:v>4138</c:v>
                </c:pt>
                <c:pt idx="5">
                  <c:v>4476</c:v>
                </c:pt>
                <c:pt idx="6">
                  <c:v>4814</c:v>
                </c:pt>
                <c:pt idx="7">
                  <c:v>5152</c:v>
                </c:pt>
                <c:pt idx="8">
                  <c:v>5490</c:v>
                </c:pt>
                <c:pt idx="9">
                  <c:v>5828</c:v>
                </c:pt>
                <c:pt idx="10">
                  <c:v>6166</c:v>
                </c:pt>
              </c:numCache>
            </c:numRef>
          </c:xVal>
          <c:yVal>
            <c:numRef>
              <c:f>Sheet1!$O$11:$O$21</c:f>
              <c:numCache>
                <c:formatCode>General</c:formatCode>
                <c:ptCount val="11"/>
                <c:pt idx="0">
                  <c:v>1212.6769346715009</c:v>
                </c:pt>
                <c:pt idx="1">
                  <c:v>1359.799979868546</c:v>
                </c:pt>
                <c:pt idx="2">
                  <c:v>1506.9230250655908</c:v>
                </c:pt>
                <c:pt idx="3">
                  <c:v>1654.0460702626358</c:v>
                </c:pt>
                <c:pt idx="4">
                  <c:v>1801.1691154596808</c:v>
                </c:pt>
                <c:pt idx="5">
                  <c:v>1948.2921606567259</c:v>
                </c:pt>
                <c:pt idx="6">
                  <c:v>2095.4152058537707</c:v>
                </c:pt>
                <c:pt idx="7">
                  <c:v>2242.5382510508157</c:v>
                </c:pt>
                <c:pt idx="8">
                  <c:v>2389.6612962478607</c:v>
                </c:pt>
                <c:pt idx="9">
                  <c:v>2536.7843414449057</c:v>
                </c:pt>
                <c:pt idx="10">
                  <c:v>2683.9073866419508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968-4239-AC3C-2807D7EAE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697759"/>
        <c:axId val="1131408655"/>
      </c:scatterChart>
      <c:valAx>
        <c:axId val="112769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408655"/>
        <c:crosses val="autoZero"/>
        <c:crossBetween val="midCat"/>
      </c:valAx>
      <c:valAx>
        <c:axId val="113140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69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911225</xdr:colOff>
      <xdr:row>24</xdr:row>
      <xdr:rowOff>28575</xdr:rowOff>
    </xdr:from>
    <xdr:to>
      <xdr:col>13</xdr:col>
      <xdr:colOff>174625</xdr:colOff>
      <xdr:row>39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795C5F-C3CD-E824-AF3A-3ADE04844A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P11" sqref="P11"/>
    </sheetView>
  </sheetViews>
  <sheetFormatPr defaultRowHeight="14.5" x14ac:dyDescent="0.35"/>
  <cols>
    <col min="7" max="7" width="14.26953125" customWidth="1"/>
    <col min="8" max="9" width="11.54296875" customWidth="1"/>
    <col min="11" max="11" width="12.453125" customWidth="1"/>
    <col min="17" max="17" width="11.90625" customWidth="1"/>
  </cols>
  <sheetData>
    <row r="1" spans="1:19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17</v>
      </c>
      <c r="J1" t="s">
        <v>10</v>
      </c>
      <c r="K1" t="s">
        <v>12</v>
      </c>
      <c r="L1" t="s">
        <v>11</v>
      </c>
      <c r="M1" t="s">
        <v>13</v>
      </c>
      <c r="N1" t="s">
        <v>14</v>
      </c>
      <c r="O1" t="s">
        <v>15</v>
      </c>
      <c r="P1" t="s">
        <v>23</v>
      </c>
    </row>
    <row r="2" spans="1:19" x14ac:dyDescent="0.35">
      <c r="A2">
        <v>1</v>
      </c>
      <c r="B2" s="1">
        <v>0</v>
      </c>
      <c r="C2" s="1">
        <v>5</v>
      </c>
      <c r="D2" s="1">
        <f>AVERAGE(B2:C2)</f>
        <v>2.5</v>
      </c>
      <c r="E2" s="1" t="s">
        <v>4</v>
      </c>
      <c r="F2" s="1">
        <f>1200*(H2/2116)^0.25</f>
        <v>612.90470214629909</v>
      </c>
      <c r="G2" s="1">
        <v>120</v>
      </c>
      <c r="H2" s="1">
        <f>(G2-62.4)*D2</f>
        <v>144</v>
      </c>
      <c r="I2" s="1">
        <v>0</v>
      </c>
      <c r="J2" s="2">
        <v>0</v>
      </c>
      <c r="K2" s="1">
        <v>32</v>
      </c>
      <c r="L2" s="1">
        <v>1</v>
      </c>
      <c r="M2" s="2"/>
      <c r="N2">
        <f>L2^0.8*M2</f>
        <v>0</v>
      </c>
      <c r="O2">
        <f>H2*TAN(RADIANS(K2))</f>
        <v>89.98118667494316</v>
      </c>
      <c r="P2">
        <f>DEGREES(ATAN(O2/H2))</f>
        <v>32</v>
      </c>
      <c r="Q2" t="s">
        <v>7</v>
      </c>
      <c r="R2">
        <v>1000</v>
      </c>
      <c r="S2" t="s">
        <v>18</v>
      </c>
    </row>
    <row r="3" spans="1:19" x14ac:dyDescent="0.35">
      <c r="A3">
        <v>2</v>
      </c>
      <c r="B3" s="1">
        <f>B2+5</f>
        <v>5</v>
      </c>
      <c r="C3" s="1">
        <f>C2+5</f>
        <v>10</v>
      </c>
      <c r="D3" s="1">
        <f t="shared" ref="D3:D21" si="0">AVERAGE(B3:C3)</f>
        <v>7.5</v>
      </c>
      <c r="E3" s="1" t="s">
        <v>4</v>
      </c>
      <c r="F3" s="1">
        <f t="shared" ref="F3:F10" si="1">1200*(H3/2116)^0.25</f>
        <v>806.62795091113173</v>
      </c>
      <c r="G3" s="1">
        <v>120</v>
      </c>
      <c r="H3" s="1">
        <f>(G3-62.4)*(D3-D2)+H2</f>
        <v>432</v>
      </c>
      <c r="I3" s="1">
        <v>0</v>
      </c>
      <c r="J3" s="2">
        <v>0</v>
      </c>
      <c r="K3" s="1">
        <v>32</v>
      </c>
      <c r="L3" s="1">
        <v>1</v>
      </c>
      <c r="M3" s="2"/>
      <c r="N3">
        <f t="shared" ref="N3:N21" si="2">L3^0.8*M3</f>
        <v>0</v>
      </c>
      <c r="O3">
        <f t="shared" ref="O3:O10" si="3">H3*TAN(RADIANS(K3))</f>
        <v>269.94356002482948</v>
      </c>
      <c r="P3">
        <f t="shared" ref="P3:P22" si="4">DEGREES(ATAN(O3/H3))</f>
        <v>32</v>
      </c>
      <c r="Q3" t="s">
        <v>8</v>
      </c>
      <c r="R3">
        <v>120</v>
      </c>
      <c r="S3" t="s">
        <v>19</v>
      </c>
    </row>
    <row r="4" spans="1:19" x14ac:dyDescent="0.35">
      <c r="A4">
        <v>3</v>
      </c>
      <c r="B4" s="1">
        <f t="shared" ref="B4:B20" si="5">B3+5</f>
        <v>10</v>
      </c>
      <c r="C4" s="1">
        <f t="shared" ref="C4:C20" si="6">C3+5</f>
        <v>15</v>
      </c>
      <c r="D4" s="1">
        <f t="shared" si="0"/>
        <v>12.5</v>
      </c>
      <c r="E4" s="1" t="s">
        <v>4</v>
      </c>
      <c r="F4" s="1">
        <f t="shared" si="1"/>
        <v>916.50629935922336</v>
      </c>
      <c r="G4" s="1">
        <v>120</v>
      </c>
      <c r="H4" s="1">
        <f t="shared" ref="H4:H22" si="7">(G4-62.4)*(D4-D3)+H3</f>
        <v>720</v>
      </c>
      <c r="I4" s="1">
        <v>0</v>
      </c>
      <c r="J4" s="2">
        <v>0</v>
      </c>
      <c r="K4" s="1">
        <v>32</v>
      </c>
      <c r="L4" s="1">
        <v>1</v>
      </c>
      <c r="M4" s="2"/>
      <c r="N4">
        <f t="shared" si="2"/>
        <v>0</v>
      </c>
      <c r="O4">
        <f t="shared" si="3"/>
        <v>449.9059333747158</v>
      </c>
      <c r="P4">
        <f t="shared" si="4"/>
        <v>32</v>
      </c>
      <c r="Q4" t="s">
        <v>20</v>
      </c>
      <c r="R4">
        <f>R2^2*R3/32.1</f>
        <v>3738317.7570093456</v>
      </c>
      <c r="S4" t="s">
        <v>21</v>
      </c>
    </row>
    <row r="5" spans="1:19" x14ac:dyDescent="0.35">
      <c r="A5">
        <v>4</v>
      </c>
      <c r="B5" s="1">
        <f t="shared" si="5"/>
        <v>15</v>
      </c>
      <c r="C5" s="1">
        <f t="shared" si="6"/>
        <v>20</v>
      </c>
      <c r="D5" s="1">
        <f t="shared" si="0"/>
        <v>17.5</v>
      </c>
      <c r="E5" s="1" t="s">
        <v>4</v>
      </c>
      <c r="F5" s="1">
        <f t="shared" si="1"/>
        <v>996.93642306553238</v>
      </c>
      <c r="G5" s="1">
        <v>120</v>
      </c>
      <c r="H5" s="1">
        <f t="shared" si="7"/>
        <v>1008</v>
      </c>
      <c r="I5" s="1">
        <v>0</v>
      </c>
      <c r="J5" s="2">
        <v>0</v>
      </c>
      <c r="K5" s="1">
        <v>32</v>
      </c>
      <c r="L5" s="1">
        <v>1</v>
      </c>
      <c r="M5" s="2"/>
      <c r="N5">
        <f t="shared" si="2"/>
        <v>0</v>
      </c>
      <c r="O5">
        <f t="shared" si="3"/>
        <v>629.86830672460212</v>
      </c>
      <c r="P5">
        <f t="shared" si="4"/>
        <v>32</v>
      </c>
      <c r="R5">
        <f>R4*0.047880258888889</f>
        <v>178991.6220145383</v>
      </c>
      <c r="S5" t="s">
        <v>22</v>
      </c>
    </row>
    <row r="6" spans="1:19" x14ac:dyDescent="0.35">
      <c r="A6">
        <v>5</v>
      </c>
      <c r="B6" s="1">
        <f t="shared" si="5"/>
        <v>20</v>
      </c>
      <c r="C6" s="1">
        <f t="shared" si="6"/>
        <v>25</v>
      </c>
      <c r="D6" s="1">
        <f t="shared" si="0"/>
        <v>22.5</v>
      </c>
      <c r="E6" s="1" t="s">
        <v>4</v>
      </c>
      <c r="F6" s="1">
        <f t="shared" si="1"/>
        <v>1061.5820843152594</v>
      </c>
      <c r="G6" s="1">
        <v>120</v>
      </c>
      <c r="H6" s="1">
        <f t="shared" si="7"/>
        <v>1296</v>
      </c>
      <c r="I6" s="1">
        <v>0</v>
      </c>
      <c r="J6" s="2">
        <v>0</v>
      </c>
      <c r="K6" s="1">
        <v>32</v>
      </c>
      <c r="L6" s="1">
        <v>1</v>
      </c>
      <c r="M6" s="2"/>
      <c r="N6">
        <f t="shared" si="2"/>
        <v>0</v>
      </c>
      <c r="O6">
        <f t="shared" si="3"/>
        <v>809.83068007448844</v>
      </c>
      <c r="P6">
        <f t="shared" si="4"/>
        <v>32</v>
      </c>
    </row>
    <row r="7" spans="1:19" x14ac:dyDescent="0.35">
      <c r="A7">
        <v>6</v>
      </c>
      <c r="B7" s="1">
        <f t="shared" si="5"/>
        <v>25</v>
      </c>
      <c r="C7" s="1">
        <f t="shared" si="6"/>
        <v>30</v>
      </c>
      <c r="D7" s="1">
        <f t="shared" si="0"/>
        <v>27.5</v>
      </c>
      <c r="E7" s="1" t="s">
        <v>4</v>
      </c>
      <c r="F7" s="1">
        <f t="shared" si="1"/>
        <v>1116.1977031650345</v>
      </c>
      <c r="G7" s="1">
        <v>120</v>
      </c>
      <c r="H7" s="1">
        <f t="shared" si="7"/>
        <v>1584</v>
      </c>
      <c r="I7" s="1">
        <v>0</v>
      </c>
      <c r="J7" s="2">
        <v>0</v>
      </c>
      <c r="K7" s="1">
        <v>32</v>
      </c>
      <c r="L7" s="1">
        <v>1</v>
      </c>
      <c r="M7" s="2"/>
      <c r="N7">
        <f t="shared" si="2"/>
        <v>0</v>
      </c>
      <c r="O7">
        <f t="shared" si="3"/>
        <v>989.79305342437465</v>
      </c>
      <c r="P7">
        <f t="shared" si="4"/>
        <v>32</v>
      </c>
    </row>
    <row r="8" spans="1:19" x14ac:dyDescent="0.35">
      <c r="A8">
        <v>7</v>
      </c>
      <c r="B8" s="1">
        <f t="shared" si="5"/>
        <v>30</v>
      </c>
      <c r="C8" s="1">
        <f t="shared" si="6"/>
        <v>35</v>
      </c>
      <c r="D8" s="1">
        <f t="shared" si="0"/>
        <v>32.5</v>
      </c>
      <c r="E8" s="1" t="s">
        <v>4</v>
      </c>
      <c r="F8" s="1">
        <f t="shared" si="1"/>
        <v>1163.8011749362493</v>
      </c>
      <c r="G8" s="1">
        <v>120</v>
      </c>
      <c r="H8" s="1">
        <f t="shared" si="7"/>
        <v>1872</v>
      </c>
      <c r="I8" s="1">
        <v>0</v>
      </c>
      <c r="J8" s="2">
        <v>0</v>
      </c>
      <c r="K8" s="1">
        <v>32</v>
      </c>
      <c r="L8" s="1">
        <v>1</v>
      </c>
      <c r="M8" s="2"/>
      <c r="N8">
        <f t="shared" si="2"/>
        <v>0</v>
      </c>
      <c r="O8">
        <f t="shared" si="3"/>
        <v>1169.755426774261</v>
      </c>
      <c r="P8">
        <f t="shared" si="4"/>
        <v>32</v>
      </c>
    </row>
    <row r="9" spans="1:19" x14ac:dyDescent="0.35">
      <c r="A9">
        <v>8</v>
      </c>
      <c r="B9" s="1">
        <f t="shared" si="5"/>
        <v>35</v>
      </c>
      <c r="C9" s="1">
        <f t="shared" si="6"/>
        <v>40</v>
      </c>
      <c r="D9" s="1">
        <f t="shared" si="0"/>
        <v>37.5</v>
      </c>
      <c r="E9" s="1" t="s">
        <v>4</v>
      </c>
      <c r="F9" s="1">
        <f t="shared" si="1"/>
        <v>1206.1901232939315</v>
      </c>
      <c r="G9" s="1">
        <v>120</v>
      </c>
      <c r="H9" s="1">
        <f t="shared" si="7"/>
        <v>2160</v>
      </c>
      <c r="I9" s="1">
        <v>0</v>
      </c>
      <c r="J9" s="2">
        <v>0</v>
      </c>
      <c r="K9" s="1">
        <v>32</v>
      </c>
      <c r="L9" s="1">
        <v>1</v>
      </c>
      <c r="M9" s="2"/>
      <c r="N9">
        <f t="shared" si="2"/>
        <v>0</v>
      </c>
      <c r="O9">
        <f t="shared" si="3"/>
        <v>1349.7178001241473</v>
      </c>
      <c r="P9">
        <f t="shared" si="4"/>
        <v>32</v>
      </c>
      <c r="R9" s="4">
        <v>5320000</v>
      </c>
      <c r="S9" t="s">
        <v>21</v>
      </c>
    </row>
    <row r="10" spans="1:19" x14ac:dyDescent="0.35">
      <c r="A10">
        <v>9</v>
      </c>
      <c r="B10" s="1">
        <f t="shared" si="5"/>
        <v>40</v>
      </c>
      <c r="C10" s="1">
        <f t="shared" si="6"/>
        <v>45</v>
      </c>
      <c r="D10" s="1">
        <f t="shared" si="0"/>
        <v>42.5</v>
      </c>
      <c r="E10" s="1" t="s">
        <v>4</v>
      </c>
      <c r="F10" s="1">
        <f t="shared" si="1"/>
        <v>1244.5294659172894</v>
      </c>
      <c r="G10" s="1">
        <v>120</v>
      </c>
      <c r="H10" s="1">
        <f t="shared" si="7"/>
        <v>2448</v>
      </c>
      <c r="I10" s="1">
        <v>0</v>
      </c>
      <c r="J10" s="2">
        <v>0</v>
      </c>
      <c r="K10" s="1">
        <v>32</v>
      </c>
      <c r="L10" s="1">
        <v>1</v>
      </c>
      <c r="M10" s="2"/>
      <c r="N10">
        <f t="shared" si="2"/>
        <v>0</v>
      </c>
      <c r="O10">
        <f t="shared" si="3"/>
        <v>1529.6801734740336</v>
      </c>
      <c r="P10">
        <f t="shared" si="4"/>
        <v>32</v>
      </c>
      <c r="R10">
        <f>R9*0.047880258888889</f>
        <v>254722.97728888947</v>
      </c>
      <c r="S10" t="s">
        <v>22</v>
      </c>
    </row>
    <row r="11" spans="1:19" x14ac:dyDescent="0.35">
      <c r="A11">
        <v>10</v>
      </c>
      <c r="B11" s="3">
        <f t="shared" si="5"/>
        <v>45</v>
      </c>
      <c r="C11" s="3">
        <f t="shared" si="6"/>
        <v>50</v>
      </c>
      <c r="D11" s="3">
        <f t="shared" si="0"/>
        <v>47.5</v>
      </c>
      <c r="E11" s="3" t="s">
        <v>5</v>
      </c>
      <c r="F11" s="3">
        <v>1000</v>
      </c>
      <c r="G11" s="3">
        <v>130</v>
      </c>
      <c r="H11" s="3">
        <f t="shared" si="7"/>
        <v>2786</v>
      </c>
      <c r="I11" s="3">
        <v>10</v>
      </c>
      <c r="J11" s="3"/>
      <c r="K11" s="3"/>
      <c r="L11" s="3">
        <v>2</v>
      </c>
      <c r="M11" s="3">
        <v>0.25</v>
      </c>
      <c r="N11">
        <f t="shared" si="2"/>
        <v>0.43527528164806206</v>
      </c>
      <c r="O11">
        <f>N11*H11</f>
        <v>1212.6769346715009</v>
      </c>
      <c r="P11">
        <f t="shared" si="4"/>
        <v>23.522301708184074</v>
      </c>
    </row>
    <row r="12" spans="1:19" x14ac:dyDescent="0.35">
      <c r="A12">
        <v>11</v>
      </c>
      <c r="B12" s="3">
        <f t="shared" si="5"/>
        <v>50</v>
      </c>
      <c r="C12" s="3">
        <f t="shared" si="6"/>
        <v>55</v>
      </c>
      <c r="D12" s="3">
        <f t="shared" si="0"/>
        <v>52.5</v>
      </c>
      <c r="E12" s="3" t="s">
        <v>5</v>
      </c>
      <c r="F12" s="3">
        <v>1000</v>
      </c>
      <c r="G12" s="3">
        <v>130</v>
      </c>
      <c r="H12" s="3">
        <f t="shared" si="7"/>
        <v>3124</v>
      </c>
      <c r="I12" s="3">
        <v>10</v>
      </c>
      <c r="J12" s="3"/>
      <c r="K12" s="3"/>
      <c r="L12" s="3">
        <v>2</v>
      </c>
      <c r="M12" s="3">
        <v>0.25</v>
      </c>
      <c r="N12">
        <f t="shared" si="2"/>
        <v>0.43527528164806206</v>
      </c>
      <c r="O12">
        <f t="shared" ref="O12:O21" si="8">N12*H12</f>
        <v>1359.799979868546</v>
      </c>
      <c r="P12">
        <f t="shared" si="4"/>
        <v>23.522301708184074</v>
      </c>
    </row>
    <row r="13" spans="1:19" x14ac:dyDescent="0.35">
      <c r="A13">
        <v>12</v>
      </c>
      <c r="B13" s="3">
        <f t="shared" si="5"/>
        <v>55</v>
      </c>
      <c r="C13" s="3">
        <f t="shared" si="6"/>
        <v>60</v>
      </c>
      <c r="D13" s="3">
        <f t="shared" si="0"/>
        <v>57.5</v>
      </c>
      <c r="E13" s="3" t="s">
        <v>5</v>
      </c>
      <c r="F13" s="3">
        <v>1000</v>
      </c>
      <c r="G13" s="3">
        <v>130</v>
      </c>
      <c r="H13" s="3">
        <f t="shared" si="7"/>
        <v>3462</v>
      </c>
      <c r="I13" s="3">
        <v>10</v>
      </c>
      <c r="J13" s="3"/>
      <c r="K13" s="3"/>
      <c r="L13" s="3">
        <v>2</v>
      </c>
      <c r="M13" s="3">
        <v>0.25</v>
      </c>
      <c r="N13">
        <f t="shared" si="2"/>
        <v>0.43527528164806206</v>
      </c>
      <c r="O13">
        <f t="shared" si="8"/>
        <v>1506.9230250655908</v>
      </c>
      <c r="P13">
        <f t="shared" si="4"/>
        <v>23.522301708184074</v>
      </c>
    </row>
    <row r="14" spans="1:19" x14ac:dyDescent="0.35">
      <c r="A14">
        <v>13</v>
      </c>
      <c r="B14" s="3">
        <f t="shared" si="5"/>
        <v>60</v>
      </c>
      <c r="C14" s="3">
        <f t="shared" si="6"/>
        <v>65</v>
      </c>
      <c r="D14" s="3">
        <f t="shared" si="0"/>
        <v>62.5</v>
      </c>
      <c r="E14" s="3" t="s">
        <v>5</v>
      </c>
      <c r="F14" s="3">
        <v>1000</v>
      </c>
      <c r="G14" s="3">
        <v>130</v>
      </c>
      <c r="H14" s="3">
        <f t="shared" si="7"/>
        <v>3800</v>
      </c>
      <c r="I14" s="3">
        <v>10</v>
      </c>
      <c r="J14" s="3"/>
      <c r="K14" s="3"/>
      <c r="L14" s="3">
        <v>2</v>
      </c>
      <c r="M14" s="3">
        <v>0.25</v>
      </c>
      <c r="N14">
        <f t="shared" si="2"/>
        <v>0.43527528164806206</v>
      </c>
      <c r="O14">
        <f t="shared" si="8"/>
        <v>1654.0460702626358</v>
      </c>
      <c r="P14">
        <f t="shared" si="4"/>
        <v>23.522301708184074</v>
      </c>
    </row>
    <row r="15" spans="1:19" x14ac:dyDescent="0.35">
      <c r="A15">
        <v>14</v>
      </c>
      <c r="B15" s="3">
        <f t="shared" si="5"/>
        <v>65</v>
      </c>
      <c r="C15" s="3">
        <f t="shared" si="6"/>
        <v>70</v>
      </c>
      <c r="D15" s="3">
        <f t="shared" si="0"/>
        <v>67.5</v>
      </c>
      <c r="E15" s="3" t="s">
        <v>5</v>
      </c>
      <c r="F15" s="3">
        <v>1000</v>
      </c>
      <c r="G15" s="3">
        <v>130</v>
      </c>
      <c r="H15" s="3">
        <f t="shared" si="7"/>
        <v>4138</v>
      </c>
      <c r="I15" s="3">
        <v>10</v>
      </c>
      <c r="J15" s="3"/>
      <c r="K15" s="3"/>
      <c r="L15" s="3">
        <v>2</v>
      </c>
      <c r="M15" s="3">
        <v>0.25</v>
      </c>
      <c r="N15">
        <f t="shared" si="2"/>
        <v>0.43527528164806206</v>
      </c>
      <c r="O15">
        <f t="shared" si="8"/>
        <v>1801.1691154596808</v>
      </c>
      <c r="P15">
        <f t="shared" si="4"/>
        <v>23.522301708184074</v>
      </c>
    </row>
    <row r="16" spans="1:19" x14ac:dyDescent="0.35">
      <c r="A16">
        <v>15</v>
      </c>
      <c r="B16" s="3">
        <f t="shared" si="5"/>
        <v>70</v>
      </c>
      <c r="C16" s="3">
        <f t="shared" si="6"/>
        <v>75</v>
      </c>
      <c r="D16" s="3">
        <f t="shared" si="0"/>
        <v>72.5</v>
      </c>
      <c r="E16" s="3" t="s">
        <v>5</v>
      </c>
      <c r="F16" s="3">
        <v>1000</v>
      </c>
      <c r="G16" s="3">
        <v>130</v>
      </c>
      <c r="H16" s="3">
        <f t="shared" si="7"/>
        <v>4476</v>
      </c>
      <c r="I16" s="3">
        <v>10</v>
      </c>
      <c r="J16" s="3"/>
      <c r="K16" s="3"/>
      <c r="L16" s="3">
        <v>2</v>
      </c>
      <c r="M16" s="3">
        <v>0.25</v>
      </c>
      <c r="N16">
        <f t="shared" si="2"/>
        <v>0.43527528164806206</v>
      </c>
      <c r="O16">
        <f t="shared" si="8"/>
        <v>1948.2921606567259</v>
      </c>
      <c r="P16">
        <f t="shared" si="4"/>
        <v>23.522301708184074</v>
      </c>
    </row>
    <row r="17" spans="1:16" x14ac:dyDescent="0.35">
      <c r="A17">
        <v>16</v>
      </c>
      <c r="B17" s="3">
        <f t="shared" si="5"/>
        <v>75</v>
      </c>
      <c r="C17" s="3">
        <f t="shared" si="6"/>
        <v>80</v>
      </c>
      <c r="D17" s="3">
        <f t="shared" si="0"/>
        <v>77.5</v>
      </c>
      <c r="E17" s="3" t="s">
        <v>5</v>
      </c>
      <c r="F17" s="3">
        <v>1000</v>
      </c>
      <c r="G17" s="3">
        <v>130</v>
      </c>
      <c r="H17" s="3">
        <f t="shared" si="7"/>
        <v>4814</v>
      </c>
      <c r="I17" s="3">
        <v>10</v>
      </c>
      <c r="J17" s="3"/>
      <c r="K17" s="3"/>
      <c r="L17" s="3">
        <v>2</v>
      </c>
      <c r="M17" s="3">
        <v>0.25</v>
      </c>
      <c r="N17">
        <f t="shared" si="2"/>
        <v>0.43527528164806206</v>
      </c>
      <c r="O17">
        <f t="shared" si="8"/>
        <v>2095.4152058537707</v>
      </c>
      <c r="P17">
        <f t="shared" si="4"/>
        <v>23.522301708184074</v>
      </c>
    </row>
    <row r="18" spans="1:16" x14ac:dyDescent="0.35">
      <c r="A18">
        <v>17</v>
      </c>
      <c r="B18" s="3">
        <f t="shared" si="5"/>
        <v>80</v>
      </c>
      <c r="C18" s="3">
        <f t="shared" si="6"/>
        <v>85</v>
      </c>
      <c r="D18" s="3">
        <f t="shared" si="0"/>
        <v>82.5</v>
      </c>
      <c r="E18" s="3" t="s">
        <v>5</v>
      </c>
      <c r="F18" s="3">
        <v>1000</v>
      </c>
      <c r="G18" s="3">
        <v>130</v>
      </c>
      <c r="H18" s="3">
        <f t="shared" si="7"/>
        <v>5152</v>
      </c>
      <c r="I18" s="3">
        <v>10</v>
      </c>
      <c r="J18" s="3"/>
      <c r="K18" s="3"/>
      <c r="L18" s="3">
        <v>2</v>
      </c>
      <c r="M18" s="3">
        <v>0.25</v>
      </c>
      <c r="N18">
        <f t="shared" si="2"/>
        <v>0.43527528164806206</v>
      </c>
      <c r="O18">
        <f t="shared" si="8"/>
        <v>2242.5382510508157</v>
      </c>
      <c r="P18">
        <f t="shared" si="4"/>
        <v>23.522301708184074</v>
      </c>
    </row>
    <row r="19" spans="1:16" x14ac:dyDescent="0.35">
      <c r="A19">
        <v>18</v>
      </c>
      <c r="B19" s="3">
        <f t="shared" si="5"/>
        <v>85</v>
      </c>
      <c r="C19" s="3">
        <f t="shared" si="6"/>
        <v>90</v>
      </c>
      <c r="D19" s="3">
        <f t="shared" si="0"/>
        <v>87.5</v>
      </c>
      <c r="E19" s="3" t="s">
        <v>5</v>
      </c>
      <c r="F19" s="3">
        <v>1000</v>
      </c>
      <c r="G19" s="3">
        <v>130</v>
      </c>
      <c r="H19" s="3">
        <f t="shared" si="7"/>
        <v>5490</v>
      </c>
      <c r="I19" s="3">
        <v>10</v>
      </c>
      <c r="J19" s="3"/>
      <c r="K19" s="3"/>
      <c r="L19" s="3">
        <v>2</v>
      </c>
      <c r="M19" s="3">
        <v>0.25</v>
      </c>
      <c r="N19">
        <f t="shared" si="2"/>
        <v>0.43527528164806206</v>
      </c>
      <c r="O19">
        <f t="shared" si="8"/>
        <v>2389.6612962478607</v>
      </c>
      <c r="P19">
        <f t="shared" si="4"/>
        <v>23.522301708184074</v>
      </c>
    </row>
    <row r="20" spans="1:16" x14ac:dyDescent="0.35">
      <c r="A20">
        <v>19</v>
      </c>
      <c r="B20" s="3">
        <f t="shared" si="5"/>
        <v>90</v>
      </c>
      <c r="C20" s="3">
        <f t="shared" si="6"/>
        <v>95</v>
      </c>
      <c r="D20" s="3">
        <f t="shared" si="0"/>
        <v>92.5</v>
      </c>
      <c r="E20" s="3" t="s">
        <v>5</v>
      </c>
      <c r="F20" s="3">
        <v>1000</v>
      </c>
      <c r="G20" s="3">
        <v>130</v>
      </c>
      <c r="H20" s="3">
        <f t="shared" si="7"/>
        <v>5828</v>
      </c>
      <c r="I20" s="3">
        <v>10</v>
      </c>
      <c r="J20" s="3"/>
      <c r="K20" s="3"/>
      <c r="L20" s="3">
        <v>2</v>
      </c>
      <c r="M20" s="3">
        <v>0.25</v>
      </c>
      <c r="N20">
        <f t="shared" si="2"/>
        <v>0.43527528164806206</v>
      </c>
      <c r="O20">
        <f t="shared" si="8"/>
        <v>2536.7843414449057</v>
      </c>
      <c r="P20">
        <f t="shared" si="4"/>
        <v>23.522301708184074</v>
      </c>
    </row>
    <row r="21" spans="1:16" x14ac:dyDescent="0.35">
      <c r="A21">
        <v>20</v>
      </c>
      <c r="B21" s="3">
        <f>B20+5</f>
        <v>95</v>
      </c>
      <c r="C21" s="3">
        <f>C20+5</f>
        <v>100</v>
      </c>
      <c r="D21" s="3">
        <f t="shared" si="0"/>
        <v>97.5</v>
      </c>
      <c r="E21" s="3" t="s">
        <v>5</v>
      </c>
      <c r="F21" s="3">
        <v>1000</v>
      </c>
      <c r="G21" s="3">
        <v>130</v>
      </c>
      <c r="H21" s="3">
        <f t="shared" si="7"/>
        <v>6166</v>
      </c>
      <c r="I21" s="3">
        <v>10</v>
      </c>
      <c r="J21" s="3"/>
      <c r="K21" s="3"/>
      <c r="L21" s="3">
        <v>2</v>
      </c>
      <c r="M21" s="3">
        <v>0.25</v>
      </c>
      <c r="N21">
        <f t="shared" si="2"/>
        <v>0.43527528164806206</v>
      </c>
      <c r="O21">
        <f t="shared" si="8"/>
        <v>2683.9073866419508</v>
      </c>
      <c r="P21">
        <f t="shared" si="4"/>
        <v>23.522301708184074</v>
      </c>
    </row>
    <row r="22" spans="1:16" x14ac:dyDescent="0.35">
      <c r="D22">
        <v>100</v>
      </c>
      <c r="E22" t="s">
        <v>6</v>
      </c>
      <c r="F22">
        <f>760*3.28</f>
        <v>2492.7999999999997</v>
      </c>
      <c r="G22">
        <v>150</v>
      </c>
      <c r="H22">
        <f t="shared" si="7"/>
        <v>6385</v>
      </c>
      <c r="P22">
        <f t="shared" si="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Steve</dc:creator>
  <cp:lastModifiedBy>Xu, Steve</cp:lastModifiedBy>
  <dcterms:created xsi:type="dcterms:W3CDTF">2015-06-05T18:17:20Z</dcterms:created>
  <dcterms:modified xsi:type="dcterms:W3CDTF">2024-01-29T05:35:35Z</dcterms:modified>
</cp:coreProperties>
</file>