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 Tables" sheetId="1" r:id="rId4"/>
  </sheets>
  <definedNames/>
  <calcPr/>
</workbook>
</file>

<file path=xl/sharedStrings.xml><?xml version="1.0" encoding="utf-8"?>
<sst xmlns="http://schemas.openxmlformats.org/spreadsheetml/2006/main" count="181" uniqueCount="131">
  <si>
    <t>Age Group</t>
  </si>
  <si>
    <t>Responses</t>
  </si>
  <si>
    <t>Percent</t>
  </si>
  <si>
    <t>13-17</t>
  </si>
  <si>
    <t>18-24</t>
  </si>
  <si>
    <t>25-34</t>
  </si>
  <si>
    <t>35-44</t>
  </si>
  <si>
    <t>45-54</t>
  </si>
  <si>
    <t>55-64</t>
  </si>
  <si>
    <t>65+</t>
  </si>
  <si>
    <t>Total</t>
  </si>
  <si>
    <t>Survey Year</t>
  </si>
  <si>
    <t>Mean</t>
  </si>
  <si>
    <t>Median</t>
  </si>
  <si>
    <t>Gender</t>
  </si>
  <si>
    <t>Male</t>
  </si>
  <si>
    <t>Female</t>
  </si>
  <si>
    <t>Other</t>
  </si>
  <si>
    <t>Education</t>
  </si>
  <si>
    <t>Some high school</t>
  </si>
  <si>
    <t>High school graduate</t>
  </si>
  <si>
    <t>Some college, no degree</t>
  </si>
  <si>
    <t>Associate's degree</t>
  </si>
  <si>
    <t>Bachelor's degree</t>
  </si>
  <si>
    <t>Professional degree</t>
  </si>
  <si>
    <t>Master's degree</t>
  </si>
  <si>
    <t>Doctoral degree</t>
  </si>
  <si>
    <t>Total respondents</t>
  </si>
  <si>
    <t>Non-College</t>
  </si>
  <si>
    <t>Bachelor's</t>
  </si>
  <si>
    <t>Master's</t>
  </si>
  <si>
    <t>PhD</t>
  </si>
  <si>
    <t>Other College</t>
  </si>
  <si>
    <t>Race/Ethnicity</t>
  </si>
  <si>
    <t>White</t>
  </si>
  <si>
    <t>Asian</t>
  </si>
  <si>
    <t>Hispanic, Latino or Spanish Origin</t>
  </si>
  <si>
    <t>Black or African American</t>
  </si>
  <si>
    <t>Native Hawaiian or Other Pacific Islander</t>
  </si>
  <si>
    <t>American Indian or Alaskan Native</t>
  </si>
  <si>
    <t xml:space="preserve">Diet </t>
  </si>
  <si>
    <t xml:space="preserve">Eat meat, but try to reduce the amount  </t>
  </si>
  <si>
    <t>Vegan</t>
  </si>
  <si>
    <t>Vegetarian</t>
  </si>
  <si>
    <t>Eat meat</t>
  </si>
  <si>
    <t>Other (please specify)</t>
  </si>
  <si>
    <t>Pescetarian</t>
  </si>
  <si>
    <t>Religion</t>
  </si>
  <si>
    <t>Atheist, agnostic, or non-religious</t>
  </si>
  <si>
    <t>Christian</t>
  </si>
  <si>
    <t>Buddhist</t>
  </si>
  <si>
    <t>Jewish</t>
  </si>
  <si>
    <t>Hindu</t>
  </si>
  <si>
    <t>Muslim</t>
  </si>
  <si>
    <t>Sikh</t>
  </si>
  <si>
    <t>Employment Type</t>
  </si>
  <si>
    <t>Employed, Full-Time</t>
  </si>
  <si>
    <t>Student, Full-Time</t>
  </si>
  <si>
    <t>Employed, Part-Time</t>
  </si>
  <si>
    <t>Self-Employed</t>
  </si>
  <si>
    <t>Not employed, but looking for work</t>
  </si>
  <si>
    <t>Student, Part-Time</t>
  </si>
  <si>
    <t>Retired</t>
  </si>
  <si>
    <t>Not employed, but not looking for work</t>
  </si>
  <si>
    <t xml:space="preserve">Homemaker </t>
  </si>
  <si>
    <t>Subject Studied</t>
  </si>
  <si>
    <t>Computer Science</t>
  </si>
  <si>
    <t>Math</t>
  </si>
  <si>
    <t>Economics</t>
  </si>
  <si>
    <t>Social Science</t>
  </si>
  <si>
    <t>Philosophy</t>
  </si>
  <si>
    <t>Arts &amp; Humanities</t>
  </si>
  <si>
    <t>Sciences</t>
  </si>
  <si>
    <t>Engineering</t>
  </si>
  <si>
    <t>Physics</t>
  </si>
  <si>
    <t>Psychology</t>
  </si>
  <si>
    <t>Medicine</t>
  </si>
  <si>
    <t>Professional or vocational qualification</t>
  </si>
  <si>
    <t>Work experience</t>
  </si>
  <si>
    <t>Software engineering</t>
  </si>
  <si>
    <t>Management</t>
  </si>
  <si>
    <t>Maths and statistics</t>
  </si>
  <si>
    <t>Web development</t>
  </si>
  <si>
    <t>Consulting</t>
  </si>
  <si>
    <t>Operations</t>
  </si>
  <si>
    <t>Government and policy</t>
  </si>
  <si>
    <t>Life sciences</t>
  </si>
  <si>
    <t>Machine learning</t>
  </si>
  <si>
    <t>Administration and office management</t>
  </si>
  <si>
    <t>Marketing and outreach</t>
  </si>
  <si>
    <t>Movement building, public speaking and campaigning</t>
  </si>
  <si>
    <t>Generalist research (e.g. similar to GiveWell)</t>
  </si>
  <si>
    <t>Communications (excluding movement building and marketing)</t>
  </si>
  <si>
    <t>International development</t>
  </si>
  <si>
    <t>Law</t>
  </si>
  <si>
    <t>Asset management inc. quant trading</t>
  </si>
  <si>
    <t>Personal assistance</t>
  </si>
  <si>
    <t>Accounting</t>
  </si>
  <si>
    <t>AI technical safety</t>
  </si>
  <si>
    <t>Career path</t>
  </si>
  <si>
    <t>For-profit (earning to give)</t>
  </si>
  <si>
    <t>Work at a non-profit (EA organization)</t>
  </si>
  <si>
    <t>Academia</t>
  </si>
  <si>
    <t>Think tanks / lobbying / advocacy</t>
  </si>
  <si>
    <t>Government</t>
  </si>
  <si>
    <t>For-profit (not earning to give)</t>
  </si>
  <si>
    <t>Work at a non-profit (not an EA organization)</t>
  </si>
  <si>
    <t>Political Belief</t>
  </si>
  <si>
    <t>Left</t>
  </si>
  <si>
    <t>Center Left</t>
  </si>
  <si>
    <t>Center</t>
  </si>
  <si>
    <t>Center Right</t>
  </si>
  <si>
    <t>Right</t>
  </si>
  <si>
    <t>Libertarian</t>
  </si>
  <si>
    <t>Moral View</t>
  </si>
  <si>
    <t>Consequentialism (utilitarian)</t>
  </si>
  <si>
    <t>Consequentualism (other than utilitarian)</t>
  </si>
  <si>
    <t>Deontology</t>
  </si>
  <si>
    <t>Virtue ethics</t>
  </si>
  <si>
    <t>Lean towards</t>
  </si>
  <si>
    <t>Strongly lean towards negative utilitarianism (reducing suffering is all that matters morally)</t>
  </si>
  <si>
    <t>Lean towards negative utilitarianism (reducing suffering is all that matters morally)</t>
  </si>
  <si>
    <t>Lean towards classical utilitarianism (reducing suffering and increasing happiness matter equally)</t>
  </si>
  <si>
    <t>Strongly lean towards classical utilitarianism (reducing suffering and increasing happiness matter equally)</t>
  </si>
  <si>
    <t>Country</t>
  </si>
  <si>
    <t>USA</t>
  </si>
  <si>
    <t>UK</t>
  </si>
  <si>
    <t>Germany</t>
  </si>
  <si>
    <t>Australia</t>
  </si>
  <si>
    <t>Canada</t>
  </si>
  <si>
    <t>All other stated countries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</si>
</sst>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8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color rgb="FF000000"/>
      <name val="Arial"/>
    </font>
    <font>
      <color rgb="FF000000"/>
      <name val="Arial"/>
    </font>
    <font>
      <color rgb="FF333E48"/>
      <name val="Arial"/>
    </font>
    <font>
      <sz val="11.0"/>
      <color rgb="FF333333"/>
      <name val="Arial"/>
    </font>
    <font>
      <b/>
      <color rgb="FF333E48"/>
      <name val="National2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DBDBD"/>
        <bgColor rgb="FFBDBDBD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1" fillId="2" fontId="1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1" fillId="0" fontId="2" numFmtId="164" xfId="0" applyAlignment="1" applyBorder="1" applyFont="1" applyNumberFormat="1">
      <alignment horizontal="right" vertical="bottom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horizontal="right" vertical="bottom"/>
    </xf>
    <xf borderId="1" fillId="0" fontId="2" numFmtId="164" xfId="0" applyAlignment="1" applyBorder="1" applyFont="1" applyNumberFormat="1">
      <alignment vertical="bottom"/>
    </xf>
    <xf borderId="0" fillId="0" fontId="2" numFmtId="1" xfId="0" applyAlignment="1" applyFont="1" applyNumberFormat="1">
      <alignment horizontal="right" vertical="bottom"/>
    </xf>
    <xf borderId="1" fillId="0" fontId="2" numFmtId="1" xfId="0" applyAlignment="1" applyBorder="1" applyFont="1" applyNumberFormat="1">
      <alignment horizontal="right" vertical="bottom"/>
    </xf>
    <xf borderId="2" fillId="2" fontId="1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horizontal="right" vertical="bottom"/>
    </xf>
    <xf borderId="1" fillId="0" fontId="1" numFmtId="164" xfId="0" applyAlignment="1" applyBorder="1" applyFont="1" applyNumberFormat="1">
      <alignment horizontal="right" vertical="bottom"/>
    </xf>
    <xf borderId="1" fillId="2" fontId="1" numFmtId="0" xfId="0" applyAlignment="1" applyBorder="1" applyFont="1">
      <alignment vertical="bottom"/>
    </xf>
    <xf borderId="1" fillId="0" fontId="1" numFmtId="3" xfId="0" applyAlignment="1" applyBorder="1" applyFont="1" applyNumberFormat="1">
      <alignment horizontal="right" vertical="bottom"/>
    </xf>
    <xf borderId="1" fillId="2" fontId="1" numFmtId="3" xfId="0" applyAlignment="1" applyBorder="1" applyFont="1" applyNumberFormat="1">
      <alignment vertical="bottom"/>
    </xf>
    <xf borderId="1" fillId="2" fontId="1" numFmtId="164" xfId="0" applyAlignment="1" applyBorder="1" applyFont="1" applyNumberFormat="1">
      <alignment vertical="bottom"/>
    </xf>
    <xf borderId="3" fillId="0" fontId="2" numFmtId="164" xfId="0" applyAlignment="1" applyBorder="1" applyFont="1" applyNumberFormat="1">
      <alignment horizontal="right" vertical="bottom"/>
    </xf>
    <xf borderId="4" fillId="0" fontId="2" numFmtId="0" xfId="0" applyBorder="1" applyFont="1"/>
    <xf borderId="4" fillId="0" fontId="3" numFmtId="0" xfId="0" applyAlignment="1" applyBorder="1" applyFont="1">
      <alignment horizontal="left" readingOrder="0" shrinkToFit="0" wrapText="1"/>
    </xf>
    <xf borderId="4" fillId="0" fontId="4" numFmtId="0" xfId="0" applyAlignment="1" applyBorder="1" applyFont="1">
      <alignment horizontal="right" readingOrder="0" shrinkToFit="0" wrapText="1"/>
    </xf>
    <xf borderId="3" fillId="0" fontId="1" numFmtId="164" xfId="0" applyAlignment="1" applyBorder="1" applyFont="1" applyNumberFormat="1">
      <alignment horizontal="right" vertical="bottom"/>
    </xf>
    <xf borderId="1" fillId="2" fontId="3" numFmtId="0" xfId="0" applyAlignment="1" applyBorder="1" applyFont="1">
      <alignment vertical="bottom"/>
    </xf>
    <xf borderId="3" fillId="2" fontId="3" numFmtId="10" xfId="0" applyAlignment="1" applyBorder="1" applyFont="1" applyNumberFormat="1">
      <alignment vertical="bottom"/>
    </xf>
    <xf borderId="1" fillId="0" fontId="4" numFmtId="0" xfId="0" applyAlignment="1" applyBorder="1" applyFont="1">
      <alignment vertical="bottom"/>
    </xf>
    <xf borderId="1" fillId="0" fontId="4" numFmtId="3" xfId="0" applyAlignment="1" applyBorder="1" applyFont="1" applyNumberFormat="1">
      <alignment horizontal="right" vertical="bottom"/>
    </xf>
    <xf borderId="3" fillId="0" fontId="4" numFmtId="164" xfId="0" applyAlignment="1" applyBorder="1" applyFont="1" applyNumberFormat="1">
      <alignment horizontal="right" vertical="bottom"/>
    </xf>
    <xf borderId="1" fillId="0" fontId="4" numFmtId="0" xfId="0" applyAlignment="1" applyBorder="1" applyFont="1">
      <alignment horizontal="right" vertical="bottom"/>
    </xf>
    <xf borderId="1" fillId="3" fontId="4" numFmtId="0" xfId="0" applyAlignment="1" applyBorder="1" applyFill="1" applyFont="1">
      <alignment vertical="bottom"/>
    </xf>
    <xf borderId="1" fillId="3" fontId="4" numFmtId="0" xfId="0" applyAlignment="1" applyBorder="1" applyFont="1">
      <alignment horizontal="right" vertical="bottom"/>
    </xf>
    <xf borderId="1" fillId="0" fontId="3" numFmtId="0" xfId="0" applyAlignment="1" applyBorder="1" applyFont="1">
      <alignment vertical="bottom"/>
    </xf>
    <xf borderId="1" fillId="0" fontId="3" numFmtId="3" xfId="0" applyAlignment="1" applyBorder="1" applyFont="1" applyNumberFormat="1">
      <alignment horizontal="right" vertical="bottom"/>
    </xf>
    <xf borderId="3" fillId="0" fontId="2" numFmtId="164" xfId="0" applyAlignment="1" applyBorder="1" applyFont="1" applyNumberFormat="1">
      <alignment vertical="bottom"/>
    </xf>
    <xf borderId="3" fillId="2" fontId="1" numFmtId="10" xfId="0" applyAlignment="1" applyBorder="1" applyFont="1" applyNumberFormat="1">
      <alignment vertical="bottom"/>
    </xf>
    <xf borderId="1" fillId="0" fontId="2" numFmtId="3" xfId="0" applyAlignment="1" applyBorder="1" applyFont="1" applyNumberFormat="1">
      <alignment horizontal="right" vertical="bottom"/>
    </xf>
    <xf borderId="1" fillId="3" fontId="5" numFmtId="0" xfId="0" applyAlignment="1" applyBorder="1" applyFont="1">
      <alignment vertical="bottom"/>
    </xf>
    <xf borderId="1" fillId="3" fontId="5" numFmtId="3" xfId="0" applyAlignment="1" applyBorder="1" applyFont="1" applyNumberFormat="1">
      <alignment horizontal="right" vertical="bottom"/>
    </xf>
    <xf borderId="1" fillId="3" fontId="5" numFmtId="0" xfId="0" applyAlignment="1" applyBorder="1" applyFont="1">
      <alignment horizontal="right" vertical="bottom"/>
    </xf>
    <xf borderId="1" fillId="0" fontId="1" numFmtId="3" xfId="0" applyAlignment="1" applyBorder="1" applyFont="1" applyNumberFormat="1">
      <alignment horizontal="right" readingOrder="0" vertical="bottom"/>
    </xf>
    <xf borderId="1" fillId="3" fontId="6" numFmtId="0" xfId="0" applyAlignment="1" applyBorder="1" applyFont="1">
      <alignment vertical="bottom"/>
    </xf>
    <xf borderId="1" fillId="0" fontId="2" numFmtId="10" xfId="0" applyAlignment="1" applyBorder="1" applyFont="1" applyNumberFormat="1">
      <alignment vertical="bottom"/>
    </xf>
    <xf borderId="1" fillId="4" fontId="1" numFmtId="0" xfId="0" applyAlignment="1" applyBorder="1" applyFill="1" applyFont="1">
      <alignment vertical="top"/>
    </xf>
    <xf borderId="1" fillId="3" fontId="6" numFmtId="0" xfId="0" applyAlignment="1" applyBorder="1" applyFont="1">
      <alignment vertical="top"/>
    </xf>
    <xf borderId="1" fillId="3" fontId="2" numFmtId="0" xfId="0" applyAlignment="1" applyBorder="1" applyFont="1">
      <alignment vertical="top"/>
    </xf>
    <xf borderId="1" fillId="3" fontId="2" numFmtId="164" xfId="0" applyAlignment="1" applyBorder="1" applyFont="1" applyNumberFormat="1">
      <alignment vertical="top"/>
    </xf>
    <xf borderId="1" fillId="2" fontId="6" numFmtId="0" xfId="0" applyAlignment="1" applyBorder="1" applyFont="1">
      <alignment vertical="top"/>
    </xf>
    <xf borderId="1" fillId="2" fontId="2" numFmtId="0" xfId="0" applyAlignment="1" applyBorder="1" applyFont="1">
      <alignment vertical="top"/>
    </xf>
    <xf borderId="1" fillId="2" fontId="2" numFmtId="164" xfId="0" applyAlignment="1" applyBorder="1" applyFont="1" applyNumberFormat="1">
      <alignment vertical="top"/>
    </xf>
    <xf borderId="1" fillId="2" fontId="5" numFmtId="0" xfId="0" applyAlignment="1" applyBorder="1" applyFont="1">
      <alignment vertical="top"/>
    </xf>
    <xf borderId="1" fillId="3" fontId="1" numFmtId="0" xfId="0" applyAlignment="1" applyBorder="1" applyFont="1">
      <alignment vertical="top"/>
    </xf>
    <xf borderId="1" fillId="3" fontId="1" numFmtId="3" xfId="0" applyAlignment="1" applyBorder="1" applyFont="1" applyNumberFormat="1">
      <alignment readingOrder="0" vertical="top"/>
    </xf>
    <xf borderId="1" fillId="4" fontId="1" numFmtId="0" xfId="0" applyAlignment="1" applyBorder="1" applyFont="1">
      <alignment vertical="bottom"/>
    </xf>
    <xf borderId="1" fillId="3" fontId="6" numFmtId="0" xfId="0" applyAlignment="1" applyBorder="1" applyFont="1">
      <alignment vertical="bottom"/>
    </xf>
    <xf borderId="1" fillId="3" fontId="2" numFmtId="0" xfId="0" applyAlignment="1" applyBorder="1" applyFont="1">
      <alignment horizontal="right" vertical="bottom"/>
    </xf>
    <xf borderId="1" fillId="3" fontId="2" numFmtId="164" xfId="0" applyAlignment="1" applyBorder="1" applyFont="1" applyNumberFormat="1">
      <alignment horizontal="right" vertical="bottom"/>
    </xf>
    <xf borderId="1" fillId="2" fontId="6" numFmtId="0" xfId="0" applyAlignment="1" applyBorder="1" applyFont="1">
      <alignment vertical="bottom"/>
    </xf>
    <xf borderId="1" fillId="2" fontId="2" numFmtId="0" xfId="0" applyAlignment="1" applyBorder="1" applyFont="1">
      <alignment horizontal="right" vertical="bottom"/>
    </xf>
    <xf borderId="1" fillId="2" fontId="2" numFmtId="164" xfId="0" applyAlignment="1" applyBorder="1" applyFont="1" applyNumberFormat="1">
      <alignment horizontal="right" vertical="bottom"/>
    </xf>
    <xf borderId="1" fillId="2" fontId="5" numFmtId="0" xfId="0" applyAlignment="1" applyBorder="1" applyFont="1">
      <alignment vertical="bottom"/>
    </xf>
    <xf borderId="1" fillId="3" fontId="1" numFmtId="0" xfId="0" applyAlignment="1" applyBorder="1" applyFont="1">
      <alignment vertical="bottom"/>
    </xf>
    <xf borderId="1" fillId="3" fontId="7" numFmtId="3" xfId="0" applyAlignment="1" applyBorder="1" applyFont="1" applyNumberFormat="1">
      <alignment horizontal="right" vertical="bottom"/>
    </xf>
    <xf borderId="1" fillId="3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1" fillId="2" fontId="1" numFmtId="0" xfId="0" applyAlignment="1" applyBorder="1" applyFont="1">
      <alignment vertical="top"/>
    </xf>
    <xf borderId="1" fillId="3" fontId="5" numFmtId="0" xfId="0" applyAlignment="1" applyBorder="1" applyFont="1">
      <alignment vertical="top"/>
    </xf>
    <xf borderId="1" fillId="0" fontId="2" numFmtId="0" xfId="0" applyAlignment="1" applyBorder="1" applyFont="1">
      <alignment horizontal="right" vertical="top"/>
    </xf>
    <xf borderId="1" fillId="0" fontId="2" numFmtId="164" xfId="0" applyAlignment="1" applyBorder="1" applyFont="1" applyNumberFormat="1">
      <alignment horizontal="right" vertical="top"/>
    </xf>
    <xf borderId="1" fillId="0" fontId="1" numFmtId="0" xfId="0" applyAlignment="1" applyBorder="1" applyFont="1">
      <alignment vertical="top"/>
    </xf>
    <xf borderId="1" fillId="0" fontId="1" numFmtId="0" xfId="0" applyAlignment="1" applyBorder="1" applyFont="1">
      <alignment horizontal="right" vertical="top"/>
    </xf>
    <xf borderId="1" fillId="0" fontId="2" numFmtId="0" xfId="0" applyAlignment="1" applyBorder="1" applyFont="1">
      <alignment vertical="top"/>
    </xf>
    <xf borderId="1" fillId="3" fontId="4" numFmtId="0" xfId="0" applyAlignment="1" applyBorder="1" applyFont="1">
      <alignment vertical="bottom"/>
    </xf>
    <xf borderId="1" fillId="3" fontId="4" numFmtId="0" xfId="0" applyAlignment="1" applyBorder="1" applyFont="1">
      <alignment horizontal="right" vertical="bottom"/>
    </xf>
    <xf borderId="1" fillId="3" fontId="2" numFmtId="164" xfId="0" applyAlignment="1" applyBorder="1" applyFont="1" applyNumberFormat="1">
      <alignment horizontal="right" vertical="bottom"/>
    </xf>
    <xf borderId="1" fillId="3" fontId="4" numFmtId="0" xfId="0" applyAlignment="1" applyBorder="1" applyFont="1">
      <alignment shrinkToFit="0" vertical="bottom" wrapText="1"/>
    </xf>
    <xf borderId="1" fillId="3" fontId="4" numFmtId="3" xfId="0" applyAlignment="1" applyBorder="1" applyFont="1" applyNumberFormat="1">
      <alignment horizontal="right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4">
    <tableStyle count="3" pivot="0" name="Summary Tables-style">
      <tableStyleElement dxfId="1" type="headerRow"/>
      <tableStyleElement dxfId="2" type="firstRowStripe"/>
      <tableStyleElement dxfId="3" type="secondRowStripe"/>
    </tableStyle>
    <tableStyle count="3" pivot="0" name="Summary Tables-style 2">
      <tableStyleElement dxfId="1" type="headerRow"/>
      <tableStyleElement dxfId="2" type="firstRowStripe"/>
      <tableStyleElement dxfId="3" type="secondRowStripe"/>
    </tableStyle>
    <tableStyle count="3" pivot="0" name="Summary Tables-style 3">
      <tableStyleElement dxfId="1" type="headerRow"/>
      <tableStyleElement dxfId="2" type="firstRowStripe"/>
      <tableStyleElement dxfId="3" type="secondRowStripe"/>
    </tableStyle>
    <tableStyle count="3" pivot="0" name="Summary Tables-style 4">
      <tableStyleElement dxfId="1" type="headerRow"/>
      <tableStyleElement dxfId="2" type="firstRowStripe"/>
      <tableStyleElement dxfId="3" type="secondRowStripe"/>
    </tableStyle>
    <tableStyle count="3" pivot="0" name="Summary Tables-style 5">
      <tableStyleElement dxfId="1" type="headerRow"/>
      <tableStyleElement dxfId="2" type="firstRowStripe"/>
      <tableStyleElement dxfId="3" type="secondRowStripe"/>
    </tableStyle>
    <tableStyle count="3" pivot="0" name="Summary Tables-style 6">
      <tableStyleElement dxfId="1" type="headerRow"/>
      <tableStyleElement dxfId="2" type="firstRowStripe"/>
      <tableStyleElement dxfId="3" type="secondRowStripe"/>
    </tableStyle>
    <tableStyle count="3" pivot="0" name="Summary Tables-style 7">
      <tableStyleElement dxfId="1" type="headerRow"/>
      <tableStyleElement dxfId="2" type="firstRowStripe"/>
      <tableStyleElement dxfId="3" type="secondRowStripe"/>
    </tableStyle>
    <tableStyle count="3" pivot="0" name="Summary Tables-style 8">
      <tableStyleElement dxfId="1" type="headerRow"/>
      <tableStyleElement dxfId="2" type="firstRowStripe"/>
      <tableStyleElement dxfId="3" type="secondRowStripe"/>
    </tableStyle>
    <tableStyle count="3" pivot="0" name="Summary Tables-style 9">
      <tableStyleElement dxfId="1" type="headerRow"/>
      <tableStyleElement dxfId="2" type="firstRowStripe"/>
      <tableStyleElement dxfId="3" type="secondRowStripe"/>
    </tableStyle>
    <tableStyle count="3" pivot="0" name="Summary Tables-style 10">
      <tableStyleElement dxfId="1" type="headerRow"/>
      <tableStyleElement dxfId="2" type="firstRowStripe"/>
      <tableStyleElement dxfId="3" type="secondRowStripe"/>
    </tableStyle>
    <tableStyle count="3" pivot="0" name="Summary Tables-style 11">
      <tableStyleElement dxfId="1" type="headerRow"/>
      <tableStyleElement dxfId="2" type="firstRowStripe"/>
      <tableStyleElement dxfId="3" type="secondRowStripe"/>
    </tableStyle>
    <tableStyle count="3" pivot="0" name="Summary Tables-style 12">
      <tableStyleElement dxfId="1" type="headerRow"/>
      <tableStyleElement dxfId="2" type="firstRowStripe"/>
      <tableStyleElement dxfId="3" type="secondRowStripe"/>
    </tableStyle>
    <tableStyle count="3" pivot="0" name="Summary Tables-style 13">
      <tableStyleElement dxfId="1" type="headerRow"/>
      <tableStyleElement dxfId="2" type="firstRowStripe"/>
      <tableStyleElement dxfId="3" type="secondRowStripe"/>
    </tableStyle>
    <tableStyle count="3" pivot="0" name="Summary Tables-style 14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3:C32" displayName="Table_1" id="1">
  <tableColumns count="3">
    <tableColumn name="Education" id="1"/>
    <tableColumn name="Responses" id="2"/>
    <tableColumn name="Percent" id="3"/>
  </tableColumns>
  <tableStyleInfo name="Summary Tables-style" showColumnStripes="0" showFirstColumn="1" showLastColumn="1" showRowStripes="1"/>
</table>
</file>

<file path=xl/tables/table10.xml><?xml version="1.0" encoding="utf-8"?>
<table xmlns="http://schemas.openxmlformats.org/spreadsheetml/2006/main" ref="A136:C144" displayName="Table_10" id="10">
  <tableColumns count="3">
    <tableColumn name="Political Belief" id="1"/>
    <tableColumn name="Responses" id="2"/>
    <tableColumn name="Percent" id="3"/>
  </tableColumns>
  <tableStyleInfo name="Summary Tables-style 10" showColumnStripes="0" showFirstColumn="1" showLastColumn="1" showRowStripes="1"/>
</table>
</file>

<file path=xl/tables/table11.xml><?xml version="1.0" encoding="utf-8"?>
<table xmlns="http://schemas.openxmlformats.org/spreadsheetml/2006/main" ref="A146:C153" displayName="Table_11" id="11">
  <tableColumns count="3">
    <tableColumn name="Moral View" id="1"/>
    <tableColumn name="Responses" id="2"/>
    <tableColumn name="Percent" id="3"/>
  </tableColumns>
  <tableStyleInfo name="Summary Tables-style 11" showColumnStripes="0" showFirstColumn="1" showLastColumn="1" showRowStripes="1"/>
</table>
</file>

<file path=xl/tables/table12.xml><?xml version="1.0" encoding="utf-8"?>
<table xmlns="http://schemas.openxmlformats.org/spreadsheetml/2006/main" ref="A154:C160" displayName="Table_12" id="12">
  <tableColumns count="3">
    <tableColumn name="Lean towards" id="1"/>
    <tableColumn name="Responses" id="2"/>
    <tableColumn name="Percent" id="3"/>
  </tableColumns>
  <tableStyleInfo name="Summary Tables-style 12" showColumnStripes="0" showFirstColumn="1" showLastColumn="1" showRowStripes="1"/>
</table>
</file>

<file path=xl/tables/table13.xml><?xml version="1.0" encoding="utf-8"?>
<table xmlns="http://schemas.openxmlformats.org/spreadsheetml/2006/main" ref="A72:C82" displayName="Table_13" id="13">
  <tableColumns count="3">
    <tableColumn name="Employment Type" id="1"/>
    <tableColumn name="Responses" id="2"/>
    <tableColumn name="Percent" id="3"/>
  </tableColumns>
  <tableStyleInfo name="Summary Tables-style 13" showColumnStripes="0" showFirstColumn="1" showLastColumn="1" showRowStripes="1"/>
</table>
</file>

<file path=xl/tables/table14.xml><?xml version="1.0" encoding="utf-8"?>
<table xmlns="http://schemas.openxmlformats.org/spreadsheetml/2006/main" ref="A162:C169" displayName="Table_14" id="14">
  <tableColumns count="3">
    <tableColumn name="Country" id="1"/>
    <tableColumn name="Responses" id="2"/>
    <tableColumn name="Percent" id="3"/>
  </tableColumns>
  <tableStyleInfo name="Summary Tables-style 14" showColumnStripes="0" showFirstColumn="1" showLastColumn="1" showRowStripes="1"/>
</table>
</file>

<file path=xl/tables/table2.xml><?xml version="1.0" encoding="utf-8"?>
<table xmlns="http://schemas.openxmlformats.org/spreadsheetml/2006/main" ref="A42:C50" displayName="Table_2" id="2">
  <tableColumns count="3">
    <tableColumn name="Race/Ethnicity" id="1"/>
    <tableColumn name="Responses" id="2"/>
    <tableColumn name="Percent" id="3"/>
  </tableColumns>
  <tableStyleInfo name="Summary Tables-style 2" showColumnStripes="0" showFirstColumn="1" showLastColumn="1" showRowStripes="1"/>
</table>
</file>

<file path=xl/tables/table3.xml><?xml version="1.0" encoding="utf-8"?>
<table xmlns="http://schemas.openxmlformats.org/spreadsheetml/2006/main" ref="A34:C40" displayName="Table_3" id="3">
  <tableColumns count="3">
    <tableColumn name="Education" id="1"/>
    <tableColumn name="Responses" id="2"/>
    <tableColumn name="Percent" id="3"/>
  </tableColumns>
  <tableStyleInfo name="Summary Tables-style 3" showColumnStripes="0" showFirstColumn="1" showLastColumn="1" showRowStripes="1"/>
</table>
</file>

<file path=xl/tables/table4.xml><?xml version="1.0" encoding="utf-8"?>
<table xmlns="http://schemas.openxmlformats.org/spreadsheetml/2006/main" ref="A61:C70" displayName="Table_4" id="4">
  <tableColumns count="3">
    <tableColumn name="Religion" id="1"/>
    <tableColumn name="Responses" id="2"/>
    <tableColumn name="Percent" id="3"/>
  </tableColumns>
  <tableStyleInfo name="Summary Tables-style 4" showColumnStripes="0" showFirstColumn="1" showLastColumn="1" showRowStripes="1"/>
</table>
</file>

<file path=xl/tables/table5.xml><?xml version="1.0" encoding="utf-8"?>
<table xmlns="http://schemas.openxmlformats.org/spreadsheetml/2006/main" ref="A52:C59" displayName="Table_5" id="5">
  <tableColumns count="3">
    <tableColumn name="Diet " id="1"/>
    <tableColumn name="Responses" id="2"/>
    <tableColumn name="Percent" id="3"/>
  </tableColumns>
  <tableStyleInfo name="Summary Tables-style 5" showColumnStripes="0" showFirstColumn="1" showLastColumn="1" showRowStripes="1"/>
</table>
</file>

<file path=xl/tables/table6.xml><?xml version="1.0" encoding="utf-8"?>
<table xmlns="http://schemas.openxmlformats.org/spreadsheetml/2006/main" ref="A17:C21" displayName="Table_6" id="6">
  <tableColumns count="3">
    <tableColumn name="Gender" id="1"/>
    <tableColumn name="Responses" id="2"/>
    <tableColumn name="Percent" id="3"/>
  </tableColumns>
  <tableStyleInfo name="Summary Tables-style 6" showColumnStripes="0" showFirstColumn="1" showLastColumn="1" showRowStripes="1"/>
</table>
</file>

<file path=xl/tables/table7.xml><?xml version="1.0" encoding="utf-8"?>
<table xmlns="http://schemas.openxmlformats.org/spreadsheetml/2006/main" ref="A11:C15" displayName="Table_7" id="7">
  <tableColumns count="3">
    <tableColumn name="Survey Year" id="1"/>
    <tableColumn name="Mean" id="2"/>
    <tableColumn name="Median" id="3"/>
  </tableColumns>
  <tableStyleInfo name="Summary Tables-style 7" showColumnStripes="0" showFirstColumn="1" showLastColumn="1" showRowStripes="1"/>
</table>
</file>

<file path=xl/tables/table8.xml><?xml version="1.0" encoding="utf-8"?>
<table xmlns="http://schemas.openxmlformats.org/spreadsheetml/2006/main" ref="A1:C9" displayName="Table_8" id="8">
  <tableColumns count="3">
    <tableColumn name="Age Group" id="1"/>
    <tableColumn name="Responses" id="2"/>
    <tableColumn name="Percent" id="3"/>
  </tableColumns>
  <tableStyleInfo name="Summary Tables-style 8" showColumnStripes="0" showFirstColumn="1" showLastColumn="1" showRowStripes="1"/>
</table>
</file>

<file path=xl/tables/table9.xml><?xml version="1.0" encoding="utf-8"?>
<table xmlns="http://schemas.openxmlformats.org/spreadsheetml/2006/main" ref="A85:C98" displayName="Table_9" id="9">
  <tableColumns count="3">
    <tableColumn name="Subject Studied" id="1"/>
    <tableColumn name="Responses" id="2"/>
    <tableColumn name="Percent" id="3"/>
  </tableColumns>
  <tableStyleInfo name="Summary Tables-style 9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table" Target="../tables/table5.xml"/><Relationship Id="rId22" Type="http://schemas.openxmlformats.org/officeDocument/2006/relationships/table" Target="../tables/table7.xml"/><Relationship Id="rId21" Type="http://schemas.openxmlformats.org/officeDocument/2006/relationships/table" Target="../tables/table6.xml"/><Relationship Id="rId24" Type="http://schemas.openxmlformats.org/officeDocument/2006/relationships/table" Target="../tables/table9.xml"/><Relationship Id="rId23" Type="http://schemas.openxmlformats.org/officeDocument/2006/relationships/table" Target="../tables/table8.xml"/><Relationship Id="rId1" Type="http://schemas.openxmlformats.org/officeDocument/2006/relationships/drawing" Target="../drawings/drawing1.xml"/><Relationship Id="rId26" Type="http://schemas.openxmlformats.org/officeDocument/2006/relationships/table" Target="../tables/table11.xml"/><Relationship Id="rId25" Type="http://schemas.openxmlformats.org/officeDocument/2006/relationships/table" Target="../tables/table10.xml"/><Relationship Id="rId17" Type="http://schemas.openxmlformats.org/officeDocument/2006/relationships/table" Target="../tables/table2.xml"/><Relationship Id="rId28" Type="http://schemas.openxmlformats.org/officeDocument/2006/relationships/table" Target="../tables/table13.xml"/><Relationship Id="rId16" Type="http://schemas.openxmlformats.org/officeDocument/2006/relationships/table" Target="../tables/table1.xml"/><Relationship Id="rId27" Type="http://schemas.openxmlformats.org/officeDocument/2006/relationships/table" Target="../tables/table12.xml"/><Relationship Id="rId19" Type="http://schemas.openxmlformats.org/officeDocument/2006/relationships/table" Target="../tables/table4.xml"/><Relationship Id="rId18" Type="http://schemas.openxmlformats.org/officeDocument/2006/relationships/table" Target="../tables/table3.xml"/><Relationship Id="rId29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</row>
    <row r="2">
      <c r="A2" s="3" t="s">
        <v>3</v>
      </c>
      <c r="B2" s="4">
        <v>10.0</v>
      </c>
      <c r="C2" s="5">
        <f t="shared" ref="C2:C8" si="1">B2/$B$9</f>
        <v>0.005302226935</v>
      </c>
    </row>
    <row r="3">
      <c r="A3" s="3" t="s">
        <v>4</v>
      </c>
      <c r="B3" s="4">
        <v>506.0</v>
      </c>
      <c r="C3" s="5">
        <f t="shared" si="1"/>
        <v>0.2682926829</v>
      </c>
    </row>
    <row r="4">
      <c r="A4" s="3" t="s">
        <v>5</v>
      </c>
      <c r="B4" s="4">
        <v>971.0</v>
      </c>
      <c r="C4" s="5">
        <f t="shared" si="1"/>
        <v>0.5148462354</v>
      </c>
    </row>
    <row r="5">
      <c r="A5" s="3" t="s">
        <v>6</v>
      </c>
      <c r="B5" s="4">
        <v>233.0</v>
      </c>
      <c r="C5" s="5">
        <f t="shared" si="1"/>
        <v>0.1235418876</v>
      </c>
    </row>
    <row r="6">
      <c r="A6" s="3" t="s">
        <v>7</v>
      </c>
      <c r="B6" s="4">
        <v>82.0</v>
      </c>
      <c r="C6" s="5">
        <f t="shared" si="1"/>
        <v>0.04347826087</v>
      </c>
    </row>
    <row r="7">
      <c r="A7" s="3" t="s">
        <v>8</v>
      </c>
      <c r="B7" s="4">
        <v>43.0</v>
      </c>
      <c r="C7" s="5">
        <f t="shared" si="1"/>
        <v>0.02279957582</v>
      </c>
    </row>
    <row r="8">
      <c r="A8" s="3" t="s">
        <v>9</v>
      </c>
      <c r="B8" s="4">
        <v>41.0</v>
      </c>
      <c r="C8" s="5">
        <f t="shared" si="1"/>
        <v>0.02173913043</v>
      </c>
    </row>
    <row r="9">
      <c r="A9" s="6" t="s">
        <v>10</v>
      </c>
      <c r="B9" s="7">
        <f>sum(B2:B8)</f>
        <v>1886</v>
      </c>
      <c r="C9" s="8"/>
    </row>
    <row r="11">
      <c r="A11" s="1" t="s">
        <v>11</v>
      </c>
      <c r="B11" s="2" t="s">
        <v>12</v>
      </c>
      <c r="C11" s="2" t="s">
        <v>13</v>
      </c>
    </row>
    <row r="12">
      <c r="A12" s="4">
        <v>2015.0</v>
      </c>
      <c r="B12" s="9">
        <v>28.39088</v>
      </c>
      <c r="C12" s="4">
        <v>26.0</v>
      </c>
    </row>
    <row r="13">
      <c r="A13" s="4">
        <v>2017.0</v>
      </c>
      <c r="B13" s="10">
        <v>31.62599</v>
      </c>
      <c r="C13" s="4">
        <v>29.0</v>
      </c>
    </row>
    <row r="14">
      <c r="A14" s="4">
        <v>2018.0</v>
      </c>
      <c r="B14" s="10">
        <v>31.64026</v>
      </c>
      <c r="C14" s="4">
        <v>29.0</v>
      </c>
    </row>
    <row r="15">
      <c r="A15" s="4">
        <v>2019.0</v>
      </c>
      <c r="B15" s="10">
        <v>30.53259</v>
      </c>
      <c r="C15" s="4">
        <v>28.0</v>
      </c>
    </row>
    <row r="17">
      <c r="A17" s="11" t="s">
        <v>14</v>
      </c>
      <c r="B17" s="2" t="s">
        <v>1</v>
      </c>
      <c r="C17" s="2" t="s">
        <v>2</v>
      </c>
    </row>
    <row r="18">
      <c r="A18" s="12" t="s">
        <v>15</v>
      </c>
      <c r="B18" s="13">
        <v>1343.0</v>
      </c>
      <c r="C18" s="5">
        <f t="shared" ref="C18:C21" si="2">B18/$B$21</f>
        <v>0.7094558901</v>
      </c>
    </row>
    <row r="19">
      <c r="A19" s="12" t="s">
        <v>16</v>
      </c>
      <c r="B19" s="13">
        <v>509.0</v>
      </c>
      <c r="C19" s="5">
        <f t="shared" si="2"/>
        <v>0.2688853671</v>
      </c>
    </row>
    <row r="20">
      <c r="A20" s="12" t="s">
        <v>17</v>
      </c>
      <c r="B20" s="13">
        <v>41.0</v>
      </c>
      <c r="C20" s="5">
        <f t="shared" si="2"/>
        <v>0.02165874274</v>
      </c>
    </row>
    <row r="21">
      <c r="A21" s="14" t="s">
        <v>10</v>
      </c>
      <c r="B21" s="15">
        <f>sum(B18:B20)</f>
        <v>1893</v>
      </c>
      <c r="C21" s="16">
        <f t="shared" si="2"/>
        <v>1</v>
      </c>
    </row>
    <row r="23">
      <c r="A23" s="17" t="s">
        <v>18</v>
      </c>
      <c r="B23" s="17" t="s">
        <v>1</v>
      </c>
      <c r="C23" s="17" t="s">
        <v>2</v>
      </c>
    </row>
    <row r="24">
      <c r="A24" s="3" t="s">
        <v>19</v>
      </c>
      <c r="B24" s="4">
        <v>13.0</v>
      </c>
      <c r="C24" s="5">
        <f t="shared" ref="C24:C31" si="3">B24/$B$32</f>
        <v>0.00662927078</v>
      </c>
    </row>
    <row r="25">
      <c r="A25" s="3" t="s">
        <v>20</v>
      </c>
      <c r="B25" s="4">
        <v>30.0</v>
      </c>
      <c r="C25" s="5">
        <f t="shared" si="3"/>
        <v>0.01529831719</v>
      </c>
    </row>
    <row r="26">
      <c r="A26" s="12" t="s">
        <v>21</v>
      </c>
      <c r="B26" s="13">
        <v>83.0</v>
      </c>
      <c r="C26" s="5">
        <f t="shared" si="3"/>
        <v>0.04232534421</v>
      </c>
    </row>
    <row r="27">
      <c r="A27" s="12" t="s">
        <v>22</v>
      </c>
      <c r="B27" s="13">
        <v>21.0</v>
      </c>
      <c r="C27" s="5">
        <f t="shared" si="3"/>
        <v>0.01070882203</v>
      </c>
    </row>
    <row r="28">
      <c r="A28" s="12" t="s">
        <v>23</v>
      </c>
      <c r="B28" s="13">
        <v>821.0</v>
      </c>
      <c r="C28" s="5">
        <f t="shared" si="3"/>
        <v>0.418663947</v>
      </c>
    </row>
    <row r="29">
      <c r="A29" s="12" t="s">
        <v>24</v>
      </c>
      <c r="B29" s="13">
        <v>94.0</v>
      </c>
      <c r="C29" s="5">
        <f t="shared" si="3"/>
        <v>0.04793472718</v>
      </c>
    </row>
    <row r="30">
      <c r="A30" s="12" t="s">
        <v>25</v>
      </c>
      <c r="B30" s="13">
        <v>593.0</v>
      </c>
      <c r="C30" s="5">
        <f t="shared" si="3"/>
        <v>0.3023967364</v>
      </c>
    </row>
    <row r="31">
      <c r="A31" s="12" t="s">
        <v>26</v>
      </c>
      <c r="B31" s="13">
        <v>306.0</v>
      </c>
      <c r="C31" s="5">
        <f t="shared" si="3"/>
        <v>0.1560428353</v>
      </c>
    </row>
    <row r="32">
      <c r="A32" s="14" t="s">
        <v>27</v>
      </c>
      <c r="B32" s="18">
        <f>sum(B24:B31)</f>
        <v>1961</v>
      </c>
      <c r="C32" s="8"/>
    </row>
    <row r="34">
      <c r="A34" s="17" t="s">
        <v>18</v>
      </c>
      <c r="B34" s="19" t="s">
        <v>1</v>
      </c>
      <c r="C34" s="20" t="s">
        <v>2</v>
      </c>
    </row>
    <row r="35">
      <c r="A35" s="3" t="s">
        <v>28</v>
      </c>
      <c r="B35" s="4">
        <f>sum(B24)</f>
        <v>13</v>
      </c>
      <c r="C35" s="5">
        <f t="shared" ref="C35:C40" si="4">B35/$B$40</f>
        <v>0.005048543689</v>
      </c>
    </row>
    <row r="36">
      <c r="A36" s="3" t="s">
        <v>29</v>
      </c>
      <c r="B36" s="4">
        <f>B28</f>
        <v>821</v>
      </c>
      <c r="C36" s="21">
        <f t="shared" si="4"/>
        <v>0.3188349515</v>
      </c>
      <c r="D36" s="22"/>
    </row>
    <row r="37">
      <c r="A37" s="12" t="s">
        <v>30</v>
      </c>
      <c r="B37" s="13">
        <f t="shared" ref="B37:B38" si="5">B30</f>
        <v>593</v>
      </c>
      <c r="C37" s="21">
        <f t="shared" si="4"/>
        <v>0.2302912621</v>
      </c>
      <c r="D37" s="23"/>
    </row>
    <row r="38">
      <c r="A38" s="12" t="s">
        <v>31</v>
      </c>
      <c r="B38" s="13">
        <f t="shared" si="5"/>
        <v>306</v>
      </c>
      <c r="C38" s="21">
        <f t="shared" si="4"/>
        <v>0.1188349515</v>
      </c>
      <c r="D38" s="24"/>
    </row>
    <row r="39">
      <c r="A39" s="12" t="s">
        <v>32</v>
      </c>
      <c r="B39" s="13">
        <f>sum(B27:B28)</f>
        <v>842</v>
      </c>
      <c r="C39" s="21">
        <f t="shared" si="4"/>
        <v>0.3269902913</v>
      </c>
      <c r="D39" s="24"/>
    </row>
    <row r="40">
      <c r="A40" s="14" t="s">
        <v>10</v>
      </c>
      <c r="B40" s="15">
        <f>sum(B35:B39)</f>
        <v>2575</v>
      </c>
      <c r="C40" s="25">
        <f t="shared" si="4"/>
        <v>1</v>
      </c>
      <c r="D40" s="24"/>
    </row>
    <row r="41">
      <c r="D41" s="24"/>
    </row>
    <row r="42">
      <c r="A42" s="26" t="s">
        <v>33</v>
      </c>
      <c r="B42" s="26" t="s">
        <v>1</v>
      </c>
      <c r="C42" s="27" t="s">
        <v>2</v>
      </c>
      <c r="D42" s="24"/>
    </row>
    <row r="43">
      <c r="A43" s="28" t="s">
        <v>34</v>
      </c>
      <c r="B43" s="29">
        <v>1621.0</v>
      </c>
      <c r="C43" s="30">
        <f t="shared" ref="C43:C49" si="6">B43/$B$50</f>
        <v>0.8687031083</v>
      </c>
      <c r="D43" s="24"/>
    </row>
    <row r="44">
      <c r="A44" s="28" t="s">
        <v>35</v>
      </c>
      <c r="B44" s="31">
        <v>185.0</v>
      </c>
      <c r="C44" s="30">
        <f t="shared" si="6"/>
        <v>0.09914255091</v>
      </c>
      <c r="D44" s="24"/>
    </row>
    <row r="45">
      <c r="A45" s="32" t="s">
        <v>36</v>
      </c>
      <c r="B45" s="31">
        <v>88.0</v>
      </c>
      <c r="C45" s="30">
        <f t="shared" si="6"/>
        <v>0.04715969989</v>
      </c>
      <c r="D45" s="24"/>
    </row>
    <row r="46">
      <c r="A46" s="28" t="s">
        <v>17</v>
      </c>
      <c r="B46" s="33">
        <v>75.0</v>
      </c>
      <c r="C46" s="30">
        <f t="shared" si="6"/>
        <v>0.04019292605</v>
      </c>
      <c r="D46" s="24"/>
    </row>
    <row r="47">
      <c r="A47" s="32" t="s">
        <v>37</v>
      </c>
      <c r="B47" s="31">
        <v>26.0</v>
      </c>
      <c r="C47" s="30">
        <f t="shared" si="6"/>
        <v>0.0139335477</v>
      </c>
      <c r="D47" s="24"/>
    </row>
    <row r="48">
      <c r="A48" s="32" t="s">
        <v>38</v>
      </c>
      <c r="B48" s="31">
        <v>5.0</v>
      </c>
      <c r="C48" s="30">
        <f t="shared" si="6"/>
        <v>0.002679528403</v>
      </c>
      <c r="D48" s="24"/>
    </row>
    <row r="49">
      <c r="A49" s="28" t="s">
        <v>39</v>
      </c>
      <c r="B49" s="31">
        <v>4.0</v>
      </c>
      <c r="C49" s="30">
        <f t="shared" si="6"/>
        <v>0.002143622722</v>
      </c>
      <c r="D49" s="24"/>
    </row>
    <row r="50">
      <c r="A50" s="34" t="s">
        <v>10</v>
      </c>
      <c r="B50" s="35">
        <v>1866.0</v>
      </c>
      <c r="C50" s="36"/>
      <c r="D50" s="24"/>
    </row>
    <row r="51">
      <c r="D51" s="24"/>
    </row>
    <row r="52">
      <c r="A52" s="17" t="s">
        <v>40</v>
      </c>
      <c r="B52" s="17" t="s">
        <v>1</v>
      </c>
      <c r="C52" s="37" t="s">
        <v>2</v>
      </c>
      <c r="D52" s="24"/>
    </row>
    <row r="53">
      <c r="A53" s="3" t="s">
        <v>41</v>
      </c>
      <c r="B53" s="4">
        <v>604.0</v>
      </c>
      <c r="C53" s="5">
        <f t="shared" ref="C53:C58" si="7">B53/$B$59</f>
        <v>0.3105398458</v>
      </c>
    </row>
    <row r="54">
      <c r="A54" s="3" t="s">
        <v>42</v>
      </c>
      <c r="B54" s="4">
        <v>451.0</v>
      </c>
      <c r="C54" s="5">
        <f t="shared" si="7"/>
        <v>0.2318766067</v>
      </c>
    </row>
    <row r="55">
      <c r="A55" s="3" t="s">
        <v>43</v>
      </c>
      <c r="B55" s="4">
        <v>447.0</v>
      </c>
      <c r="C55" s="5">
        <f t="shared" si="7"/>
        <v>0.2298200514</v>
      </c>
    </row>
    <row r="56">
      <c r="A56" s="3" t="s">
        <v>44</v>
      </c>
      <c r="B56" s="38">
        <v>228.0</v>
      </c>
      <c r="C56" s="5">
        <f t="shared" si="7"/>
        <v>0.1172236504</v>
      </c>
    </row>
    <row r="57">
      <c r="A57" s="3" t="s">
        <v>45</v>
      </c>
      <c r="B57" s="4">
        <v>108.0</v>
      </c>
      <c r="C57" s="5">
        <f t="shared" si="7"/>
        <v>0.05552699229</v>
      </c>
    </row>
    <row r="58">
      <c r="A58" s="3" t="s">
        <v>46</v>
      </c>
      <c r="B58" s="4">
        <v>107.0</v>
      </c>
      <c r="C58" s="5">
        <f t="shared" si="7"/>
        <v>0.05501285347</v>
      </c>
    </row>
    <row r="59">
      <c r="A59" s="6" t="s">
        <v>10</v>
      </c>
      <c r="B59" s="7">
        <f>sum(B53:B58)</f>
        <v>1945</v>
      </c>
      <c r="C59" s="8"/>
    </row>
    <row r="61">
      <c r="A61" s="2" t="s">
        <v>47</v>
      </c>
      <c r="B61" s="2" t="s">
        <v>1</v>
      </c>
      <c r="C61" s="20" t="s">
        <v>2</v>
      </c>
    </row>
    <row r="62">
      <c r="A62" s="39" t="s">
        <v>48</v>
      </c>
      <c r="B62" s="40">
        <v>1625.0</v>
      </c>
      <c r="C62" s="5">
        <f t="shared" ref="C62:C69" si="8">B62/$B$70</f>
        <v>0.8588794926</v>
      </c>
    </row>
    <row r="63">
      <c r="A63" s="3" t="s">
        <v>49</v>
      </c>
      <c r="B63" s="38">
        <v>198.0</v>
      </c>
      <c r="C63" s="5">
        <f t="shared" si="8"/>
        <v>0.1046511628</v>
      </c>
    </row>
    <row r="64">
      <c r="A64" s="3" t="s">
        <v>50</v>
      </c>
      <c r="B64" s="4">
        <v>103.0</v>
      </c>
      <c r="C64" s="5">
        <f t="shared" si="8"/>
        <v>0.0544397463</v>
      </c>
    </row>
    <row r="65">
      <c r="A65" s="3" t="s">
        <v>17</v>
      </c>
      <c r="B65" s="41">
        <v>56.0</v>
      </c>
      <c r="C65" s="5">
        <f t="shared" si="8"/>
        <v>0.02959830867</v>
      </c>
    </row>
    <row r="66">
      <c r="A66" s="3" t="s">
        <v>51</v>
      </c>
      <c r="B66" s="4">
        <v>53.0</v>
      </c>
      <c r="C66" s="5">
        <f t="shared" si="8"/>
        <v>0.02801268499</v>
      </c>
    </row>
    <row r="67">
      <c r="A67" s="3" t="s">
        <v>52</v>
      </c>
      <c r="B67" s="4">
        <v>11.0</v>
      </c>
      <c r="C67" s="5">
        <f t="shared" si="8"/>
        <v>0.005813953488</v>
      </c>
    </row>
    <row r="68">
      <c r="A68" s="3" t="s">
        <v>53</v>
      </c>
      <c r="B68" s="4">
        <v>4.0</v>
      </c>
      <c r="C68" s="5">
        <f t="shared" si="8"/>
        <v>0.002114164905</v>
      </c>
    </row>
    <row r="69">
      <c r="A69" s="3" t="s">
        <v>54</v>
      </c>
      <c r="B69" s="4">
        <v>2.0</v>
      </c>
      <c r="C69" s="5">
        <f t="shared" si="8"/>
        <v>0.001057082452</v>
      </c>
    </row>
    <row r="70">
      <c r="A70" s="6" t="s">
        <v>10</v>
      </c>
      <c r="B70" s="42">
        <v>1892.0</v>
      </c>
      <c r="C70" s="3"/>
    </row>
    <row r="72">
      <c r="A72" s="1" t="s">
        <v>55</v>
      </c>
      <c r="B72" s="2" t="s">
        <v>1</v>
      </c>
      <c r="C72" s="2" t="s">
        <v>2</v>
      </c>
    </row>
    <row r="73">
      <c r="A73" s="43" t="s">
        <v>56</v>
      </c>
      <c r="B73" s="4">
        <v>970.0</v>
      </c>
      <c r="C73" s="5">
        <f t="shared" ref="C73:C81" si="9">B73/$B$82</f>
        <v>0.496671787</v>
      </c>
    </row>
    <row r="74">
      <c r="A74" s="43" t="s">
        <v>57</v>
      </c>
      <c r="B74" s="4">
        <v>525.0</v>
      </c>
      <c r="C74" s="5">
        <f t="shared" si="9"/>
        <v>0.2688172043</v>
      </c>
    </row>
    <row r="75">
      <c r="A75" s="43" t="s">
        <v>58</v>
      </c>
      <c r="B75" s="4">
        <v>216.0</v>
      </c>
      <c r="C75" s="5">
        <f t="shared" si="9"/>
        <v>0.1105990783</v>
      </c>
    </row>
    <row r="76">
      <c r="A76" s="43" t="s">
        <v>59</v>
      </c>
      <c r="B76" s="4">
        <v>184.0</v>
      </c>
      <c r="C76" s="5">
        <f t="shared" si="9"/>
        <v>0.0942140297</v>
      </c>
    </row>
    <row r="77">
      <c r="A77" s="43" t="s">
        <v>60</v>
      </c>
      <c r="B77" s="4">
        <v>108.0</v>
      </c>
      <c r="C77" s="5">
        <f t="shared" si="9"/>
        <v>0.05529953917</v>
      </c>
    </row>
    <row r="78">
      <c r="A78" s="43" t="s">
        <v>61</v>
      </c>
      <c r="B78" s="4">
        <v>88.0</v>
      </c>
      <c r="C78" s="5">
        <f t="shared" si="9"/>
        <v>0.04505888377</v>
      </c>
    </row>
    <row r="79">
      <c r="A79" s="3" t="s">
        <v>62</v>
      </c>
      <c r="B79" s="4">
        <v>56.0</v>
      </c>
      <c r="C79" s="5">
        <f t="shared" si="9"/>
        <v>0.02867383513</v>
      </c>
    </row>
    <row r="80">
      <c r="A80" s="43" t="s">
        <v>63</v>
      </c>
      <c r="B80" s="4">
        <v>32.0</v>
      </c>
      <c r="C80" s="5">
        <f t="shared" si="9"/>
        <v>0.01638504864</v>
      </c>
    </row>
    <row r="81">
      <c r="A81" s="3" t="s">
        <v>64</v>
      </c>
      <c r="B81" s="4">
        <v>11.0</v>
      </c>
      <c r="C81" s="5">
        <f t="shared" si="9"/>
        <v>0.005632360471</v>
      </c>
    </row>
    <row r="82">
      <c r="A82" s="6" t="s">
        <v>10</v>
      </c>
      <c r="B82" s="35">
        <v>1953.0</v>
      </c>
      <c r="C82" s="44"/>
    </row>
    <row r="85">
      <c r="A85" s="1" t="s">
        <v>65</v>
      </c>
      <c r="B85" s="2" t="s">
        <v>1</v>
      </c>
      <c r="C85" s="2" t="s">
        <v>2</v>
      </c>
    </row>
    <row r="86">
      <c r="A86" s="43" t="s">
        <v>66</v>
      </c>
      <c r="B86" s="4">
        <v>468.0</v>
      </c>
      <c r="C86" s="5">
        <f t="shared" ref="C86:C97" si="10">B86/$B$98</f>
        <v>0.2442588727</v>
      </c>
    </row>
    <row r="87">
      <c r="A87" s="3" t="s">
        <v>67</v>
      </c>
      <c r="B87" s="4">
        <v>335.0</v>
      </c>
      <c r="C87" s="5">
        <f t="shared" si="10"/>
        <v>0.1748434238</v>
      </c>
    </row>
    <row r="88">
      <c r="A88" s="43" t="s">
        <v>68</v>
      </c>
      <c r="B88" s="4">
        <v>315.0</v>
      </c>
      <c r="C88" s="5">
        <f t="shared" si="10"/>
        <v>0.1644050104</v>
      </c>
    </row>
    <row r="89">
      <c r="A89" s="43" t="s">
        <v>69</v>
      </c>
      <c r="B89" s="4">
        <v>272.0</v>
      </c>
      <c r="C89" s="5">
        <f t="shared" si="10"/>
        <v>0.1419624217</v>
      </c>
    </row>
    <row r="90">
      <c r="A90" s="43" t="s">
        <v>70</v>
      </c>
      <c r="B90" s="4">
        <v>256.0</v>
      </c>
      <c r="C90" s="5">
        <f t="shared" si="10"/>
        <v>0.133611691</v>
      </c>
    </row>
    <row r="91">
      <c r="A91" s="43" t="s">
        <v>71</v>
      </c>
      <c r="B91" s="4">
        <v>251.0</v>
      </c>
      <c r="C91" s="5">
        <f t="shared" si="10"/>
        <v>0.1310020877</v>
      </c>
    </row>
    <row r="92">
      <c r="A92" s="43" t="s">
        <v>72</v>
      </c>
      <c r="B92" s="4">
        <v>201.0</v>
      </c>
      <c r="C92" s="5">
        <f t="shared" si="10"/>
        <v>0.1049060543</v>
      </c>
    </row>
    <row r="93">
      <c r="A93" s="43" t="s">
        <v>73</v>
      </c>
      <c r="B93" s="4">
        <v>200.0</v>
      </c>
      <c r="C93" s="5">
        <f t="shared" si="10"/>
        <v>0.1043841336</v>
      </c>
    </row>
    <row r="94">
      <c r="A94" s="43" t="s">
        <v>74</v>
      </c>
      <c r="B94" s="4">
        <v>164.0</v>
      </c>
      <c r="C94" s="5">
        <f t="shared" si="10"/>
        <v>0.08559498956</v>
      </c>
    </row>
    <row r="95">
      <c r="A95" s="43" t="s">
        <v>75</v>
      </c>
      <c r="B95" s="4">
        <v>144.0</v>
      </c>
      <c r="C95" s="5">
        <f t="shared" si="10"/>
        <v>0.0751565762</v>
      </c>
    </row>
    <row r="96">
      <c r="A96" s="43" t="s">
        <v>76</v>
      </c>
      <c r="B96" s="4">
        <v>70.0</v>
      </c>
      <c r="C96" s="5">
        <f t="shared" si="10"/>
        <v>0.03653444676</v>
      </c>
    </row>
    <row r="97">
      <c r="A97" s="43" t="s">
        <v>77</v>
      </c>
      <c r="B97" s="4">
        <v>59.0</v>
      </c>
      <c r="C97" s="5">
        <f t="shared" si="10"/>
        <v>0.03079331942</v>
      </c>
    </row>
    <row r="98">
      <c r="A98" s="6" t="s">
        <v>10</v>
      </c>
      <c r="B98" s="42">
        <v>1916.0</v>
      </c>
      <c r="C98" s="3"/>
    </row>
    <row r="100">
      <c r="A100" s="45" t="s">
        <v>78</v>
      </c>
      <c r="B100" s="45" t="s">
        <v>1</v>
      </c>
      <c r="C100" s="45" t="s">
        <v>2</v>
      </c>
    </row>
    <row r="101">
      <c r="A101" s="46" t="s">
        <v>79</v>
      </c>
      <c r="B101" s="47">
        <v>328.0</v>
      </c>
      <c r="C101" s="48">
        <f t="shared" ref="C101:C122" si="11">B101/$B$123</f>
        <v>0.271973466</v>
      </c>
    </row>
    <row r="102">
      <c r="A102" s="49" t="s">
        <v>80</v>
      </c>
      <c r="B102" s="50">
        <v>214.0</v>
      </c>
      <c r="C102" s="51">
        <f t="shared" si="11"/>
        <v>0.1774461028</v>
      </c>
    </row>
    <row r="103">
      <c r="A103" s="46" t="s">
        <v>81</v>
      </c>
      <c r="B103" s="47">
        <v>202.0</v>
      </c>
      <c r="C103" s="48">
        <f t="shared" si="11"/>
        <v>0.1674958541</v>
      </c>
    </row>
    <row r="104">
      <c r="A104" s="49" t="s">
        <v>82</v>
      </c>
      <c r="B104" s="50">
        <v>152.0</v>
      </c>
      <c r="C104" s="51">
        <f t="shared" si="11"/>
        <v>0.1260364842</v>
      </c>
    </row>
    <row r="105">
      <c r="A105" s="46" t="s">
        <v>83</v>
      </c>
      <c r="B105" s="47">
        <v>135.0</v>
      </c>
      <c r="C105" s="48">
        <f t="shared" si="11"/>
        <v>0.1119402985</v>
      </c>
    </row>
    <row r="106">
      <c r="A106" s="49" t="s">
        <v>84</v>
      </c>
      <c r="B106" s="50">
        <v>131.0</v>
      </c>
      <c r="C106" s="51">
        <f t="shared" si="11"/>
        <v>0.1086235489</v>
      </c>
    </row>
    <row r="107">
      <c r="A107" s="46" t="s">
        <v>85</v>
      </c>
      <c r="B107" s="47">
        <v>118.0</v>
      </c>
      <c r="C107" s="48">
        <f t="shared" si="11"/>
        <v>0.09784411277</v>
      </c>
    </row>
    <row r="108">
      <c r="A108" s="49" t="s">
        <v>86</v>
      </c>
      <c r="B108" s="50">
        <v>112.0</v>
      </c>
      <c r="C108" s="51">
        <f t="shared" si="11"/>
        <v>0.09286898839</v>
      </c>
    </row>
    <row r="109">
      <c r="A109" s="46" t="s">
        <v>87</v>
      </c>
      <c r="B109" s="47">
        <v>103.0</v>
      </c>
      <c r="C109" s="48">
        <f t="shared" si="11"/>
        <v>0.08540630182</v>
      </c>
    </row>
    <row r="110">
      <c r="A110" s="49" t="s">
        <v>88</v>
      </c>
      <c r="B110" s="50">
        <v>92.0</v>
      </c>
      <c r="C110" s="51">
        <f t="shared" si="11"/>
        <v>0.07628524046</v>
      </c>
    </row>
    <row r="111">
      <c r="A111" s="46" t="s">
        <v>89</v>
      </c>
      <c r="B111" s="47">
        <v>90.0</v>
      </c>
      <c r="C111" s="48">
        <f t="shared" si="11"/>
        <v>0.07462686567</v>
      </c>
    </row>
    <row r="112">
      <c r="A112" s="49" t="s">
        <v>68</v>
      </c>
      <c r="B112" s="52">
        <v>90.0</v>
      </c>
      <c r="C112" s="51">
        <f t="shared" si="11"/>
        <v>0.07462686567</v>
      </c>
    </row>
    <row r="113">
      <c r="A113" s="47" t="s">
        <v>90</v>
      </c>
      <c r="B113" s="47">
        <v>84.0</v>
      </c>
      <c r="C113" s="48">
        <f t="shared" si="11"/>
        <v>0.06965174129</v>
      </c>
    </row>
    <row r="114">
      <c r="A114" s="49" t="s">
        <v>91</v>
      </c>
      <c r="B114" s="50">
        <v>76.0</v>
      </c>
      <c r="C114" s="51">
        <f t="shared" si="11"/>
        <v>0.06301824212</v>
      </c>
    </row>
    <row r="115">
      <c r="A115" s="46" t="s">
        <v>92</v>
      </c>
      <c r="B115" s="47">
        <v>72.0</v>
      </c>
      <c r="C115" s="48">
        <f t="shared" si="11"/>
        <v>0.05970149254</v>
      </c>
    </row>
    <row r="116">
      <c r="A116" s="49" t="s">
        <v>70</v>
      </c>
      <c r="B116" s="52">
        <v>68.0</v>
      </c>
      <c r="C116" s="51">
        <f t="shared" si="11"/>
        <v>0.05638474295</v>
      </c>
    </row>
    <row r="117">
      <c r="A117" s="46" t="s">
        <v>93</v>
      </c>
      <c r="B117" s="47">
        <v>66.0</v>
      </c>
      <c r="C117" s="48">
        <f t="shared" si="11"/>
        <v>0.05472636816</v>
      </c>
    </row>
    <row r="118">
      <c r="A118" s="50" t="s">
        <v>94</v>
      </c>
      <c r="B118" s="50">
        <v>57.0</v>
      </c>
      <c r="C118" s="51">
        <f t="shared" si="11"/>
        <v>0.04726368159</v>
      </c>
    </row>
    <row r="119">
      <c r="A119" s="46" t="s">
        <v>95</v>
      </c>
      <c r="B119" s="47">
        <v>41.0</v>
      </c>
      <c r="C119" s="48">
        <f t="shared" si="11"/>
        <v>0.03399668325</v>
      </c>
    </row>
    <row r="120">
      <c r="A120" s="49" t="s">
        <v>96</v>
      </c>
      <c r="B120" s="50">
        <v>25.0</v>
      </c>
      <c r="C120" s="51">
        <f t="shared" si="11"/>
        <v>0.02072968491</v>
      </c>
    </row>
    <row r="121">
      <c r="A121" s="46" t="s">
        <v>97</v>
      </c>
      <c r="B121" s="47">
        <v>24.0</v>
      </c>
      <c r="C121" s="48">
        <f t="shared" si="11"/>
        <v>0.01990049751</v>
      </c>
    </row>
    <row r="122">
      <c r="A122" s="49" t="s">
        <v>98</v>
      </c>
      <c r="B122" s="50">
        <v>13.0</v>
      </c>
      <c r="C122" s="51">
        <f t="shared" si="11"/>
        <v>0.01077943615</v>
      </c>
    </row>
    <row r="123">
      <c r="A123" s="53" t="s">
        <v>10</v>
      </c>
      <c r="B123" s="54">
        <v>1206.0</v>
      </c>
      <c r="C123" s="47"/>
    </row>
    <row r="125">
      <c r="A125" s="55" t="s">
        <v>99</v>
      </c>
      <c r="B125" s="55" t="s">
        <v>1</v>
      </c>
      <c r="C125" s="55" t="s">
        <v>2</v>
      </c>
    </row>
    <row r="126">
      <c r="A126" s="56" t="s">
        <v>100</v>
      </c>
      <c r="B126" s="57">
        <v>709.0</v>
      </c>
      <c r="C126" s="58">
        <f t="shared" ref="C126:C133" si="12">B126/$B$134</f>
        <v>0.3775292865</v>
      </c>
    </row>
    <row r="127">
      <c r="A127" s="59" t="s">
        <v>101</v>
      </c>
      <c r="B127" s="60">
        <v>688.0</v>
      </c>
      <c r="C127" s="61">
        <f t="shared" si="12"/>
        <v>0.3663471778</v>
      </c>
    </row>
    <row r="128">
      <c r="A128" s="56" t="s">
        <v>102</v>
      </c>
      <c r="B128" s="57">
        <v>540.0</v>
      </c>
      <c r="C128" s="58">
        <f t="shared" si="12"/>
        <v>0.2875399361</v>
      </c>
    </row>
    <row r="129">
      <c r="A129" s="59" t="s">
        <v>103</v>
      </c>
      <c r="B129" s="60">
        <v>423.0</v>
      </c>
      <c r="C129" s="61">
        <f t="shared" si="12"/>
        <v>0.2252396166</v>
      </c>
    </row>
    <row r="130">
      <c r="A130" s="56" t="s">
        <v>104</v>
      </c>
      <c r="B130" s="57">
        <v>368.0</v>
      </c>
      <c r="C130" s="58">
        <f t="shared" si="12"/>
        <v>0.1959531416</v>
      </c>
    </row>
    <row r="131">
      <c r="A131" s="59" t="s">
        <v>105</v>
      </c>
      <c r="B131" s="60">
        <v>347.0</v>
      </c>
      <c r="C131" s="61">
        <f t="shared" si="12"/>
        <v>0.184771033</v>
      </c>
    </row>
    <row r="132">
      <c r="A132" s="56" t="s">
        <v>106</v>
      </c>
      <c r="B132" s="57">
        <v>317.0</v>
      </c>
      <c r="C132" s="58">
        <f t="shared" si="12"/>
        <v>0.1687965921</v>
      </c>
    </row>
    <row r="133">
      <c r="A133" s="62" t="s">
        <v>17</v>
      </c>
      <c r="B133" s="60">
        <v>185.0</v>
      </c>
      <c r="C133" s="61">
        <f t="shared" si="12"/>
        <v>0.09850905218</v>
      </c>
    </row>
    <row r="134">
      <c r="A134" s="63" t="s">
        <v>10</v>
      </c>
      <c r="B134" s="64">
        <v>1878.0</v>
      </c>
      <c r="C134" s="65"/>
    </row>
    <row r="135">
      <c r="A135" s="66"/>
      <c r="B135" s="66"/>
      <c r="C135" s="66"/>
    </row>
    <row r="136">
      <c r="A136" s="2" t="s">
        <v>107</v>
      </c>
      <c r="B136" s="2" t="s">
        <v>1</v>
      </c>
      <c r="C136" s="2" t="s">
        <v>2</v>
      </c>
    </row>
    <row r="137">
      <c r="A137" s="3" t="s">
        <v>108</v>
      </c>
      <c r="B137" s="4">
        <v>578.0</v>
      </c>
      <c r="C137" s="5">
        <f t="shared" ref="C137:C143" si="13">B137/$B$144</f>
        <v>0.3182819383</v>
      </c>
    </row>
    <row r="138">
      <c r="A138" s="3" t="s">
        <v>109</v>
      </c>
      <c r="B138" s="4">
        <v>731.0</v>
      </c>
      <c r="C138" s="5">
        <f t="shared" si="13"/>
        <v>0.4025330396</v>
      </c>
    </row>
    <row r="139">
      <c r="A139" s="3" t="s">
        <v>110</v>
      </c>
      <c r="B139" s="4">
        <v>160.0</v>
      </c>
      <c r="C139" s="5">
        <f t="shared" si="13"/>
        <v>0.08810572687</v>
      </c>
    </row>
    <row r="140">
      <c r="A140" s="3" t="s">
        <v>111</v>
      </c>
      <c r="B140" s="4">
        <v>46.0</v>
      </c>
      <c r="C140" s="5">
        <f t="shared" si="13"/>
        <v>0.02533039648</v>
      </c>
    </row>
    <row r="141">
      <c r="A141" s="3" t="s">
        <v>112</v>
      </c>
      <c r="B141" s="4">
        <v>17.0</v>
      </c>
      <c r="C141" s="5">
        <f t="shared" si="13"/>
        <v>0.00936123348</v>
      </c>
    </row>
    <row r="142">
      <c r="A142" s="3" t="s">
        <v>113</v>
      </c>
      <c r="B142" s="4">
        <v>158.0</v>
      </c>
      <c r="C142" s="5">
        <f t="shared" si="13"/>
        <v>0.08700440529</v>
      </c>
    </row>
    <row r="143">
      <c r="A143" s="3" t="s">
        <v>17</v>
      </c>
      <c r="B143" s="4">
        <v>126.0</v>
      </c>
      <c r="C143" s="5">
        <f t="shared" si="13"/>
        <v>0.06938325991</v>
      </c>
    </row>
    <row r="144">
      <c r="A144" s="6" t="s">
        <v>10</v>
      </c>
      <c r="B144" s="42">
        <v>1816.0</v>
      </c>
      <c r="C144" s="3"/>
    </row>
    <row r="146">
      <c r="A146" s="1" t="s">
        <v>114</v>
      </c>
      <c r="B146" s="2" t="s">
        <v>1</v>
      </c>
      <c r="C146" s="2" t="s">
        <v>2</v>
      </c>
    </row>
    <row r="147">
      <c r="A147" s="39" t="s">
        <v>115</v>
      </c>
      <c r="B147" s="4">
        <v>947.0</v>
      </c>
      <c r="C147" s="5">
        <f t="shared" ref="C147:C151" si="14">B147/$B$152</f>
        <v>0.6963235294</v>
      </c>
    </row>
    <row r="148">
      <c r="A148" s="39" t="s">
        <v>116</v>
      </c>
      <c r="B148" s="4">
        <v>151.0</v>
      </c>
      <c r="C148" s="5">
        <f t="shared" si="14"/>
        <v>0.1110294118</v>
      </c>
    </row>
    <row r="149">
      <c r="A149" s="39" t="s">
        <v>117</v>
      </c>
      <c r="B149" s="4">
        <v>44.0</v>
      </c>
      <c r="C149" s="5">
        <f t="shared" si="14"/>
        <v>0.03235294118</v>
      </c>
    </row>
    <row r="150">
      <c r="A150" s="39" t="s">
        <v>118</v>
      </c>
      <c r="B150" s="4">
        <v>99.0</v>
      </c>
      <c r="C150" s="5">
        <f t="shared" si="14"/>
        <v>0.07279411765</v>
      </c>
    </row>
    <row r="151">
      <c r="A151" s="3" t="s">
        <v>17</v>
      </c>
      <c r="B151" s="4">
        <v>119.0</v>
      </c>
      <c r="C151" s="5">
        <f t="shared" si="14"/>
        <v>0.0875</v>
      </c>
    </row>
    <row r="152">
      <c r="A152" s="6" t="s">
        <v>10</v>
      </c>
      <c r="B152" s="42">
        <v>1360.0</v>
      </c>
      <c r="C152" s="3"/>
    </row>
    <row r="154">
      <c r="A154" s="67" t="s">
        <v>119</v>
      </c>
      <c r="B154" s="67" t="s">
        <v>1</v>
      </c>
      <c r="C154" s="67" t="s">
        <v>2</v>
      </c>
    </row>
    <row r="155">
      <c r="A155" s="68" t="s">
        <v>120</v>
      </c>
      <c r="B155" s="69">
        <v>56.0</v>
      </c>
      <c r="C155" s="70">
        <f t="shared" ref="C155:C159" si="15">B155/$B$160</f>
        <v>0.04541768045</v>
      </c>
    </row>
    <row r="156">
      <c r="A156" s="68" t="s">
        <v>121</v>
      </c>
      <c r="B156" s="69">
        <v>293.0</v>
      </c>
      <c r="C156" s="70">
        <f t="shared" si="15"/>
        <v>0.2376317924</v>
      </c>
    </row>
    <row r="157">
      <c r="A157" s="68" t="s">
        <v>122</v>
      </c>
      <c r="B157" s="69">
        <v>534.0</v>
      </c>
      <c r="C157" s="70">
        <f t="shared" si="15"/>
        <v>0.4330900243</v>
      </c>
    </row>
    <row r="158">
      <c r="A158" s="68" t="s">
        <v>123</v>
      </c>
      <c r="B158" s="69">
        <v>261.0</v>
      </c>
      <c r="C158" s="70">
        <f t="shared" si="15"/>
        <v>0.2116788321</v>
      </c>
    </row>
    <row r="159">
      <c r="A159" s="68" t="s">
        <v>17</v>
      </c>
      <c r="B159" s="69">
        <v>89.0</v>
      </c>
      <c r="C159" s="70">
        <f t="shared" si="15"/>
        <v>0.07218167072</v>
      </c>
    </row>
    <row r="160">
      <c r="A160" s="71" t="s">
        <v>10</v>
      </c>
      <c r="B160" s="72">
        <v>1233.0</v>
      </c>
      <c r="C160" s="73"/>
    </row>
    <row r="162">
      <c r="A162" s="1" t="s">
        <v>124</v>
      </c>
      <c r="B162" s="2" t="s">
        <v>1</v>
      </c>
      <c r="C162" s="20" t="s">
        <v>2</v>
      </c>
    </row>
    <row r="163">
      <c r="A163" s="74" t="s">
        <v>125</v>
      </c>
      <c r="B163" s="75">
        <v>754.0</v>
      </c>
      <c r="C163" s="76">
        <v>0.393</v>
      </c>
    </row>
    <row r="164">
      <c r="A164" s="74" t="s">
        <v>126</v>
      </c>
      <c r="B164" s="75">
        <v>313.0</v>
      </c>
      <c r="C164" s="76">
        <v>0.163</v>
      </c>
    </row>
    <row r="165">
      <c r="A165" s="74" t="s">
        <v>127</v>
      </c>
      <c r="B165" s="75">
        <v>140.0</v>
      </c>
      <c r="C165" s="76">
        <v>0.073</v>
      </c>
    </row>
    <row r="166">
      <c r="A166" s="74" t="s">
        <v>128</v>
      </c>
      <c r="B166" s="75">
        <v>131.0</v>
      </c>
      <c r="C166" s="76">
        <v>0.068</v>
      </c>
    </row>
    <row r="167">
      <c r="A167" s="74" t="s">
        <v>129</v>
      </c>
      <c r="B167" s="75">
        <v>84.0</v>
      </c>
      <c r="C167" s="76">
        <v>0.044</v>
      </c>
    </row>
    <row r="168">
      <c r="A168" s="77" t="s">
        <v>130</v>
      </c>
      <c r="B168" s="78">
        <v>496.0</v>
      </c>
      <c r="C168" s="76">
        <v>0.259</v>
      </c>
    </row>
    <row r="169">
      <c r="A169" s="6" t="s">
        <v>27</v>
      </c>
      <c r="B169" s="18">
        <v>1920.0</v>
      </c>
      <c r="C169" s="3"/>
    </row>
  </sheetData>
  <drawing r:id="rId1"/>
  <tableParts count="14"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</tableParts>
</worksheet>
</file>